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10" windowHeight="10410" firstSheet="5" activeTab="5"/>
  </bookViews>
  <sheets>
    <sheet name="Hoja2" sheetId="16" state="hidden" r:id="rId1"/>
    <sheet name="TD1" sheetId="4" state="hidden" r:id="rId2"/>
    <sheet name="TD2" sheetId="13" state="hidden" r:id="rId3"/>
    <sheet name="Hoja7" sheetId="22" state="hidden" r:id="rId4"/>
    <sheet name="Hoja3" sheetId="24" state="hidden" r:id="rId5"/>
    <sheet name="Reporte Web" sheetId="14" r:id="rId6"/>
    <sheet name="Reporte Sucave" sheetId="29" state="hidden" r:id="rId7"/>
    <sheet name="Reporte" sheetId="27" state="hidden" r:id="rId8"/>
  </sheets>
  <externalReferences>
    <externalReference r:id="rId9"/>
  </externalReferences>
  <definedNames>
    <definedName name="_xlnm._FilterDatabase" localSheetId="7" hidden="1">Reporte!$A$4:$AA$4</definedName>
    <definedName name="_xlnm._FilterDatabase" localSheetId="6" hidden="1">'Reporte Sucave'!$A$8:$AA$178</definedName>
    <definedName name="_xlnm.Print_Area" localSheetId="6">'Reporte Sucave'!$A$1:$Y$178</definedName>
    <definedName name="Concluido_A_Favor_de_la_Empresa" localSheetId="6">#REF!</definedName>
    <definedName name="Concluido_A_Favor_de_la_Empresa">#REF!</definedName>
    <definedName name="En_Gestión" localSheetId="6">#REF!</definedName>
    <definedName name="En_Gestión">#REF!</definedName>
    <definedName name="motivos" localSheetId="6">[1]BASE!#REF!</definedName>
    <definedName name="motivos">[1]BASE!#REF!</definedName>
    <definedName name="oficinas" localSheetId="6">[1]BASE!#REF!</definedName>
    <definedName name="oficinas">[1]BASE!#REF!</definedName>
  </definedNames>
  <calcPr calcId="145621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4" l="1"/>
  <c r="E17" i="14"/>
  <c r="D17" i="14"/>
  <c r="F13" i="14"/>
  <c r="E13" i="14"/>
  <c r="D13" i="14"/>
  <c r="C16" i="14"/>
  <c r="C15" i="14"/>
  <c r="C14" i="14"/>
  <c r="C12" i="14"/>
  <c r="C11" i="14"/>
  <c r="C10" i="14"/>
  <c r="C6" i="14"/>
  <c r="H12" i="13"/>
  <c r="F9" i="14"/>
  <c r="E9" i="14"/>
  <c r="D9" i="14"/>
  <c r="X1119" i="27"/>
  <c r="Z1119" i="27" s="1"/>
  <c r="AA1119" i="27"/>
  <c r="X1120" i="27"/>
  <c r="Z1120" i="27"/>
  <c r="AA1120" i="27"/>
  <c r="X1121" i="27"/>
  <c r="Z1121" i="27" s="1"/>
  <c r="AA1121" i="27"/>
  <c r="X1122" i="27"/>
  <c r="Z1122" i="27"/>
  <c r="AA1122" i="27"/>
  <c r="X1123" i="27"/>
  <c r="Z1123" i="27" s="1"/>
  <c r="AA1123" i="27"/>
  <c r="X1124" i="27"/>
  <c r="Z1124" i="27"/>
  <c r="AA1124" i="27"/>
  <c r="X1125" i="27"/>
  <c r="Z1125" i="27" s="1"/>
  <c r="AA1125" i="27"/>
  <c r="X1126" i="27"/>
  <c r="Z1126" i="27"/>
  <c r="AA1126" i="27"/>
  <c r="X1127" i="27"/>
  <c r="Z1127" i="27" s="1"/>
  <c r="AA1127" i="27"/>
  <c r="X1128" i="27"/>
  <c r="Z1128" i="27"/>
  <c r="AA1128" i="27"/>
  <c r="X1129" i="27"/>
  <c r="Z1129" i="27" s="1"/>
  <c r="AA1129" i="27"/>
  <c r="X1130" i="27"/>
  <c r="Z1130" i="27"/>
  <c r="AA1130" i="27"/>
  <c r="X1131" i="27"/>
  <c r="Z1131" i="27" s="1"/>
  <c r="AA1131" i="27"/>
  <c r="X1132" i="27"/>
  <c r="Z1132" i="27"/>
  <c r="AA1132" i="27"/>
  <c r="X1133" i="27"/>
  <c r="Z1133" i="27" s="1"/>
  <c r="AA1133" i="27"/>
  <c r="X1134" i="27"/>
  <c r="Z1134" i="27"/>
  <c r="AA1134" i="27"/>
  <c r="X1135" i="27"/>
  <c r="Z1135" i="27" s="1"/>
  <c r="AA1135" i="27"/>
  <c r="X1136" i="27"/>
  <c r="Z1136" i="27"/>
  <c r="AA1136" i="27"/>
  <c r="X1137" i="27"/>
  <c r="Z1137" i="27" s="1"/>
  <c r="AA1137" i="27"/>
  <c r="X1138" i="27"/>
  <c r="Z1138" i="27"/>
  <c r="AA1138" i="27"/>
  <c r="X1139" i="27"/>
  <c r="Z1139" i="27" s="1"/>
  <c r="AA1139" i="27"/>
  <c r="X1140" i="27"/>
  <c r="Z1140" i="27"/>
  <c r="AA1140" i="27"/>
  <c r="X1141" i="27"/>
  <c r="Z1141" i="27" s="1"/>
  <c r="AA1141" i="27"/>
  <c r="X1142" i="27"/>
  <c r="Z1142" i="27"/>
  <c r="AA1142" i="27"/>
  <c r="X1143" i="27"/>
  <c r="Z1143" i="27" s="1"/>
  <c r="AA1143" i="27"/>
  <c r="X1144" i="27"/>
  <c r="Z1144" i="27"/>
  <c r="AA1144" i="27"/>
  <c r="X1145" i="27"/>
  <c r="Z1145" i="27" s="1"/>
  <c r="AA1145" i="27"/>
  <c r="X1146" i="27"/>
  <c r="Z1146" i="27"/>
  <c r="AA1146" i="27"/>
  <c r="X1147" i="27"/>
  <c r="Z1147" i="27" s="1"/>
  <c r="AA1147" i="27"/>
  <c r="X1148" i="27"/>
  <c r="Z1148" i="27"/>
  <c r="AA1148" i="27"/>
  <c r="X1149" i="27"/>
  <c r="Z1149" i="27" s="1"/>
  <c r="AA1149" i="27"/>
  <c r="X1150" i="27"/>
  <c r="Z1150" i="27"/>
  <c r="AA1150" i="27"/>
  <c r="X1151" i="27"/>
  <c r="Z1151" i="27" s="1"/>
  <c r="AA1151" i="27"/>
  <c r="X1152" i="27"/>
  <c r="Z1152" i="27"/>
  <c r="AA1152" i="27"/>
  <c r="X1153" i="27"/>
  <c r="Z1153" i="27" s="1"/>
  <c r="AA1153" i="27"/>
  <c r="X1154" i="27"/>
  <c r="Z1154" i="27"/>
  <c r="AA1154" i="27"/>
  <c r="X1155" i="27"/>
  <c r="Z1155" i="27" s="1"/>
  <c r="AA1155" i="27"/>
  <c r="X1156" i="27"/>
  <c r="Z1156" i="27"/>
  <c r="AA1156" i="27"/>
  <c r="X1157" i="27"/>
  <c r="Z1157" i="27" s="1"/>
  <c r="AA1157" i="27"/>
  <c r="X1158" i="27"/>
  <c r="Z1158" i="27"/>
  <c r="AA1158" i="27"/>
  <c r="X1159" i="27"/>
  <c r="Z1159" i="27" s="1"/>
  <c r="AA1159" i="27"/>
  <c r="X1160" i="27"/>
  <c r="Z1160" i="27"/>
  <c r="AA1160" i="27"/>
  <c r="X1161" i="27"/>
  <c r="Z1161" i="27" s="1"/>
  <c r="AA1161" i="27"/>
  <c r="X1162" i="27"/>
  <c r="Z1162" i="27"/>
  <c r="AA1162" i="27"/>
  <c r="X1163" i="27"/>
  <c r="Z1163" i="27" s="1"/>
  <c r="AA1163" i="27"/>
  <c r="X1164" i="27"/>
  <c r="Z1164" i="27"/>
  <c r="AA1164" i="27"/>
  <c r="X1165" i="27"/>
  <c r="Z1165" i="27" s="1"/>
  <c r="AA1165" i="27"/>
  <c r="X1166" i="27"/>
  <c r="Z1166" i="27"/>
  <c r="AA1166" i="27"/>
  <c r="X1167" i="27"/>
  <c r="Z1167" i="27" s="1"/>
  <c r="AA1167" i="27"/>
  <c r="X1168" i="27"/>
  <c r="Z1168" i="27"/>
  <c r="AA1168" i="27"/>
  <c r="X1169" i="27"/>
  <c r="Z1169" i="27" s="1"/>
  <c r="AA1169" i="27"/>
  <c r="X1170" i="27"/>
  <c r="Z1170" i="27"/>
  <c r="AA1170" i="27"/>
  <c r="X1171" i="27"/>
  <c r="Z1171" i="27" s="1"/>
  <c r="AA1171" i="27"/>
  <c r="X1172" i="27"/>
  <c r="Z1172" i="27"/>
  <c r="AA1172" i="27"/>
  <c r="X1173" i="27"/>
  <c r="Z1173" i="27" s="1"/>
  <c r="AA1173" i="27"/>
  <c r="X1174" i="27"/>
  <c r="Z1174" i="27"/>
  <c r="AA1174" i="27"/>
  <c r="X1175" i="27"/>
  <c r="Z1175" i="27" s="1"/>
  <c r="AA1175" i="27"/>
  <c r="X1176" i="27"/>
  <c r="Z1176" i="27"/>
  <c r="AA1176" i="27"/>
  <c r="X1177" i="27"/>
  <c r="Z1177" i="27" s="1"/>
  <c r="AA1177" i="27"/>
  <c r="X1178" i="27"/>
  <c r="Z1178" i="27"/>
  <c r="AA1178" i="27"/>
  <c r="X1179" i="27"/>
  <c r="Z1179" i="27" s="1"/>
  <c r="AA1179" i="27"/>
  <c r="X1180" i="27"/>
  <c r="Z1180" i="27"/>
  <c r="AA1180" i="27"/>
  <c r="X1181" i="27"/>
  <c r="Z1181" i="27" s="1"/>
  <c r="AA1181" i="27"/>
  <c r="X1182" i="27"/>
  <c r="Z1182" i="27"/>
  <c r="AA1182" i="27"/>
  <c r="X1183" i="27"/>
  <c r="Z1183" i="27" s="1"/>
  <c r="AA1183" i="27"/>
  <c r="X1184" i="27"/>
  <c r="Z1184" i="27"/>
  <c r="AA1184" i="27"/>
  <c r="X1185" i="27"/>
  <c r="Z1185" i="27" s="1"/>
  <c r="AA1185" i="27"/>
  <c r="X1186" i="27"/>
  <c r="Z1186" i="27"/>
  <c r="AA1186" i="27"/>
  <c r="X1187" i="27"/>
  <c r="Z1187" i="27" s="1"/>
  <c r="AA1187" i="27"/>
  <c r="X1188" i="27"/>
  <c r="Z1188" i="27"/>
  <c r="AA1188" i="27"/>
  <c r="X1189" i="27"/>
  <c r="Z1189" i="27" s="1"/>
  <c r="AA1189" i="27"/>
  <c r="X1190" i="27"/>
  <c r="Z1190" i="27"/>
  <c r="AA1190" i="27"/>
  <c r="X1191" i="27"/>
  <c r="Z1191" i="27" s="1"/>
  <c r="AA1191" i="27"/>
  <c r="X1192" i="27"/>
  <c r="Z1192" i="27"/>
  <c r="AA1192" i="27"/>
  <c r="X1193" i="27"/>
  <c r="Z1193" i="27" s="1"/>
  <c r="AA1193" i="27"/>
  <c r="X1194" i="27"/>
  <c r="Z1194" i="27"/>
  <c r="AA1194" i="27"/>
  <c r="X1195" i="27"/>
  <c r="Z1195" i="27" s="1"/>
  <c r="AA1195" i="27"/>
  <c r="X1196" i="27"/>
  <c r="Z1196" i="27"/>
  <c r="AA1196" i="27"/>
  <c r="X1197" i="27"/>
  <c r="Z1197" i="27" s="1"/>
  <c r="AA1197" i="27"/>
  <c r="X1198" i="27"/>
  <c r="Z1198" i="27"/>
  <c r="AA1198" i="27"/>
  <c r="X1199" i="27"/>
  <c r="Z1199" i="27" s="1"/>
  <c r="AA1199" i="27"/>
  <c r="X1200" i="27"/>
  <c r="Z1200" i="27"/>
  <c r="AA1200" i="27"/>
  <c r="X1201" i="27"/>
  <c r="Z1201" i="27" s="1"/>
  <c r="AA1201" i="27"/>
  <c r="X1202" i="27"/>
  <c r="Z1202" i="27"/>
  <c r="AA1202" i="27"/>
  <c r="X1203" i="27"/>
  <c r="Z1203" i="27" s="1"/>
  <c r="AA1203" i="27"/>
  <c r="X1204" i="27"/>
  <c r="Z1204" i="27"/>
  <c r="AA1204" i="27"/>
  <c r="X1205" i="27"/>
  <c r="Z1205" i="27" s="1"/>
  <c r="AA1205" i="27"/>
  <c r="X1206" i="27"/>
  <c r="Z1206" i="27"/>
  <c r="AA1206" i="27"/>
  <c r="X1207" i="27"/>
  <c r="Z1207" i="27" s="1"/>
  <c r="AA1207" i="27"/>
  <c r="X1208" i="27"/>
  <c r="Z1208" i="27"/>
  <c r="AA1208" i="27"/>
  <c r="X1209" i="27"/>
  <c r="Z1209" i="27" s="1"/>
  <c r="AA1209" i="27"/>
  <c r="X1210" i="27"/>
  <c r="Z1210" i="27"/>
  <c r="AA1210" i="27"/>
  <c r="X1211" i="27"/>
  <c r="Z1211" i="27" s="1"/>
  <c r="AA1211" i="27"/>
  <c r="X1212" i="27"/>
  <c r="Z1212" i="27"/>
  <c r="AA1212" i="27"/>
  <c r="X1213" i="27"/>
  <c r="Z1213" i="27" s="1"/>
  <c r="AA1213" i="27"/>
  <c r="X1214" i="27"/>
  <c r="Z1214" i="27"/>
  <c r="AA1214" i="27"/>
  <c r="X1215" i="27"/>
  <c r="Z1215" i="27" s="1"/>
  <c r="AA1215" i="27"/>
  <c r="X1216" i="27"/>
  <c r="Z1216" i="27"/>
  <c r="AA1216" i="27"/>
  <c r="X1217" i="27"/>
  <c r="Z1217" i="27" s="1"/>
  <c r="AA1217" i="27"/>
  <c r="X1218" i="27"/>
  <c r="Z1218" i="27"/>
  <c r="AA1218" i="27"/>
  <c r="X1219" i="27"/>
  <c r="Z1219" i="27" s="1"/>
  <c r="AA1219" i="27"/>
  <c r="X1220" i="27"/>
  <c r="Z1220" i="27"/>
  <c r="AA1220" i="27"/>
  <c r="X1221" i="27"/>
  <c r="Z1221" i="27" s="1"/>
  <c r="AA1221" i="27"/>
  <c r="X1222" i="27"/>
  <c r="Z1222" i="27"/>
  <c r="AA1222" i="27"/>
  <c r="X1223" i="27"/>
  <c r="Z1223" i="27" s="1"/>
  <c r="AA1223" i="27"/>
  <c r="X1224" i="27"/>
  <c r="Z1224" i="27"/>
  <c r="AA1224" i="27"/>
  <c r="X1225" i="27"/>
  <c r="Z1225" i="27" s="1"/>
  <c r="AA1225" i="27"/>
  <c r="X1226" i="27"/>
  <c r="Z1226" i="27"/>
  <c r="AA1226" i="27"/>
  <c r="X1227" i="27"/>
  <c r="Z1227" i="27" s="1"/>
  <c r="AA1227" i="27"/>
  <c r="X1228" i="27"/>
  <c r="Z1228" i="27"/>
  <c r="AA1228" i="27"/>
  <c r="X1229" i="27"/>
  <c r="Z1229" i="27" s="1"/>
  <c r="AA1229" i="27"/>
  <c r="X1230" i="27"/>
  <c r="Z1230" i="27"/>
  <c r="AA1230" i="27"/>
  <c r="X1231" i="27"/>
  <c r="Z1231" i="27" s="1"/>
  <c r="AA1231" i="27"/>
  <c r="X1232" i="27"/>
  <c r="Z1232" i="27"/>
  <c r="AA1232" i="27"/>
  <c r="X1233" i="27"/>
  <c r="Z1233" i="27" s="1"/>
  <c r="AA1233" i="27"/>
  <c r="X1234" i="27"/>
  <c r="Z1234" i="27"/>
  <c r="AA1234" i="27"/>
  <c r="X1235" i="27"/>
  <c r="Z1235" i="27" s="1"/>
  <c r="AA1235" i="27"/>
  <c r="X1236" i="27"/>
  <c r="Z1236" i="27"/>
  <c r="AA1236" i="27"/>
  <c r="X1237" i="27"/>
  <c r="Z1237" i="27" s="1"/>
  <c r="AA1237" i="27"/>
  <c r="X1238" i="27"/>
  <c r="Z1238" i="27"/>
  <c r="AA1238" i="27"/>
  <c r="X1239" i="27"/>
  <c r="Z1239" i="27" s="1"/>
  <c r="AA1239" i="27"/>
  <c r="X1240" i="27"/>
  <c r="Z1240" i="27"/>
  <c r="AA1240" i="27"/>
  <c r="X1241" i="27"/>
  <c r="Z1241" i="27" s="1"/>
  <c r="AA1241" i="27"/>
  <c r="X1242" i="27"/>
  <c r="Z1242" i="27"/>
  <c r="AA1242" i="27"/>
  <c r="X1243" i="27"/>
  <c r="Z1243" i="27" s="1"/>
  <c r="AA1243" i="27"/>
  <c r="X1244" i="27"/>
  <c r="Z1244" i="27"/>
  <c r="AA1244" i="27"/>
  <c r="X1245" i="27"/>
  <c r="Z1245" i="27" s="1"/>
  <c r="AA1245" i="27"/>
  <c r="X1246" i="27"/>
  <c r="Z1246" i="27"/>
  <c r="AA1246" i="27"/>
  <c r="X1247" i="27"/>
  <c r="Z1247" i="27" s="1"/>
  <c r="AA1247" i="27"/>
  <c r="X1248" i="27"/>
  <c r="Z1248" i="27"/>
  <c r="AA1248" i="27"/>
  <c r="X1249" i="27"/>
  <c r="Z1249" i="27" s="1"/>
  <c r="AA1249" i="27"/>
  <c r="X1250" i="27"/>
  <c r="Z1250" i="27"/>
  <c r="AA1250" i="27"/>
  <c r="X1251" i="27"/>
  <c r="Z1251" i="27" s="1"/>
  <c r="AA1251" i="27"/>
  <c r="X1252" i="27"/>
  <c r="Z1252" i="27"/>
  <c r="AA1252" i="27"/>
  <c r="X1253" i="27"/>
  <c r="Z1253" i="27" s="1"/>
  <c r="AA1253" i="27"/>
  <c r="X1254" i="27"/>
  <c r="Z1254" i="27"/>
  <c r="AA1254" i="27"/>
  <c r="X1255" i="27"/>
  <c r="Z1255" i="27" s="1"/>
  <c r="AA1255" i="27"/>
  <c r="X1256" i="27"/>
  <c r="Z1256" i="27"/>
  <c r="AA1256" i="27"/>
  <c r="X1257" i="27"/>
  <c r="Z1257" i="27" s="1"/>
  <c r="AA1257" i="27"/>
  <c r="X1258" i="27"/>
  <c r="Z1258" i="27"/>
  <c r="AA1258" i="27"/>
  <c r="X1259" i="27"/>
  <c r="Z1259" i="27" s="1"/>
  <c r="AA1259" i="27"/>
  <c r="X1260" i="27"/>
  <c r="Z1260" i="27"/>
  <c r="AA1260" i="27"/>
  <c r="X1261" i="27"/>
  <c r="Z1261" i="27" s="1"/>
  <c r="AA1261" i="27"/>
  <c r="X1262" i="27"/>
  <c r="Z1262" i="27"/>
  <c r="AA1262" i="27"/>
  <c r="X1263" i="27"/>
  <c r="Z1263" i="27" s="1"/>
  <c r="AA1263" i="27"/>
  <c r="X1264" i="27"/>
  <c r="Z1264" i="27"/>
  <c r="AA1264" i="27"/>
  <c r="X1265" i="27"/>
  <c r="Z1265" i="27" s="1"/>
  <c r="AA1265" i="27"/>
  <c r="X1266" i="27"/>
  <c r="Z1266" i="27"/>
  <c r="AA1266" i="27"/>
  <c r="X1267" i="27"/>
  <c r="Z1267" i="27" s="1"/>
  <c r="AA1267" i="27"/>
  <c r="X1268" i="27"/>
  <c r="Z1268" i="27"/>
  <c r="AA1268" i="27"/>
  <c r="X1269" i="27"/>
  <c r="Z1269" i="27" s="1"/>
  <c r="AA1269" i="27"/>
  <c r="X1270" i="27"/>
  <c r="Z1270" i="27"/>
  <c r="AA1270" i="27"/>
  <c r="X1271" i="27"/>
  <c r="Z1271" i="27" s="1"/>
  <c r="AA1271" i="27"/>
  <c r="X1272" i="27"/>
  <c r="Z1272" i="27"/>
  <c r="AA1272" i="27"/>
  <c r="X1273" i="27"/>
  <c r="Z1273" i="27" s="1"/>
  <c r="AA1273" i="27"/>
  <c r="X1274" i="27"/>
  <c r="Z1274" i="27"/>
  <c r="AA1274" i="27"/>
  <c r="X1275" i="27"/>
  <c r="Z1275" i="27" s="1"/>
  <c r="AA1275" i="27"/>
  <c r="X1276" i="27"/>
  <c r="Z1276" i="27"/>
  <c r="AA1276" i="27"/>
  <c r="X1277" i="27"/>
  <c r="Z1277" i="27" s="1"/>
  <c r="AA1277" i="27"/>
  <c r="X1278" i="27"/>
  <c r="Z1278" i="27"/>
  <c r="AA1278" i="27"/>
  <c r="X1279" i="27"/>
  <c r="Z1279" i="27" s="1"/>
  <c r="AA1279" i="27"/>
  <c r="X1280" i="27"/>
  <c r="Z1280" i="27"/>
  <c r="AA1280" i="27"/>
  <c r="X1281" i="27"/>
  <c r="Z1281" i="27" s="1"/>
  <c r="AA1281" i="27"/>
  <c r="X1282" i="27"/>
  <c r="Z1282" i="27"/>
  <c r="AA1282" i="27"/>
  <c r="X1283" i="27"/>
  <c r="Z1283" i="27" s="1"/>
  <c r="AA1283" i="27"/>
  <c r="X1284" i="27"/>
  <c r="Z1284" i="27"/>
  <c r="AA1284" i="27"/>
  <c r="X1285" i="27"/>
  <c r="Z1285" i="27" s="1"/>
  <c r="AA1285" i="27"/>
  <c r="X1286" i="27"/>
  <c r="Z1286" i="27"/>
  <c r="AA1286" i="27"/>
  <c r="X1287" i="27"/>
  <c r="Z1287" i="27" s="1"/>
  <c r="AA1287" i="27"/>
  <c r="X1288" i="27"/>
  <c r="Z1288" i="27"/>
  <c r="AA1288" i="27"/>
  <c r="X1289" i="27"/>
  <c r="Z1289" i="27" s="1"/>
  <c r="AA1289" i="27"/>
  <c r="X1290" i="27"/>
  <c r="Z1290" i="27"/>
  <c r="AA1290" i="27"/>
  <c r="X1291" i="27"/>
  <c r="Z1291" i="27" s="1"/>
  <c r="AA1291" i="27"/>
  <c r="X1292" i="27"/>
  <c r="Z1292" i="27"/>
  <c r="AA1292" i="27"/>
  <c r="X1293" i="27"/>
  <c r="Z1293" i="27" s="1"/>
  <c r="AA1293" i="27"/>
  <c r="X1294" i="27"/>
  <c r="Z1294" i="27"/>
  <c r="AA1294" i="27"/>
  <c r="X1295" i="27"/>
  <c r="Z1295" i="27" s="1"/>
  <c r="AA1295" i="27"/>
  <c r="X1296" i="27"/>
  <c r="Z1296" i="27"/>
  <c r="AA1296" i="27"/>
  <c r="X1297" i="27"/>
  <c r="Z1297" i="27" s="1"/>
  <c r="AA1297" i="27"/>
  <c r="X1298" i="27"/>
  <c r="Z1298" i="27"/>
  <c r="AA1298" i="27"/>
  <c r="X1299" i="27"/>
  <c r="Z1299" i="27" s="1"/>
  <c r="AA1299" i="27"/>
  <c r="X1300" i="27"/>
  <c r="Z1300" i="27"/>
  <c r="AA1300" i="27"/>
  <c r="X1301" i="27"/>
  <c r="Z1301" i="27" s="1"/>
  <c r="AA1301" i="27"/>
  <c r="X1302" i="27"/>
  <c r="Z1302" i="27"/>
  <c r="AA1302" i="27"/>
  <c r="X1303" i="27"/>
  <c r="Z1303" i="27" s="1"/>
  <c r="AA1303" i="27"/>
  <c r="X1304" i="27"/>
  <c r="Z1304" i="27"/>
  <c r="AA1304" i="27"/>
  <c r="X1305" i="27"/>
  <c r="Z1305" i="27" s="1"/>
  <c r="AA1305" i="27"/>
  <c r="X1306" i="27"/>
  <c r="Z1306" i="27"/>
  <c r="AA1306" i="27"/>
  <c r="X1307" i="27"/>
  <c r="Z1307" i="27" s="1"/>
  <c r="AA1307" i="27"/>
  <c r="X1308" i="27"/>
  <c r="Z1308" i="27"/>
  <c r="AA1308" i="27"/>
  <c r="X1309" i="27"/>
  <c r="Z1309" i="27" s="1"/>
  <c r="AA1309" i="27"/>
  <c r="X1310" i="27"/>
  <c r="Z1310" i="27"/>
  <c r="AA1310" i="27"/>
  <c r="X1311" i="27"/>
  <c r="Z1311" i="27" s="1"/>
  <c r="AA1311" i="27"/>
  <c r="X1312" i="27"/>
  <c r="Z1312" i="27"/>
  <c r="AA1312" i="27"/>
  <c r="X1313" i="27"/>
  <c r="Z1313" i="27" s="1"/>
  <c r="AA1313" i="27"/>
  <c r="X1314" i="27"/>
  <c r="Z1314" i="27"/>
  <c r="AA1314" i="27"/>
  <c r="X1315" i="27"/>
  <c r="Z1315" i="27" s="1"/>
  <c r="AA1315" i="27"/>
  <c r="X1316" i="27"/>
  <c r="Z1316" i="27"/>
  <c r="AA1316" i="27"/>
  <c r="X1317" i="27"/>
  <c r="Z1317" i="27" s="1"/>
  <c r="AA1317" i="27"/>
  <c r="X1318" i="27"/>
  <c r="Z1318" i="27"/>
  <c r="AA1318" i="27"/>
  <c r="X1319" i="27"/>
  <c r="Z1319" i="27" s="1"/>
  <c r="AA1319" i="27"/>
  <c r="X1320" i="27"/>
  <c r="Z1320" i="27"/>
  <c r="AA1320" i="27"/>
  <c r="X1321" i="27"/>
  <c r="Z1321" i="27" s="1"/>
  <c r="AA1321" i="27"/>
  <c r="X1322" i="27"/>
  <c r="Z1322" i="27"/>
  <c r="AA1322" i="27"/>
  <c r="X1323" i="27"/>
  <c r="Z1323" i="27" s="1"/>
  <c r="AA1323" i="27"/>
  <c r="X1324" i="27"/>
  <c r="Z1324" i="27"/>
  <c r="AA1324" i="27"/>
  <c r="X1325" i="27"/>
  <c r="Z1325" i="27" s="1"/>
  <c r="AA1325" i="27"/>
  <c r="X1326" i="27"/>
  <c r="Z1326" i="27"/>
  <c r="AA1326" i="27"/>
  <c r="X1327" i="27"/>
  <c r="Z1327" i="27" s="1"/>
  <c r="AA1327" i="27"/>
  <c r="X1328" i="27"/>
  <c r="Z1328" i="27"/>
  <c r="AA1328" i="27"/>
  <c r="X1329" i="27"/>
  <c r="Z1329" i="27" s="1"/>
  <c r="AA1329" i="27"/>
  <c r="X1330" i="27"/>
  <c r="Z1330" i="27"/>
  <c r="AA1330" i="27"/>
  <c r="X1331" i="27"/>
  <c r="Z1331" i="27" s="1"/>
  <c r="AA1331" i="27"/>
  <c r="X1332" i="27"/>
  <c r="Z1332" i="27"/>
  <c r="AA1332" i="27"/>
  <c r="X1333" i="27"/>
  <c r="Z1333" i="27" s="1"/>
  <c r="AA1333" i="27"/>
  <c r="X1334" i="27"/>
  <c r="Z1334" i="27"/>
  <c r="AA1334" i="27"/>
  <c r="X1335" i="27"/>
  <c r="Z1335" i="27" s="1"/>
  <c r="AA1335" i="27"/>
  <c r="X1336" i="27"/>
  <c r="Z1336" i="27"/>
  <c r="AA1336" i="27"/>
  <c r="X1337" i="27"/>
  <c r="Z1337" i="27" s="1"/>
  <c r="AA1337" i="27"/>
  <c r="X1338" i="27"/>
  <c r="Z1338" i="27"/>
  <c r="AA1338" i="27"/>
  <c r="X1339" i="27"/>
  <c r="Z1339" i="27" s="1"/>
  <c r="AA1339" i="27"/>
  <c r="X1340" i="27"/>
  <c r="Z1340" i="27"/>
  <c r="AA1340" i="27"/>
  <c r="X1341" i="27"/>
  <c r="Z1341" i="27" s="1"/>
  <c r="AA1341" i="27"/>
  <c r="X1342" i="27"/>
  <c r="Z1342" i="27"/>
  <c r="AA1342" i="27"/>
  <c r="X1343" i="27"/>
  <c r="Z1343" i="27" s="1"/>
  <c r="AA1343" i="27"/>
  <c r="X1344" i="27"/>
  <c r="Z1344" i="27"/>
  <c r="AA1344" i="27"/>
  <c r="X1345" i="27"/>
  <c r="Z1345" i="27" s="1"/>
  <c r="AA1345" i="27"/>
  <c r="X1346" i="27"/>
  <c r="Z1346" i="27"/>
  <c r="AA1346" i="27"/>
  <c r="X1347" i="27"/>
  <c r="Z1347" i="27" s="1"/>
  <c r="AA1347" i="27"/>
  <c r="X1348" i="27"/>
  <c r="Z1348" i="27"/>
  <c r="AA1348" i="27"/>
  <c r="X1349" i="27"/>
  <c r="Z1349" i="27" s="1"/>
  <c r="AA1349" i="27"/>
  <c r="X1350" i="27"/>
  <c r="Z1350" i="27"/>
  <c r="AA1350" i="27"/>
  <c r="X1351" i="27"/>
  <c r="Z1351" i="27" s="1"/>
  <c r="AA1351" i="27"/>
  <c r="X1352" i="27"/>
  <c r="Z1352" i="27"/>
  <c r="AA1352" i="27"/>
  <c r="X1353" i="27"/>
  <c r="Z1353" i="27" s="1"/>
  <c r="AA1353" i="27"/>
  <c r="X1354" i="27"/>
  <c r="Z1354" i="27"/>
  <c r="AA1354" i="27"/>
  <c r="X1355" i="27"/>
  <c r="Z1355" i="27" s="1"/>
  <c r="AA1355" i="27"/>
  <c r="X1356" i="27"/>
  <c r="Z1356" i="27"/>
  <c r="AA1356" i="27"/>
  <c r="X1357" i="27"/>
  <c r="Z1357" i="27" s="1"/>
  <c r="AA1357" i="27"/>
  <c r="X1358" i="27"/>
  <c r="Z1358" i="27"/>
  <c r="AA1358" i="27"/>
  <c r="X1359" i="27"/>
  <c r="Z1359" i="27" s="1"/>
  <c r="AA1359" i="27"/>
  <c r="X1360" i="27"/>
  <c r="Z1360" i="27"/>
  <c r="AA1360" i="27"/>
  <c r="X1361" i="27"/>
  <c r="Z1361" i="27" s="1"/>
  <c r="AA1361" i="27"/>
  <c r="X1362" i="27"/>
  <c r="Z1362" i="27"/>
  <c r="AA1362" i="27"/>
  <c r="X1363" i="27"/>
  <c r="Z1363" i="27" s="1"/>
  <c r="AA1363" i="27"/>
  <c r="X1364" i="27"/>
  <c r="Z1364" i="27"/>
  <c r="AA1364" i="27"/>
  <c r="X1365" i="27"/>
  <c r="Z1365" i="27" s="1"/>
  <c r="AA1365" i="27"/>
  <c r="X1366" i="27"/>
  <c r="Z1366" i="27"/>
  <c r="AA1366" i="27"/>
  <c r="X1367" i="27"/>
  <c r="Z1367" i="27" s="1"/>
  <c r="AA1367" i="27"/>
  <c r="X1368" i="27"/>
  <c r="Z1368" i="27"/>
  <c r="AA1368" i="27"/>
  <c r="X1369" i="27"/>
  <c r="Z1369" i="27" s="1"/>
  <c r="AA1369" i="27"/>
  <c r="X1370" i="27"/>
  <c r="Z1370" i="27"/>
  <c r="AA1370" i="27"/>
  <c r="X1371" i="27"/>
  <c r="Z1371" i="27" s="1"/>
  <c r="AA1371" i="27"/>
  <c r="X1372" i="27"/>
  <c r="Z1372" i="27"/>
  <c r="AA1372" i="27"/>
  <c r="X1373" i="27"/>
  <c r="Z1373" i="27" s="1"/>
  <c r="AA1373" i="27"/>
  <c r="X1374" i="27"/>
  <c r="Z1374" i="27"/>
  <c r="AA1374" i="27"/>
  <c r="X1375" i="27"/>
  <c r="Z1375" i="27" s="1"/>
  <c r="AA1375" i="27"/>
  <c r="X1376" i="27"/>
  <c r="Z1376" i="27"/>
  <c r="AA1376" i="27"/>
  <c r="X1377" i="27"/>
  <c r="Z1377" i="27" s="1"/>
  <c r="AA1377" i="27"/>
  <c r="X1378" i="27"/>
  <c r="Z1378" i="27"/>
  <c r="AA1378" i="27"/>
  <c r="X1379" i="27"/>
  <c r="Z1379" i="27" s="1"/>
  <c r="AA1379" i="27"/>
  <c r="X1380" i="27"/>
  <c r="Z1380" i="27"/>
  <c r="AA1380" i="27"/>
  <c r="X1381" i="27"/>
  <c r="Z1381" i="27" s="1"/>
  <c r="AA1381" i="27"/>
  <c r="X1382" i="27"/>
  <c r="Z1382" i="27"/>
  <c r="AA1382" i="27"/>
  <c r="X1383" i="27"/>
  <c r="Z1383" i="27" s="1"/>
  <c r="AA1383" i="27"/>
  <c r="X1384" i="27"/>
  <c r="Z1384" i="27"/>
  <c r="AA1384" i="27"/>
  <c r="X1385" i="27"/>
  <c r="Z1385" i="27" s="1"/>
  <c r="AA1385" i="27"/>
  <c r="X1386" i="27"/>
  <c r="Z1386" i="27"/>
  <c r="AA1386" i="27"/>
  <c r="X1387" i="27"/>
  <c r="Z1387" i="27" s="1"/>
  <c r="AA1387" i="27"/>
  <c r="X1388" i="27"/>
  <c r="Z1388" i="27"/>
  <c r="AA1388" i="27"/>
  <c r="X1389" i="27"/>
  <c r="Z1389" i="27" s="1"/>
  <c r="AA1389" i="27"/>
  <c r="X1390" i="27"/>
  <c r="Z1390" i="27"/>
  <c r="AA1390" i="27"/>
  <c r="X1391" i="27"/>
  <c r="Z1391" i="27" s="1"/>
  <c r="AA1391" i="27"/>
  <c r="X1392" i="27"/>
  <c r="Z1392" i="27"/>
  <c r="AA1392" i="27"/>
  <c r="X1393" i="27"/>
  <c r="Z1393" i="27" s="1"/>
  <c r="AA1393" i="27"/>
  <c r="X1394" i="27"/>
  <c r="Z1394" i="27"/>
  <c r="AA1394" i="27"/>
  <c r="X1395" i="27"/>
  <c r="Z1395" i="27" s="1"/>
  <c r="AA1395" i="27"/>
  <c r="X1396" i="27"/>
  <c r="Z1396" i="27"/>
  <c r="AA1396" i="27"/>
  <c r="X1397" i="27"/>
  <c r="Z1397" i="27" s="1"/>
  <c r="AA1397" i="27"/>
  <c r="X1398" i="27"/>
  <c r="Z1398" i="27"/>
  <c r="AA1398" i="27"/>
  <c r="X1399" i="27"/>
  <c r="Z1399" i="27" s="1"/>
  <c r="AA1399" i="27"/>
  <c r="X1400" i="27"/>
  <c r="Z1400" i="27"/>
  <c r="AA1400" i="27"/>
  <c r="X1401" i="27"/>
  <c r="Z1401" i="27" s="1"/>
  <c r="AA1401" i="27"/>
  <c r="X1402" i="27"/>
  <c r="Z1402" i="27"/>
  <c r="AA1402" i="27"/>
  <c r="X1403" i="27"/>
  <c r="Z1403" i="27" s="1"/>
  <c r="AA1403" i="27"/>
  <c r="X1404" i="27"/>
  <c r="Z1404" i="27"/>
  <c r="AA1404" i="27"/>
  <c r="X1405" i="27"/>
  <c r="Z1405" i="27" s="1"/>
  <c r="AA1405" i="27"/>
  <c r="X1406" i="27"/>
  <c r="Z1406" i="27"/>
  <c r="AA1406" i="27"/>
  <c r="X1407" i="27"/>
  <c r="Z1407" i="27" s="1"/>
  <c r="AA1407" i="27"/>
  <c r="X1408" i="27"/>
  <c r="Z1408" i="27"/>
  <c r="AA1408" i="27"/>
  <c r="X1409" i="27"/>
  <c r="Z1409" i="27" s="1"/>
  <c r="AA1409" i="27"/>
  <c r="X1410" i="27"/>
  <c r="Z1410" i="27"/>
  <c r="AA1410" i="27"/>
  <c r="X1411" i="27"/>
  <c r="Z1411" i="27" s="1"/>
  <c r="AA1411" i="27"/>
  <c r="X1412" i="27"/>
  <c r="Z1412" i="27"/>
  <c r="AA1412" i="27"/>
  <c r="X1413" i="27"/>
  <c r="Z1413" i="27" s="1"/>
  <c r="AA1413" i="27"/>
  <c r="X1414" i="27"/>
  <c r="Z1414" i="27"/>
  <c r="AA1414" i="27"/>
  <c r="X1415" i="27"/>
  <c r="Z1415" i="27" s="1"/>
  <c r="AA1415" i="27"/>
  <c r="X1416" i="27"/>
  <c r="Z1416" i="27"/>
  <c r="AA1416" i="27"/>
  <c r="X1417" i="27"/>
  <c r="Z1417" i="27" s="1"/>
  <c r="AA1417" i="27"/>
  <c r="X1418" i="27"/>
  <c r="Z1418" i="27"/>
  <c r="AA1418" i="27"/>
  <c r="X1419" i="27"/>
  <c r="Z1419" i="27" s="1"/>
  <c r="AA1419" i="27"/>
  <c r="X1420" i="27"/>
  <c r="Z1420" i="27"/>
  <c r="AA1420" i="27"/>
  <c r="X1421" i="27"/>
  <c r="Z1421" i="27" s="1"/>
  <c r="AA1421" i="27"/>
  <c r="X1422" i="27"/>
  <c r="Z1422" i="27"/>
  <c r="AA1422" i="27"/>
  <c r="X1423" i="27"/>
  <c r="Z1423" i="27" s="1"/>
  <c r="AA1423" i="27"/>
  <c r="X1424" i="27"/>
  <c r="Z1424" i="27"/>
  <c r="AA1424" i="27"/>
  <c r="X1425" i="27"/>
  <c r="Z1425" i="27" s="1"/>
  <c r="AA1425" i="27"/>
  <c r="X1426" i="27"/>
  <c r="Z1426" i="27"/>
  <c r="AA1426" i="27"/>
  <c r="X1427" i="27"/>
  <c r="Z1427" i="27" s="1"/>
  <c r="AA1427" i="27"/>
  <c r="X1428" i="27"/>
  <c r="Z1428" i="27"/>
  <c r="AA1428" i="27"/>
  <c r="X1429" i="27"/>
  <c r="Z1429" i="27" s="1"/>
  <c r="AA1429" i="27"/>
  <c r="X1430" i="27"/>
  <c r="Z1430" i="27" s="1"/>
  <c r="AA1430" i="27"/>
  <c r="X1431" i="27"/>
  <c r="Z1431" i="27"/>
  <c r="AA1431" i="27"/>
  <c r="X1432" i="27"/>
  <c r="Z1432" i="27"/>
  <c r="AA1432" i="27"/>
  <c r="X1433" i="27"/>
  <c r="Z1433" i="27" s="1"/>
  <c r="AA1433" i="27"/>
  <c r="X1434" i="27"/>
  <c r="Z1434" i="27"/>
  <c r="AA1434" i="27"/>
  <c r="X1435" i="27"/>
  <c r="Z1435" i="27" s="1"/>
  <c r="AA1435" i="27"/>
  <c r="X1436" i="27"/>
  <c r="Z1436" i="27"/>
  <c r="AA1436" i="27"/>
  <c r="X1437" i="27"/>
  <c r="Z1437" i="27" s="1"/>
  <c r="AA1437" i="27"/>
  <c r="X1438" i="27"/>
  <c r="Z1438" i="27" s="1"/>
  <c r="AA1438" i="27"/>
  <c r="X1439" i="27"/>
  <c r="Z1439" i="27"/>
  <c r="AA1439" i="27"/>
  <c r="X1440" i="27"/>
  <c r="Z1440" i="27"/>
  <c r="AA1440" i="27"/>
  <c r="X1441" i="27"/>
  <c r="Z1441" i="27" s="1"/>
  <c r="AA1441" i="27"/>
  <c r="X1442" i="27"/>
  <c r="Z1442" i="27"/>
  <c r="AA1442" i="27"/>
  <c r="X1443" i="27"/>
  <c r="Z1443" i="27" s="1"/>
  <c r="AA1443" i="27"/>
  <c r="X1444" i="27"/>
  <c r="Z1444" i="27"/>
  <c r="AA1444" i="27"/>
  <c r="X1445" i="27"/>
  <c r="Z1445" i="27" s="1"/>
  <c r="AA1445" i="27"/>
  <c r="X1446" i="27"/>
  <c r="Z1446" i="27" s="1"/>
  <c r="AA1446" i="27"/>
  <c r="X1447" i="27"/>
  <c r="Z1447" i="27"/>
  <c r="AA1447" i="27"/>
  <c r="X1448" i="27"/>
  <c r="Z1448" i="27"/>
  <c r="AA1448" i="27"/>
  <c r="X1449" i="27"/>
  <c r="Z1449" i="27" s="1"/>
  <c r="AA1449" i="27"/>
  <c r="X1450" i="27"/>
  <c r="Z1450" i="27"/>
  <c r="AA1450" i="27"/>
  <c r="X1451" i="27"/>
  <c r="Z1451" i="27" s="1"/>
  <c r="AA1451" i="27"/>
  <c r="X1452" i="27"/>
  <c r="Z1452" i="27"/>
  <c r="AA1452" i="27"/>
  <c r="X1453" i="27"/>
  <c r="Z1453" i="27" s="1"/>
  <c r="AA1453" i="27"/>
  <c r="X1454" i="27"/>
  <c r="Z1454" i="27" s="1"/>
  <c r="AA1454" i="27"/>
  <c r="X1455" i="27"/>
  <c r="Z1455" i="27"/>
  <c r="AA1455" i="27"/>
  <c r="X1456" i="27"/>
  <c r="Z1456" i="27"/>
  <c r="AA1456" i="27"/>
  <c r="X1457" i="27"/>
  <c r="Z1457" i="27" s="1"/>
  <c r="AA1457" i="27"/>
  <c r="X1458" i="27"/>
  <c r="Z1458" i="27"/>
  <c r="AA1458" i="27"/>
  <c r="X1459" i="27"/>
  <c r="Z1459" i="27" s="1"/>
  <c r="AA1459" i="27"/>
  <c r="X1460" i="27"/>
  <c r="Z1460" i="27"/>
  <c r="AA1460" i="27"/>
  <c r="X1461" i="27"/>
  <c r="Z1461" i="27" s="1"/>
  <c r="AA1461" i="27"/>
  <c r="X1462" i="27"/>
  <c r="Z1462" i="27"/>
  <c r="AA1462" i="27"/>
  <c r="X1463" i="27"/>
  <c r="Z1463" i="27" s="1"/>
  <c r="AA1463" i="27"/>
  <c r="X1464" i="27"/>
  <c r="Z1464" i="27"/>
  <c r="AA1464" i="27"/>
  <c r="X1465" i="27"/>
  <c r="Z1465" i="27" s="1"/>
  <c r="AA1465" i="27"/>
  <c r="X1466" i="27"/>
  <c r="Z1466" i="27"/>
  <c r="AA1466" i="27"/>
  <c r="X1467" i="27"/>
  <c r="Z1467" i="27" s="1"/>
  <c r="AA1467" i="27"/>
  <c r="X1468" i="27"/>
  <c r="Z1468" i="27"/>
  <c r="AA1468" i="27"/>
  <c r="X1469" i="27"/>
  <c r="Z1469" i="27" s="1"/>
  <c r="AA1469" i="27"/>
  <c r="X1470" i="27"/>
  <c r="Z1470" i="27"/>
  <c r="AA1470" i="27"/>
  <c r="X1471" i="27"/>
  <c r="Z1471" i="27" s="1"/>
  <c r="AA1471" i="27"/>
  <c r="X1472" i="27"/>
  <c r="Z1472" i="27"/>
  <c r="AA1472" i="27"/>
  <c r="X1473" i="27"/>
  <c r="Z1473" i="27" s="1"/>
  <c r="AA1473" i="27"/>
  <c r="X1474" i="27"/>
  <c r="Z1474" i="27"/>
  <c r="AA1474" i="27"/>
  <c r="X1475" i="27"/>
  <c r="Z1475" i="27" s="1"/>
  <c r="AA1475" i="27"/>
  <c r="X1476" i="27"/>
  <c r="Z1476" i="27"/>
  <c r="AA1476" i="27"/>
  <c r="X1477" i="27"/>
  <c r="Z1477" i="27" s="1"/>
  <c r="AA1477" i="27"/>
  <c r="X1478" i="27"/>
  <c r="Z1478" i="27"/>
  <c r="AA1478" i="27"/>
  <c r="X1479" i="27"/>
  <c r="Z1479" i="27" s="1"/>
  <c r="AA1479" i="27"/>
  <c r="X1480" i="27"/>
  <c r="Z1480" i="27"/>
  <c r="AA1480" i="27"/>
  <c r="X1481" i="27"/>
  <c r="Z1481" i="27" s="1"/>
  <c r="AA1481" i="27"/>
  <c r="X1482" i="27"/>
  <c r="Z1482" i="27"/>
  <c r="AA1482" i="27"/>
  <c r="X1483" i="27"/>
  <c r="Z1483" i="27" s="1"/>
  <c r="AA1483" i="27"/>
  <c r="X1484" i="27"/>
  <c r="Z1484" i="27"/>
  <c r="AA1484" i="27"/>
  <c r="X1485" i="27"/>
  <c r="Z1485" i="27" s="1"/>
  <c r="AA1485" i="27"/>
  <c r="X1486" i="27"/>
  <c r="Z1486" i="27"/>
  <c r="AA1486" i="27"/>
  <c r="X1487" i="27"/>
  <c r="Z1487" i="27" s="1"/>
  <c r="AA1487" i="27"/>
  <c r="X1488" i="27"/>
  <c r="Z1488" i="27"/>
  <c r="AA1488" i="27"/>
  <c r="X1489" i="27"/>
  <c r="Z1489" i="27" s="1"/>
  <c r="AA1489" i="27"/>
  <c r="X1490" i="27"/>
  <c r="Z1490" i="27"/>
  <c r="AA1490" i="27"/>
  <c r="X1491" i="27"/>
  <c r="Z1491" i="27" s="1"/>
  <c r="AA1491" i="27"/>
  <c r="X1492" i="27"/>
  <c r="Z1492" i="27"/>
  <c r="AA1492" i="27"/>
  <c r="X1493" i="27"/>
  <c r="Z1493" i="27" s="1"/>
  <c r="AA1493" i="27"/>
  <c r="X1494" i="27"/>
  <c r="Z1494" i="27"/>
  <c r="AA1494" i="27"/>
  <c r="X1495" i="27"/>
  <c r="Z1495" i="27" s="1"/>
  <c r="AA1495" i="27"/>
  <c r="X1496" i="27"/>
  <c r="Z1496" i="27"/>
  <c r="AA1496" i="27"/>
  <c r="X1497" i="27"/>
  <c r="Z1497" i="27" s="1"/>
  <c r="AA1497" i="27"/>
  <c r="X1498" i="27"/>
  <c r="Z1498" i="27"/>
  <c r="AA1498" i="27"/>
  <c r="X1499" i="27"/>
  <c r="Z1499" i="27" s="1"/>
  <c r="AA1499" i="27"/>
  <c r="X1500" i="27"/>
  <c r="Z1500" i="27"/>
  <c r="AA1500" i="27"/>
  <c r="X1501" i="27"/>
  <c r="Z1501" i="27" s="1"/>
  <c r="AA1501" i="27"/>
  <c r="X1502" i="27"/>
  <c r="Z1502" i="27"/>
  <c r="AA1502" i="27"/>
  <c r="X1503" i="27"/>
  <c r="Z1503" i="27" s="1"/>
  <c r="AA1503" i="27"/>
  <c r="X1504" i="27"/>
  <c r="Z1504" i="27"/>
  <c r="AA1504" i="27"/>
  <c r="X1505" i="27"/>
  <c r="Z1505" i="27" s="1"/>
  <c r="AA1505" i="27"/>
  <c r="X1506" i="27"/>
  <c r="Z1506" i="27"/>
  <c r="AA1506" i="27"/>
  <c r="X1507" i="27"/>
  <c r="Z1507" i="27" s="1"/>
  <c r="AA1507" i="27"/>
  <c r="X1508" i="27"/>
  <c r="Z1508" i="27"/>
  <c r="AA1508" i="27"/>
  <c r="X1509" i="27"/>
  <c r="Z1509" i="27" s="1"/>
  <c r="AA1509" i="27"/>
  <c r="X1510" i="27"/>
  <c r="Z1510" i="27"/>
  <c r="AA1510" i="27"/>
  <c r="X1511" i="27"/>
  <c r="Z1511" i="27" s="1"/>
  <c r="AA1511" i="27"/>
  <c r="X1512" i="27"/>
  <c r="Z1512" i="27"/>
  <c r="AA1512" i="27"/>
  <c r="X1513" i="27"/>
  <c r="Z1513" i="27" s="1"/>
  <c r="AA1513" i="27"/>
  <c r="X1514" i="27"/>
  <c r="Z1514" i="27"/>
  <c r="AA1514" i="27"/>
  <c r="X1515" i="27"/>
  <c r="Z1515" i="27" s="1"/>
  <c r="AA1515" i="27"/>
  <c r="X1516" i="27"/>
  <c r="Z1516" i="27"/>
  <c r="AA1516" i="27"/>
  <c r="X1517" i="27"/>
  <c r="Z1517" i="27" s="1"/>
  <c r="AA1517" i="27"/>
  <c r="X1518" i="27"/>
  <c r="Z1518" i="27"/>
  <c r="AA1518" i="27"/>
  <c r="X1519" i="27"/>
  <c r="Z1519" i="27" s="1"/>
  <c r="AA1519" i="27"/>
  <c r="X1520" i="27"/>
  <c r="Z1520" i="27"/>
  <c r="AA1520" i="27"/>
  <c r="X1521" i="27"/>
  <c r="Z1521" i="27" s="1"/>
  <c r="AA1521" i="27"/>
  <c r="X1522" i="27"/>
  <c r="Z1522" i="27"/>
  <c r="AA1522" i="27"/>
  <c r="X1523" i="27"/>
  <c r="Z1523" i="27" s="1"/>
  <c r="AA1523" i="27"/>
  <c r="X1524" i="27"/>
  <c r="Z1524" i="27"/>
  <c r="AA1524" i="27"/>
  <c r="X1525" i="27"/>
  <c r="Z1525" i="27" s="1"/>
  <c r="AA1525" i="27"/>
  <c r="X1526" i="27"/>
  <c r="Z1526" i="27"/>
  <c r="AA1526" i="27"/>
  <c r="X1527" i="27"/>
  <c r="Z1527" i="27" s="1"/>
  <c r="AA1527" i="27"/>
  <c r="X1528" i="27"/>
  <c r="Z1528" i="27"/>
  <c r="AA1528" i="27"/>
  <c r="X1529" i="27"/>
  <c r="Z1529" i="27" s="1"/>
  <c r="AA1529" i="27"/>
  <c r="X1530" i="27"/>
  <c r="Z1530" i="27"/>
  <c r="AA1530" i="27"/>
  <c r="X1531" i="27"/>
  <c r="Z1531" i="27" s="1"/>
  <c r="AA1531" i="27"/>
  <c r="X1532" i="27"/>
  <c r="Z1532" i="27"/>
  <c r="AA1532" i="27"/>
  <c r="X1533" i="27"/>
  <c r="Z1533" i="27" s="1"/>
  <c r="AA1533" i="27"/>
  <c r="X1534" i="27"/>
  <c r="Z1534" i="27"/>
  <c r="AA1534" i="27"/>
  <c r="X1535" i="27"/>
  <c r="Z1535" i="27" s="1"/>
  <c r="AA1535" i="27"/>
  <c r="X1536" i="27"/>
  <c r="Z1536" i="27"/>
  <c r="AA1536" i="27"/>
  <c r="X1537" i="27"/>
  <c r="Z1537" i="27" s="1"/>
  <c r="AA1537" i="27"/>
  <c r="X1538" i="27"/>
  <c r="Z1538" i="27"/>
  <c r="AA1538" i="27"/>
  <c r="X1539" i="27"/>
  <c r="Z1539" i="27" s="1"/>
  <c r="AA1539" i="27"/>
  <c r="X1540" i="27"/>
  <c r="Z1540" i="27"/>
  <c r="AA1540" i="27"/>
  <c r="X1541" i="27"/>
  <c r="Z1541" i="27" s="1"/>
  <c r="AA1541" i="27"/>
  <c r="X1542" i="27"/>
  <c r="Z1542" i="27"/>
  <c r="AA1542" i="27"/>
  <c r="X1543" i="27"/>
  <c r="Z1543" i="27" s="1"/>
  <c r="AA1543" i="27"/>
  <c r="X1544" i="27"/>
  <c r="Z1544" i="27"/>
  <c r="AA1544" i="27"/>
  <c r="X1545" i="27"/>
  <c r="Z1545" i="27" s="1"/>
  <c r="AA1545" i="27"/>
  <c r="X1546" i="27"/>
  <c r="Z1546" i="27"/>
  <c r="AA1546" i="27"/>
  <c r="X1547" i="27"/>
  <c r="Z1547" i="27" s="1"/>
  <c r="AA1547" i="27"/>
  <c r="X1548" i="27"/>
  <c r="Z1548" i="27"/>
  <c r="AA1548" i="27"/>
  <c r="X1549" i="27"/>
  <c r="Z1549" i="27" s="1"/>
  <c r="AA1549" i="27"/>
  <c r="X1550" i="27"/>
  <c r="Z1550" i="27"/>
  <c r="AA1550" i="27"/>
  <c r="X1551" i="27"/>
  <c r="Z1551" i="27" s="1"/>
  <c r="AA1551" i="27"/>
  <c r="X1552" i="27"/>
  <c r="Z1552" i="27"/>
  <c r="AA1552" i="27"/>
  <c r="X1553" i="27"/>
  <c r="Z1553" i="27" s="1"/>
  <c r="AA1553" i="27"/>
  <c r="X1554" i="27"/>
  <c r="Z1554" i="27"/>
  <c r="AA1554" i="27"/>
  <c r="X1555" i="27"/>
  <c r="Z1555" i="27" s="1"/>
  <c r="AA1555" i="27"/>
  <c r="X1556" i="27"/>
  <c r="Z1556" i="27"/>
  <c r="AA1556" i="27"/>
  <c r="X1557" i="27"/>
  <c r="Z1557" i="27" s="1"/>
  <c r="AA1557" i="27"/>
  <c r="X1558" i="27"/>
  <c r="Z1558" i="27"/>
  <c r="AA1558" i="27"/>
  <c r="X1559" i="27"/>
  <c r="Z1559" i="27" s="1"/>
  <c r="AA1559" i="27"/>
  <c r="X1560" i="27"/>
  <c r="Z1560" i="27"/>
  <c r="AA1560" i="27"/>
  <c r="X1561" i="27"/>
  <c r="Z1561" i="27" s="1"/>
  <c r="AA1561" i="27"/>
  <c r="X1562" i="27"/>
  <c r="Z1562" i="27"/>
  <c r="AA1562" i="27"/>
  <c r="X1563" i="27"/>
  <c r="Z1563" i="27" s="1"/>
  <c r="AA1563" i="27"/>
  <c r="X1564" i="27"/>
  <c r="Z1564" i="27"/>
  <c r="AA1564" i="27"/>
  <c r="X1565" i="27"/>
  <c r="Z1565" i="27" s="1"/>
  <c r="AA1565" i="27"/>
  <c r="X1566" i="27"/>
  <c r="Z1566" i="27"/>
  <c r="AA1566" i="27"/>
  <c r="X1567" i="27"/>
  <c r="Z1567" i="27" s="1"/>
  <c r="AA1567" i="27"/>
  <c r="X1568" i="27"/>
  <c r="Z1568" i="27"/>
  <c r="AA1568" i="27"/>
  <c r="X1569" i="27"/>
  <c r="Z1569" i="27" s="1"/>
  <c r="AA1569" i="27"/>
  <c r="X1570" i="27"/>
  <c r="Z1570" i="27"/>
  <c r="AA1570" i="27"/>
  <c r="X1571" i="27"/>
  <c r="Z1571" i="27" s="1"/>
  <c r="AA1571" i="27"/>
  <c r="X1572" i="27"/>
  <c r="Z1572" i="27"/>
  <c r="AA1572" i="27"/>
  <c r="X1573" i="27"/>
  <c r="Z1573" i="27" s="1"/>
  <c r="AA1573" i="27"/>
  <c r="X1574" i="27"/>
  <c r="Z1574" i="27"/>
  <c r="AA1574" i="27"/>
  <c r="X1575" i="27"/>
  <c r="Z1575" i="27" s="1"/>
  <c r="AA1575" i="27"/>
  <c r="X1576" i="27"/>
  <c r="Z1576" i="27"/>
  <c r="AA1576" i="27"/>
  <c r="X1577" i="27"/>
  <c r="Z1577" i="27" s="1"/>
  <c r="AA1577" i="27"/>
  <c r="X1578" i="27"/>
  <c r="Z1578" i="27"/>
  <c r="AA1578" i="27"/>
  <c r="X1579" i="27"/>
  <c r="Z1579" i="27" s="1"/>
  <c r="AA1579" i="27"/>
  <c r="X1580" i="27"/>
  <c r="Z1580" i="27"/>
  <c r="AA1580" i="27"/>
  <c r="X1581" i="27"/>
  <c r="Z1581" i="27" s="1"/>
  <c r="AA1581" i="27"/>
  <c r="X1582" i="27"/>
  <c r="Z1582" i="27"/>
  <c r="AA1582" i="27"/>
  <c r="X1583" i="27"/>
  <c r="Z1583" i="27" s="1"/>
  <c r="AA1583" i="27"/>
  <c r="X1584" i="27"/>
  <c r="Z1584" i="27"/>
  <c r="AA1584" i="27"/>
  <c r="X1585" i="27"/>
  <c r="Z1585" i="27" s="1"/>
  <c r="AA1585" i="27"/>
  <c r="X1586" i="27"/>
  <c r="Z1586" i="27"/>
  <c r="AA1586" i="27"/>
  <c r="X1587" i="27"/>
  <c r="Z1587" i="27" s="1"/>
  <c r="AA1587" i="27"/>
  <c r="X1588" i="27"/>
  <c r="Z1588" i="27"/>
  <c r="AA1588" i="27"/>
  <c r="X1589" i="27"/>
  <c r="Z1589" i="27" s="1"/>
  <c r="AA1589" i="27"/>
  <c r="X1590" i="27"/>
  <c r="Z1590" i="27"/>
  <c r="AA1590" i="27"/>
  <c r="X1591" i="27"/>
  <c r="Z1591" i="27" s="1"/>
  <c r="AA1591" i="27"/>
  <c r="X1592" i="27"/>
  <c r="Z1592" i="27"/>
  <c r="AA1592" i="27"/>
  <c r="X1593" i="27"/>
  <c r="Z1593" i="27" s="1"/>
  <c r="AA1593" i="27"/>
  <c r="X1594" i="27"/>
  <c r="Z1594" i="27"/>
  <c r="AA1594" i="27"/>
  <c r="X1595" i="27"/>
  <c r="Z1595" i="27" s="1"/>
  <c r="AA1595" i="27"/>
  <c r="X1596" i="27"/>
  <c r="Z1596" i="27"/>
  <c r="AA1596" i="27"/>
  <c r="X1597" i="27"/>
  <c r="Z1597" i="27" s="1"/>
  <c r="AA1597" i="27"/>
  <c r="X1598" i="27"/>
  <c r="Z1598" i="27"/>
  <c r="AA1598" i="27"/>
  <c r="X1599" i="27"/>
  <c r="Z1599" i="27" s="1"/>
  <c r="AA1599" i="27"/>
  <c r="X1600" i="27"/>
  <c r="Z1600" i="27"/>
  <c r="AA1600" i="27"/>
  <c r="X1601" i="27"/>
  <c r="Z1601" i="27" s="1"/>
  <c r="AA1601" i="27"/>
  <c r="X1602" i="27"/>
  <c r="Z1602" i="27"/>
  <c r="AA1602" i="27"/>
  <c r="X1603" i="27"/>
  <c r="Z1603" i="27" s="1"/>
  <c r="AA1603" i="27"/>
  <c r="X1604" i="27"/>
  <c r="Z1604" i="27"/>
  <c r="AA1604" i="27"/>
  <c r="X1605" i="27"/>
  <c r="Z1605" i="27" s="1"/>
  <c r="AA1605" i="27"/>
  <c r="X1606" i="27"/>
  <c r="Z1606" i="27"/>
  <c r="AA1606" i="27"/>
  <c r="X1607" i="27"/>
  <c r="Z1607" i="27" s="1"/>
  <c r="AA1607" i="27"/>
  <c r="X1608" i="27"/>
  <c r="Z1608" i="27"/>
  <c r="AA1608" i="27"/>
  <c r="X1609" i="27"/>
  <c r="Z1609" i="27" s="1"/>
  <c r="AA1609" i="27"/>
  <c r="X1610" i="27"/>
  <c r="Z1610" i="27"/>
  <c r="AA1610" i="27"/>
  <c r="X1611" i="27"/>
  <c r="Z1611" i="27" s="1"/>
  <c r="AA1611" i="27"/>
  <c r="X1612" i="27"/>
  <c r="Z1612" i="27"/>
  <c r="AA1612" i="27"/>
  <c r="X1613" i="27"/>
  <c r="Z1613" i="27" s="1"/>
  <c r="AA1613" i="27"/>
  <c r="X1614" i="27"/>
  <c r="Z1614" i="27"/>
  <c r="AA1614" i="27"/>
  <c r="X1615" i="27"/>
  <c r="Z1615" i="27" s="1"/>
  <c r="AA1615" i="27"/>
  <c r="X1616" i="27"/>
  <c r="Z1616" i="27"/>
  <c r="AA1616" i="27"/>
  <c r="X1617" i="27"/>
  <c r="Z1617" i="27" s="1"/>
  <c r="AA1617" i="27"/>
  <c r="X1618" i="27"/>
  <c r="Z1618" i="27"/>
  <c r="AA1618" i="27"/>
  <c r="X1619" i="27"/>
  <c r="Z1619" i="27" s="1"/>
  <c r="AA1619" i="27"/>
  <c r="X1620" i="27"/>
  <c r="Z1620" i="27"/>
  <c r="AA1620" i="27"/>
  <c r="X1621" i="27"/>
  <c r="Z1621" i="27" s="1"/>
  <c r="AA1621" i="27"/>
  <c r="X1622" i="27"/>
  <c r="Z1622" i="27"/>
  <c r="AA1622" i="27"/>
  <c r="X1623" i="27"/>
  <c r="Z1623" i="27" s="1"/>
  <c r="AA1623" i="27"/>
  <c r="X1624" i="27"/>
  <c r="Z1624" i="27"/>
  <c r="AA1624" i="27"/>
  <c r="X1625" i="27"/>
  <c r="Z1625" i="27" s="1"/>
  <c r="AA1625" i="27"/>
  <c r="X1626" i="27"/>
  <c r="Z1626" i="27"/>
  <c r="AA1626" i="27"/>
  <c r="X1627" i="27"/>
  <c r="Z1627" i="27" s="1"/>
  <c r="AA1627" i="27"/>
  <c r="X1628" i="27"/>
  <c r="Z1628" i="27"/>
  <c r="AA1628" i="27"/>
  <c r="X1629" i="27"/>
  <c r="Z1629" i="27" s="1"/>
  <c r="AA1629" i="27"/>
  <c r="X1630" i="27"/>
  <c r="Z1630" i="27"/>
  <c r="AA1630" i="27"/>
  <c r="X1631" i="27"/>
  <c r="Z1631" i="27" s="1"/>
  <c r="AA1631" i="27"/>
  <c r="X1632" i="27"/>
  <c r="Z1632" i="27"/>
  <c r="AA1632" i="27"/>
  <c r="X1633" i="27"/>
  <c r="Z1633" i="27" s="1"/>
  <c r="AA1633" i="27"/>
  <c r="X1634" i="27"/>
  <c r="Z1634" i="27"/>
  <c r="AA1634" i="27"/>
  <c r="X1635" i="27"/>
  <c r="Z1635" i="27" s="1"/>
  <c r="AA1635" i="27"/>
  <c r="X1636" i="27"/>
  <c r="Z1636" i="27"/>
  <c r="AA1636" i="27"/>
  <c r="X1637" i="27"/>
  <c r="Z1637" i="27" s="1"/>
  <c r="AA1637" i="27"/>
  <c r="X1638" i="27"/>
  <c r="Z1638" i="27"/>
  <c r="AA1638" i="27"/>
  <c r="X1639" i="27"/>
  <c r="Z1639" i="27" s="1"/>
  <c r="AA1639" i="27"/>
  <c r="X1640" i="27"/>
  <c r="Z1640" i="27"/>
  <c r="AA1640" i="27"/>
  <c r="X1641" i="27"/>
  <c r="Z1641" i="27" s="1"/>
  <c r="AA1641" i="27"/>
  <c r="X1642" i="27"/>
  <c r="Z1642" i="27"/>
  <c r="AA1642" i="27"/>
  <c r="X1643" i="27"/>
  <c r="Z1643" i="27" s="1"/>
  <c r="AA1643" i="27"/>
  <c r="X1644" i="27"/>
  <c r="Z1644" i="27"/>
  <c r="AA1644" i="27"/>
  <c r="X1645" i="27"/>
  <c r="Z1645" i="27" s="1"/>
  <c r="AA1645" i="27"/>
  <c r="X1646" i="27"/>
  <c r="Z1646" i="27"/>
  <c r="AA1646" i="27"/>
  <c r="X1647" i="27"/>
  <c r="Z1647" i="27" s="1"/>
  <c r="AA1647" i="27"/>
  <c r="X1648" i="27"/>
  <c r="Z1648" i="27"/>
  <c r="AA1648" i="27"/>
  <c r="X1649" i="27"/>
  <c r="Z1649" i="27" s="1"/>
  <c r="AA1649" i="27"/>
  <c r="X1650" i="27"/>
  <c r="Z1650" i="27"/>
  <c r="AA1650" i="27"/>
  <c r="X1651" i="27"/>
  <c r="Z1651" i="27" s="1"/>
  <c r="AA1651" i="27"/>
  <c r="X1652" i="27"/>
  <c r="Z1652" i="27"/>
  <c r="AA1652" i="27"/>
  <c r="X1653" i="27"/>
  <c r="Z1653" i="27" s="1"/>
  <c r="AA1653" i="27"/>
  <c r="X1654" i="27"/>
  <c r="Z1654" i="27"/>
  <c r="AA1654" i="27"/>
  <c r="X1655" i="27"/>
  <c r="Z1655" i="27" s="1"/>
  <c r="AA1655" i="27"/>
  <c r="X1656" i="27"/>
  <c r="Z1656" i="27"/>
  <c r="AA1656" i="27"/>
  <c r="X1657" i="27"/>
  <c r="Z1657" i="27" s="1"/>
  <c r="AA1657" i="27"/>
  <c r="X1658" i="27"/>
  <c r="Z1658" i="27"/>
  <c r="AA1658" i="27"/>
  <c r="X1659" i="27"/>
  <c r="Z1659" i="27" s="1"/>
  <c r="AA1659" i="27"/>
  <c r="X1660" i="27"/>
  <c r="Z1660" i="27"/>
  <c r="AA1660" i="27"/>
  <c r="X1661" i="27"/>
  <c r="Z1661" i="27" s="1"/>
  <c r="AA1661" i="27"/>
  <c r="X1662" i="27"/>
  <c r="Z1662" i="27"/>
  <c r="AA1662" i="27"/>
  <c r="X1663" i="27"/>
  <c r="Z1663" i="27" s="1"/>
  <c r="AA1663" i="27"/>
  <c r="X1664" i="27"/>
  <c r="Z1664" i="27"/>
  <c r="AA1664" i="27"/>
  <c r="X1665" i="27"/>
  <c r="Z1665" i="27" s="1"/>
  <c r="AA1665" i="27"/>
  <c r="X1666" i="27"/>
  <c r="Z1666" i="27"/>
  <c r="AA1666" i="27"/>
  <c r="X1667" i="27"/>
  <c r="Z1667" i="27" s="1"/>
  <c r="AA1667" i="27"/>
  <c r="X1668" i="27"/>
  <c r="Z1668" i="27"/>
  <c r="AA1668" i="27"/>
  <c r="X1669" i="27"/>
  <c r="Z1669" i="27" s="1"/>
  <c r="AA1669" i="27"/>
  <c r="X1670" i="27"/>
  <c r="Z1670" i="27"/>
  <c r="AA1670" i="27"/>
  <c r="X1671" i="27"/>
  <c r="Z1671" i="27" s="1"/>
  <c r="AA1671" i="27"/>
  <c r="X1672" i="27"/>
  <c r="Z1672" i="27"/>
  <c r="AA1672" i="27"/>
  <c r="X1673" i="27"/>
  <c r="Z1673" i="27" s="1"/>
  <c r="AA1673" i="27"/>
  <c r="X1674" i="27"/>
  <c r="Z1674" i="27"/>
  <c r="AA1674" i="27"/>
  <c r="X1675" i="27"/>
  <c r="Z1675" i="27" s="1"/>
  <c r="AA1675" i="27"/>
  <c r="X1676" i="27"/>
  <c r="Z1676" i="27"/>
  <c r="AA1676" i="27"/>
  <c r="X1677" i="27"/>
  <c r="Z1677" i="27" s="1"/>
  <c r="AA1677" i="27"/>
  <c r="X1678" i="27"/>
  <c r="Z1678" i="27"/>
  <c r="AA1678" i="27"/>
  <c r="X1679" i="27"/>
  <c r="Z1679" i="27" s="1"/>
  <c r="AA1679" i="27"/>
  <c r="X1680" i="27"/>
  <c r="Z1680" i="27"/>
  <c r="AA1680" i="27"/>
  <c r="X1681" i="27"/>
  <c r="Z1681" i="27" s="1"/>
  <c r="AA1681" i="27"/>
  <c r="X1682" i="27"/>
  <c r="Z1682" i="27"/>
  <c r="AA1682" i="27"/>
  <c r="X1683" i="27"/>
  <c r="Z1683" i="27" s="1"/>
  <c r="AA1683" i="27"/>
  <c r="X1684" i="27"/>
  <c r="Z1684" i="27"/>
  <c r="AA1684" i="27"/>
  <c r="X1685" i="27"/>
  <c r="Z1685" i="27" s="1"/>
  <c r="AA1685" i="27"/>
  <c r="X1686" i="27"/>
  <c r="Z1686" i="27"/>
  <c r="AA1686" i="27"/>
  <c r="X1687" i="27"/>
  <c r="Z1687" i="27" s="1"/>
  <c r="AA1687" i="27"/>
  <c r="X1688" i="27"/>
  <c r="Z1688" i="27"/>
  <c r="AA1688" i="27"/>
  <c r="X1689" i="27"/>
  <c r="Z1689" i="27" s="1"/>
  <c r="AA1689" i="27"/>
  <c r="X1690" i="27"/>
  <c r="Z1690" i="27"/>
  <c r="AA1690" i="27"/>
  <c r="X1691" i="27"/>
  <c r="Z1691" i="27" s="1"/>
  <c r="AA1691" i="27"/>
  <c r="X1692" i="27"/>
  <c r="Z1692" i="27"/>
  <c r="AA1692" i="27"/>
  <c r="X1693" i="27"/>
  <c r="Z1693" i="27" s="1"/>
  <c r="AA1693" i="27"/>
  <c r="X1694" i="27"/>
  <c r="Z1694" i="27"/>
  <c r="AA1694" i="27"/>
  <c r="X1695" i="27"/>
  <c r="Z1695" i="27" s="1"/>
  <c r="AA1695" i="27"/>
  <c r="X1696" i="27"/>
  <c r="Z1696" i="27"/>
  <c r="AA1696" i="27"/>
  <c r="X1697" i="27"/>
  <c r="Z1697" i="27" s="1"/>
  <c r="AA1697" i="27"/>
  <c r="X1698" i="27"/>
  <c r="Z1698" i="27"/>
  <c r="AA1698" i="27"/>
  <c r="X1699" i="27"/>
  <c r="Z1699" i="27" s="1"/>
  <c r="AA1699" i="27"/>
  <c r="X1700" i="27"/>
  <c r="Z1700" i="27"/>
  <c r="AA1700" i="27"/>
  <c r="X1701" i="27"/>
  <c r="Z1701" i="27" s="1"/>
  <c r="AA1701" i="27"/>
  <c r="X1702" i="27"/>
  <c r="Z1702" i="27"/>
  <c r="AA1702" i="27"/>
  <c r="X1703" i="27"/>
  <c r="Z1703" i="27" s="1"/>
  <c r="AA1703" i="27"/>
  <c r="X1704" i="27"/>
  <c r="Z1704" i="27"/>
  <c r="AA1704" i="27"/>
  <c r="X1705" i="27"/>
  <c r="Z1705" i="27" s="1"/>
  <c r="AA1705" i="27"/>
  <c r="X1706" i="27"/>
  <c r="Z1706" i="27"/>
  <c r="AA1706" i="27"/>
  <c r="X1707" i="27"/>
  <c r="Z1707" i="27" s="1"/>
  <c r="AA1707" i="27"/>
  <c r="X1708" i="27"/>
  <c r="Z1708" i="27"/>
  <c r="AA1708" i="27"/>
  <c r="X1709" i="27"/>
  <c r="Z1709" i="27" s="1"/>
  <c r="AA1709" i="27"/>
  <c r="X1710" i="27"/>
  <c r="Z1710" i="27"/>
  <c r="AA1710" i="27"/>
  <c r="X1711" i="27"/>
  <c r="Z1711" i="27" s="1"/>
  <c r="AA1711" i="27"/>
  <c r="X1712" i="27"/>
  <c r="Z1712" i="27"/>
  <c r="AA1712" i="27"/>
  <c r="X1713" i="27"/>
  <c r="Z1713" i="27" s="1"/>
  <c r="AA1713" i="27"/>
  <c r="X1714" i="27"/>
  <c r="Z1714" i="27"/>
  <c r="AA1714" i="27"/>
  <c r="X1715" i="27"/>
  <c r="Z1715" i="27" s="1"/>
  <c r="AA1715" i="27"/>
  <c r="X1716" i="27"/>
  <c r="Z1716" i="27"/>
  <c r="AA1716" i="27"/>
  <c r="X1717" i="27"/>
  <c r="Z1717" i="27" s="1"/>
  <c r="AA1717" i="27"/>
  <c r="X1718" i="27"/>
  <c r="Z1718" i="27"/>
  <c r="AA1718" i="27"/>
  <c r="X1719" i="27"/>
  <c r="Z1719" i="27" s="1"/>
  <c r="AA1719" i="27"/>
  <c r="X1720" i="27"/>
  <c r="Z1720" i="27"/>
  <c r="AA1720" i="27"/>
  <c r="X1721" i="27"/>
  <c r="Z1721" i="27" s="1"/>
  <c r="AA1721" i="27"/>
  <c r="X1722" i="27"/>
  <c r="Z1722" i="27"/>
  <c r="AA1722" i="27"/>
  <c r="X1723" i="27"/>
  <c r="Z1723" i="27" s="1"/>
  <c r="AA1723" i="27"/>
  <c r="X1724" i="27"/>
  <c r="Z1724" i="27"/>
  <c r="AA1724" i="27"/>
  <c r="X1725" i="27"/>
  <c r="Z1725" i="27" s="1"/>
  <c r="AA1725" i="27"/>
  <c r="X1726" i="27"/>
  <c r="Z1726" i="27"/>
  <c r="AA1726" i="27"/>
  <c r="X1727" i="27"/>
  <c r="Z1727" i="27" s="1"/>
  <c r="AA1727" i="27"/>
  <c r="X1728" i="27"/>
  <c r="Z1728" i="27"/>
  <c r="AA1728" i="27"/>
  <c r="X1729" i="27"/>
  <c r="Z1729" i="27" s="1"/>
  <c r="AA1729" i="27"/>
  <c r="X1730" i="27"/>
  <c r="Z1730" i="27"/>
  <c r="AA1730" i="27"/>
  <c r="X1731" i="27"/>
  <c r="Z1731" i="27" s="1"/>
  <c r="AA1731" i="27"/>
  <c r="X1732" i="27"/>
  <c r="Z1732" i="27"/>
  <c r="AA1732" i="27"/>
  <c r="X1733" i="27"/>
  <c r="Z1733" i="27" s="1"/>
  <c r="AA1733" i="27"/>
  <c r="X1734" i="27"/>
  <c r="Z1734" i="27"/>
  <c r="AA1734" i="27"/>
  <c r="X1735" i="27"/>
  <c r="Z1735" i="27" s="1"/>
  <c r="AA1735" i="27"/>
  <c r="X1736" i="27"/>
  <c r="Z1736" i="27"/>
  <c r="AA1736" i="27"/>
  <c r="X1737" i="27"/>
  <c r="Z1737" i="27" s="1"/>
  <c r="AA1737" i="27"/>
  <c r="X1738" i="27"/>
  <c r="Z1738" i="27"/>
  <c r="AA1738" i="27"/>
  <c r="X1739" i="27"/>
  <c r="Z1739" i="27" s="1"/>
  <c r="AA1739" i="27"/>
  <c r="X1740" i="27"/>
  <c r="Z1740" i="27"/>
  <c r="AA1740" i="27"/>
  <c r="X1741" i="27"/>
  <c r="Z1741" i="27" s="1"/>
  <c r="AA1741" i="27"/>
  <c r="X1742" i="27"/>
  <c r="Z1742" i="27"/>
  <c r="AA1742" i="27"/>
  <c r="X1743" i="27"/>
  <c r="Z1743" i="27" s="1"/>
  <c r="AA1743" i="27"/>
  <c r="X1744" i="27"/>
  <c r="Z1744" i="27"/>
  <c r="AA1744" i="27"/>
  <c r="X1745" i="27"/>
  <c r="Z1745" i="27" s="1"/>
  <c r="AA1745" i="27"/>
  <c r="X1746" i="27"/>
  <c r="Z1746" i="27"/>
  <c r="AA1746" i="27"/>
  <c r="X1747" i="27"/>
  <c r="Z1747" i="27" s="1"/>
  <c r="AA1747" i="27"/>
  <c r="X1748" i="27"/>
  <c r="Z1748" i="27"/>
  <c r="AA1748" i="27"/>
  <c r="X1749" i="27"/>
  <c r="Z1749" i="27" s="1"/>
  <c r="AA1749" i="27"/>
  <c r="X1750" i="27"/>
  <c r="Z1750" i="27"/>
  <c r="AA1750" i="27"/>
  <c r="X1751" i="27"/>
  <c r="Z1751" i="27" s="1"/>
  <c r="AA1751" i="27"/>
  <c r="X1752" i="27"/>
  <c r="Z1752" i="27"/>
  <c r="AA1752" i="27"/>
  <c r="X1753" i="27"/>
  <c r="Z1753" i="27" s="1"/>
  <c r="AA1753" i="27"/>
  <c r="X1754" i="27"/>
  <c r="Z1754" i="27"/>
  <c r="AA1754" i="27"/>
  <c r="X1755" i="27"/>
  <c r="Z1755" i="27" s="1"/>
  <c r="AA1755" i="27"/>
  <c r="X1756" i="27"/>
  <c r="Z1756" i="27"/>
  <c r="AA1756" i="27"/>
  <c r="X1757" i="27"/>
  <c r="Z1757" i="27" s="1"/>
  <c r="AA1757" i="27"/>
  <c r="X1758" i="27"/>
  <c r="Z1758" i="27"/>
  <c r="AA1758" i="27"/>
  <c r="X1759" i="27"/>
  <c r="Z1759" i="27" s="1"/>
  <c r="AA1759" i="27"/>
  <c r="X1760" i="27"/>
  <c r="Z1760" i="27"/>
  <c r="AA1760" i="27"/>
  <c r="X1761" i="27"/>
  <c r="Z1761" i="27" s="1"/>
  <c r="AA1761" i="27"/>
  <c r="X1762" i="27"/>
  <c r="Z1762" i="27"/>
  <c r="AA1762" i="27"/>
  <c r="X1763" i="27"/>
  <c r="Z1763" i="27" s="1"/>
  <c r="AA1763" i="27"/>
  <c r="X1764" i="27"/>
  <c r="Z1764" i="27"/>
  <c r="AA1764" i="27"/>
  <c r="X1765" i="27"/>
  <c r="Z1765" i="27" s="1"/>
  <c r="AA1765" i="27"/>
  <c r="X1766" i="27"/>
  <c r="Z1766" i="27"/>
  <c r="AA1766" i="27"/>
  <c r="X1767" i="27"/>
  <c r="Z1767" i="27" s="1"/>
  <c r="AA1767" i="27"/>
  <c r="X1768" i="27"/>
  <c r="Z1768" i="27"/>
  <c r="AA1768" i="27"/>
  <c r="X1769" i="27"/>
  <c r="Z1769" i="27" s="1"/>
  <c r="AA1769" i="27"/>
  <c r="X1770" i="27"/>
  <c r="Z1770" i="27"/>
  <c r="AA1770" i="27"/>
  <c r="X1771" i="27"/>
  <c r="Z1771" i="27" s="1"/>
  <c r="AA1771" i="27"/>
  <c r="X1772" i="27"/>
  <c r="Z1772" i="27"/>
  <c r="AA1772" i="27"/>
  <c r="X1773" i="27"/>
  <c r="Z1773" i="27" s="1"/>
  <c r="AA1773" i="27"/>
  <c r="X1774" i="27"/>
  <c r="Z1774" i="27"/>
  <c r="AA1774" i="27"/>
  <c r="X1775" i="27"/>
  <c r="Z1775" i="27" s="1"/>
  <c r="AA1775" i="27"/>
  <c r="X1776" i="27"/>
  <c r="Z1776" i="27"/>
  <c r="AA1776" i="27"/>
  <c r="X1777" i="27"/>
  <c r="Z1777" i="27" s="1"/>
  <c r="AA1777" i="27"/>
  <c r="X1778" i="27"/>
  <c r="Z1778" i="27"/>
  <c r="AA1778" i="27"/>
  <c r="X1779" i="27"/>
  <c r="Z1779" i="27" s="1"/>
  <c r="AA1779" i="27"/>
  <c r="X1780" i="27"/>
  <c r="Z1780" i="27"/>
  <c r="AA1780" i="27"/>
  <c r="X1781" i="27"/>
  <c r="Z1781" i="27" s="1"/>
  <c r="AA1781" i="27"/>
  <c r="X1782" i="27"/>
  <c r="Z1782" i="27" s="1"/>
  <c r="AA1782" i="27"/>
  <c r="X1783" i="27"/>
  <c r="Z1783" i="27"/>
  <c r="AA1783" i="27"/>
  <c r="X1784" i="27"/>
  <c r="Z1784" i="27" s="1"/>
  <c r="AA1784" i="27"/>
  <c r="X1785" i="27"/>
  <c r="Z1785" i="27"/>
  <c r="AA1785" i="27"/>
  <c r="X1786" i="27"/>
  <c r="Z1786" i="27" s="1"/>
  <c r="AA1786" i="27"/>
  <c r="X1787" i="27"/>
  <c r="Z1787" i="27"/>
  <c r="AA1787" i="27"/>
  <c r="X1788" i="27"/>
  <c r="Z1788" i="27" s="1"/>
  <c r="AA1788" i="27"/>
  <c r="X1789" i="27"/>
  <c r="Z1789" i="27"/>
  <c r="AA1789" i="27"/>
  <c r="X1790" i="27"/>
  <c r="Z1790" i="27" s="1"/>
  <c r="AA1790" i="27"/>
  <c r="X1791" i="27"/>
  <c r="Z1791" i="27"/>
  <c r="AA1791" i="27"/>
  <c r="X1792" i="27"/>
  <c r="Z1792" i="27" s="1"/>
  <c r="AA1792" i="27"/>
  <c r="X1793" i="27"/>
  <c r="Z1793" i="27"/>
  <c r="AA1793" i="27"/>
  <c r="X1794" i="27"/>
  <c r="Z1794" i="27" s="1"/>
  <c r="AA1794" i="27"/>
  <c r="X1795" i="27"/>
  <c r="Z1795" i="27"/>
  <c r="AA1795" i="27"/>
  <c r="X1796" i="27"/>
  <c r="Z1796" i="27" s="1"/>
  <c r="AA1796" i="27"/>
  <c r="X1797" i="27"/>
  <c r="Z1797" i="27"/>
  <c r="AA1797" i="27"/>
  <c r="X1798" i="27"/>
  <c r="Z1798" i="27" s="1"/>
  <c r="AA1798" i="27"/>
  <c r="X1799" i="27"/>
  <c r="Z1799" i="27"/>
  <c r="AA1799" i="27"/>
  <c r="X1800" i="27"/>
  <c r="Z1800" i="27" s="1"/>
  <c r="AA1800" i="27"/>
  <c r="X1801" i="27"/>
  <c r="Z1801" i="27"/>
  <c r="AA1801" i="27"/>
  <c r="X1802" i="27"/>
  <c r="Z1802" i="27" s="1"/>
  <c r="AA1802" i="27"/>
  <c r="X1803" i="27"/>
  <c r="Z1803" i="27"/>
  <c r="AA1803" i="27"/>
  <c r="X1804" i="27"/>
  <c r="Z1804" i="27" s="1"/>
  <c r="AA1804" i="27"/>
  <c r="X1805" i="27"/>
  <c r="Z1805" i="27"/>
  <c r="AA1805" i="27"/>
  <c r="X1806" i="27"/>
  <c r="Z1806" i="27" s="1"/>
  <c r="AA1806" i="27"/>
  <c r="X1807" i="27"/>
  <c r="Z1807" i="27"/>
  <c r="AA1807" i="27"/>
  <c r="X1808" i="27"/>
  <c r="Z1808" i="27" s="1"/>
  <c r="AA1808" i="27"/>
  <c r="X1809" i="27"/>
  <c r="Z1809" i="27"/>
  <c r="AA1809" i="27"/>
  <c r="X1810" i="27"/>
  <c r="Z1810" i="27" s="1"/>
  <c r="AA1810" i="27"/>
  <c r="X1811" i="27"/>
  <c r="Z1811" i="27"/>
  <c r="AA1811" i="27"/>
  <c r="X1812" i="27"/>
  <c r="Z1812" i="27" s="1"/>
  <c r="AA1812" i="27"/>
  <c r="X1813" i="27"/>
  <c r="Z1813" i="27"/>
  <c r="AA1813" i="27"/>
  <c r="X1814" i="27"/>
  <c r="Z1814" i="27" s="1"/>
  <c r="AA1814" i="27"/>
  <c r="X1815" i="27"/>
  <c r="Z1815" i="27"/>
  <c r="AA1815" i="27"/>
  <c r="X1816" i="27"/>
  <c r="Z1816" i="27" s="1"/>
  <c r="AA1816" i="27"/>
  <c r="X1817" i="27"/>
  <c r="Z1817" i="27"/>
  <c r="AA1817" i="27"/>
  <c r="X1818" i="27"/>
  <c r="Z1818" i="27" s="1"/>
  <c r="AA1818" i="27"/>
  <c r="X1819" i="27"/>
  <c r="Z1819" i="27"/>
  <c r="AA1819" i="27"/>
  <c r="X1820" i="27"/>
  <c r="Z1820" i="27" s="1"/>
  <c r="AA1820" i="27"/>
  <c r="X1821" i="27"/>
  <c r="Z1821" i="27"/>
  <c r="AA1821" i="27"/>
  <c r="X1822" i="27"/>
  <c r="Z1822" i="27" s="1"/>
  <c r="AA1822" i="27"/>
  <c r="X1823" i="27"/>
  <c r="Z1823" i="27"/>
  <c r="AA1823" i="27"/>
  <c r="X1824" i="27"/>
  <c r="Z1824" i="27" s="1"/>
  <c r="AA1824" i="27"/>
  <c r="X1825" i="27"/>
  <c r="Z1825" i="27"/>
  <c r="AA1825" i="27"/>
  <c r="X1826" i="27"/>
  <c r="Z1826" i="27" s="1"/>
  <c r="AA1826" i="27"/>
  <c r="X1827" i="27"/>
  <c r="Z1827" i="27"/>
  <c r="AA1827" i="27"/>
  <c r="X1828" i="27"/>
  <c r="Z1828" i="27" s="1"/>
  <c r="AA1828" i="27"/>
  <c r="X1829" i="27"/>
  <c r="Z1829" i="27"/>
  <c r="AA1829" i="27"/>
  <c r="X1830" i="27"/>
  <c r="Z1830" i="27" s="1"/>
  <c r="AA1830" i="27"/>
  <c r="X1831" i="27"/>
  <c r="Z1831" i="27"/>
  <c r="AA1831" i="27"/>
  <c r="X1832" i="27"/>
  <c r="Z1832" i="27" s="1"/>
  <c r="AA1832" i="27"/>
  <c r="X1833" i="27"/>
  <c r="Z1833" i="27"/>
  <c r="AA1833" i="27"/>
  <c r="X1834" i="27"/>
  <c r="Z1834" i="27" s="1"/>
  <c r="AA1834" i="27"/>
  <c r="X1835" i="27"/>
  <c r="Z1835" i="27"/>
  <c r="AA1835" i="27"/>
  <c r="X1836" i="27"/>
  <c r="Z1836" i="27" s="1"/>
  <c r="AA1836" i="27"/>
  <c r="X1837" i="27"/>
  <c r="Z1837" i="27"/>
  <c r="AA1837" i="27"/>
  <c r="X1838" i="27"/>
  <c r="Z1838" i="27" s="1"/>
  <c r="AA1838" i="27"/>
  <c r="X1839" i="27"/>
  <c r="Z1839" i="27"/>
  <c r="AA1839" i="27"/>
  <c r="X1840" i="27"/>
  <c r="Z1840" i="27" s="1"/>
  <c r="AA1840" i="27"/>
  <c r="X1841" i="27"/>
  <c r="Z1841" i="27"/>
  <c r="AA1841" i="27"/>
  <c r="X1842" i="27"/>
  <c r="Z1842" i="27" s="1"/>
  <c r="AA1842" i="27"/>
  <c r="X1843" i="27"/>
  <c r="Z1843" i="27"/>
  <c r="AA1843" i="27"/>
  <c r="X1844" i="27"/>
  <c r="Z1844" i="27" s="1"/>
  <c r="AA1844" i="27"/>
  <c r="X1845" i="27"/>
  <c r="Z1845" i="27"/>
  <c r="AA1845" i="27"/>
  <c r="X1846" i="27"/>
  <c r="Z1846" i="27" s="1"/>
  <c r="AA1846" i="27"/>
  <c r="X1847" i="27"/>
  <c r="Z1847" i="27"/>
  <c r="AA1847" i="27"/>
  <c r="X1848" i="27"/>
  <c r="Z1848" i="27" s="1"/>
  <c r="AA1848" i="27"/>
  <c r="X1849" i="27"/>
  <c r="Z1849" i="27"/>
  <c r="AA1849" i="27"/>
  <c r="X1850" i="27"/>
  <c r="Z1850" i="27" s="1"/>
  <c r="AA1850" i="27"/>
  <c r="X1851" i="27"/>
  <c r="Z1851" i="27"/>
  <c r="AA1851" i="27"/>
  <c r="X1852" i="27"/>
  <c r="Z1852" i="27" s="1"/>
  <c r="AA1852" i="27"/>
  <c r="X1853" i="27"/>
  <c r="Z1853" i="27"/>
  <c r="AA1853" i="27"/>
  <c r="X1854" i="27"/>
  <c r="Z1854" i="27" s="1"/>
  <c r="AA1854" i="27"/>
  <c r="X1855" i="27"/>
  <c r="Z1855" i="27"/>
  <c r="AA1855" i="27"/>
  <c r="X1856" i="27"/>
  <c r="Z1856" i="27" s="1"/>
  <c r="AA1856" i="27"/>
  <c r="X1857" i="27"/>
  <c r="Z1857" i="27"/>
  <c r="AA1857" i="27"/>
  <c r="X1858" i="27"/>
  <c r="Z1858" i="27" s="1"/>
  <c r="AA1858" i="27"/>
  <c r="X1859" i="27"/>
  <c r="Z1859" i="27"/>
  <c r="AA1859" i="27"/>
  <c r="X1860" i="27"/>
  <c r="Z1860" i="27" s="1"/>
  <c r="AA1860" i="27"/>
  <c r="X1861" i="27"/>
  <c r="Z1861" i="27"/>
  <c r="AA1861" i="27"/>
  <c r="X1862" i="27"/>
  <c r="Z1862" i="27" s="1"/>
  <c r="AA1862" i="27"/>
  <c r="X1863" i="27"/>
  <c r="Z1863" i="27"/>
  <c r="AA1863" i="27"/>
  <c r="X1864" i="27"/>
  <c r="Z1864" i="27" s="1"/>
  <c r="AA1864" i="27"/>
  <c r="X1865" i="27"/>
  <c r="Z1865" i="27"/>
  <c r="AA1865" i="27"/>
  <c r="X1866" i="27"/>
  <c r="Z1866" i="27" s="1"/>
  <c r="AA1866" i="27"/>
  <c r="X1867" i="27"/>
  <c r="Z1867" i="27"/>
  <c r="AA1867" i="27"/>
  <c r="X1868" i="27"/>
  <c r="Z1868" i="27" s="1"/>
  <c r="AA1868" i="27"/>
  <c r="X1869" i="27"/>
  <c r="Z1869" i="27"/>
  <c r="AA1869" i="27"/>
  <c r="X1870" i="27"/>
  <c r="Z1870" i="27" s="1"/>
  <c r="AA1870" i="27"/>
  <c r="X1871" i="27"/>
  <c r="Z1871" i="27"/>
  <c r="AA1871" i="27"/>
  <c r="X1872" i="27"/>
  <c r="Z1872" i="27" s="1"/>
  <c r="AA1872" i="27"/>
  <c r="X1873" i="27"/>
  <c r="Z1873" i="27"/>
  <c r="AA1873" i="27"/>
  <c r="X1874" i="27"/>
  <c r="Z1874" i="27" s="1"/>
  <c r="AA1874" i="27"/>
  <c r="X1875" i="27"/>
  <c r="Z1875" i="27"/>
  <c r="AA1875" i="27"/>
  <c r="X1876" i="27"/>
  <c r="Z1876" i="27" s="1"/>
  <c r="AA1876" i="27"/>
  <c r="X1877" i="27"/>
  <c r="Z1877" i="27"/>
  <c r="AA1877" i="27"/>
  <c r="X1878" i="27"/>
  <c r="Z1878" i="27" s="1"/>
  <c r="AA1878" i="27"/>
  <c r="X1879" i="27"/>
  <c r="Z1879" i="27"/>
  <c r="AA1879" i="27"/>
  <c r="X1880" i="27"/>
  <c r="Z1880" i="27" s="1"/>
  <c r="AA1880" i="27"/>
  <c r="X1881" i="27"/>
  <c r="Z1881" i="27"/>
  <c r="AA1881" i="27"/>
  <c r="X1882" i="27"/>
  <c r="Z1882" i="27" s="1"/>
  <c r="AA1882" i="27"/>
  <c r="X1883" i="27"/>
  <c r="Z1883" i="27"/>
  <c r="AA1883" i="27"/>
  <c r="X1884" i="27"/>
  <c r="Z1884" i="27" s="1"/>
  <c r="AA1884" i="27"/>
  <c r="X1885" i="27"/>
  <c r="Z1885" i="27"/>
  <c r="AA1885" i="27"/>
  <c r="X1886" i="27"/>
  <c r="Z1886" i="27" s="1"/>
  <c r="AA1886" i="27"/>
  <c r="X1887" i="27"/>
  <c r="Z1887" i="27"/>
  <c r="AA1887" i="27"/>
  <c r="X1888" i="27"/>
  <c r="Z1888" i="27" s="1"/>
  <c r="AA1888" i="27"/>
  <c r="X1889" i="27"/>
  <c r="Z1889" i="27"/>
  <c r="AA1889" i="27"/>
  <c r="X1890" i="27"/>
  <c r="Z1890" i="27" s="1"/>
  <c r="AA1890" i="27"/>
  <c r="X1891" i="27"/>
  <c r="Z1891" i="27"/>
  <c r="AA1891" i="27"/>
  <c r="X1892" i="27"/>
  <c r="Z1892" i="27" s="1"/>
  <c r="AA1892" i="27"/>
  <c r="X1893" i="27"/>
  <c r="Z1893" i="27"/>
  <c r="AA1893" i="27"/>
  <c r="X1894" i="27"/>
  <c r="Z1894" i="27" s="1"/>
  <c r="AA1894" i="27"/>
  <c r="X1895" i="27"/>
  <c r="Z1895" i="27"/>
  <c r="AA1895" i="27"/>
  <c r="X1896" i="27"/>
  <c r="Z1896" i="27" s="1"/>
  <c r="AA1896" i="27"/>
  <c r="X1897" i="27"/>
  <c r="Z1897" i="27"/>
  <c r="AA1897" i="27"/>
  <c r="X1898" i="27"/>
  <c r="Z1898" i="27" s="1"/>
  <c r="AA1898" i="27"/>
  <c r="X1899" i="27"/>
  <c r="Z1899" i="27"/>
  <c r="AA1899" i="27"/>
  <c r="X1900" i="27"/>
  <c r="Z1900" i="27" s="1"/>
  <c r="AA1900" i="27"/>
  <c r="X1901" i="27"/>
  <c r="Z1901" i="27"/>
  <c r="AA1901" i="27"/>
  <c r="X1902" i="27"/>
  <c r="Z1902" i="27" s="1"/>
  <c r="AA1902" i="27"/>
  <c r="X1903" i="27"/>
  <c r="Z1903" i="27"/>
  <c r="AA1903" i="27"/>
  <c r="X1904" i="27"/>
  <c r="Z1904" i="27" s="1"/>
  <c r="AA1904" i="27"/>
  <c r="X1905" i="27"/>
  <c r="Z1905" i="27"/>
  <c r="AA1905" i="27"/>
  <c r="X1906" i="27"/>
  <c r="Z1906" i="27" s="1"/>
  <c r="AA1906" i="27"/>
  <c r="X1907" i="27"/>
  <c r="Z1907" i="27"/>
  <c r="AA1907" i="27"/>
  <c r="X1908" i="27"/>
  <c r="Z1908" i="27" s="1"/>
  <c r="AA1908" i="27"/>
  <c r="X1909" i="27"/>
  <c r="Z1909" i="27"/>
  <c r="AA1909" i="27"/>
  <c r="X1910" i="27"/>
  <c r="Z1910" i="27" s="1"/>
  <c r="AA1910" i="27"/>
  <c r="X1911" i="27"/>
  <c r="Z1911" i="27"/>
  <c r="AA1911" i="27"/>
  <c r="X1912" i="27"/>
  <c r="Z1912" i="27" s="1"/>
  <c r="AA1912" i="27"/>
  <c r="X1913" i="27"/>
  <c r="Z1913" i="27"/>
  <c r="AA1913" i="27"/>
  <c r="X1914" i="27"/>
  <c r="Z1914" i="27" s="1"/>
  <c r="AA1914" i="27"/>
  <c r="X1915" i="27"/>
  <c r="Z1915" i="27"/>
  <c r="AA1915" i="27"/>
  <c r="X1916" i="27"/>
  <c r="Z1916" i="27" s="1"/>
  <c r="AA1916" i="27"/>
  <c r="X1917" i="27"/>
  <c r="Z1917" i="27"/>
  <c r="AA1917" i="27"/>
  <c r="X1918" i="27"/>
  <c r="Z1918" i="27" s="1"/>
  <c r="AA1918" i="27"/>
  <c r="X1919" i="27"/>
  <c r="Z1919" i="27"/>
  <c r="AA1919" i="27"/>
  <c r="X1920" i="27"/>
  <c r="Z1920" i="27" s="1"/>
  <c r="AA1920" i="27"/>
  <c r="X1921" i="27"/>
  <c r="Z1921" i="27"/>
  <c r="AA1921" i="27"/>
  <c r="X1922" i="27"/>
  <c r="Z1922" i="27" s="1"/>
  <c r="AA1922" i="27"/>
  <c r="X1923" i="27"/>
  <c r="Z1923" i="27"/>
  <c r="AA1923" i="27"/>
  <c r="X1924" i="27"/>
  <c r="Z1924" i="27" s="1"/>
  <c r="AA1924" i="27"/>
  <c r="X1925" i="27"/>
  <c r="Z1925" i="27"/>
  <c r="AA1925" i="27"/>
  <c r="X1926" i="27"/>
  <c r="Z1926" i="27" s="1"/>
  <c r="AA1926" i="27"/>
  <c r="X1927" i="27"/>
  <c r="Z1927" i="27"/>
  <c r="AA1927" i="27"/>
  <c r="X1928" i="27"/>
  <c r="Z1928" i="27" s="1"/>
  <c r="AA1928" i="27"/>
  <c r="X1929" i="27"/>
  <c r="Z1929" i="27"/>
  <c r="AA1929" i="27"/>
  <c r="X1930" i="27"/>
  <c r="Z1930" i="27" s="1"/>
  <c r="AA1930" i="27"/>
  <c r="X1931" i="27"/>
  <c r="Z1931" i="27"/>
  <c r="AA1931" i="27"/>
  <c r="X1932" i="27"/>
  <c r="Z1932" i="27" s="1"/>
  <c r="AA1932" i="27"/>
  <c r="X1933" i="27"/>
  <c r="Z1933" i="27"/>
  <c r="AA1933" i="27"/>
  <c r="X1934" i="27"/>
  <c r="Z1934" i="27" s="1"/>
  <c r="AA1934" i="27"/>
  <c r="X1935" i="27"/>
  <c r="Z1935" i="27"/>
  <c r="AA1935" i="27"/>
  <c r="X1936" i="27"/>
  <c r="Z1936" i="27" s="1"/>
  <c r="AA1936" i="27"/>
  <c r="X1937" i="27"/>
  <c r="Z1937" i="27"/>
  <c r="AA1937" i="27"/>
  <c r="X1938" i="27"/>
  <c r="Z1938" i="27" s="1"/>
  <c r="AA1938" i="27"/>
  <c r="X1939" i="27"/>
  <c r="Z1939" i="27"/>
  <c r="AA1939" i="27"/>
  <c r="X1940" i="27"/>
  <c r="Z1940" i="27" s="1"/>
  <c r="AA1940" i="27"/>
  <c r="X1941" i="27"/>
  <c r="Z1941" i="27"/>
  <c r="AA1941" i="27"/>
  <c r="X1942" i="27"/>
  <c r="Z1942" i="27" s="1"/>
  <c r="AA1942" i="27"/>
  <c r="X1943" i="27"/>
  <c r="Z1943" i="27"/>
  <c r="AA1943" i="27"/>
  <c r="X1944" i="27"/>
  <c r="Z1944" i="27" s="1"/>
  <c r="AA1944" i="27"/>
  <c r="X1945" i="27"/>
  <c r="Z1945" i="27"/>
  <c r="AA1945" i="27"/>
  <c r="X1946" i="27"/>
  <c r="Z1946" i="27" s="1"/>
  <c r="AA1946" i="27"/>
  <c r="X1947" i="27"/>
  <c r="Z1947" i="27"/>
  <c r="AA1947" i="27"/>
  <c r="X1948" i="27"/>
  <c r="Z1948" i="27" s="1"/>
  <c r="AA1948" i="27"/>
  <c r="X1949" i="27"/>
  <c r="Z1949" i="27"/>
  <c r="AA1949" i="27"/>
  <c r="X1950" i="27"/>
  <c r="Z1950" i="27" s="1"/>
  <c r="AA1950" i="27"/>
  <c r="X1951" i="27"/>
  <c r="Z1951" i="27"/>
  <c r="AA1951" i="27"/>
  <c r="X1952" i="27"/>
  <c r="Z1952" i="27" s="1"/>
  <c r="AA1952" i="27"/>
  <c r="X1953" i="27"/>
  <c r="Z1953" i="27"/>
  <c r="AA1953" i="27"/>
  <c r="X1954" i="27"/>
  <c r="Z1954" i="27" s="1"/>
  <c r="AA1954" i="27"/>
  <c r="X1955" i="27"/>
  <c r="Z1955" i="27"/>
  <c r="AA1955" i="27"/>
  <c r="X1956" i="27"/>
  <c r="Z1956" i="27" s="1"/>
  <c r="AA1956" i="27"/>
  <c r="X1957" i="27"/>
  <c r="Z1957" i="27"/>
  <c r="AA1957" i="27"/>
  <c r="X1958" i="27"/>
  <c r="Z1958" i="27" s="1"/>
  <c r="AA1958" i="27"/>
  <c r="X1959" i="27"/>
  <c r="Z1959" i="27"/>
  <c r="AA1959" i="27"/>
  <c r="X1960" i="27"/>
  <c r="Z1960" i="27" s="1"/>
  <c r="AA1960" i="27"/>
  <c r="X1961" i="27"/>
  <c r="Z1961" i="27"/>
  <c r="AA1961" i="27"/>
  <c r="X1962" i="27"/>
  <c r="Z1962" i="27" s="1"/>
  <c r="AA1962" i="27"/>
  <c r="X1963" i="27"/>
  <c r="Z1963" i="27"/>
  <c r="AA1963" i="27"/>
  <c r="X1964" i="27"/>
  <c r="Z1964" i="27" s="1"/>
  <c r="AA1964" i="27"/>
  <c r="X1965" i="27"/>
  <c r="Z1965" i="27"/>
  <c r="AA1965" i="27"/>
  <c r="X1966" i="27"/>
  <c r="Z1966" i="27" s="1"/>
  <c r="AA1966" i="27"/>
  <c r="X1967" i="27"/>
  <c r="Z1967" i="27"/>
  <c r="AA1967" i="27"/>
  <c r="X1968" i="27"/>
  <c r="Z1968" i="27" s="1"/>
  <c r="AA1968" i="27"/>
  <c r="X1969" i="27"/>
  <c r="Z1969" i="27"/>
  <c r="AA1969" i="27"/>
  <c r="X1970" i="27"/>
  <c r="Z1970" i="27" s="1"/>
  <c r="AA1970" i="27"/>
  <c r="X1971" i="27"/>
  <c r="Z1971" i="27"/>
  <c r="AA1971" i="27"/>
  <c r="X1972" i="27"/>
  <c r="Z1972" i="27" s="1"/>
  <c r="AA1972" i="27"/>
  <c r="X1973" i="27"/>
  <c r="Z1973" i="27"/>
  <c r="AA1973" i="27"/>
  <c r="X1974" i="27"/>
  <c r="Z1974" i="27" s="1"/>
  <c r="AA1974" i="27"/>
  <c r="X1975" i="27"/>
  <c r="Z1975" i="27"/>
  <c r="AA1975" i="27"/>
  <c r="X1976" i="27"/>
  <c r="Z1976" i="27" s="1"/>
  <c r="AA1976" i="27"/>
  <c r="X1977" i="27"/>
  <c r="Z1977" i="27"/>
  <c r="AA1977" i="27"/>
  <c r="X1978" i="27"/>
  <c r="Z1978" i="27" s="1"/>
  <c r="AA1978" i="27"/>
  <c r="X1979" i="27"/>
  <c r="Z1979" i="27"/>
  <c r="AA1979" i="27"/>
  <c r="X1980" i="27"/>
  <c r="Z1980" i="27" s="1"/>
  <c r="AA1980" i="27"/>
  <c r="X1981" i="27"/>
  <c r="Z1981" i="27"/>
  <c r="AA1981" i="27"/>
  <c r="X1982" i="27"/>
  <c r="Z1982" i="27" s="1"/>
  <c r="AA1982" i="27"/>
  <c r="X1983" i="27"/>
  <c r="Z1983" i="27"/>
  <c r="AA1983" i="27"/>
  <c r="X1984" i="27"/>
  <c r="Z1984" i="27" s="1"/>
  <c r="AA1984" i="27"/>
  <c r="X1985" i="27"/>
  <c r="Z1985" i="27"/>
  <c r="AA1985" i="27"/>
  <c r="X1986" i="27"/>
  <c r="Z1986" i="27" s="1"/>
  <c r="AA1986" i="27"/>
  <c r="X1987" i="27"/>
  <c r="Z1987" i="27"/>
  <c r="AA1987" i="27"/>
  <c r="X1988" i="27"/>
  <c r="Z1988" i="27" s="1"/>
  <c r="AA1988" i="27"/>
  <c r="X1989" i="27"/>
  <c r="Z1989" i="27"/>
  <c r="AA1989" i="27"/>
  <c r="X1990" i="27"/>
  <c r="Z1990" i="27" s="1"/>
  <c r="AA1990" i="27"/>
  <c r="X1991" i="27"/>
  <c r="Z1991" i="27"/>
  <c r="AA1991" i="27"/>
  <c r="X1992" i="27"/>
  <c r="Z1992" i="27" s="1"/>
  <c r="AA1992" i="27"/>
  <c r="X1993" i="27"/>
  <c r="Z1993" i="27"/>
  <c r="AA1993" i="27"/>
  <c r="X1994" i="27"/>
  <c r="Z1994" i="27" s="1"/>
  <c r="AA1994" i="27"/>
  <c r="X1995" i="27"/>
  <c r="Z1995" i="27"/>
  <c r="AA1995" i="27"/>
  <c r="X1996" i="27"/>
  <c r="Z1996" i="27" s="1"/>
  <c r="AA1996" i="27"/>
  <c r="X1997" i="27"/>
  <c r="Z1997" i="27"/>
  <c r="AA1997" i="27"/>
  <c r="X1998" i="27"/>
  <c r="Z1998" i="27" s="1"/>
  <c r="AA1998" i="27"/>
  <c r="X1999" i="27"/>
  <c r="Z1999" i="27"/>
  <c r="AA1999" i="27"/>
  <c r="X2000" i="27"/>
  <c r="Z2000" i="27" s="1"/>
  <c r="AA2000" i="27"/>
  <c r="X2001" i="27"/>
  <c r="Z2001" i="27"/>
  <c r="AA2001" i="27"/>
  <c r="X2002" i="27"/>
  <c r="Z2002" i="27" s="1"/>
  <c r="AA2002" i="27"/>
  <c r="X2003" i="27"/>
  <c r="Z2003" i="27"/>
  <c r="AA2003" i="27"/>
  <c r="X2004" i="27"/>
  <c r="Z2004" i="27" s="1"/>
  <c r="AA2004" i="27"/>
  <c r="X2005" i="27"/>
  <c r="Z2005" i="27"/>
  <c r="AA2005" i="27"/>
  <c r="X2006" i="27"/>
  <c r="Z2006" i="27" s="1"/>
  <c r="AA2006" i="27"/>
  <c r="X2007" i="27"/>
  <c r="Z2007" i="27"/>
  <c r="AA2007" i="27"/>
  <c r="X2008" i="27"/>
  <c r="Z2008" i="27" s="1"/>
  <c r="AA2008" i="27"/>
  <c r="X2009" i="27"/>
  <c r="Z2009" i="27"/>
  <c r="AA2009" i="27"/>
  <c r="X2010" i="27"/>
  <c r="Z2010" i="27" s="1"/>
  <c r="AA2010" i="27"/>
  <c r="X2011" i="27"/>
  <c r="Z2011" i="27"/>
  <c r="AA2011" i="27"/>
  <c r="X2012" i="27"/>
  <c r="Z2012" i="27" s="1"/>
  <c r="AA2012" i="27"/>
  <c r="X2013" i="27"/>
  <c r="Z2013" i="27"/>
  <c r="AA2013" i="27"/>
  <c r="X2014" i="27"/>
  <c r="Z2014" i="27" s="1"/>
  <c r="AA2014" i="27"/>
  <c r="X2015" i="27"/>
  <c r="Z2015" i="27"/>
  <c r="AA2015" i="27"/>
  <c r="X2016" i="27"/>
  <c r="Z2016" i="27" s="1"/>
  <c r="AA2016" i="27"/>
  <c r="X2017" i="27"/>
  <c r="Z2017" i="27"/>
  <c r="AA2017" i="27"/>
  <c r="X2018" i="27"/>
  <c r="Z2018" i="27" s="1"/>
  <c r="AA2018" i="27"/>
  <c r="X2019" i="27"/>
  <c r="Z2019" i="27"/>
  <c r="AA2019" i="27"/>
  <c r="X2020" i="27"/>
  <c r="Z2020" i="27" s="1"/>
  <c r="AA2020" i="27"/>
  <c r="X2021" i="27"/>
  <c r="Z2021" i="27"/>
  <c r="AA2021" i="27"/>
  <c r="X2022" i="27"/>
  <c r="Z2022" i="27" s="1"/>
  <c r="AA2022" i="27"/>
  <c r="X2023" i="27"/>
  <c r="Z2023" i="27"/>
  <c r="AA2023" i="27"/>
  <c r="X2024" i="27"/>
  <c r="Z2024" i="27" s="1"/>
  <c r="AA2024" i="27"/>
  <c r="X2025" i="27"/>
  <c r="Z2025" i="27"/>
  <c r="AA2025" i="27"/>
  <c r="X2026" i="27"/>
  <c r="Z2026" i="27" s="1"/>
  <c r="AA2026" i="27"/>
  <c r="X2027" i="27"/>
  <c r="Z2027" i="27"/>
  <c r="AA2027" i="27"/>
  <c r="X2028" i="27"/>
  <c r="Z2028" i="27" s="1"/>
  <c r="AA2028" i="27"/>
  <c r="X2029" i="27"/>
  <c r="Z2029" i="27"/>
  <c r="AA2029" i="27"/>
  <c r="X2030" i="27"/>
  <c r="Z2030" i="27" s="1"/>
  <c r="AA2030" i="27"/>
  <c r="X2031" i="27"/>
  <c r="Z2031" i="27"/>
  <c r="AA2031" i="27"/>
  <c r="X2032" i="27"/>
  <c r="Z2032" i="27" s="1"/>
  <c r="AA2032" i="27"/>
  <c r="X2033" i="27"/>
  <c r="Z2033" i="27"/>
  <c r="AA2033" i="27"/>
  <c r="X2034" i="27"/>
  <c r="Z2034" i="27" s="1"/>
  <c r="AA2034" i="27"/>
  <c r="X2035" i="27"/>
  <c r="Z2035" i="27"/>
  <c r="AA2035" i="27"/>
  <c r="X2036" i="27"/>
  <c r="Z2036" i="27" s="1"/>
  <c r="AA2036" i="27"/>
  <c r="X2037" i="27"/>
  <c r="Z2037" i="27"/>
  <c r="AA2037" i="27"/>
  <c r="X2038" i="27"/>
  <c r="Z2038" i="27" s="1"/>
  <c r="AA2038" i="27"/>
  <c r="X2039" i="27"/>
  <c r="Z2039" i="27"/>
  <c r="AA2039" i="27"/>
  <c r="X2040" i="27"/>
  <c r="Z2040" i="27" s="1"/>
  <c r="AA2040" i="27"/>
  <c r="X2041" i="27"/>
  <c r="Z2041" i="27"/>
  <c r="AA2041" i="27"/>
  <c r="X2042" i="27"/>
  <c r="Z2042" i="27" s="1"/>
  <c r="AA2042" i="27"/>
  <c r="X2043" i="27"/>
  <c r="Z2043" i="27"/>
  <c r="AA2043" i="27"/>
  <c r="X2044" i="27"/>
  <c r="Z2044" i="27" s="1"/>
  <c r="AA2044" i="27"/>
  <c r="X2045" i="27"/>
  <c r="Z2045" i="27"/>
  <c r="AA2045" i="27"/>
  <c r="X2046" i="27"/>
  <c r="Z2046" i="27" s="1"/>
  <c r="AA2046" i="27"/>
  <c r="X2047" i="27"/>
  <c r="Z2047" i="27"/>
  <c r="AA2047" i="27"/>
  <c r="X2048" i="27"/>
  <c r="Z2048" i="27" s="1"/>
  <c r="AA2048" i="27"/>
  <c r="X2049" i="27"/>
  <c r="Z2049" i="27"/>
  <c r="AA2049" i="27"/>
  <c r="X2050" i="27"/>
  <c r="Z2050" i="27" s="1"/>
  <c r="AA2050" i="27"/>
  <c r="X2051" i="27"/>
  <c r="Z2051" i="27"/>
  <c r="AA2051" i="27"/>
  <c r="X2052" i="27"/>
  <c r="Z2052" i="27" s="1"/>
  <c r="AA2052" i="27"/>
  <c r="X2053" i="27"/>
  <c r="Z2053" i="27"/>
  <c r="AA2053" i="27"/>
  <c r="X2054" i="27"/>
  <c r="Z2054" i="27" s="1"/>
  <c r="AA2054" i="27"/>
  <c r="X2055" i="27"/>
  <c r="Z2055" i="27"/>
  <c r="AA2055" i="27"/>
  <c r="X2056" i="27"/>
  <c r="Z2056" i="27" s="1"/>
  <c r="AA2056" i="27"/>
  <c r="X2057" i="27"/>
  <c r="Z2057" i="27"/>
  <c r="AA2057" i="27"/>
  <c r="X2058" i="27"/>
  <c r="Z2058" i="27" s="1"/>
  <c r="AA2058" i="27"/>
  <c r="X2059" i="27"/>
  <c r="Z2059" i="27"/>
  <c r="AA2059" i="27"/>
  <c r="X2060" i="27"/>
  <c r="Z2060" i="27" s="1"/>
  <c r="AA2060" i="27"/>
  <c r="X2061" i="27"/>
  <c r="Z2061" i="27"/>
  <c r="AA2061" i="27"/>
  <c r="X2062" i="27"/>
  <c r="Z2062" i="27" s="1"/>
  <c r="AA2062" i="27"/>
  <c r="X2063" i="27"/>
  <c r="Z2063" i="27"/>
  <c r="AA2063" i="27"/>
  <c r="X2064" i="27"/>
  <c r="Z2064" i="27" s="1"/>
  <c r="AA2064" i="27"/>
  <c r="X2065" i="27"/>
  <c r="Z2065" i="27"/>
  <c r="AA2065" i="27"/>
  <c r="X2066" i="27"/>
  <c r="Z2066" i="27" s="1"/>
  <c r="AA2066" i="27"/>
  <c r="X2067" i="27"/>
  <c r="Z2067" i="27"/>
  <c r="AA2067" i="27"/>
  <c r="X2068" i="27"/>
  <c r="Z2068" i="27" s="1"/>
  <c r="AA2068" i="27"/>
  <c r="X2069" i="27"/>
  <c r="Z2069" i="27"/>
  <c r="AA2069" i="27"/>
  <c r="X2070" i="27"/>
  <c r="Z2070" i="27" s="1"/>
  <c r="AA2070" i="27"/>
  <c r="X2071" i="27"/>
  <c r="Z2071" i="27"/>
  <c r="AA2071" i="27"/>
  <c r="X2072" i="27"/>
  <c r="Z2072" i="27" s="1"/>
  <c r="AA2072" i="27"/>
  <c r="X2073" i="27"/>
  <c r="Z2073" i="27"/>
  <c r="AA2073" i="27"/>
  <c r="X2074" i="27"/>
  <c r="Z2074" i="27" s="1"/>
  <c r="AA2074" i="27"/>
  <c r="X2075" i="27"/>
  <c r="Z2075" i="27"/>
  <c r="AA2075" i="27"/>
  <c r="X2076" i="27"/>
  <c r="Z2076" i="27" s="1"/>
  <c r="AA2076" i="27"/>
  <c r="X2077" i="27"/>
  <c r="Z2077" i="27"/>
  <c r="AA2077" i="27"/>
  <c r="X2078" i="27"/>
  <c r="Z2078" i="27" s="1"/>
  <c r="AA2078" i="27"/>
  <c r="X2079" i="27"/>
  <c r="Z2079" i="27"/>
  <c r="AA2079" i="27"/>
  <c r="X2080" i="27"/>
  <c r="Z2080" i="27" s="1"/>
  <c r="AA2080" i="27"/>
  <c r="X2081" i="27"/>
  <c r="Z2081" i="27"/>
  <c r="AA2081" i="27"/>
  <c r="X2082" i="27"/>
  <c r="Z2082" i="27" s="1"/>
  <c r="AA2082" i="27"/>
  <c r="X2083" i="27"/>
  <c r="Z2083" i="27"/>
  <c r="AA2083" i="27"/>
  <c r="X2084" i="27"/>
  <c r="Z2084" i="27" s="1"/>
  <c r="AA2084" i="27"/>
  <c r="X2085" i="27"/>
  <c r="Z2085" i="27"/>
  <c r="AA2085" i="27"/>
  <c r="X2086" i="27"/>
  <c r="Z2086" i="27" s="1"/>
  <c r="AA2086" i="27"/>
  <c r="X2087" i="27"/>
  <c r="Z2087" i="27"/>
  <c r="AA2087" i="27"/>
  <c r="X2088" i="27"/>
  <c r="Z2088" i="27" s="1"/>
  <c r="AA2088" i="27"/>
  <c r="X2089" i="27"/>
  <c r="Z2089" i="27"/>
  <c r="AA2089" i="27"/>
  <c r="X2090" i="27"/>
  <c r="Z2090" i="27" s="1"/>
  <c r="AA2090" i="27"/>
  <c r="X2091" i="27"/>
  <c r="Z2091" i="27"/>
  <c r="AA2091" i="27"/>
  <c r="X2092" i="27"/>
  <c r="Z2092" i="27" s="1"/>
  <c r="AA2092" i="27"/>
  <c r="X2093" i="27"/>
  <c r="Z2093" i="27"/>
  <c r="AA2093" i="27"/>
  <c r="X2094" i="27"/>
  <c r="Z2094" i="27" s="1"/>
  <c r="AA2094" i="27"/>
  <c r="X2095" i="27"/>
  <c r="Z2095" i="27"/>
  <c r="AA2095" i="27"/>
  <c r="X2096" i="27"/>
  <c r="Z2096" i="27" s="1"/>
  <c r="AA2096" i="27"/>
  <c r="X2097" i="27"/>
  <c r="Z2097" i="27"/>
  <c r="AA2097" i="27"/>
  <c r="X2098" i="27"/>
  <c r="Z2098" i="27" s="1"/>
  <c r="AA2098" i="27"/>
  <c r="X2099" i="27"/>
  <c r="Z2099" i="27"/>
  <c r="AA2099" i="27"/>
  <c r="X2100" i="27"/>
  <c r="Z2100" i="27" s="1"/>
  <c r="AA2100" i="27"/>
  <c r="X2101" i="27"/>
  <c r="Z2101" i="27"/>
  <c r="AA2101" i="27"/>
  <c r="X2102" i="27"/>
  <c r="Z2102" i="27" s="1"/>
  <c r="AA2102" i="27"/>
  <c r="X2103" i="27"/>
  <c r="Z2103" i="27"/>
  <c r="AA2103" i="27"/>
  <c r="X2104" i="27"/>
  <c r="Z2104" i="27" s="1"/>
  <c r="AA2104" i="27"/>
  <c r="X2105" i="27"/>
  <c r="Z2105" i="27"/>
  <c r="AA2105" i="27"/>
  <c r="X2106" i="27"/>
  <c r="Z2106" i="27" s="1"/>
  <c r="AA2106" i="27"/>
  <c r="X2107" i="27"/>
  <c r="Z2107" i="27"/>
  <c r="AA2107" i="27"/>
  <c r="X2108" i="27"/>
  <c r="Z2108" i="27" s="1"/>
  <c r="AA2108" i="27"/>
  <c r="X2109" i="27"/>
  <c r="Z2109" i="27"/>
  <c r="AA2109" i="27"/>
  <c r="X2110" i="27"/>
  <c r="Z2110" i="27" s="1"/>
  <c r="AA2110" i="27"/>
  <c r="X2111" i="27"/>
  <c r="Z2111" i="27"/>
  <c r="AA2111" i="27"/>
  <c r="X2112" i="27"/>
  <c r="Z2112" i="27" s="1"/>
  <c r="AA2112" i="27"/>
  <c r="X2113" i="27"/>
  <c r="Z2113" i="27"/>
  <c r="AA2113" i="27"/>
  <c r="X2114" i="27"/>
  <c r="Z2114" i="27" s="1"/>
  <c r="AA2114" i="27"/>
  <c r="X2115" i="27"/>
  <c r="Z2115" i="27"/>
  <c r="AA2115" i="27"/>
  <c r="X2116" i="27"/>
  <c r="Z2116" i="27" s="1"/>
  <c r="AA2116" i="27"/>
  <c r="X2117" i="27"/>
  <c r="Z2117" i="27"/>
  <c r="AA2117" i="27"/>
  <c r="X2118" i="27"/>
  <c r="Z2118" i="27" s="1"/>
  <c r="AA2118" i="27"/>
  <c r="X2119" i="27"/>
  <c r="Z2119" i="27"/>
  <c r="AA2119" i="27"/>
  <c r="X2120" i="27"/>
  <c r="Z2120" i="27" s="1"/>
  <c r="AA2120" i="27"/>
  <c r="X2121" i="27"/>
  <c r="Z2121" i="27" s="1"/>
  <c r="AA2121" i="27"/>
  <c r="X2122" i="27"/>
  <c r="Z2122" i="27" s="1"/>
  <c r="AA2122" i="27"/>
  <c r="X2123" i="27"/>
  <c r="Z2123" i="27"/>
  <c r="AA2123" i="27"/>
  <c r="X2124" i="27"/>
  <c r="Z2124" i="27" s="1"/>
  <c r="AA2124" i="27"/>
  <c r="X2125" i="27"/>
  <c r="Z2125" i="27" s="1"/>
  <c r="AA2125" i="27"/>
  <c r="X2126" i="27"/>
  <c r="Z2126" i="27"/>
  <c r="AA2126" i="27"/>
  <c r="X2127" i="27"/>
  <c r="Z2127" i="27"/>
  <c r="AA2127" i="27"/>
  <c r="X2128" i="27"/>
  <c r="Z2128" i="27" s="1"/>
  <c r="AA2128" i="27"/>
  <c r="X2129" i="27"/>
  <c r="Z2129" i="27" s="1"/>
  <c r="AA2129" i="27"/>
  <c r="X2130" i="27"/>
  <c r="Z2130" i="27"/>
  <c r="AA2130" i="27"/>
  <c r="X2131" i="27"/>
  <c r="Z2131" i="27"/>
  <c r="AA2131" i="27"/>
  <c r="X2132" i="27"/>
  <c r="Z2132" i="27" s="1"/>
  <c r="AA2132" i="27"/>
  <c r="X2133" i="27"/>
  <c r="Z2133" i="27" s="1"/>
  <c r="AA2133" i="27"/>
  <c r="X2134" i="27"/>
  <c r="Z2134" i="27"/>
  <c r="AA2134" i="27"/>
  <c r="X2135" i="27"/>
  <c r="Z2135" i="27"/>
  <c r="AA2135" i="27"/>
  <c r="X2136" i="27"/>
  <c r="Z2136" i="27" s="1"/>
  <c r="AA2136" i="27"/>
  <c r="X2137" i="27"/>
  <c r="Z2137" i="27" s="1"/>
  <c r="AA2137" i="27"/>
  <c r="X2138" i="27"/>
  <c r="Z2138" i="27"/>
  <c r="AA2138" i="27"/>
  <c r="X2139" i="27"/>
  <c r="Z2139" i="27"/>
  <c r="AA2139" i="27"/>
  <c r="X2140" i="27"/>
  <c r="Z2140" i="27" s="1"/>
  <c r="AA2140" i="27"/>
  <c r="X2141" i="27"/>
  <c r="Z2141" i="27" s="1"/>
  <c r="AA2141" i="27"/>
  <c r="X2142" i="27"/>
  <c r="Z2142" i="27"/>
  <c r="AA2142" i="27"/>
  <c r="X2143" i="27"/>
  <c r="Z2143" i="27"/>
  <c r="AA2143" i="27"/>
  <c r="X2144" i="27"/>
  <c r="Z2144" i="27" s="1"/>
  <c r="AA2144" i="27"/>
  <c r="X2145" i="27"/>
  <c r="Z2145" i="27" s="1"/>
  <c r="AA2145" i="27"/>
  <c r="X2146" i="27"/>
  <c r="Z2146" i="27"/>
  <c r="AA2146" i="27"/>
  <c r="X2147" i="27"/>
  <c r="Z2147" i="27"/>
  <c r="AA2147" i="27"/>
  <c r="X2148" i="27"/>
  <c r="Z2148" i="27" s="1"/>
  <c r="AA2148" i="27"/>
  <c r="X2149" i="27"/>
  <c r="Z2149" i="27" s="1"/>
  <c r="AA2149" i="27"/>
  <c r="X2150" i="27"/>
  <c r="Z2150" i="27"/>
  <c r="AA2150" i="27"/>
  <c r="X2151" i="27"/>
  <c r="Z2151" i="27"/>
  <c r="AA2151" i="27"/>
  <c r="X2152" i="27"/>
  <c r="Z2152" i="27" s="1"/>
  <c r="AA2152" i="27"/>
  <c r="X2153" i="27"/>
  <c r="Z2153" i="27" s="1"/>
  <c r="AA2153" i="27"/>
  <c r="X2154" i="27"/>
  <c r="Z2154" i="27"/>
  <c r="AA2154" i="27"/>
  <c r="X2155" i="27"/>
  <c r="Z2155" i="27"/>
  <c r="AA2155" i="27"/>
  <c r="X2156" i="27"/>
  <c r="Z2156" i="27" s="1"/>
  <c r="AA2156" i="27"/>
  <c r="X2157" i="27"/>
  <c r="Z2157" i="27" s="1"/>
  <c r="AA2157" i="27"/>
  <c r="X2158" i="27"/>
  <c r="Z2158" i="27"/>
  <c r="AA2158" i="27"/>
  <c r="X2159" i="27"/>
  <c r="Z2159" i="27"/>
  <c r="AA2159" i="27"/>
  <c r="X2160" i="27"/>
  <c r="Z2160" i="27" s="1"/>
  <c r="AA2160" i="27"/>
  <c r="X2161" i="27"/>
  <c r="Z2161" i="27" s="1"/>
  <c r="AA2161" i="27"/>
  <c r="X2162" i="27"/>
  <c r="Z2162" i="27"/>
  <c r="AA2162" i="27"/>
  <c r="X2163" i="27"/>
  <c r="Z2163" i="27"/>
  <c r="AA2163" i="27"/>
  <c r="X2164" i="27"/>
  <c r="Z2164" i="27" s="1"/>
  <c r="AA2164" i="27"/>
  <c r="X2165" i="27"/>
  <c r="Z2165" i="27" s="1"/>
  <c r="AA2165" i="27"/>
  <c r="X2166" i="27"/>
  <c r="Z2166" i="27"/>
  <c r="AA2166" i="27"/>
  <c r="X2167" i="27"/>
  <c r="Z2167" i="27"/>
  <c r="AA2167" i="27"/>
  <c r="X2168" i="27"/>
  <c r="Z2168" i="27" s="1"/>
  <c r="AA2168" i="27"/>
  <c r="X2169" i="27"/>
  <c r="Z2169" i="27" s="1"/>
  <c r="AA2169" i="27"/>
  <c r="X2170" i="27"/>
  <c r="Z2170" i="27"/>
  <c r="AA2170" i="27"/>
  <c r="X2171" i="27"/>
  <c r="Z2171" i="27"/>
  <c r="AA2171" i="27"/>
  <c r="X2172" i="27"/>
  <c r="Z2172" i="27" s="1"/>
  <c r="AA2172" i="27"/>
  <c r="X2173" i="27"/>
  <c r="Z2173" i="27" s="1"/>
  <c r="AA2173" i="27"/>
  <c r="X2174" i="27"/>
  <c r="Z2174" i="27"/>
  <c r="AA2174" i="27"/>
  <c r="X2175" i="27"/>
  <c r="Z2175" i="27"/>
  <c r="AA2175" i="27"/>
  <c r="X2176" i="27"/>
  <c r="Z2176" i="27"/>
  <c r="AA2176" i="27"/>
  <c r="X2177" i="27"/>
  <c r="Z2177" i="27" s="1"/>
  <c r="AA2177" i="27"/>
  <c r="X2178" i="27"/>
  <c r="Z2178" i="27" s="1"/>
  <c r="AA2178" i="27"/>
  <c r="X2179" i="27"/>
  <c r="Z2179" i="27"/>
  <c r="AA2179" i="27"/>
  <c r="X2180" i="27"/>
  <c r="Z2180" i="27"/>
  <c r="AA2180" i="27"/>
  <c r="X2181" i="27"/>
  <c r="Z2181" i="27" s="1"/>
  <c r="AA2181" i="27"/>
  <c r="X2182" i="27"/>
  <c r="Z2182" i="27" s="1"/>
  <c r="AA2182" i="27"/>
  <c r="X2183" i="27"/>
  <c r="Z2183" i="27"/>
  <c r="AA2183" i="27"/>
  <c r="X2184" i="27"/>
  <c r="Z2184" i="27"/>
  <c r="AA2184" i="27"/>
  <c r="X2185" i="27"/>
  <c r="Z2185" i="27" s="1"/>
  <c r="AA2185" i="27"/>
  <c r="X2186" i="27"/>
  <c r="Z2186" i="27" s="1"/>
  <c r="AA2186" i="27"/>
  <c r="X2187" i="27"/>
  <c r="Z2187" i="27"/>
  <c r="AA2187" i="27"/>
  <c r="X2188" i="27"/>
  <c r="Z2188" i="27"/>
  <c r="AA2188" i="27"/>
  <c r="X2189" i="27"/>
  <c r="Z2189" i="27" s="1"/>
  <c r="AA2189" i="27"/>
  <c r="X2190" i="27"/>
  <c r="Z2190" i="27" s="1"/>
  <c r="AA2190" i="27"/>
  <c r="X2191" i="27"/>
  <c r="Z2191" i="27"/>
  <c r="AA2191" i="27"/>
  <c r="X2192" i="27"/>
  <c r="Z2192" i="27"/>
  <c r="AA2192" i="27"/>
  <c r="X2193" i="27"/>
  <c r="Z2193" i="27" s="1"/>
  <c r="AA2193" i="27"/>
  <c r="X2194" i="27"/>
  <c r="Z2194" i="27" s="1"/>
  <c r="AA2194" i="27"/>
  <c r="X2195" i="27"/>
  <c r="Z2195" i="27"/>
  <c r="AA2195" i="27"/>
  <c r="X2196" i="27"/>
  <c r="Z2196" i="27"/>
  <c r="AA2196" i="27"/>
  <c r="X2197" i="27"/>
  <c r="Z2197" i="27" s="1"/>
  <c r="AA2197" i="27"/>
  <c r="X2198" i="27"/>
  <c r="Z2198" i="27" s="1"/>
  <c r="AA2198" i="27"/>
  <c r="X2199" i="27"/>
  <c r="Z2199" i="27"/>
  <c r="AA2199" i="27"/>
  <c r="X2200" i="27"/>
  <c r="Z2200" i="27"/>
  <c r="AA2200" i="27"/>
  <c r="X2201" i="27"/>
  <c r="Z2201" i="27" s="1"/>
  <c r="AA2201" i="27"/>
  <c r="X2202" i="27"/>
  <c r="Z2202" i="27" s="1"/>
  <c r="AA2202" i="27"/>
  <c r="X2203" i="27"/>
  <c r="Z2203" i="27"/>
  <c r="AA2203" i="27"/>
  <c r="X2204" i="27"/>
  <c r="Z2204" i="27"/>
  <c r="AA2204" i="27"/>
  <c r="X2205" i="27"/>
  <c r="Z2205" i="27" s="1"/>
  <c r="AA2205" i="27"/>
  <c r="X2206" i="27"/>
  <c r="Z2206" i="27" s="1"/>
  <c r="AA2206" i="27"/>
  <c r="X2207" i="27"/>
  <c r="Z2207" i="27"/>
  <c r="AA2207" i="27"/>
  <c r="X2208" i="27"/>
  <c r="Z2208" i="27"/>
  <c r="AA2208" i="27"/>
  <c r="X2209" i="27"/>
  <c r="Z2209" i="27" s="1"/>
  <c r="AA2209" i="27"/>
  <c r="X2210" i="27"/>
  <c r="Z2210" i="27" s="1"/>
  <c r="AA2210" i="27"/>
  <c r="X2211" i="27"/>
  <c r="Z2211" i="27"/>
  <c r="AA2211" i="27"/>
  <c r="X2212" i="27"/>
  <c r="Z2212" i="27"/>
  <c r="AA2212" i="27"/>
  <c r="X2213" i="27"/>
  <c r="Z2213" i="27" s="1"/>
  <c r="AA2213" i="27"/>
  <c r="X2214" i="27"/>
  <c r="Z2214" i="27" s="1"/>
  <c r="AA2214" i="27"/>
  <c r="X2215" i="27"/>
  <c r="Z2215" i="27"/>
  <c r="AA2215" i="27"/>
  <c r="X2216" i="27"/>
  <c r="Z2216" i="27"/>
  <c r="AA2216" i="27"/>
  <c r="X2217" i="27"/>
  <c r="Z2217" i="27" s="1"/>
  <c r="AA2217" i="27"/>
  <c r="X2218" i="27"/>
  <c r="Z2218" i="27" s="1"/>
  <c r="AA2218" i="27"/>
  <c r="X2219" i="27"/>
  <c r="Z2219" i="27"/>
  <c r="AA2219" i="27"/>
  <c r="X2220" i="27"/>
  <c r="Z2220" i="27"/>
  <c r="AA2220" i="27"/>
  <c r="X2221" i="27"/>
  <c r="Z2221" i="27" s="1"/>
  <c r="AA2221" i="27"/>
  <c r="X2222" i="27"/>
  <c r="Z2222" i="27" s="1"/>
  <c r="AA2222" i="27"/>
  <c r="X2223" i="27"/>
  <c r="Z2223" i="27"/>
  <c r="AA2223" i="27"/>
  <c r="X2224" i="27"/>
  <c r="Z2224" i="27"/>
  <c r="AA2224" i="27"/>
  <c r="X2225" i="27"/>
  <c r="Z2225" i="27" s="1"/>
  <c r="AA2225" i="27"/>
  <c r="X2226" i="27"/>
  <c r="Z2226" i="27" s="1"/>
  <c r="AA2226" i="27"/>
  <c r="X2227" i="27"/>
  <c r="Z2227" i="27"/>
  <c r="AA2227" i="27"/>
  <c r="X2228" i="27"/>
  <c r="Z2228" i="27"/>
  <c r="AA2228" i="27"/>
  <c r="X2229" i="27"/>
  <c r="Z2229" i="27" s="1"/>
  <c r="AA2229" i="27"/>
  <c r="X2230" i="27"/>
  <c r="Z2230" i="27" s="1"/>
  <c r="AA2230" i="27"/>
  <c r="X2231" i="27"/>
  <c r="Z2231" i="27"/>
  <c r="AA2231" i="27"/>
  <c r="X2232" i="27"/>
  <c r="Z2232" i="27"/>
  <c r="AA2232" i="27"/>
  <c r="X2233" i="27"/>
  <c r="Z2233" i="27" s="1"/>
  <c r="AA2233" i="27"/>
  <c r="X2234" i="27"/>
  <c r="Z2234" i="27" s="1"/>
  <c r="AA2234" i="27"/>
  <c r="X2235" i="27"/>
  <c r="Z2235" i="27"/>
  <c r="AA2235" i="27"/>
  <c r="X2236" i="27"/>
  <c r="Z2236" i="27"/>
  <c r="AA2236" i="27"/>
  <c r="X2237" i="27"/>
  <c r="Z2237" i="27" s="1"/>
  <c r="AA2237" i="27"/>
  <c r="X2238" i="27"/>
  <c r="Z2238" i="27" s="1"/>
  <c r="AA2238" i="27"/>
  <c r="X2239" i="27"/>
  <c r="Z2239" i="27"/>
  <c r="AA2239" i="27"/>
  <c r="X2240" i="27"/>
  <c r="Z2240" i="27"/>
  <c r="AA2240" i="27"/>
  <c r="X2241" i="27"/>
  <c r="Z2241" i="27" s="1"/>
  <c r="AA2241" i="27"/>
  <c r="X2242" i="27"/>
  <c r="Z2242" i="27" s="1"/>
  <c r="AA2242" i="27"/>
  <c r="X2243" i="27"/>
  <c r="Z2243" i="27"/>
  <c r="AA2243" i="27"/>
  <c r="X2244" i="27"/>
  <c r="Z2244" i="27"/>
  <c r="AA2244" i="27"/>
  <c r="X2245" i="27"/>
  <c r="Z2245" i="27" s="1"/>
  <c r="AA2245" i="27"/>
  <c r="X2246" i="27"/>
  <c r="Z2246" i="27" s="1"/>
  <c r="AA2246" i="27"/>
  <c r="X2247" i="27"/>
  <c r="Z2247" i="27"/>
  <c r="AA2247" i="27"/>
  <c r="X2248" i="27"/>
  <c r="Z2248" i="27"/>
  <c r="AA2248" i="27"/>
  <c r="X2249" i="27"/>
  <c r="Z2249" i="27" s="1"/>
  <c r="AA2249" i="27"/>
  <c r="X2250" i="27"/>
  <c r="Z2250" i="27" s="1"/>
  <c r="AA2250" i="27"/>
  <c r="X2251" i="27"/>
  <c r="Z2251" i="27"/>
  <c r="AA2251" i="27"/>
  <c r="X2252" i="27"/>
  <c r="Z2252" i="27"/>
  <c r="AA2252" i="27"/>
  <c r="X2253" i="27"/>
  <c r="Z2253" i="27" s="1"/>
  <c r="AA2253" i="27"/>
  <c r="X2254" i="27"/>
  <c r="Z2254" i="27" s="1"/>
  <c r="AA2254" i="27"/>
  <c r="X2255" i="27"/>
  <c r="Z2255" i="27"/>
  <c r="AA2255" i="27"/>
  <c r="X2256" i="27"/>
  <c r="Z2256" i="27"/>
  <c r="AA2256" i="27"/>
  <c r="X2257" i="27"/>
  <c r="Z2257" i="27" s="1"/>
  <c r="AA2257" i="27"/>
  <c r="X2258" i="27"/>
  <c r="Z2258" i="27" s="1"/>
  <c r="AA2258" i="27"/>
  <c r="X2259" i="27"/>
  <c r="Z2259" i="27"/>
  <c r="AA2259" i="27"/>
  <c r="X2260" i="27"/>
  <c r="Z2260" i="27"/>
  <c r="AA2260" i="27"/>
  <c r="X2261" i="27"/>
  <c r="Z2261" i="27" s="1"/>
  <c r="AA2261" i="27"/>
  <c r="X2262" i="27"/>
  <c r="Z2262" i="27" s="1"/>
  <c r="AA2262" i="27"/>
  <c r="X2263" i="27"/>
  <c r="Z2263" i="27"/>
  <c r="AA2263" i="27"/>
  <c r="X2264" i="27"/>
  <c r="Z2264" i="27"/>
  <c r="AA2264" i="27"/>
  <c r="X2265" i="27"/>
  <c r="Z2265" i="27" s="1"/>
  <c r="AA2265" i="27"/>
  <c r="X2266" i="27"/>
  <c r="Z2266" i="27" s="1"/>
  <c r="AA2266" i="27"/>
  <c r="X2267" i="27"/>
  <c r="Z2267" i="27"/>
  <c r="AA2267" i="27"/>
  <c r="X2268" i="27"/>
  <c r="Z2268" i="27"/>
  <c r="AA2268" i="27"/>
  <c r="X2269" i="27"/>
  <c r="Z2269" i="27" s="1"/>
  <c r="AA2269" i="27"/>
  <c r="X2270" i="27"/>
  <c r="Z2270" i="27" s="1"/>
  <c r="AA2270" i="27"/>
  <c r="X2271" i="27"/>
  <c r="Z2271" i="27"/>
  <c r="AA2271" i="27"/>
  <c r="X2272" i="27"/>
  <c r="Z2272" i="27"/>
  <c r="AA2272" i="27"/>
  <c r="X2273" i="27"/>
  <c r="Z2273" i="27" s="1"/>
  <c r="AA2273" i="27"/>
  <c r="X2274" i="27"/>
  <c r="Z2274" i="27" s="1"/>
  <c r="AA2274" i="27"/>
  <c r="X2275" i="27"/>
  <c r="Z2275" i="27"/>
  <c r="AA2275" i="27"/>
  <c r="X2276" i="27"/>
  <c r="Z2276" i="27"/>
  <c r="AA2276" i="27"/>
  <c r="X2277" i="27"/>
  <c r="Z2277" i="27" s="1"/>
  <c r="AA2277" i="27"/>
  <c r="X2278" i="27"/>
  <c r="Z2278" i="27" s="1"/>
  <c r="AA2278" i="27"/>
  <c r="X2279" i="27"/>
  <c r="Z2279" i="27"/>
  <c r="AA2279" i="27"/>
  <c r="X2280" i="27"/>
  <c r="Z2280" i="27"/>
  <c r="AA2280" i="27"/>
  <c r="X2281" i="27"/>
  <c r="Z2281" i="27" s="1"/>
  <c r="AA2281" i="27"/>
  <c r="X2282" i="27"/>
  <c r="Z2282" i="27" s="1"/>
  <c r="AA2282" i="27"/>
  <c r="X2283" i="27"/>
  <c r="Z2283" i="27"/>
  <c r="AA2283" i="27"/>
  <c r="X2284" i="27"/>
  <c r="Z2284" i="27"/>
  <c r="AA2284" i="27"/>
  <c r="X2285" i="27"/>
  <c r="Z2285" i="27" s="1"/>
  <c r="AA2285" i="27"/>
  <c r="X2286" i="27"/>
  <c r="Z2286" i="27" s="1"/>
  <c r="AA2286" i="27"/>
  <c r="X2287" i="27"/>
  <c r="Z2287" i="27"/>
  <c r="AA2287" i="27"/>
  <c r="X2288" i="27"/>
  <c r="Z2288" i="27"/>
  <c r="AA2288" i="27"/>
  <c r="X2289" i="27"/>
  <c r="Z2289" i="27" s="1"/>
  <c r="AA2289" i="27"/>
  <c r="X2290" i="27"/>
  <c r="Z2290" i="27" s="1"/>
  <c r="AA2290" i="27"/>
  <c r="X2291" i="27"/>
  <c r="Z2291" i="27"/>
  <c r="AA2291" i="27"/>
  <c r="X2292" i="27"/>
  <c r="Z2292" i="27"/>
  <c r="AA2292" i="27"/>
  <c r="X2293" i="27"/>
  <c r="Z2293" i="27" s="1"/>
  <c r="AA2293" i="27"/>
  <c r="X2294" i="27"/>
  <c r="Z2294" i="27" s="1"/>
  <c r="AA2294" i="27"/>
  <c r="X2295" i="27"/>
  <c r="Z2295" i="27"/>
  <c r="AA2295" i="27"/>
  <c r="X2296" i="27"/>
  <c r="Z2296" i="27"/>
  <c r="AA2296" i="27"/>
  <c r="X2297" i="27"/>
  <c r="Z2297" i="27" s="1"/>
  <c r="AA2297" i="27"/>
  <c r="X2298" i="27"/>
  <c r="Z2298" i="27" s="1"/>
  <c r="AA2298" i="27"/>
  <c r="X2299" i="27"/>
  <c r="Z2299" i="27"/>
  <c r="AA2299" i="27"/>
  <c r="X2300" i="27"/>
  <c r="Z2300" i="27"/>
  <c r="AA2300" i="27"/>
  <c r="X2301" i="27"/>
  <c r="Z2301" i="27" s="1"/>
  <c r="AA2301" i="27"/>
  <c r="X2302" i="27"/>
  <c r="Z2302" i="27" s="1"/>
  <c r="AA2302" i="27"/>
  <c r="X2303" i="27"/>
  <c r="Z2303" i="27"/>
  <c r="AA2303" i="27"/>
  <c r="X2304" i="27"/>
  <c r="Z2304" i="27"/>
  <c r="AA2304" i="27"/>
  <c r="X2305" i="27"/>
  <c r="Z2305" i="27" s="1"/>
  <c r="AA2305" i="27"/>
  <c r="X2306" i="27"/>
  <c r="Z2306" i="27" s="1"/>
  <c r="AA2306" i="27"/>
  <c r="X2307" i="27"/>
  <c r="Z2307" i="27"/>
  <c r="AA2307" i="27"/>
  <c r="X2308" i="27"/>
  <c r="Z2308" i="27"/>
  <c r="AA2308" i="27"/>
  <c r="X2309" i="27"/>
  <c r="Z2309" i="27" s="1"/>
  <c r="AA2309" i="27"/>
  <c r="X2310" i="27"/>
  <c r="Z2310" i="27" s="1"/>
  <c r="AA2310" i="27"/>
  <c r="X2311" i="27"/>
  <c r="Z2311" i="27"/>
  <c r="AA2311" i="27"/>
  <c r="X2312" i="27"/>
  <c r="Z2312" i="27"/>
  <c r="AA2312" i="27"/>
  <c r="X2313" i="27"/>
  <c r="Z2313" i="27" s="1"/>
  <c r="AA2313" i="27"/>
  <c r="X2314" i="27"/>
  <c r="Z2314" i="27" s="1"/>
  <c r="AA2314" i="27"/>
  <c r="X2315" i="27"/>
  <c r="Z2315" i="27"/>
  <c r="AA2315" i="27"/>
  <c r="X2316" i="27"/>
  <c r="Z2316" i="27"/>
  <c r="AA2316" i="27"/>
  <c r="X2317" i="27"/>
  <c r="Z2317" i="27" s="1"/>
  <c r="AA2317" i="27"/>
  <c r="X2318" i="27"/>
  <c r="Z2318" i="27" s="1"/>
  <c r="AA2318" i="27"/>
  <c r="X2319" i="27"/>
  <c r="Z2319" i="27"/>
  <c r="AA2319" i="27"/>
  <c r="X2320" i="27"/>
  <c r="Z2320" i="27"/>
  <c r="AA2320" i="27"/>
  <c r="X2321" i="27"/>
  <c r="Z2321" i="27" s="1"/>
  <c r="AA2321" i="27"/>
  <c r="X2322" i="27"/>
  <c r="Z2322" i="27" s="1"/>
  <c r="AA2322" i="27"/>
  <c r="X2323" i="27"/>
  <c r="Z2323" i="27"/>
  <c r="AA2323" i="27"/>
  <c r="X2324" i="27"/>
  <c r="Z2324" i="27"/>
  <c r="AA2324" i="27"/>
  <c r="X2325" i="27"/>
  <c r="Z2325" i="27" s="1"/>
  <c r="AA2325" i="27"/>
  <c r="X2326" i="27"/>
  <c r="Z2326" i="27" s="1"/>
  <c r="AA2326" i="27"/>
  <c r="X2327" i="27"/>
  <c r="Z2327" i="27"/>
  <c r="AA2327" i="27"/>
  <c r="X2328" i="27"/>
  <c r="Z2328" i="27"/>
  <c r="AA2328" i="27"/>
  <c r="X2329" i="27"/>
  <c r="Z2329" i="27" s="1"/>
  <c r="AA2329" i="27"/>
  <c r="X2330" i="27"/>
  <c r="Z2330" i="27" s="1"/>
  <c r="AA2330" i="27"/>
  <c r="X2331" i="27"/>
  <c r="Z2331" i="27"/>
  <c r="AA2331" i="27"/>
  <c r="X2332" i="27"/>
  <c r="Z2332" i="27"/>
  <c r="AA2332" i="27"/>
  <c r="X2333" i="27"/>
  <c r="Z2333" i="27" s="1"/>
  <c r="AA2333" i="27"/>
  <c r="X2334" i="27"/>
  <c r="Z2334" i="27" s="1"/>
  <c r="AA2334" i="27"/>
  <c r="X2335" i="27"/>
  <c r="Z2335" i="27"/>
  <c r="AA2335" i="27"/>
  <c r="X2336" i="27"/>
  <c r="Z2336" i="27"/>
  <c r="AA2336" i="27"/>
  <c r="X2337" i="27"/>
  <c r="Z2337" i="27"/>
  <c r="AA2337" i="27"/>
  <c r="X2338" i="27"/>
  <c r="Z2338" i="27" s="1"/>
  <c r="AA2338" i="27"/>
  <c r="X2339" i="27"/>
  <c r="Z2339" i="27"/>
  <c r="AA2339" i="27"/>
  <c r="X2340" i="27"/>
  <c r="Z2340" i="27"/>
  <c r="AA2340" i="27"/>
  <c r="X2341" i="27"/>
  <c r="Z2341" i="27"/>
  <c r="AA2341" i="27"/>
  <c r="X2342" i="27"/>
  <c r="Z2342" i="27" s="1"/>
  <c r="AA2342" i="27"/>
  <c r="X2343" i="27"/>
  <c r="Z2343" i="27"/>
  <c r="AA2343" i="27"/>
  <c r="X2344" i="27"/>
  <c r="Z2344" i="27"/>
  <c r="AA2344" i="27"/>
  <c r="X2345" i="27"/>
  <c r="Z2345" i="27"/>
  <c r="AA2345" i="27"/>
  <c r="X2346" i="27"/>
  <c r="Z2346" i="27" s="1"/>
  <c r="AA2346" i="27"/>
  <c r="X2347" i="27"/>
  <c r="Z2347" i="27"/>
  <c r="AA2347" i="27"/>
  <c r="X2348" i="27"/>
  <c r="Z2348" i="27"/>
  <c r="AA2348" i="27"/>
  <c r="X2349" i="27"/>
  <c r="Z2349" i="27"/>
  <c r="AA2349" i="27"/>
  <c r="X2350" i="27"/>
  <c r="Z2350" i="27" s="1"/>
  <c r="AA2350" i="27"/>
  <c r="X2351" i="27"/>
  <c r="Z2351" i="27"/>
  <c r="AA2351" i="27"/>
  <c r="X2352" i="27"/>
  <c r="Z2352" i="27"/>
  <c r="AA2352" i="27"/>
  <c r="X2353" i="27"/>
  <c r="Z2353" i="27"/>
  <c r="AA2353" i="27"/>
  <c r="X2354" i="27"/>
  <c r="Z2354" i="27" s="1"/>
  <c r="AA2354" i="27"/>
  <c r="X2355" i="27"/>
  <c r="Z2355" i="27"/>
  <c r="AA2355" i="27"/>
  <c r="X2356" i="27"/>
  <c r="Z2356" i="27"/>
  <c r="AA2356" i="27"/>
  <c r="X2357" i="27"/>
  <c r="Z2357" i="27"/>
  <c r="AA2357" i="27"/>
  <c r="X2358" i="27"/>
  <c r="Z2358" i="27" s="1"/>
  <c r="AA2358" i="27"/>
  <c r="X2359" i="27"/>
  <c r="Z2359" i="27"/>
  <c r="AA2359" i="27"/>
  <c r="X2360" i="27"/>
  <c r="Z2360" i="27"/>
  <c r="AA2360" i="27"/>
  <c r="X2361" i="27"/>
  <c r="Z2361" i="27"/>
  <c r="AA2361" i="27"/>
  <c r="X2362" i="27"/>
  <c r="Z2362" i="27" s="1"/>
  <c r="AA2362" i="27"/>
  <c r="X2363" i="27"/>
  <c r="Z2363" i="27"/>
  <c r="AA2363" i="27"/>
  <c r="X2364" i="27"/>
  <c r="Z2364" i="27"/>
  <c r="AA2364" i="27"/>
  <c r="X2365" i="27"/>
  <c r="Z2365" i="27"/>
  <c r="AA2365" i="27"/>
  <c r="X2366" i="27"/>
  <c r="Z2366" i="27" s="1"/>
  <c r="AA2366" i="27"/>
  <c r="X2367" i="27"/>
  <c r="Z2367" i="27"/>
  <c r="AA2367" i="27"/>
  <c r="X2368" i="27"/>
  <c r="Z2368" i="27"/>
  <c r="AA2368" i="27"/>
  <c r="X2369" i="27"/>
  <c r="Z2369" i="27"/>
  <c r="AA2369" i="27"/>
  <c r="X2370" i="27"/>
  <c r="Z2370" i="27" s="1"/>
  <c r="AA2370" i="27"/>
  <c r="X2371" i="27"/>
  <c r="Z2371" i="27"/>
  <c r="AA2371" i="27"/>
  <c r="X2372" i="27"/>
  <c r="Z2372" i="27"/>
  <c r="AA2372" i="27"/>
  <c r="X2373" i="27"/>
  <c r="Z2373" i="27"/>
  <c r="AA2373" i="27"/>
  <c r="X2374" i="27"/>
  <c r="Z2374" i="27" s="1"/>
  <c r="AA2374" i="27"/>
  <c r="X2375" i="27"/>
  <c r="Z2375" i="27"/>
  <c r="AA2375" i="27"/>
  <c r="X2376" i="27"/>
  <c r="Z2376" i="27"/>
  <c r="AA2376" i="27"/>
  <c r="X2377" i="27"/>
  <c r="Z2377" i="27"/>
  <c r="AA2377" i="27"/>
  <c r="X2378" i="27"/>
  <c r="Z2378" i="27" s="1"/>
  <c r="AA2378" i="27"/>
  <c r="X2379" i="27"/>
  <c r="Z2379" i="27"/>
  <c r="AA2379" i="27"/>
  <c r="X2380" i="27"/>
  <c r="Z2380" i="27"/>
  <c r="AA2380" i="27"/>
  <c r="X2381" i="27"/>
  <c r="Z2381" i="27"/>
  <c r="AA2381" i="27"/>
  <c r="X2382" i="27"/>
  <c r="Z2382" i="27" s="1"/>
  <c r="AA2382" i="27"/>
  <c r="X2383" i="27"/>
  <c r="Z2383" i="27"/>
  <c r="AA2383" i="27"/>
  <c r="X2384" i="27"/>
  <c r="Z2384" i="27"/>
  <c r="AA2384" i="27"/>
  <c r="X2385" i="27"/>
  <c r="Z2385" i="27"/>
  <c r="AA2385" i="27"/>
  <c r="X2386" i="27"/>
  <c r="Z2386" i="27" s="1"/>
  <c r="AA2386" i="27"/>
  <c r="X2387" i="27"/>
  <c r="Z2387" i="27"/>
  <c r="AA2387" i="27"/>
  <c r="X2388" i="27"/>
  <c r="Z2388" i="27"/>
  <c r="AA2388" i="27"/>
  <c r="X2389" i="27"/>
  <c r="Z2389" i="27"/>
  <c r="AA2389" i="27"/>
  <c r="X2390" i="27"/>
  <c r="Z2390" i="27" s="1"/>
  <c r="AA2390" i="27"/>
  <c r="X2391" i="27"/>
  <c r="Z2391" i="27"/>
  <c r="AA2391" i="27"/>
  <c r="X2392" i="27"/>
  <c r="Z2392" i="27"/>
  <c r="AA2392" i="27"/>
  <c r="X2393" i="27"/>
  <c r="Z2393" i="27"/>
  <c r="AA2393" i="27"/>
  <c r="X2394" i="27"/>
  <c r="Z2394" i="27" s="1"/>
  <c r="AA2394" i="27"/>
  <c r="X2395" i="27"/>
  <c r="Z2395" i="27"/>
  <c r="AA2395" i="27"/>
  <c r="X2396" i="27"/>
  <c r="Z2396" i="27"/>
  <c r="AA2396" i="27"/>
  <c r="X2397" i="27"/>
  <c r="Z2397" i="27"/>
  <c r="AA2397" i="27"/>
  <c r="X2398" i="27"/>
  <c r="Z2398" i="27" s="1"/>
  <c r="AA2398" i="27"/>
  <c r="X2399" i="27"/>
  <c r="Z2399" i="27"/>
  <c r="AA2399" i="27"/>
  <c r="X2400" i="27"/>
  <c r="Z2400" i="27"/>
  <c r="AA2400" i="27"/>
  <c r="X2401" i="27"/>
  <c r="Z2401" i="27"/>
  <c r="AA2401" i="27"/>
  <c r="X2402" i="27"/>
  <c r="Z2402" i="27" s="1"/>
  <c r="AA2402" i="27"/>
  <c r="X2403" i="27"/>
  <c r="Z2403" i="27"/>
  <c r="AA2403" i="27"/>
  <c r="X2404" i="27"/>
  <c r="Z2404" i="27"/>
  <c r="AA2404" i="27"/>
  <c r="X2405" i="27"/>
  <c r="Z2405" i="27"/>
  <c r="AA2405" i="27"/>
  <c r="X2406" i="27"/>
  <c r="Z2406" i="27" s="1"/>
  <c r="AA2406" i="27"/>
  <c r="X2407" i="27"/>
  <c r="Z2407" i="27"/>
  <c r="AA2407" i="27"/>
  <c r="X2408" i="27"/>
  <c r="Z2408" i="27"/>
  <c r="AA2408" i="27"/>
  <c r="X2409" i="27"/>
  <c r="Z2409" i="27"/>
  <c r="AA2409" i="27"/>
  <c r="X2410" i="27"/>
  <c r="Z2410" i="27" s="1"/>
  <c r="AA2410" i="27"/>
  <c r="X2411" i="27"/>
  <c r="Z2411" i="27"/>
  <c r="AA2411" i="27"/>
  <c r="X2412" i="27"/>
  <c r="Z2412" i="27"/>
  <c r="AA2412" i="27"/>
  <c r="X2413" i="27"/>
  <c r="Z2413" i="27"/>
  <c r="AA2413" i="27"/>
  <c r="X2414" i="27"/>
  <c r="Z2414" i="27" s="1"/>
  <c r="AA2414" i="27"/>
  <c r="X2415" i="27"/>
  <c r="Z2415" i="27"/>
  <c r="AA2415" i="27"/>
  <c r="X2416" i="27"/>
  <c r="Z2416" i="27"/>
  <c r="AA2416" i="27"/>
  <c r="X2417" i="27"/>
  <c r="Z2417" i="27"/>
  <c r="AA2417" i="27"/>
  <c r="X2418" i="27"/>
  <c r="Z2418" i="27" s="1"/>
  <c r="AA2418" i="27"/>
  <c r="X2419" i="27"/>
  <c r="Z2419" i="27"/>
  <c r="AA2419" i="27"/>
  <c r="X2420" i="27"/>
  <c r="Z2420" i="27"/>
  <c r="AA2420" i="27"/>
  <c r="X2421" i="27"/>
  <c r="Z2421" i="27"/>
  <c r="AA2421" i="27"/>
  <c r="X2422" i="27"/>
  <c r="Z2422" i="27" s="1"/>
  <c r="AA2422" i="27"/>
  <c r="X2423" i="27"/>
  <c r="Z2423" i="27"/>
  <c r="AA2423" i="27"/>
  <c r="X2424" i="27"/>
  <c r="Z2424" i="27"/>
  <c r="AA2424" i="27"/>
  <c r="X2425" i="27"/>
  <c r="Z2425" i="27"/>
  <c r="AA2425" i="27"/>
  <c r="X2426" i="27"/>
  <c r="Z2426" i="27" s="1"/>
  <c r="AA2426" i="27"/>
  <c r="X2427" i="27"/>
  <c r="Z2427" i="27"/>
  <c r="AA2427" i="27"/>
  <c r="X2428" i="27"/>
  <c r="Z2428" i="27"/>
  <c r="AA2428" i="27"/>
  <c r="X2429" i="27"/>
  <c r="Z2429" i="27"/>
  <c r="AA2429" i="27"/>
  <c r="X2430" i="27"/>
  <c r="Z2430" i="27" s="1"/>
  <c r="AA2430" i="27"/>
  <c r="X2431" i="27"/>
  <c r="Z2431" i="27"/>
  <c r="AA2431" i="27"/>
  <c r="X2432" i="27"/>
  <c r="Z2432" i="27"/>
  <c r="AA2432" i="27"/>
  <c r="X2433" i="27"/>
  <c r="Z2433" i="27"/>
  <c r="AA2433" i="27"/>
  <c r="X2434" i="27"/>
  <c r="Z2434" i="27" s="1"/>
  <c r="AA2434" i="27"/>
  <c r="X2435" i="27"/>
  <c r="Z2435" i="27"/>
  <c r="AA2435" i="27"/>
  <c r="X2436" i="27"/>
  <c r="Z2436" i="27"/>
  <c r="AA2436" i="27"/>
  <c r="X2437" i="27"/>
  <c r="Z2437" i="27"/>
  <c r="AA2437" i="27"/>
  <c r="X2438" i="27"/>
  <c r="Z2438" i="27" s="1"/>
  <c r="AA2438" i="27"/>
  <c r="X2439" i="27"/>
  <c r="Z2439" i="27"/>
  <c r="AA2439" i="27"/>
  <c r="X2440" i="27"/>
  <c r="Z2440" i="27"/>
  <c r="AA2440" i="27"/>
  <c r="X2441" i="27"/>
  <c r="Z2441" i="27"/>
  <c r="AA2441" i="27"/>
  <c r="X2442" i="27"/>
  <c r="Z2442" i="27" s="1"/>
  <c r="AA2442" i="27"/>
  <c r="X2443" i="27"/>
  <c r="Z2443" i="27"/>
  <c r="AA2443" i="27"/>
  <c r="X2444" i="27"/>
  <c r="Z2444" i="27"/>
  <c r="AA2444" i="27"/>
  <c r="X2445" i="27"/>
  <c r="Z2445" i="27"/>
  <c r="AA2445" i="27"/>
  <c r="X2446" i="27"/>
  <c r="Z2446" i="27" s="1"/>
  <c r="AA2446" i="27"/>
  <c r="X2447" i="27"/>
  <c r="Z2447" i="27"/>
  <c r="AA2447" i="27"/>
  <c r="X2448" i="27"/>
  <c r="Z2448" i="27"/>
  <c r="AA2448" i="27"/>
  <c r="X2449" i="27"/>
  <c r="Z2449" i="27"/>
  <c r="AA2449" i="27"/>
  <c r="X2450" i="27"/>
  <c r="Z2450" i="27" s="1"/>
  <c r="AA2450" i="27"/>
  <c r="X2451" i="27"/>
  <c r="Z2451" i="27"/>
  <c r="AA2451" i="27"/>
  <c r="X2452" i="27"/>
  <c r="Z2452" i="27"/>
  <c r="AA2452" i="27"/>
  <c r="X2453" i="27"/>
  <c r="Z2453" i="27"/>
  <c r="AA2453" i="27"/>
  <c r="X2454" i="27"/>
  <c r="Z2454" i="27" s="1"/>
  <c r="AA2454" i="27"/>
  <c r="X2455" i="27"/>
  <c r="Z2455" i="27"/>
  <c r="AA2455" i="27"/>
  <c r="X2456" i="27"/>
  <c r="Z2456" i="27"/>
  <c r="AA2456" i="27"/>
  <c r="X2457" i="27"/>
  <c r="Z2457" i="27"/>
  <c r="AA2457" i="27"/>
  <c r="X2458" i="27"/>
  <c r="Z2458" i="27" s="1"/>
  <c r="AA2458" i="27"/>
  <c r="X2459" i="27"/>
  <c r="Z2459" i="27"/>
  <c r="AA2459" i="27"/>
  <c r="X2460" i="27"/>
  <c r="Z2460" i="27"/>
  <c r="AA2460" i="27"/>
  <c r="X2461" i="27"/>
  <c r="Z2461" i="27"/>
  <c r="AA2461" i="27"/>
  <c r="X2462" i="27"/>
  <c r="Z2462" i="27" s="1"/>
  <c r="AA2462" i="27"/>
  <c r="X2463" i="27"/>
  <c r="Z2463" i="27"/>
  <c r="AA2463" i="27"/>
  <c r="X2464" i="27"/>
  <c r="Z2464" i="27"/>
  <c r="AA2464" i="27"/>
  <c r="X2465" i="27"/>
  <c r="Z2465" i="27"/>
  <c r="AA2465" i="27"/>
  <c r="X2466" i="27"/>
  <c r="Z2466" i="27" s="1"/>
  <c r="AA2466" i="27"/>
  <c r="X2467" i="27"/>
  <c r="Z2467" i="27"/>
  <c r="AA2467" i="27"/>
  <c r="X2468" i="27"/>
  <c r="Z2468" i="27"/>
  <c r="AA2468" i="27"/>
  <c r="X2469" i="27"/>
  <c r="Z2469" i="27"/>
  <c r="AA2469" i="27"/>
  <c r="X2470" i="27"/>
  <c r="Z2470" i="27" s="1"/>
  <c r="AA2470" i="27"/>
  <c r="X2471" i="27"/>
  <c r="Z2471" i="27"/>
  <c r="AA2471" i="27"/>
  <c r="X2472" i="27"/>
  <c r="Z2472" i="27"/>
  <c r="AA2472" i="27"/>
  <c r="X2473" i="27"/>
  <c r="Z2473" i="27"/>
  <c r="AA2473" i="27"/>
  <c r="X2474" i="27"/>
  <c r="Z2474" i="27" s="1"/>
  <c r="AA2474" i="27"/>
  <c r="X2475" i="27"/>
  <c r="Z2475" i="27"/>
  <c r="AA2475" i="27"/>
  <c r="X2476" i="27"/>
  <c r="Z2476" i="27"/>
  <c r="AA2476" i="27"/>
  <c r="X2477" i="27"/>
  <c r="Z2477" i="27"/>
  <c r="AA2477" i="27"/>
  <c r="X2478" i="27"/>
  <c r="Z2478" i="27" s="1"/>
  <c r="AA2478" i="27"/>
  <c r="X2479" i="27"/>
  <c r="Z2479" i="27"/>
  <c r="AA2479" i="27"/>
  <c r="X2480" i="27"/>
  <c r="Z2480" i="27"/>
  <c r="AA2480" i="27"/>
  <c r="X2481" i="27"/>
  <c r="Z2481" i="27"/>
  <c r="AA2481" i="27"/>
  <c r="X2482" i="27"/>
  <c r="Z2482" i="27" s="1"/>
  <c r="AA2482" i="27"/>
  <c r="X2483" i="27"/>
  <c r="Z2483" i="27"/>
  <c r="AA2483" i="27"/>
  <c r="X2484" i="27"/>
  <c r="Z2484" i="27"/>
  <c r="AA2484" i="27"/>
  <c r="X2485" i="27"/>
  <c r="Z2485" i="27"/>
  <c r="AA2485" i="27"/>
  <c r="X2486" i="27"/>
  <c r="Z2486" i="27" s="1"/>
  <c r="AA2486" i="27"/>
  <c r="X2487" i="27"/>
  <c r="Z2487" i="27"/>
  <c r="AA2487" i="27"/>
  <c r="X2488" i="27"/>
  <c r="Z2488" i="27"/>
  <c r="AA2488" i="27"/>
  <c r="X2489" i="27"/>
  <c r="Z2489" i="27"/>
  <c r="AA2489" i="27"/>
  <c r="X2490" i="27"/>
  <c r="Z2490" i="27" s="1"/>
  <c r="AA2490" i="27"/>
  <c r="X2491" i="27"/>
  <c r="Z2491" i="27"/>
  <c r="AA2491" i="27"/>
  <c r="X2492" i="27"/>
  <c r="Z2492" i="27"/>
  <c r="AA2492" i="27"/>
  <c r="X2493" i="27"/>
  <c r="Z2493" i="27"/>
  <c r="AA2493" i="27"/>
  <c r="X2494" i="27"/>
  <c r="Z2494" i="27" s="1"/>
  <c r="AA2494" i="27"/>
  <c r="X2495" i="27"/>
  <c r="Z2495" i="27"/>
  <c r="AA2495" i="27"/>
  <c r="X2496" i="27"/>
  <c r="Z2496" i="27"/>
  <c r="AA2496" i="27"/>
  <c r="X2497" i="27"/>
  <c r="Z2497" i="27"/>
  <c r="AA2497" i="27"/>
  <c r="X2498" i="27"/>
  <c r="Z2498" i="27" s="1"/>
  <c r="AA2498" i="27"/>
  <c r="X2499" i="27"/>
  <c r="Z2499" i="27"/>
  <c r="AA2499" i="27"/>
  <c r="X2500" i="27"/>
  <c r="Z2500" i="27"/>
  <c r="AA2500" i="27"/>
  <c r="X2501" i="27"/>
  <c r="Z2501" i="27"/>
  <c r="AA2501" i="27"/>
  <c r="X2502" i="27"/>
  <c r="Z2502" i="27" s="1"/>
  <c r="AA2502" i="27"/>
  <c r="X2503" i="27"/>
  <c r="Z2503" i="27"/>
  <c r="AA2503" i="27"/>
  <c r="X2504" i="27"/>
  <c r="Z2504" i="27"/>
  <c r="AA2504" i="27"/>
  <c r="X2505" i="27"/>
  <c r="Z2505" i="27"/>
  <c r="AA2505" i="27"/>
  <c r="X2506" i="27"/>
  <c r="Z2506" i="27" s="1"/>
  <c r="AA2506" i="27"/>
  <c r="X2507" i="27"/>
  <c r="Z2507" i="27"/>
  <c r="AA2507" i="27"/>
  <c r="X2508" i="27"/>
  <c r="Z2508" i="27"/>
  <c r="AA2508" i="27"/>
  <c r="X2509" i="27"/>
  <c r="Z2509" i="27"/>
  <c r="AA2509" i="27"/>
  <c r="X2510" i="27"/>
  <c r="Z2510" i="27" s="1"/>
  <c r="AA2510" i="27"/>
  <c r="X2511" i="27"/>
  <c r="Z2511" i="27" s="1"/>
  <c r="AA2511" i="27"/>
  <c r="X2512" i="27"/>
  <c r="Z2512" i="27"/>
  <c r="AA2512" i="27"/>
  <c r="X2513" i="27"/>
  <c r="Z2513" i="27"/>
  <c r="AA2513" i="27"/>
  <c r="X2514" i="27"/>
  <c r="Z2514" i="27" s="1"/>
  <c r="AA2514" i="27"/>
  <c r="X2515" i="27"/>
  <c r="Z2515" i="27"/>
  <c r="AA2515" i="27"/>
  <c r="X2516" i="27"/>
  <c r="Z2516" i="27"/>
  <c r="AA2516" i="27"/>
  <c r="X2517" i="27"/>
  <c r="Z2517" i="27"/>
  <c r="AA2517" i="27"/>
  <c r="X2518" i="27"/>
  <c r="Z2518" i="27" s="1"/>
  <c r="AA2518" i="27"/>
  <c r="X2519" i="27"/>
  <c r="Z2519" i="27"/>
  <c r="AA2519" i="27"/>
  <c r="X2520" i="27"/>
  <c r="Z2520" i="27"/>
  <c r="AA2520" i="27"/>
  <c r="X2521" i="27"/>
  <c r="Z2521" i="27"/>
  <c r="AA2521" i="27"/>
  <c r="X2522" i="27"/>
  <c r="Z2522" i="27" s="1"/>
  <c r="AA2522" i="27"/>
  <c r="X2523" i="27"/>
  <c r="Z2523" i="27"/>
  <c r="AA2523" i="27"/>
  <c r="X2524" i="27"/>
  <c r="Z2524" i="27"/>
  <c r="AA2524" i="27"/>
  <c r="X2525" i="27"/>
  <c r="Z2525" i="27"/>
  <c r="AA2525" i="27"/>
  <c r="X2526" i="27"/>
  <c r="Z2526" i="27" s="1"/>
  <c r="AA2526" i="27"/>
  <c r="X2527" i="27"/>
  <c r="Z2527" i="27"/>
  <c r="AA2527" i="27"/>
  <c r="X2528" i="27"/>
  <c r="Z2528" i="27"/>
  <c r="AA2528" i="27"/>
  <c r="X2529" i="27"/>
  <c r="Z2529" i="27"/>
  <c r="AA2529" i="27"/>
  <c r="X2530" i="27"/>
  <c r="Z2530" i="27" s="1"/>
  <c r="AA2530" i="27"/>
  <c r="F18" i="14"/>
  <c r="F21" i="14"/>
  <c r="F20" i="14"/>
  <c r="V175" i="29"/>
  <c r="U175" i="29"/>
  <c r="T175" i="29"/>
  <c r="S175" i="29"/>
  <c r="Q175" i="29"/>
  <c r="P175" i="29"/>
  <c r="O175" i="29"/>
  <c r="N175" i="29"/>
  <c r="L175" i="29"/>
  <c r="K175" i="29"/>
  <c r="J175" i="29"/>
  <c r="I175" i="29"/>
  <c r="W174" i="29"/>
  <c r="R174" i="29"/>
  <c r="X174" i="29" s="1"/>
  <c r="M174" i="29"/>
  <c r="F174" i="29"/>
  <c r="X173" i="29"/>
  <c r="W173" i="29"/>
  <c r="R173" i="29"/>
  <c r="M173" i="29"/>
  <c r="F173" i="29"/>
  <c r="W172" i="29"/>
  <c r="R172" i="29"/>
  <c r="X172" i="29" s="1"/>
  <c r="M172" i="29"/>
  <c r="F172" i="29"/>
  <c r="W171" i="29"/>
  <c r="R171" i="29"/>
  <c r="X171" i="29" s="1"/>
  <c r="M171" i="29"/>
  <c r="F171" i="29"/>
  <c r="X170" i="29"/>
  <c r="W170" i="29"/>
  <c r="R170" i="29"/>
  <c r="M170" i="29"/>
  <c r="F170" i="29"/>
  <c r="X169" i="29"/>
  <c r="W169" i="29"/>
  <c r="R169" i="29"/>
  <c r="M169" i="29"/>
  <c r="F169" i="29"/>
  <c r="W168" i="29"/>
  <c r="R168" i="29"/>
  <c r="X168" i="29" s="1"/>
  <c r="M168" i="29"/>
  <c r="F168" i="29"/>
  <c r="W167" i="29"/>
  <c r="R167" i="29"/>
  <c r="X167" i="29" s="1"/>
  <c r="M167" i="29"/>
  <c r="F167" i="29"/>
  <c r="W166" i="29"/>
  <c r="X166" i="29" s="1"/>
  <c r="R166" i="29"/>
  <c r="M166" i="29"/>
  <c r="F166" i="29"/>
  <c r="X165" i="29"/>
  <c r="W165" i="29"/>
  <c r="R165" i="29"/>
  <c r="M165" i="29"/>
  <c r="F165" i="29"/>
  <c r="W164" i="29"/>
  <c r="R164" i="29"/>
  <c r="X164" i="29" s="1"/>
  <c r="M164" i="29"/>
  <c r="F164" i="29"/>
  <c r="W163" i="29"/>
  <c r="R163" i="29"/>
  <c r="X163" i="29" s="1"/>
  <c r="M163" i="29"/>
  <c r="F163" i="29"/>
  <c r="W162" i="29"/>
  <c r="X162" i="29" s="1"/>
  <c r="R162" i="29"/>
  <c r="M162" i="29"/>
  <c r="F162" i="29"/>
  <c r="X161" i="29"/>
  <c r="W161" i="29"/>
  <c r="R161" i="29"/>
  <c r="M161" i="29"/>
  <c r="F161" i="29"/>
  <c r="W160" i="29"/>
  <c r="R160" i="29"/>
  <c r="X160" i="29" s="1"/>
  <c r="M160" i="29"/>
  <c r="F160" i="29"/>
  <c r="W159" i="29"/>
  <c r="R159" i="29"/>
  <c r="X159" i="29" s="1"/>
  <c r="M159" i="29"/>
  <c r="F159" i="29"/>
  <c r="X158" i="29"/>
  <c r="W158" i="29"/>
  <c r="R158" i="29"/>
  <c r="M158" i="29"/>
  <c r="F158" i="29"/>
  <c r="X157" i="29"/>
  <c r="W157" i="29"/>
  <c r="R157" i="29"/>
  <c r="M157" i="29"/>
  <c r="F157" i="29"/>
  <c r="W156" i="29"/>
  <c r="R156" i="29"/>
  <c r="X156" i="29" s="1"/>
  <c r="M156" i="29"/>
  <c r="F156" i="29"/>
  <c r="W155" i="29"/>
  <c r="R155" i="29"/>
  <c r="X155" i="29" s="1"/>
  <c r="M155" i="29"/>
  <c r="F155" i="29"/>
  <c r="X154" i="29"/>
  <c r="W154" i="29"/>
  <c r="R154" i="29"/>
  <c r="M154" i="29"/>
  <c r="F154" i="29"/>
  <c r="X153" i="29"/>
  <c r="W153" i="29"/>
  <c r="R153" i="29"/>
  <c r="M153" i="29"/>
  <c r="F153" i="29"/>
  <c r="W152" i="29"/>
  <c r="R152" i="29"/>
  <c r="X152" i="29" s="1"/>
  <c r="M152" i="29"/>
  <c r="F152" i="29"/>
  <c r="W151" i="29"/>
  <c r="R151" i="29"/>
  <c r="X151" i="29" s="1"/>
  <c r="M151" i="29"/>
  <c r="F151" i="29"/>
  <c r="X150" i="29"/>
  <c r="W150" i="29"/>
  <c r="R150" i="29"/>
  <c r="M150" i="29"/>
  <c r="F150" i="29"/>
  <c r="X149" i="29"/>
  <c r="W149" i="29"/>
  <c r="R149" i="29"/>
  <c r="M149" i="29"/>
  <c r="F149" i="29"/>
  <c r="W148" i="29"/>
  <c r="R148" i="29"/>
  <c r="X148" i="29" s="1"/>
  <c r="M148" i="29"/>
  <c r="F148" i="29"/>
  <c r="W147" i="29"/>
  <c r="R147" i="29"/>
  <c r="X147" i="29" s="1"/>
  <c r="M147" i="29"/>
  <c r="F147" i="29"/>
  <c r="X146" i="29"/>
  <c r="W146" i="29"/>
  <c r="R146" i="29"/>
  <c r="M146" i="29"/>
  <c r="F146" i="29"/>
  <c r="X145" i="29"/>
  <c r="W145" i="29"/>
  <c r="R145" i="29"/>
  <c r="M145" i="29"/>
  <c r="F145" i="29"/>
  <c r="W144" i="29"/>
  <c r="R144" i="29"/>
  <c r="X144" i="29" s="1"/>
  <c r="M144" i="29"/>
  <c r="F144" i="29"/>
  <c r="W143" i="29"/>
  <c r="R143" i="29"/>
  <c r="X143" i="29" s="1"/>
  <c r="M143" i="29"/>
  <c r="F143" i="29"/>
  <c r="X142" i="29"/>
  <c r="W142" i="29"/>
  <c r="R142" i="29"/>
  <c r="M142" i="29"/>
  <c r="F142" i="29"/>
  <c r="X141" i="29"/>
  <c r="W141" i="29"/>
  <c r="R141" i="29"/>
  <c r="M141" i="29"/>
  <c r="F141" i="29"/>
  <c r="W140" i="29"/>
  <c r="R140" i="29"/>
  <c r="X140" i="29" s="1"/>
  <c r="M140" i="29"/>
  <c r="F140" i="29"/>
  <c r="W139" i="29"/>
  <c r="R139" i="29"/>
  <c r="X139" i="29" s="1"/>
  <c r="M139" i="29"/>
  <c r="F139" i="29"/>
  <c r="X138" i="29"/>
  <c r="W138" i="29"/>
  <c r="R138" i="29"/>
  <c r="M138" i="29"/>
  <c r="F138" i="29"/>
  <c r="X137" i="29"/>
  <c r="W137" i="29"/>
  <c r="R137" i="29"/>
  <c r="M137" i="29"/>
  <c r="F137" i="29"/>
  <c r="W136" i="29"/>
  <c r="R136" i="29"/>
  <c r="X136" i="29" s="1"/>
  <c r="M136" i="29"/>
  <c r="F136" i="29"/>
  <c r="W135" i="29"/>
  <c r="R135" i="29"/>
  <c r="X135" i="29" s="1"/>
  <c r="M135" i="29"/>
  <c r="F135" i="29"/>
  <c r="X134" i="29"/>
  <c r="W134" i="29"/>
  <c r="R134" i="29"/>
  <c r="M134" i="29"/>
  <c r="F134" i="29"/>
  <c r="X133" i="29"/>
  <c r="W133" i="29"/>
  <c r="R133" i="29"/>
  <c r="M133" i="29"/>
  <c r="F133" i="29"/>
  <c r="W132" i="29"/>
  <c r="R132" i="29"/>
  <c r="X132" i="29" s="1"/>
  <c r="M132" i="29"/>
  <c r="F132" i="29"/>
  <c r="W131" i="29"/>
  <c r="R131" i="29"/>
  <c r="X131" i="29" s="1"/>
  <c r="M131" i="29"/>
  <c r="F131" i="29"/>
  <c r="W130" i="29"/>
  <c r="X130" i="29" s="1"/>
  <c r="R130" i="29"/>
  <c r="M130" i="29"/>
  <c r="F130" i="29"/>
  <c r="X129" i="29"/>
  <c r="W129" i="29"/>
  <c r="R129" i="29"/>
  <c r="M129" i="29"/>
  <c r="F129" i="29"/>
  <c r="W128" i="29"/>
  <c r="R128" i="29"/>
  <c r="X128" i="29" s="1"/>
  <c r="M128" i="29"/>
  <c r="F128" i="29"/>
  <c r="W127" i="29"/>
  <c r="R127" i="29"/>
  <c r="X127" i="29" s="1"/>
  <c r="M127" i="29"/>
  <c r="F127" i="29"/>
  <c r="X126" i="29"/>
  <c r="W126" i="29"/>
  <c r="R126" i="29"/>
  <c r="M126" i="29"/>
  <c r="F126" i="29"/>
  <c r="X125" i="29"/>
  <c r="W125" i="29"/>
  <c r="R125" i="29"/>
  <c r="M125" i="29"/>
  <c r="F125" i="29"/>
  <c r="W124" i="29"/>
  <c r="R124" i="29"/>
  <c r="X124" i="29" s="1"/>
  <c r="M124" i="29"/>
  <c r="F124" i="29"/>
  <c r="W123" i="29"/>
  <c r="R123" i="29"/>
  <c r="X123" i="29" s="1"/>
  <c r="M123" i="29"/>
  <c r="F123" i="29"/>
  <c r="X122" i="29"/>
  <c r="W122" i="29"/>
  <c r="R122" i="29"/>
  <c r="M122" i="29"/>
  <c r="F122" i="29"/>
  <c r="X121" i="29"/>
  <c r="W121" i="29"/>
  <c r="R121" i="29"/>
  <c r="M121" i="29"/>
  <c r="F121" i="29"/>
  <c r="W120" i="29"/>
  <c r="R120" i="29"/>
  <c r="X120" i="29" s="1"/>
  <c r="M120" i="29"/>
  <c r="F120" i="29"/>
  <c r="W119" i="29"/>
  <c r="R119" i="29"/>
  <c r="X119" i="29" s="1"/>
  <c r="M119" i="29"/>
  <c r="F119" i="29"/>
  <c r="X118" i="29"/>
  <c r="W118" i="29"/>
  <c r="R118" i="29"/>
  <c r="M118" i="29"/>
  <c r="F118" i="29"/>
  <c r="X117" i="29"/>
  <c r="W117" i="29"/>
  <c r="R117" i="29"/>
  <c r="M117" i="29"/>
  <c r="F117" i="29"/>
  <c r="W116" i="29"/>
  <c r="R116" i="29"/>
  <c r="X116" i="29" s="1"/>
  <c r="M116" i="29"/>
  <c r="F116" i="29"/>
  <c r="W115" i="29"/>
  <c r="R115" i="29"/>
  <c r="X115" i="29" s="1"/>
  <c r="M115" i="29"/>
  <c r="F115" i="29"/>
  <c r="X114" i="29"/>
  <c r="W114" i="29"/>
  <c r="R114" i="29"/>
  <c r="M114" i="29"/>
  <c r="F114" i="29"/>
  <c r="X113" i="29"/>
  <c r="W113" i="29"/>
  <c r="R113" i="29"/>
  <c r="M113" i="29"/>
  <c r="F113" i="29"/>
  <c r="W112" i="29"/>
  <c r="R112" i="29"/>
  <c r="X112" i="29" s="1"/>
  <c r="M112" i="29"/>
  <c r="F112" i="29"/>
  <c r="W111" i="29"/>
  <c r="R111" i="29"/>
  <c r="X111" i="29" s="1"/>
  <c r="M111" i="29"/>
  <c r="F111" i="29"/>
  <c r="X110" i="29"/>
  <c r="W110" i="29"/>
  <c r="R110" i="29"/>
  <c r="M110" i="29"/>
  <c r="F110" i="29"/>
  <c r="X109" i="29"/>
  <c r="W109" i="29"/>
  <c r="R109" i="29"/>
  <c r="M109" i="29"/>
  <c r="F109" i="29"/>
  <c r="W108" i="29"/>
  <c r="R108" i="29"/>
  <c r="X108" i="29" s="1"/>
  <c r="M108" i="29"/>
  <c r="F108" i="29"/>
  <c r="W107" i="29"/>
  <c r="R107" i="29"/>
  <c r="X107" i="29" s="1"/>
  <c r="M107" i="29"/>
  <c r="F107" i="29"/>
  <c r="X106" i="29"/>
  <c r="W106" i="29"/>
  <c r="R106" i="29"/>
  <c r="M106" i="29"/>
  <c r="F106" i="29"/>
  <c r="X105" i="29"/>
  <c r="W105" i="29"/>
  <c r="R105" i="29"/>
  <c r="M105" i="29"/>
  <c r="F105" i="29"/>
  <c r="W104" i="29"/>
  <c r="R104" i="29"/>
  <c r="X104" i="29" s="1"/>
  <c r="M104" i="29"/>
  <c r="F104" i="29"/>
  <c r="W103" i="29"/>
  <c r="R103" i="29"/>
  <c r="X103" i="29" s="1"/>
  <c r="M103" i="29"/>
  <c r="F103" i="29"/>
  <c r="X102" i="29"/>
  <c r="W102" i="29"/>
  <c r="R102" i="29"/>
  <c r="M102" i="29"/>
  <c r="F102" i="29"/>
  <c r="X101" i="29"/>
  <c r="W101" i="29"/>
  <c r="R101" i="29"/>
  <c r="M101" i="29"/>
  <c r="F101" i="29"/>
  <c r="W100" i="29"/>
  <c r="R100" i="29"/>
  <c r="X100" i="29" s="1"/>
  <c r="M100" i="29"/>
  <c r="F100" i="29"/>
  <c r="W99" i="29"/>
  <c r="R99" i="29"/>
  <c r="X99" i="29" s="1"/>
  <c r="M99" i="29"/>
  <c r="F99" i="29"/>
  <c r="X98" i="29"/>
  <c r="W98" i="29"/>
  <c r="R98" i="29"/>
  <c r="M98" i="29"/>
  <c r="F98" i="29"/>
  <c r="X97" i="29"/>
  <c r="W97" i="29"/>
  <c r="R97" i="29"/>
  <c r="M97" i="29"/>
  <c r="F97" i="29"/>
  <c r="W96" i="29"/>
  <c r="R96" i="29"/>
  <c r="X96" i="29" s="1"/>
  <c r="M96" i="29"/>
  <c r="F96" i="29"/>
  <c r="W95" i="29"/>
  <c r="R95" i="29"/>
  <c r="X95" i="29" s="1"/>
  <c r="M95" i="29"/>
  <c r="F95" i="29"/>
  <c r="X94" i="29"/>
  <c r="W94" i="29"/>
  <c r="R94" i="29"/>
  <c r="M94" i="29"/>
  <c r="F94" i="29"/>
  <c r="X93" i="29"/>
  <c r="W93" i="29"/>
  <c r="R93" i="29"/>
  <c r="M93" i="29"/>
  <c r="F93" i="29"/>
  <c r="W92" i="29"/>
  <c r="R92" i="29"/>
  <c r="X92" i="29" s="1"/>
  <c r="M92" i="29"/>
  <c r="F92" i="29"/>
  <c r="W91" i="29"/>
  <c r="R91" i="29"/>
  <c r="X91" i="29" s="1"/>
  <c r="M91" i="29"/>
  <c r="F91" i="29"/>
  <c r="X90" i="29"/>
  <c r="W90" i="29"/>
  <c r="R90" i="29"/>
  <c r="M90" i="29"/>
  <c r="F90" i="29"/>
  <c r="X89" i="29"/>
  <c r="W89" i="29"/>
  <c r="R89" i="29"/>
  <c r="M89" i="29"/>
  <c r="F89" i="29"/>
  <c r="W88" i="29"/>
  <c r="R88" i="29"/>
  <c r="X88" i="29" s="1"/>
  <c r="M88" i="29"/>
  <c r="F88" i="29"/>
  <c r="W87" i="29"/>
  <c r="R87" i="29"/>
  <c r="X87" i="29" s="1"/>
  <c r="M87" i="29"/>
  <c r="F87" i="29"/>
  <c r="X86" i="29"/>
  <c r="W86" i="29"/>
  <c r="R86" i="29"/>
  <c r="M86" i="29"/>
  <c r="F86" i="29"/>
  <c r="X85" i="29"/>
  <c r="W85" i="29"/>
  <c r="R85" i="29"/>
  <c r="M85" i="29"/>
  <c r="F85" i="29"/>
  <c r="W84" i="29"/>
  <c r="R84" i="29"/>
  <c r="X84" i="29" s="1"/>
  <c r="M84" i="29"/>
  <c r="F84" i="29"/>
  <c r="W83" i="29"/>
  <c r="R83" i="29"/>
  <c r="X83" i="29" s="1"/>
  <c r="M83" i="29"/>
  <c r="F83" i="29"/>
  <c r="W82" i="29"/>
  <c r="X82" i="29" s="1"/>
  <c r="R82" i="29"/>
  <c r="M82" i="29"/>
  <c r="F82" i="29"/>
  <c r="X81" i="29"/>
  <c r="W81" i="29"/>
  <c r="R81" i="29"/>
  <c r="M81" i="29"/>
  <c r="F81" i="29"/>
  <c r="W80" i="29"/>
  <c r="R80" i="29"/>
  <c r="X80" i="29" s="1"/>
  <c r="M80" i="29"/>
  <c r="F80" i="29"/>
  <c r="W79" i="29"/>
  <c r="R79" i="29"/>
  <c r="X79" i="29" s="1"/>
  <c r="M79" i="29"/>
  <c r="F79" i="29"/>
  <c r="X78" i="29"/>
  <c r="W78" i="29"/>
  <c r="R78" i="29"/>
  <c r="M78" i="29"/>
  <c r="F78" i="29"/>
  <c r="X77" i="29"/>
  <c r="W77" i="29"/>
  <c r="R77" i="29"/>
  <c r="M77" i="29"/>
  <c r="F77" i="29"/>
  <c r="W76" i="29"/>
  <c r="R76" i="29"/>
  <c r="X76" i="29" s="1"/>
  <c r="M76" i="29"/>
  <c r="F76" i="29"/>
  <c r="W75" i="29"/>
  <c r="R75" i="29"/>
  <c r="X75" i="29" s="1"/>
  <c r="M75" i="29"/>
  <c r="F75" i="29"/>
  <c r="X74" i="29"/>
  <c r="W74" i="29"/>
  <c r="R74" i="29"/>
  <c r="M74" i="29"/>
  <c r="F74" i="29"/>
  <c r="X73" i="29"/>
  <c r="W73" i="29"/>
  <c r="R73" i="29"/>
  <c r="M73" i="29"/>
  <c r="F73" i="29"/>
  <c r="W72" i="29"/>
  <c r="R72" i="29"/>
  <c r="X72" i="29" s="1"/>
  <c r="M72" i="29"/>
  <c r="F72" i="29"/>
  <c r="W71" i="29"/>
  <c r="R71" i="29"/>
  <c r="X71" i="29" s="1"/>
  <c r="M71" i="29"/>
  <c r="F71" i="29"/>
  <c r="X70" i="29"/>
  <c r="W70" i="29"/>
  <c r="R70" i="29"/>
  <c r="M70" i="29"/>
  <c r="F70" i="29"/>
  <c r="X69" i="29"/>
  <c r="W69" i="29"/>
  <c r="R69" i="29"/>
  <c r="M69" i="29"/>
  <c r="F69" i="29"/>
  <c r="W68" i="29"/>
  <c r="R68" i="29"/>
  <c r="X68" i="29" s="1"/>
  <c r="M68" i="29"/>
  <c r="F68" i="29"/>
  <c r="W67" i="29"/>
  <c r="R67" i="29"/>
  <c r="X67" i="29" s="1"/>
  <c r="M67" i="29"/>
  <c r="F67" i="29"/>
  <c r="W66" i="29"/>
  <c r="X66" i="29" s="1"/>
  <c r="R66" i="29"/>
  <c r="M66" i="29"/>
  <c r="F66" i="29"/>
  <c r="X65" i="29"/>
  <c r="W65" i="29"/>
  <c r="R65" i="29"/>
  <c r="M65" i="29"/>
  <c r="F65" i="29"/>
  <c r="W64" i="29"/>
  <c r="R64" i="29"/>
  <c r="X64" i="29" s="1"/>
  <c r="M64" i="29"/>
  <c r="F64" i="29"/>
  <c r="W63" i="29"/>
  <c r="R63" i="29"/>
  <c r="X63" i="29" s="1"/>
  <c r="M63" i="29"/>
  <c r="F63" i="29"/>
  <c r="W62" i="29"/>
  <c r="X62" i="29" s="1"/>
  <c r="R62" i="29"/>
  <c r="M62" i="29"/>
  <c r="F62" i="29"/>
  <c r="X61" i="29"/>
  <c r="W61" i="29"/>
  <c r="R61" i="29"/>
  <c r="M61" i="29"/>
  <c r="F61" i="29"/>
  <c r="W60" i="29"/>
  <c r="R60" i="29"/>
  <c r="X60" i="29" s="1"/>
  <c r="M60" i="29"/>
  <c r="F60" i="29"/>
  <c r="W59" i="29"/>
  <c r="R59" i="29"/>
  <c r="X59" i="29" s="1"/>
  <c r="M59" i="29"/>
  <c r="F59" i="29"/>
  <c r="X58" i="29"/>
  <c r="W58" i="29"/>
  <c r="R58" i="29"/>
  <c r="M58" i="29"/>
  <c r="F58" i="29"/>
  <c r="X57" i="29"/>
  <c r="W57" i="29"/>
  <c r="R57" i="29"/>
  <c r="M57" i="29"/>
  <c r="F57" i="29"/>
  <c r="W56" i="29"/>
  <c r="R56" i="29"/>
  <c r="X56" i="29" s="1"/>
  <c r="M56" i="29"/>
  <c r="F56" i="29"/>
  <c r="W55" i="29"/>
  <c r="R55" i="29"/>
  <c r="X55" i="29" s="1"/>
  <c r="M55" i="29"/>
  <c r="F55" i="29"/>
  <c r="X54" i="29"/>
  <c r="W54" i="29"/>
  <c r="R54" i="29"/>
  <c r="M54" i="29"/>
  <c r="F54" i="29"/>
  <c r="X53" i="29"/>
  <c r="W53" i="29"/>
  <c r="R53" i="29"/>
  <c r="M53" i="29"/>
  <c r="F53" i="29"/>
  <c r="W52" i="29"/>
  <c r="R52" i="29"/>
  <c r="X52" i="29" s="1"/>
  <c r="M52" i="29"/>
  <c r="F52" i="29"/>
  <c r="W51" i="29"/>
  <c r="R51" i="29"/>
  <c r="X51" i="29" s="1"/>
  <c r="M51" i="29"/>
  <c r="F51" i="29"/>
  <c r="X50" i="29"/>
  <c r="W50" i="29"/>
  <c r="R50" i="29"/>
  <c r="M50" i="29"/>
  <c r="F50" i="29"/>
  <c r="X49" i="29"/>
  <c r="W49" i="29"/>
  <c r="R49" i="29"/>
  <c r="M49" i="29"/>
  <c r="F49" i="29"/>
  <c r="W48" i="29"/>
  <c r="R48" i="29"/>
  <c r="X48" i="29" s="1"/>
  <c r="M48" i="29"/>
  <c r="F48" i="29"/>
  <c r="W47" i="29"/>
  <c r="R47" i="29"/>
  <c r="X47" i="29" s="1"/>
  <c r="M47" i="29"/>
  <c r="F47" i="29"/>
  <c r="X46" i="29"/>
  <c r="W46" i="29"/>
  <c r="R46" i="29"/>
  <c r="M46" i="29"/>
  <c r="F46" i="29"/>
  <c r="X45" i="29"/>
  <c r="W45" i="29"/>
  <c r="R45" i="29"/>
  <c r="M45" i="29"/>
  <c r="F45" i="29"/>
  <c r="W44" i="29"/>
  <c r="R44" i="29"/>
  <c r="X44" i="29" s="1"/>
  <c r="M44" i="29"/>
  <c r="F44" i="29"/>
  <c r="W43" i="29"/>
  <c r="R43" i="29"/>
  <c r="X43" i="29" s="1"/>
  <c r="M43" i="29"/>
  <c r="F43" i="29"/>
  <c r="X42" i="29"/>
  <c r="W42" i="29"/>
  <c r="R42" i="29"/>
  <c r="M42" i="29"/>
  <c r="F42" i="29"/>
  <c r="X41" i="29"/>
  <c r="W41" i="29"/>
  <c r="R41" i="29"/>
  <c r="M41" i="29"/>
  <c r="F41" i="29"/>
  <c r="W40" i="29"/>
  <c r="R40" i="29"/>
  <c r="X40" i="29" s="1"/>
  <c r="M40" i="29"/>
  <c r="F40" i="29"/>
  <c r="W39" i="29"/>
  <c r="R39" i="29"/>
  <c r="X39" i="29" s="1"/>
  <c r="M39" i="29"/>
  <c r="F39" i="29"/>
  <c r="X38" i="29"/>
  <c r="W38" i="29"/>
  <c r="R38" i="29"/>
  <c r="M38" i="29"/>
  <c r="F38" i="29"/>
  <c r="X37" i="29"/>
  <c r="W37" i="29"/>
  <c r="R37" i="29"/>
  <c r="M37" i="29"/>
  <c r="F37" i="29"/>
  <c r="W36" i="29"/>
  <c r="R36" i="29"/>
  <c r="X36" i="29" s="1"/>
  <c r="M36" i="29"/>
  <c r="F36" i="29"/>
  <c r="W35" i="29"/>
  <c r="R35" i="29"/>
  <c r="X35" i="29" s="1"/>
  <c r="M35" i="29"/>
  <c r="F35" i="29"/>
  <c r="X34" i="29"/>
  <c r="W34" i="29"/>
  <c r="R34" i="29"/>
  <c r="M34" i="29"/>
  <c r="F34" i="29"/>
  <c r="X33" i="29"/>
  <c r="W33" i="29"/>
  <c r="R33" i="29"/>
  <c r="M33" i="29"/>
  <c r="F33" i="29"/>
  <c r="W32" i="29"/>
  <c r="R32" i="29"/>
  <c r="X32" i="29" s="1"/>
  <c r="M32" i="29"/>
  <c r="F32" i="29"/>
  <c r="W31" i="29"/>
  <c r="R31" i="29"/>
  <c r="X31" i="29" s="1"/>
  <c r="M31" i="29"/>
  <c r="F31" i="29"/>
  <c r="X30" i="29"/>
  <c r="W30" i="29"/>
  <c r="R30" i="29"/>
  <c r="M30" i="29"/>
  <c r="F30" i="29"/>
  <c r="X29" i="29"/>
  <c r="W29" i="29"/>
  <c r="R29" i="29"/>
  <c r="M29" i="29"/>
  <c r="F29" i="29"/>
  <c r="W28" i="29"/>
  <c r="R28" i="29"/>
  <c r="X28" i="29" s="1"/>
  <c r="M28" i="29"/>
  <c r="F28" i="29"/>
  <c r="W27" i="29"/>
  <c r="R27" i="29"/>
  <c r="X27" i="29" s="1"/>
  <c r="M27" i="29"/>
  <c r="F27" i="29"/>
  <c r="X26" i="29"/>
  <c r="W26" i="29"/>
  <c r="R26" i="29"/>
  <c r="M26" i="29"/>
  <c r="F26" i="29"/>
  <c r="X25" i="29"/>
  <c r="W25" i="29"/>
  <c r="R25" i="29"/>
  <c r="M25" i="29"/>
  <c r="F25" i="29"/>
  <c r="W24" i="29"/>
  <c r="R24" i="29"/>
  <c r="X24" i="29" s="1"/>
  <c r="M24" i="29"/>
  <c r="F24" i="29"/>
  <c r="W23" i="29"/>
  <c r="R23" i="29"/>
  <c r="X23" i="29" s="1"/>
  <c r="M23" i="29"/>
  <c r="F23" i="29"/>
  <c r="X22" i="29"/>
  <c r="W22" i="29"/>
  <c r="R22" i="29"/>
  <c r="M22" i="29"/>
  <c r="F22" i="29"/>
  <c r="X21" i="29"/>
  <c r="W21" i="29"/>
  <c r="R21" i="29"/>
  <c r="M21" i="29"/>
  <c r="F21" i="29"/>
  <c r="W20" i="29"/>
  <c r="R20" i="29"/>
  <c r="X20" i="29" s="1"/>
  <c r="M20" i="29"/>
  <c r="F20" i="29"/>
  <c r="W19" i="29"/>
  <c r="R19" i="29"/>
  <c r="X19" i="29" s="1"/>
  <c r="M19" i="29"/>
  <c r="F19" i="29"/>
  <c r="X18" i="29"/>
  <c r="W18" i="29"/>
  <c r="R18" i="29"/>
  <c r="M18" i="29"/>
  <c r="F18" i="29"/>
  <c r="X17" i="29"/>
  <c r="W17" i="29"/>
  <c r="R17" i="29"/>
  <c r="M17" i="29"/>
  <c r="F17" i="29"/>
  <c r="W16" i="29"/>
  <c r="R16" i="29"/>
  <c r="X16" i="29" s="1"/>
  <c r="M16" i="29"/>
  <c r="F16" i="29"/>
  <c r="W15" i="29"/>
  <c r="R15" i="29"/>
  <c r="X15" i="29" s="1"/>
  <c r="M15" i="29"/>
  <c r="F15" i="29"/>
  <c r="W14" i="29"/>
  <c r="X14" i="29" s="1"/>
  <c r="R14" i="29"/>
  <c r="M14" i="29"/>
  <c r="F14" i="29"/>
  <c r="X13" i="29"/>
  <c r="W13" i="29"/>
  <c r="R13" i="29"/>
  <c r="M13" i="29"/>
  <c r="F13" i="29"/>
  <c r="W12" i="29"/>
  <c r="R12" i="29"/>
  <c r="X12" i="29" s="1"/>
  <c r="M12" i="29"/>
  <c r="F12" i="29"/>
  <c r="W11" i="29"/>
  <c r="R11" i="29"/>
  <c r="X11" i="29" s="1"/>
  <c r="M11" i="29"/>
  <c r="F11" i="29"/>
  <c r="W10" i="29"/>
  <c r="X10" i="29" s="1"/>
  <c r="R10" i="29"/>
  <c r="M10" i="29"/>
  <c r="F10" i="29"/>
  <c r="X9" i="29"/>
  <c r="X175" i="29" s="1"/>
  <c r="W9" i="29"/>
  <c r="W175" i="29" s="1"/>
  <c r="R9" i="29"/>
  <c r="R175" i="29" s="1"/>
  <c r="M9" i="29"/>
  <c r="M175" i="29" s="1"/>
  <c r="F9" i="29"/>
  <c r="Y176" i="29" l="1"/>
  <c r="X267" i="27"/>
  <c r="Z267" i="27" s="1"/>
  <c r="AA267" i="27"/>
  <c r="X268" i="27"/>
  <c r="Z268" i="27"/>
  <c r="AA268" i="27"/>
  <c r="X269" i="27"/>
  <c r="Z269" i="27" s="1"/>
  <c r="AA269" i="27"/>
  <c r="X270" i="27"/>
  <c r="Z270" i="27" s="1"/>
  <c r="AA270" i="27"/>
  <c r="X271" i="27"/>
  <c r="Z271" i="27" s="1"/>
  <c r="AA271" i="27"/>
  <c r="X272" i="27"/>
  <c r="Z272" i="27" s="1"/>
  <c r="AA272" i="27"/>
  <c r="X273" i="27"/>
  <c r="Z273" i="27" s="1"/>
  <c r="AA273" i="27"/>
  <c r="X274" i="27"/>
  <c r="Z274" i="27" s="1"/>
  <c r="AA274" i="27"/>
  <c r="X275" i="27"/>
  <c r="Z275" i="27" s="1"/>
  <c r="AA275" i="27"/>
  <c r="X276" i="27"/>
  <c r="Z276" i="27"/>
  <c r="AA276" i="27"/>
  <c r="X277" i="27"/>
  <c r="Z277" i="27" s="1"/>
  <c r="AA277" i="27"/>
  <c r="X278" i="27"/>
  <c r="Z278" i="27" s="1"/>
  <c r="AA278" i="27"/>
  <c r="X279" i="27"/>
  <c r="Z279" i="27" s="1"/>
  <c r="AA279" i="27"/>
  <c r="X280" i="27"/>
  <c r="Z280" i="27" s="1"/>
  <c r="AA280" i="27"/>
  <c r="X281" i="27"/>
  <c r="Z281" i="27" s="1"/>
  <c r="AA281" i="27"/>
  <c r="X282" i="27"/>
  <c r="Z282" i="27" s="1"/>
  <c r="AA282" i="27"/>
  <c r="X283" i="27"/>
  <c r="Z283" i="27" s="1"/>
  <c r="AA283" i="27"/>
  <c r="X284" i="27"/>
  <c r="Z284" i="27"/>
  <c r="AA284" i="27"/>
  <c r="X285" i="27"/>
  <c r="Z285" i="27" s="1"/>
  <c r="AA285" i="27"/>
  <c r="X286" i="27"/>
  <c r="Z286" i="27" s="1"/>
  <c r="AA286" i="27"/>
  <c r="X287" i="27"/>
  <c r="Z287" i="27" s="1"/>
  <c r="AA287" i="27"/>
  <c r="X288" i="27"/>
  <c r="Z288" i="27" s="1"/>
  <c r="AA288" i="27"/>
  <c r="X289" i="27"/>
  <c r="Z289" i="27" s="1"/>
  <c r="AA289" i="27"/>
  <c r="X290" i="27"/>
  <c r="Z290" i="27" s="1"/>
  <c r="AA290" i="27"/>
  <c r="X291" i="27"/>
  <c r="Z291" i="27" s="1"/>
  <c r="AA291" i="27"/>
  <c r="X292" i="27"/>
  <c r="Z292" i="27"/>
  <c r="AA292" i="27"/>
  <c r="X293" i="27"/>
  <c r="Z293" i="27" s="1"/>
  <c r="AA293" i="27"/>
  <c r="X294" i="27"/>
  <c r="Z294" i="27" s="1"/>
  <c r="AA294" i="27"/>
  <c r="X295" i="27"/>
  <c r="Z295" i="27" s="1"/>
  <c r="AA295" i="27"/>
  <c r="X296" i="27"/>
  <c r="Z296" i="27" s="1"/>
  <c r="AA296" i="27"/>
  <c r="X297" i="27"/>
  <c r="Z297" i="27" s="1"/>
  <c r="AA297" i="27"/>
  <c r="X298" i="27"/>
  <c r="Z298" i="27" s="1"/>
  <c r="AA298" i="27"/>
  <c r="X299" i="27"/>
  <c r="Z299" i="27" s="1"/>
  <c r="AA299" i="27"/>
  <c r="X300" i="27"/>
  <c r="Z300" i="27"/>
  <c r="AA300" i="27"/>
  <c r="X301" i="27"/>
  <c r="Z301" i="27" s="1"/>
  <c r="AA301" i="27"/>
  <c r="X302" i="27"/>
  <c r="Z302" i="27" s="1"/>
  <c r="AA302" i="27"/>
  <c r="X303" i="27"/>
  <c r="Z303" i="27" s="1"/>
  <c r="AA303" i="27"/>
  <c r="X304" i="27"/>
  <c r="Z304" i="27" s="1"/>
  <c r="AA304" i="27"/>
  <c r="X305" i="27"/>
  <c r="Z305" i="27" s="1"/>
  <c r="AA305" i="27"/>
  <c r="X306" i="27"/>
  <c r="Z306" i="27" s="1"/>
  <c r="AA306" i="27"/>
  <c r="X307" i="27"/>
  <c r="Z307" i="27" s="1"/>
  <c r="AA307" i="27"/>
  <c r="X308" i="27"/>
  <c r="Z308" i="27"/>
  <c r="AA308" i="27"/>
  <c r="X309" i="27"/>
  <c r="Z309" i="27" s="1"/>
  <c r="AA309" i="27"/>
  <c r="X310" i="27"/>
  <c r="Z310" i="27" s="1"/>
  <c r="AA310" i="27"/>
  <c r="X311" i="27"/>
  <c r="Z311" i="27" s="1"/>
  <c r="AA311" i="27"/>
  <c r="X312" i="27"/>
  <c r="Z312" i="27" s="1"/>
  <c r="AA312" i="27"/>
  <c r="X313" i="27"/>
  <c r="Z313" i="27" s="1"/>
  <c r="AA313" i="27"/>
  <c r="X314" i="27"/>
  <c r="Z314" i="27" s="1"/>
  <c r="AA314" i="27"/>
  <c r="X315" i="27"/>
  <c r="Z315" i="27" s="1"/>
  <c r="AA315" i="27"/>
  <c r="X316" i="27"/>
  <c r="Z316" i="27"/>
  <c r="AA316" i="27"/>
  <c r="X317" i="27"/>
  <c r="Z317" i="27" s="1"/>
  <c r="AA317" i="27"/>
  <c r="X318" i="27"/>
  <c r="Z318" i="27" s="1"/>
  <c r="AA318" i="27"/>
  <c r="X319" i="27"/>
  <c r="Z319" i="27" s="1"/>
  <c r="AA319" i="27"/>
  <c r="X320" i="27"/>
  <c r="Z320" i="27" s="1"/>
  <c r="AA320" i="27"/>
  <c r="X321" i="27"/>
  <c r="Z321" i="27" s="1"/>
  <c r="AA321" i="27"/>
  <c r="X322" i="27"/>
  <c r="Z322" i="27" s="1"/>
  <c r="AA322" i="27"/>
  <c r="X323" i="27"/>
  <c r="Z323" i="27" s="1"/>
  <c r="AA323" i="27"/>
  <c r="X324" i="27"/>
  <c r="Z324" i="27"/>
  <c r="AA324" i="27"/>
  <c r="X325" i="27"/>
  <c r="Z325" i="27" s="1"/>
  <c r="AA325" i="27"/>
  <c r="X326" i="27"/>
  <c r="Z326" i="27" s="1"/>
  <c r="AA326" i="27"/>
  <c r="X327" i="27"/>
  <c r="Z327" i="27" s="1"/>
  <c r="AA327" i="27"/>
  <c r="X328" i="27"/>
  <c r="Z328" i="27" s="1"/>
  <c r="AA328" i="27"/>
  <c r="X329" i="27"/>
  <c r="Z329" i="27" s="1"/>
  <c r="AA329" i="27"/>
  <c r="X330" i="27"/>
  <c r="Z330" i="27" s="1"/>
  <c r="AA330" i="27"/>
  <c r="X331" i="27"/>
  <c r="Z331" i="27" s="1"/>
  <c r="AA331" i="27"/>
  <c r="X332" i="27"/>
  <c r="Z332" i="27"/>
  <c r="AA332" i="27"/>
  <c r="X333" i="27"/>
  <c r="Z333" i="27" s="1"/>
  <c r="AA333" i="27"/>
  <c r="X334" i="27"/>
  <c r="Z334" i="27" s="1"/>
  <c r="AA334" i="27"/>
  <c r="X335" i="27"/>
  <c r="Z335" i="27" s="1"/>
  <c r="AA335" i="27"/>
  <c r="X336" i="27"/>
  <c r="Z336" i="27" s="1"/>
  <c r="AA336" i="27"/>
  <c r="X337" i="27"/>
  <c r="Z337" i="27" s="1"/>
  <c r="AA337" i="27"/>
  <c r="X338" i="27"/>
  <c r="Z338" i="27" s="1"/>
  <c r="AA338" i="27"/>
  <c r="X339" i="27"/>
  <c r="Z339" i="27" s="1"/>
  <c r="AA339" i="27"/>
  <c r="X340" i="27"/>
  <c r="Z340" i="27"/>
  <c r="AA340" i="27"/>
  <c r="X341" i="27"/>
  <c r="Z341" i="27" s="1"/>
  <c r="AA341" i="27"/>
  <c r="X342" i="27"/>
  <c r="Z342" i="27" s="1"/>
  <c r="AA342" i="27"/>
  <c r="X343" i="27"/>
  <c r="Z343" i="27" s="1"/>
  <c r="AA343" i="27"/>
  <c r="X344" i="27"/>
  <c r="Z344" i="27" s="1"/>
  <c r="AA344" i="27"/>
  <c r="X345" i="27"/>
  <c r="Z345" i="27" s="1"/>
  <c r="AA345" i="27"/>
  <c r="X346" i="27"/>
  <c r="Z346" i="27" s="1"/>
  <c r="AA346" i="27"/>
  <c r="X347" i="27"/>
  <c r="Z347" i="27" s="1"/>
  <c r="AA347" i="27"/>
  <c r="X348" i="27"/>
  <c r="Z348" i="27"/>
  <c r="AA348" i="27"/>
  <c r="X349" i="27"/>
  <c r="Z349" i="27" s="1"/>
  <c r="AA349" i="27"/>
  <c r="X350" i="27"/>
  <c r="Z350" i="27" s="1"/>
  <c r="AA350" i="27"/>
  <c r="X351" i="27"/>
  <c r="Z351" i="27" s="1"/>
  <c r="AA351" i="27"/>
  <c r="X352" i="27"/>
  <c r="Z352" i="27" s="1"/>
  <c r="AA352" i="27"/>
  <c r="X353" i="27"/>
  <c r="Z353" i="27" s="1"/>
  <c r="AA353" i="27"/>
  <c r="X354" i="27"/>
  <c r="Z354" i="27" s="1"/>
  <c r="AA354" i="27"/>
  <c r="X355" i="27"/>
  <c r="Z355" i="27" s="1"/>
  <c r="AA355" i="27"/>
  <c r="X356" i="27"/>
  <c r="Z356" i="27"/>
  <c r="AA356" i="27"/>
  <c r="X357" i="27"/>
  <c r="Z357" i="27" s="1"/>
  <c r="AA357" i="27"/>
  <c r="X358" i="27"/>
  <c r="Z358" i="27" s="1"/>
  <c r="AA358" i="27"/>
  <c r="X359" i="27"/>
  <c r="Z359" i="27" s="1"/>
  <c r="AA359" i="27"/>
  <c r="X360" i="27"/>
  <c r="Z360" i="27" s="1"/>
  <c r="AA360" i="27"/>
  <c r="X361" i="27"/>
  <c r="Z361" i="27" s="1"/>
  <c r="AA361" i="27"/>
  <c r="X362" i="27"/>
  <c r="Z362" i="27" s="1"/>
  <c r="AA362" i="27"/>
  <c r="X363" i="27"/>
  <c r="Z363" i="27" s="1"/>
  <c r="AA363" i="27"/>
  <c r="X364" i="27"/>
  <c r="Z364" i="27"/>
  <c r="AA364" i="27"/>
  <c r="X365" i="27"/>
  <c r="Z365" i="27" s="1"/>
  <c r="AA365" i="27"/>
  <c r="X366" i="27"/>
  <c r="Z366" i="27" s="1"/>
  <c r="AA366" i="27"/>
  <c r="X367" i="27"/>
  <c r="Z367" i="27" s="1"/>
  <c r="AA367" i="27"/>
  <c r="X368" i="27"/>
  <c r="Z368" i="27" s="1"/>
  <c r="AA368" i="27"/>
  <c r="X369" i="27"/>
  <c r="Z369" i="27" s="1"/>
  <c r="AA369" i="27"/>
  <c r="X370" i="27"/>
  <c r="Z370" i="27" s="1"/>
  <c r="AA370" i="27"/>
  <c r="X371" i="27"/>
  <c r="Z371" i="27" s="1"/>
  <c r="AA371" i="27"/>
  <c r="X372" i="27"/>
  <c r="Z372" i="27"/>
  <c r="AA372" i="27"/>
  <c r="X373" i="27"/>
  <c r="Z373" i="27" s="1"/>
  <c r="AA373" i="27"/>
  <c r="X374" i="27"/>
  <c r="Z374" i="27" s="1"/>
  <c r="AA374" i="27"/>
  <c r="X375" i="27"/>
  <c r="Z375" i="27" s="1"/>
  <c r="AA375" i="27"/>
  <c r="X376" i="27"/>
  <c r="Z376" i="27" s="1"/>
  <c r="AA376" i="27"/>
  <c r="X377" i="27"/>
  <c r="Z377" i="27" s="1"/>
  <c r="AA377" i="27"/>
  <c r="X378" i="27"/>
  <c r="Z378" i="27" s="1"/>
  <c r="AA378" i="27"/>
  <c r="X379" i="27"/>
  <c r="Z379" i="27" s="1"/>
  <c r="AA379" i="27"/>
  <c r="X380" i="27"/>
  <c r="Z380" i="27"/>
  <c r="AA380" i="27"/>
  <c r="X381" i="27"/>
  <c r="Z381" i="27" s="1"/>
  <c r="AA381" i="27"/>
  <c r="X382" i="27"/>
  <c r="Z382" i="27" s="1"/>
  <c r="AA382" i="27"/>
  <c r="X383" i="27"/>
  <c r="Z383" i="27" s="1"/>
  <c r="AA383" i="27"/>
  <c r="X384" i="27"/>
  <c r="Z384" i="27" s="1"/>
  <c r="AA384" i="27"/>
  <c r="X385" i="27"/>
  <c r="Z385" i="27" s="1"/>
  <c r="AA385" i="27"/>
  <c r="X386" i="27"/>
  <c r="Z386" i="27" s="1"/>
  <c r="AA386" i="27"/>
  <c r="X387" i="27"/>
  <c r="Z387" i="27" s="1"/>
  <c r="AA387" i="27"/>
  <c r="X388" i="27"/>
  <c r="Z388" i="27"/>
  <c r="AA388" i="27"/>
  <c r="X389" i="27"/>
  <c r="Z389" i="27" s="1"/>
  <c r="AA389" i="27"/>
  <c r="X390" i="27"/>
  <c r="Z390" i="27" s="1"/>
  <c r="AA390" i="27"/>
  <c r="X391" i="27"/>
  <c r="Z391" i="27" s="1"/>
  <c r="AA391" i="27"/>
  <c r="X392" i="27"/>
  <c r="Z392" i="27" s="1"/>
  <c r="AA392" i="27"/>
  <c r="X393" i="27"/>
  <c r="Z393" i="27" s="1"/>
  <c r="AA393" i="27"/>
  <c r="X394" i="27"/>
  <c r="Z394" i="27" s="1"/>
  <c r="AA394" i="27"/>
  <c r="X395" i="27"/>
  <c r="Z395" i="27" s="1"/>
  <c r="AA395" i="27"/>
  <c r="X396" i="27"/>
  <c r="Z396" i="27"/>
  <c r="AA396" i="27"/>
  <c r="X397" i="27"/>
  <c r="Z397" i="27" s="1"/>
  <c r="AA397" i="27"/>
  <c r="X398" i="27"/>
  <c r="Z398" i="27" s="1"/>
  <c r="AA398" i="27"/>
  <c r="X399" i="27"/>
  <c r="Z399" i="27" s="1"/>
  <c r="AA399" i="27"/>
  <c r="X400" i="27"/>
  <c r="Z400" i="27" s="1"/>
  <c r="AA400" i="27"/>
  <c r="X401" i="27"/>
  <c r="Z401" i="27" s="1"/>
  <c r="AA401" i="27"/>
  <c r="X402" i="27"/>
  <c r="Z402" i="27" s="1"/>
  <c r="AA402" i="27"/>
  <c r="X403" i="27"/>
  <c r="Z403" i="27" s="1"/>
  <c r="AA403" i="27"/>
  <c r="X404" i="27"/>
  <c r="Z404" i="27"/>
  <c r="AA404" i="27"/>
  <c r="X405" i="27"/>
  <c r="Z405" i="27" s="1"/>
  <c r="AA405" i="27"/>
  <c r="X406" i="27"/>
  <c r="Z406" i="27" s="1"/>
  <c r="AA406" i="27"/>
  <c r="X407" i="27"/>
  <c r="Z407" i="27" s="1"/>
  <c r="AA407" i="27"/>
  <c r="X408" i="27"/>
  <c r="Z408" i="27" s="1"/>
  <c r="AA408" i="27"/>
  <c r="X409" i="27"/>
  <c r="Z409" i="27" s="1"/>
  <c r="AA409" i="27"/>
  <c r="X410" i="27"/>
  <c r="Z410" i="27" s="1"/>
  <c r="AA410" i="27"/>
  <c r="X411" i="27"/>
  <c r="Z411" i="27" s="1"/>
  <c r="AA411" i="27"/>
  <c r="X412" i="27"/>
  <c r="Z412" i="27"/>
  <c r="AA412" i="27"/>
  <c r="X413" i="27"/>
  <c r="Z413" i="27" s="1"/>
  <c r="AA413" i="27"/>
  <c r="X414" i="27"/>
  <c r="Z414" i="27" s="1"/>
  <c r="AA414" i="27"/>
  <c r="X415" i="27"/>
  <c r="Z415" i="27" s="1"/>
  <c r="AA415" i="27"/>
  <c r="X416" i="27"/>
  <c r="Z416" i="27" s="1"/>
  <c r="AA416" i="27"/>
  <c r="X417" i="27"/>
  <c r="Z417" i="27" s="1"/>
  <c r="AA417" i="27"/>
  <c r="X418" i="27"/>
  <c r="Z418" i="27" s="1"/>
  <c r="AA418" i="27"/>
  <c r="X419" i="27"/>
  <c r="Z419" i="27" s="1"/>
  <c r="AA419" i="27"/>
  <c r="X420" i="27"/>
  <c r="Z420" i="27"/>
  <c r="AA420" i="27"/>
  <c r="X421" i="27"/>
  <c r="Z421" i="27" s="1"/>
  <c r="AA421" i="27"/>
  <c r="X422" i="27"/>
  <c r="Z422" i="27" s="1"/>
  <c r="AA422" i="27"/>
  <c r="X423" i="27"/>
  <c r="Z423" i="27" s="1"/>
  <c r="AA423" i="27"/>
  <c r="X424" i="27"/>
  <c r="Z424" i="27" s="1"/>
  <c r="AA424" i="27"/>
  <c r="X425" i="27"/>
  <c r="Z425" i="27" s="1"/>
  <c r="AA425" i="27"/>
  <c r="X426" i="27"/>
  <c r="Z426" i="27" s="1"/>
  <c r="AA426" i="27"/>
  <c r="X427" i="27"/>
  <c r="Z427" i="27" s="1"/>
  <c r="AA427" i="27"/>
  <c r="X428" i="27"/>
  <c r="Z428" i="27"/>
  <c r="AA428" i="27"/>
  <c r="X429" i="27"/>
  <c r="Z429" i="27" s="1"/>
  <c r="AA429" i="27"/>
  <c r="X430" i="27"/>
  <c r="Z430" i="27" s="1"/>
  <c r="AA430" i="27"/>
  <c r="X431" i="27"/>
  <c r="Z431" i="27" s="1"/>
  <c r="AA431" i="27"/>
  <c r="X432" i="27"/>
  <c r="Z432" i="27" s="1"/>
  <c r="AA432" i="27"/>
  <c r="X433" i="27"/>
  <c r="Z433" i="27" s="1"/>
  <c r="AA433" i="27"/>
  <c r="X434" i="27"/>
  <c r="Z434" i="27" s="1"/>
  <c r="AA434" i="27"/>
  <c r="X435" i="27"/>
  <c r="Z435" i="27" s="1"/>
  <c r="AA435" i="27"/>
  <c r="X436" i="27"/>
  <c r="Z436" i="27"/>
  <c r="AA436" i="27"/>
  <c r="X437" i="27"/>
  <c r="Z437" i="27" s="1"/>
  <c r="AA437" i="27"/>
  <c r="X438" i="27"/>
  <c r="Z438" i="27" s="1"/>
  <c r="AA438" i="27"/>
  <c r="X439" i="27"/>
  <c r="Z439" i="27" s="1"/>
  <c r="AA439" i="27"/>
  <c r="X440" i="27"/>
  <c r="Z440" i="27" s="1"/>
  <c r="AA440" i="27"/>
  <c r="X441" i="27"/>
  <c r="Z441" i="27" s="1"/>
  <c r="AA441" i="27"/>
  <c r="X442" i="27"/>
  <c r="Z442" i="27" s="1"/>
  <c r="AA442" i="27"/>
  <c r="X443" i="27"/>
  <c r="Z443" i="27" s="1"/>
  <c r="AA443" i="27"/>
  <c r="X444" i="27"/>
  <c r="Z444" i="27"/>
  <c r="AA444" i="27"/>
  <c r="X445" i="27"/>
  <c r="Z445" i="27" s="1"/>
  <c r="AA445" i="27"/>
  <c r="X446" i="27"/>
  <c r="Z446" i="27" s="1"/>
  <c r="AA446" i="27"/>
  <c r="X447" i="27"/>
  <c r="Z447" i="27" s="1"/>
  <c r="AA447" i="27"/>
  <c r="X448" i="27"/>
  <c r="Z448" i="27" s="1"/>
  <c r="AA448" i="27"/>
  <c r="X449" i="27"/>
  <c r="Z449" i="27" s="1"/>
  <c r="AA449" i="27"/>
  <c r="X450" i="27"/>
  <c r="Z450" i="27" s="1"/>
  <c r="AA450" i="27"/>
  <c r="X451" i="27"/>
  <c r="Z451" i="27" s="1"/>
  <c r="AA451" i="27"/>
  <c r="X452" i="27"/>
  <c r="Z452" i="27"/>
  <c r="AA452" i="27"/>
  <c r="X453" i="27"/>
  <c r="Z453" i="27" s="1"/>
  <c r="AA453" i="27"/>
  <c r="X454" i="27"/>
  <c r="Z454" i="27" s="1"/>
  <c r="AA454" i="27"/>
  <c r="X455" i="27"/>
  <c r="Z455" i="27" s="1"/>
  <c r="AA455" i="27"/>
  <c r="X456" i="27"/>
  <c r="Z456" i="27" s="1"/>
  <c r="AA456" i="27"/>
  <c r="X457" i="27"/>
  <c r="Z457" i="27" s="1"/>
  <c r="AA457" i="27"/>
  <c r="X458" i="27"/>
  <c r="Z458" i="27" s="1"/>
  <c r="AA458" i="27"/>
  <c r="X459" i="27"/>
  <c r="Z459" i="27" s="1"/>
  <c r="AA459" i="27"/>
  <c r="X460" i="27"/>
  <c r="Z460" i="27"/>
  <c r="AA460" i="27"/>
  <c r="X461" i="27"/>
  <c r="Z461" i="27" s="1"/>
  <c r="AA461" i="27"/>
  <c r="X462" i="27"/>
  <c r="Z462" i="27" s="1"/>
  <c r="AA462" i="27"/>
  <c r="X463" i="27"/>
  <c r="Z463" i="27" s="1"/>
  <c r="AA463" i="27"/>
  <c r="X464" i="27"/>
  <c r="Z464" i="27" s="1"/>
  <c r="AA464" i="27"/>
  <c r="X465" i="27"/>
  <c r="Z465" i="27" s="1"/>
  <c r="AA465" i="27"/>
  <c r="X466" i="27"/>
  <c r="Z466" i="27" s="1"/>
  <c r="AA466" i="27"/>
  <c r="X467" i="27"/>
  <c r="Z467" i="27" s="1"/>
  <c r="AA467" i="27"/>
  <c r="X468" i="27"/>
  <c r="Z468" i="27"/>
  <c r="AA468" i="27"/>
  <c r="X469" i="27"/>
  <c r="Z469" i="27" s="1"/>
  <c r="AA469" i="27"/>
  <c r="X470" i="27"/>
  <c r="Z470" i="27" s="1"/>
  <c r="AA470" i="27"/>
  <c r="X471" i="27"/>
  <c r="Z471" i="27" s="1"/>
  <c r="AA471" i="27"/>
  <c r="X472" i="27"/>
  <c r="Z472" i="27" s="1"/>
  <c r="AA472" i="27"/>
  <c r="X473" i="27"/>
  <c r="Z473" i="27" s="1"/>
  <c r="AA473" i="27"/>
  <c r="X474" i="27"/>
  <c r="Z474" i="27" s="1"/>
  <c r="AA474" i="27"/>
  <c r="X475" i="27"/>
  <c r="Z475" i="27" s="1"/>
  <c r="AA475" i="27"/>
  <c r="X476" i="27"/>
  <c r="Z476" i="27"/>
  <c r="AA476" i="27"/>
  <c r="X477" i="27"/>
  <c r="Z477" i="27" s="1"/>
  <c r="AA477" i="27"/>
  <c r="X478" i="27"/>
  <c r="Z478" i="27" s="1"/>
  <c r="AA478" i="27"/>
  <c r="X479" i="27"/>
  <c r="Z479" i="27" s="1"/>
  <c r="AA479" i="27"/>
  <c r="X480" i="27"/>
  <c r="Z480" i="27" s="1"/>
  <c r="AA480" i="27"/>
  <c r="X481" i="27"/>
  <c r="Z481" i="27" s="1"/>
  <c r="AA481" i="27"/>
  <c r="X482" i="27"/>
  <c r="Z482" i="27" s="1"/>
  <c r="AA482" i="27"/>
  <c r="X483" i="27"/>
  <c r="Z483" i="27" s="1"/>
  <c r="AA483" i="27"/>
  <c r="X484" i="27"/>
  <c r="Z484" i="27"/>
  <c r="AA484" i="27"/>
  <c r="X485" i="27"/>
  <c r="Z485" i="27" s="1"/>
  <c r="AA485" i="27"/>
  <c r="X486" i="27"/>
  <c r="Z486" i="27" s="1"/>
  <c r="AA486" i="27"/>
  <c r="X487" i="27"/>
  <c r="Z487" i="27" s="1"/>
  <c r="AA487" i="27"/>
  <c r="X488" i="27"/>
  <c r="Z488" i="27" s="1"/>
  <c r="AA488" i="27"/>
  <c r="X489" i="27"/>
  <c r="Z489" i="27" s="1"/>
  <c r="AA489" i="27"/>
  <c r="X490" i="27"/>
  <c r="Z490" i="27" s="1"/>
  <c r="AA490" i="27"/>
  <c r="X491" i="27"/>
  <c r="Z491" i="27" s="1"/>
  <c r="AA491" i="27"/>
  <c r="X492" i="27"/>
  <c r="Z492" i="27"/>
  <c r="AA492" i="27"/>
  <c r="X493" i="27"/>
  <c r="Z493" i="27" s="1"/>
  <c r="AA493" i="27"/>
  <c r="X494" i="27"/>
  <c r="Z494" i="27" s="1"/>
  <c r="AA494" i="27"/>
  <c r="X495" i="27"/>
  <c r="Z495" i="27" s="1"/>
  <c r="AA495" i="27"/>
  <c r="X496" i="27"/>
  <c r="Z496" i="27" s="1"/>
  <c r="AA496" i="27"/>
  <c r="X497" i="27"/>
  <c r="Z497" i="27" s="1"/>
  <c r="AA497" i="27"/>
  <c r="X498" i="27"/>
  <c r="Z498" i="27" s="1"/>
  <c r="AA498" i="27"/>
  <c r="X499" i="27"/>
  <c r="Z499" i="27" s="1"/>
  <c r="AA499" i="27"/>
  <c r="X500" i="27"/>
  <c r="Z500" i="27"/>
  <c r="AA500" i="27"/>
  <c r="X501" i="27"/>
  <c r="Z501" i="27" s="1"/>
  <c r="AA501" i="27"/>
  <c r="X502" i="27"/>
  <c r="Z502" i="27" s="1"/>
  <c r="AA502" i="27"/>
  <c r="X503" i="27"/>
  <c r="Z503" i="27" s="1"/>
  <c r="AA503" i="27"/>
  <c r="X504" i="27"/>
  <c r="Z504" i="27" s="1"/>
  <c r="AA504" i="27"/>
  <c r="X505" i="27"/>
  <c r="Z505" i="27" s="1"/>
  <c r="AA505" i="27"/>
  <c r="X506" i="27"/>
  <c r="Z506" i="27" s="1"/>
  <c r="AA506" i="27"/>
  <c r="X507" i="27"/>
  <c r="Z507" i="27" s="1"/>
  <c r="AA507" i="27"/>
  <c r="X508" i="27"/>
  <c r="Z508" i="27"/>
  <c r="AA508" i="27"/>
  <c r="X509" i="27"/>
  <c r="Z509" i="27" s="1"/>
  <c r="AA509" i="27"/>
  <c r="X510" i="27"/>
  <c r="Z510" i="27" s="1"/>
  <c r="AA510" i="27"/>
  <c r="X511" i="27"/>
  <c r="Z511" i="27" s="1"/>
  <c r="AA511" i="27"/>
  <c r="X512" i="27"/>
  <c r="Z512" i="27" s="1"/>
  <c r="AA512" i="27"/>
  <c r="X513" i="27"/>
  <c r="Z513" i="27" s="1"/>
  <c r="AA513" i="27"/>
  <c r="X514" i="27"/>
  <c r="Z514" i="27" s="1"/>
  <c r="AA514" i="27"/>
  <c r="X515" i="27"/>
  <c r="Z515" i="27" s="1"/>
  <c r="AA515" i="27"/>
  <c r="X516" i="27"/>
  <c r="Z516" i="27"/>
  <c r="AA516" i="27"/>
  <c r="X517" i="27"/>
  <c r="Z517" i="27" s="1"/>
  <c r="AA517" i="27"/>
  <c r="X518" i="27"/>
  <c r="Z518" i="27" s="1"/>
  <c r="AA518" i="27"/>
  <c r="X519" i="27"/>
  <c r="Z519" i="27" s="1"/>
  <c r="AA519" i="27"/>
  <c r="X520" i="27"/>
  <c r="Z520" i="27" s="1"/>
  <c r="AA520" i="27"/>
  <c r="X521" i="27"/>
  <c r="Z521" i="27" s="1"/>
  <c r="AA521" i="27"/>
  <c r="X522" i="27"/>
  <c r="Z522" i="27" s="1"/>
  <c r="AA522" i="27"/>
  <c r="X523" i="27"/>
  <c r="Z523" i="27" s="1"/>
  <c r="AA523" i="27"/>
  <c r="X524" i="27"/>
  <c r="Z524" i="27"/>
  <c r="AA524" i="27"/>
  <c r="X525" i="27"/>
  <c r="Z525" i="27" s="1"/>
  <c r="AA525" i="27"/>
  <c r="X526" i="27"/>
  <c r="Z526" i="27" s="1"/>
  <c r="AA526" i="27"/>
  <c r="X527" i="27"/>
  <c r="Z527" i="27" s="1"/>
  <c r="AA527" i="27"/>
  <c r="X528" i="27"/>
  <c r="Z528" i="27" s="1"/>
  <c r="AA528" i="27"/>
  <c r="X529" i="27"/>
  <c r="Z529" i="27" s="1"/>
  <c r="AA529" i="27"/>
  <c r="X530" i="27"/>
  <c r="Z530" i="27" s="1"/>
  <c r="AA530" i="27"/>
  <c r="X531" i="27"/>
  <c r="Z531" i="27" s="1"/>
  <c r="AA531" i="27"/>
  <c r="X532" i="27"/>
  <c r="Z532" i="27"/>
  <c r="AA532" i="27"/>
  <c r="X533" i="27"/>
  <c r="Z533" i="27" s="1"/>
  <c r="AA533" i="27"/>
  <c r="X534" i="27"/>
  <c r="Z534" i="27" s="1"/>
  <c r="AA534" i="27"/>
  <c r="X535" i="27"/>
  <c r="Z535" i="27" s="1"/>
  <c r="AA535" i="27"/>
  <c r="X536" i="27"/>
  <c r="Z536" i="27" s="1"/>
  <c r="AA536" i="27"/>
  <c r="X537" i="27"/>
  <c r="Z537" i="27" s="1"/>
  <c r="AA537" i="27"/>
  <c r="X538" i="27"/>
  <c r="Z538" i="27" s="1"/>
  <c r="AA538" i="27"/>
  <c r="X539" i="27"/>
  <c r="Z539" i="27" s="1"/>
  <c r="AA539" i="27"/>
  <c r="X540" i="27"/>
  <c r="Z540" i="27"/>
  <c r="AA540" i="27"/>
  <c r="X541" i="27"/>
  <c r="Z541" i="27" s="1"/>
  <c r="AA541" i="27"/>
  <c r="X542" i="27"/>
  <c r="Z542" i="27" s="1"/>
  <c r="AA542" i="27"/>
  <c r="X543" i="27"/>
  <c r="Z543" i="27" s="1"/>
  <c r="AA543" i="27"/>
  <c r="X544" i="27"/>
  <c r="Z544" i="27" s="1"/>
  <c r="AA544" i="27"/>
  <c r="X545" i="27"/>
  <c r="Z545" i="27" s="1"/>
  <c r="AA545" i="27"/>
  <c r="X546" i="27"/>
  <c r="Z546" i="27" s="1"/>
  <c r="AA546" i="27"/>
  <c r="X547" i="27"/>
  <c r="Z547" i="27" s="1"/>
  <c r="AA547" i="27"/>
  <c r="X548" i="27"/>
  <c r="Z548" i="27"/>
  <c r="AA548" i="27"/>
  <c r="X549" i="27"/>
  <c r="Z549" i="27" s="1"/>
  <c r="AA549" i="27"/>
  <c r="X550" i="27"/>
  <c r="Z550" i="27" s="1"/>
  <c r="AA550" i="27"/>
  <c r="X551" i="27"/>
  <c r="Z551" i="27" s="1"/>
  <c r="AA551" i="27"/>
  <c r="X552" i="27"/>
  <c r="Z552" i="27" s="1"/>
  <c r="AA552" i="27"/>
  <c r="X553" i="27"/>
  <c r="Z553" i="27" s="1"/>
  <c r="AA553" i="27"/>
  <c r="X554" i="27"/>
  <c r="Z554" i="27" s="1"/>
  <c r="AA554" i="27"/>
  <c r="X555" i="27"/>
  <c r="Z555" i="27" s="1"/>
  <c r="AA555" i="27"/>
  <c r="X556" i="27"/>
  <c r="Z556" i="27"/>
  <c r="AA556" i="27"/>
  <c r="X557" i="27"/>
  <c r="Z557" i="27" s="1"/>
  <c r="AA557" i="27"/>
  <c r="X558" i="27"/>
  <c r="Z558" i="27" s="1"/>
  <c r="AA558" i="27"/>
  <c r="X559" i="27"/>
  <c r="Z559" i="27" s="1"/>
  <c r="AA559" i="27"/>
  <c r="X560" i="27"/>
  <c r="Z560" i="27" s="1"/>
  <c r="AA560" i="27"/>
  <c r="X561" i="27"/>
  <c r="Z561" i="27" s="1"/>
  <c r="AA561" i="27"/>
  <c r="X562" i="27"/>
  <c r="Z562" i="27" s="1"/>
  <c r="AA562" i="27"/>
  <c r="X563" i="27"/>
  <c r="Z563" i="27" s="1"/>
  <c r="AA563" i="27"/>
  <c r="X564" i="27"/>
  <c r="Z564" i="27"/>
  <c r="AA564" i="27"/>
  <c r="X565" i="27"/>
  <c r="Z565" i="27" s="1"/>
  <c r="AA565" i="27"/>
  <c r="X566" i="27"/>
  <c r="Z566" i="27" s="1"/>
  <c r="AA566" i="27"/>
  <c r="X567" i="27"/>
  <c r="Z567" i="27" s="1"/>
  <c r="AA567" i="27"/>
  <c r="X568" i="27"/>
  <c r="Z568" i="27" s="1"/>
  <c r="AA568" i="27"/>
  <c r="X569" i="27"/>
  <c r="Z569" i="27" s="1"/>
  <c r="AA569" i="27"/>
  <c r="X570" i="27"/>
  <c r="Z570" i="27" s="1"/>
  <c r="AA570" i="27"/>
  <c r="X571" i="27"/>
  <c r="Z571" i="27" s="1"/>
  <c r="AA571" i="27"/>
  <c r="X572" i="27"/>
  <c r="Z572" i="27"/>
  <c r="AA572" i="27"/>
  <c r="X573" i="27"/>
  <c r="Z573" i="27" s="1"/>
  <c r="AA573" i="27"/>
  <c r="X574" i="27"/>
  <c r="Z574" i="27" s="1"/>
  <c r="AA574" i="27"/>
  <c r="X575" i="27"/>
  <c r="Z575" i="27" s="1"/>
  <c r="AA575" i="27"/>
  <c r="X576" i="27"/>
  <c r="Z576" i="27" s="1"/>
  <c r="AA576" i="27"/>
  <c r="X577" i="27"/>
  <c r="Z577" i="27" s="1"/>
  <c r="AA577" i="27"/>
  <c r="X578" i="27"/>
  <c r="Z578" i="27" s="1"/>
  <c r="AA578" i="27"/>
  <c r="X579" i="27"/>
  <c r="Z579" i="27" s="1"/>
  <c r="AA579" i="27"/>
  <c r="X580" i="27"/>
  <c r="Z580" i="27"/>
  <c r="AA580" i="27"/>
  <c r="X581" i="27"/>
  <c r="Z581" i="27" s="1"/>
  <c r="AA581" i="27"/>
  <c r="X582" i="27"/>
  <c r="Z582" i="27" s="1"/>
  <c r="AA582" i="27"/>
  <c r="X583" i="27"/>
  <c r="Z583" i="27" s="1"/>
  <c r="AA583" i="27"/>
  <c r="X584" i="27"/>
  <c r="Z584" i="27" s="1"/>
  <c r="AA584" i="27"/>
  <c r="X585" i="27"/>
  <c r="Z585" i="27" s="1"/>
  <c r="AA585" i="27"/>
  <c r="X586" i="27"/>
  <c r="Z586" i="27" s="1"/>
  <c r="AA586" i="27"/>
  <c r="X587" i="27"/>
  <c r="Z587" i="27" s="1"/>
  <c r="AA587" i="27"/>
  <c r="X588" i="27"/>
  <c r="Z588" i="27"/>
  <c r="AA588" i="27"/>
  <c r="X589" i="27"/>
  <c r="Z589" i="27" s="1"/>
  <c r="AA589" i="27"/>
  <c r="X590" i="27"/>
  <c r="Z590" i="27" s="1"/>
  <c r="AA590" i="27"/>
  <c r="X591" i="27"/>
  <c r="Z591" i="27" s="1"/>
  <c r="AA591" i="27"/>
  <c r="X592" i="27"/>
  <c r="Z592" i="27" s="1"/>
  <c r="AA592" i="27"/>
  <c r="X593" i="27"/>
  <c r="Z593" i="27" s="1"/>
  <c r="AA593" i="27"/>
  <c r="X594" i="27"/>
  <c r="Z594" i="27" s="1"/>
  <c r="AA594" i="27"/>
  <c r="X595" i="27"/>
  <c r="Z595" i="27" s="1"/>
  <c r="AA595" i="27"/>
  <c r="X596" i="27"/>
  <c r="Z596" i="27"/>
  <c r="AA596" i="27"/>
  <c r="X597" i="27"/>
  <c r="Z597" i="27" s="1"/>
  <c r="AA597" i="27"/>
  <c r="X598" i="27"/>
  <c r="Z598" i="27" s="1"/>
  <c r="AA598" i="27"/>
  <c r="X599" i="27"/>
  <c r="Z599" i="27" s="1"/>
  <c r="AA599" i="27"/>
  <c r="X600" i="27"/>
  <c r="Z600" i="27" s="1"/>
  <c r="AA600" i="27"/>
  <c r="X601" i="27"/>
  <c r="Z601" i="27" s="1"/>
  <c r="AA601" i="27"/>
  <c r="X602" i="27"/>
  <c r="Z602" i="27" s="1"/>
  <c r="AA602" i="27"/>
  <c r="X603" i="27"/>
  <c r="Z603" i="27" s="1"/>
  <c r="AA603" i="27"/>
  <c r="X604" i="27"/>
  <c r="Z604" i="27" s="1"/>
  <c r="AA604" i="27"/>
  <c r="X605" i="27"/>
  <c r="Z605" i="27"/>
  <c r="AA605" i="27"/>
  <c r="X606" i="27"/>
  <c r="Z606" i="27" s="1"/>
  <c r="AA606" i="27"/>
  <c r="X607" i="27"/>
  <c r="Z607" i="27" s="1"/>
  <c r="AA607" i="27"/>
  <c r="X608" i="27"/>
  <c r="Z608" i="27" s="1"/>
  <c r="AA608" i="27"/>
  <c r="X609" i="27"/>
  <c r="Z609" i="27" s="1"/>
  <c r="AA609" i="27"/>
  <c r="X610" i="27"/>
  <c r="Z610" i="27" s="1"/>
  <c r="AA610" i="27"/>
  <c r="X611" i="27"/>
  <c r="Z611" i="27" s="1"/>
  <c r="AA611" i="27"/>
  <c r="X612" i="27"/>
  <c r="Z612" i="27" s="1"/>
  <c r="AA612" i="27"/>
  <c r="X613" i="27"/>
  <c r="Z613" i="27"/>
  <c r="AA613" i="27"/>
  <c r="X614" i="27"/>
  <c r="Z614" i="27" s="1"/>
  <c r="AA614" i="27"/>
  <c r="X615" i="27"/>
  <c r="Z615" i="27" s="1"/>
  <c r="AA615" i="27"/>
  <c r="X616" i="27"/>
  <c r="Z616" i="27" s="1"/>
  <c r="AA616" i="27"/>
  <c r="X617" i="27"/>
  <c r="Z617" i="27" s="1"/>
  <c r="AA617" i="27"/>
  <c r="X618" i="27"/>
  <c r="Z618" i="27" s="1"/>
  <c r="AA618" i="27"/>
  <c r="X619" i="27"/>
  <c r="Z619" i="27" s="1"/>
  <c r="AA619" i="27"/>
  <c r="X620" i="27"/>
  <c r="Z620" i="27" s="1"/>
  <c r="AA620" i="27"/>
  <c r="X621" i="27"/>
  <c r="Z621" i="27"/>
  <c r="AA621" i="27"/>
  <c r="X622" i="27"/>
  <c r="Z622" i="27" s="1"/>
  <c r="AA622" i="27"/>
  <c r="X623" i="27"/>
  <c r="Z623" i="27" s="1"/>
  <c r="AA623" i="27"/>
  <c r="X624" i="27"/>
  <c r="Z624" i="27" s="1"/>
  <c r="AA624" i="27"/>
  <c r="X625" i="27"/>
  <c r="Z625" i="27" s="1"/>
  <c r="AA625" i="27"/>
  <c r="X626" i="27"/>
  <c r="Z626" i="27" s="1"/>
  <c r="AA626" i="27"/>
  <c r="X627" i="27"/>
  <c r="Z627" i="27" s="1"/>
  <c r="AA627" i="27"/>
  <c r="X628" i="27"/>
  <c r="Z628" i="27" s="1"/>
  <c r="AA628" i="27"/>
  <c r="X629" i="27"/>
  <c r="Z629" i="27"/>
  <c r="AA629" i="27"/>
  <c r="X630" i="27"/>
  <c r="Z630" i="27" s="1"/>
  <c r="AA630" i="27"/>
  <c r="X631" i="27"/>
  <c r="Z631" i="27" s="1"/>
  <c r="AA631" i="27"/>
  <c r="X632" i="27"/>
  <c r="Z632" i="27" s="1"/>
  <c r="AA632" i="27"/>
  <c r="X633" i="27"/>
  <c r="Z633" i="27" s="1"/>
  <c r="AA633" i="27"/>
  <c r="X634" i="27"/>
  <c r="Z634" i="27" s="1"/>
  <c r="AA634" i="27"/>
  <c r="X635" i="27"/>
  <c r="Z635" i="27" s="1"/>
  <c r="AA635" i="27"/>
  <c r="X636" i="27"/>
  <c r="Z636" i="27" s="1"/>
  <c r="AA636" i="27"/>
  <c r="X637" i="27"/>
  <c r="Z637" i="27"/>
  <c r="AA637" i="27"/>
  <c r="X638" i="27"/>
  <c r="Z638" i="27" s="1"/>
  <c r="AA638" i="27"/>
  <c r="X639" i="27"/>
  <c r="Z639" i="27" s="1"/>
  <c r="AA639" i="27"/>
  <c r="X640" i="27"/>
  <c r="Z640" i="27" s="1"/>
  <c r="AA640" i="27"/>
  <c r="X641" i="27"/>
  <c r="Z641" i="27" s="1"/>
  <c r="AA641" i="27"/>
  <c r="X642" i="27"/>
  <c r="Z642" i="27" s="1"/>
  <c r="AA642" i="27"/>
  <c r="X643" i="27"/>
  <c r="Z643" i="27" s="1"/>
  <c r="AA643" i="27"/>
  <c r="X644" i="27"/>
  <c r="Z644" i="27" s="1"/>
  <c r="AA644" i="27"/>
  <c r="X645" i="27"/>
  <c r="Z645" i="27"/>
  <c r="AA645" i="27"/>
  <c r="X646" i="27"/>
  <c r="Z646" i="27" s="1"/>
  <c r="AA646" i="27"/>
  <c r="X647" i="27"/>
  <c r="Z647" i="27" s="1"/>
  <c r="AA647" i="27"/>
  <c r="X648" i="27"/>
  <c r="Z648" i="27" s="1"/>
  <c r="AA648" i="27"/>
  <c r="X649" i="27"/>
  <c r="Z649" i="27" s="1"/>
  <c r="AA649" i="27"/>
  <c r="X650" i="27"/>
  <c r="Z650" i="27" s="1"/>
  <c r="AA650" i="27"/>
  <c r="X651" i="27"/>
  <c r="Z651" i="27" s="1"/>
  <c r="AA651" i="27"/>
  <c r="X652" i="27"/>
  <c r="Z652" i="27" s="1"/>
  <c r="AA652" i="27"/>
  <c r="X653" i="27"/>
  <c r="Z653" i="27"/>
  <c r="AA653" i="27"/>
  <c r="X654" i="27"/>
  <c r="Z654" i="27" s="1"/>
  <c r="AA654" i="27"/>
  <c r="X655" i="27"/>
  <c r="Z655" i="27" s="1"/>
  <c r="AA655" i="27"/>
  <c r="X656" i="27"/>
  <c r="Z656" i="27" s="1"/>
  <c r="AA656" i="27"/>
  <c r="X657" i="27"/>
  <c r="Z657" i="27" s="1"/>
  <c r="AA657" i="27"/>
  <c r="X658" i="27"/>
  <c r="Z658" i="27" s="1"/>
  <c r="AA658" i="27"/>
  <c r="X659" i="27"/>
  <c r="Z659" i="27" s="1"/>
  <c r="AA659" i="27"/>
  <c r="X660" i="27"/>
  <c r="Z660" i="27" s="1"/>
  <c r="AA660" i="27"/>
  <c r="X661" i="27"/>
  <c r="Z661" i="27"/>
  <c r="AA661" i="27"/>
  <c r="X662" i="27"/>
  <c r="Z662" i="27" s="1"/>
  <c r="AA662" i="27"/>
  <c r="X663" i="27"/>
  <c r="Z663" i="27" s="1"/>
  <c r="AA663" i="27"/>
  <c r="X664" i="27"/>
  <c r="Z664" i="27" s="1"/>
  <c r="AA664" i="27"/>
  <c r="X665" i="27"/>
  <c r="Z665" i="27" s="1"/>
  <c r="AA665" i="27"/>
  <c r="X666" i="27"/>
  <c r="Z666" i="27" s="1"/>
  <c r="AA666" i="27"/>
  <c r="X667" i="27"/>
  <c r="Z667" i="27" s="1"/>
  <c r="AA667" i="27"/>
  <c r="X668" i="27"/>
  <c r="Z668" i="27" s="1"/>
  <c r="AA668" i="27"/>
  <c r="X669" i="27"/>
  <c r="Z669" i="27"/>
  <c r="AA669" i="27"/>
  <c r="X670" i="27"/>
  <c r="Z670" i="27" s="1"/>
  <c r="AA670" i="27"/>
  <c r="X671" i="27"/>
  <c r="Z671" i="27" s="1"/>
  <c r="AA671" i="27"/>
  <c r="X672" i="27"/>
  <c r="Z672" i="27" s="1"/>
  <c r="AA672" i="27"/>
  <c r="X673" i="27"/>
  <c r="Z673" i="27" s="1"/>
  <c r="AA673" i="27"/>
  <c r="X674" i="27"/>
  <c r="Z674" i="27" s="1"/>
  <c r="AA674" i="27"/>
  <c r="X675" i="27"/>
  <c r="Z675" i="27" s="1"/>
  <c r="AA675" i="27"/>
  <c r="X676" i="27"/>
  <c r="Z676" i="27" s="1"/>
  <c r="AA676" i="27"/>
  <c r="X677" i="27"/>
  <c r="Z677" i="27"/>
  <c r="AA677" i="27"/>
  <c r="X678" i="27"/>
  <c r="Z678" i="27" s="1"/>
  <c r="AA678" i="27"/>
  <c r="X679" i="27"/>
  <c r="Z679" i="27" s="1"/>
  <c r="AA679" i="27"/>
  <c r="X680" i="27"/>
  <c r="Z680" i="27" s="1"/>
  <c r="AA680" i="27"/>
  <c r="X681" i="27"/>
  <c r="Z681" i="27" s="1"/>
  <c r="AA681" i="27"/>
  <c r="X682" i="27"/>
  <c r="Z682" i="27" s="1"/>
  <c r="AA682" i="27"/>
  <c r="X683" i="27"/>
  <c r="Z683" i="27" s="1"/>
  <c r="AA683" i="27"/>
  <c r="X684" i="27"/>
  <c r="Z684" i="27" s="1"/>
  <c r="AA684" i="27"/>
  <c r="X685" i="27"/>
  <c r="Z685" i="27"/>
  <c r="AA685" i="27"/>
  <c r="X686" i="27"/>
  <c r="Z686" i="27" s="1"/>
  <c r="AA686" i="27"/>
  <c r="X687" i="27"/>
  <c r="Z687" i="27" s="1"/>
  <c r="AA687" i="27"/>
  <c r="X688" i="27"/>
  <c r="Z688" i="27" s="1"/>
  <c r="AA688" i="27"/>
  <c r="X689" i="27"/>
  <c r="Z689" i="27" s="1"/>
  <c r="AA689" i="27"/>
  <c r="X690" i="27"/>
  <c r="Z690" i="27" s="1"/>
  <c r="AA690" i="27"/>
  <c r="X691" i="27"/>
  <c r="Z691" i="27" s="1"/>
  <c r="AA691" i="27"/>
  <c r="X692" i="27"/>
  <c r="Z692" i="27" s="1"/>
  <c r="AA692" i="27"/>
  <c r="X693" i="27"/>
  <c r="Z693" i="27"/>
  <c r="AA693" i="27"/>
  <c r="X694" i="27"/>
  <c r="Z694" i="27" s="1"/>
  <c r="AA694" i="27"/>
  <c r="X695" i="27"/>
  <c r="Z695" i="27" s="1"/>
  <c r="AA695" i="27"/>
  <c r="X696" i="27"/>
  <c r="Z696" i="27" s="1"/>
  <c r="AA696" i="27"/>
  <c r="X697" i="27"/>
  <c r="Z697" i="27" s="1"/>
  <c r="AA697" i="27"/>
  <c r="X698" i="27"/>
  <c r="Z698" i="27" s="1"/>
  <c r="AA698" i="27"/>
  <c r="X699" i="27"/>
  <c r="Z699" i="27" s="1"/>
  <c r="AA699" i="27"/>
  <c r="X700" i="27"/>
  <c r="Z700" i="27" s="1"/>
  <c r="AA700" i="27"/>
  <c r="X701" i="27"/>
  <c r="Z701" i="27"/>
  <c r="AA701" i="27"/>
  <c r="X702" i="27"/>
  <c r="Z702" i="27" s="1"/>
  <c r="AA702" i="27"/>
  <c r="X703" i="27"/>
  <c r="Z703" i="27" s="1"/>
  <c r="AA703" i="27"/>
  <c r="X704" i="27"/>
  <c r="Z704" i="27" s="1"/>
  <c r="AA704" i="27"/>
  <c r="X705" i="27"/>
  <c r="Z705" i="27" s="1"/>
  <c r="AA705" i="27"/>
  <c r="X706" i="27"/>
  <c r="Z706" i="27" s="1"/>
  <c r="AA706" i="27"/>
  <c r="X707" i="27"/>
  <c r="Z707" i="27" s="1"/>
  <c r="AA707" i="27"/>
  <c r="X708" i="27"/>
  <c r="Z708" i="27" s="1"/>
  <c r="AA708" i="27"/>
  <c r="X709" i="27"/>
  <c r="Z709" i="27"/>
  <c r="AA709" i="27"/>
  <c r="X710" i="27"/>
  <c r="Z710" i="27" s="1"/>
  <c r="AA710" i="27"/>
  <c r="X711" i="27"/>
  <c r="Z711" i="27" s="1"/>
  <c r="AA711" i="27"/>
  <c r="X712" i="27"/>
  <c r="Z712" i="27" s="1"/>
  <c r="AA712" i="27"/>
  <c r="X713" i="27"/>
  <c r="Z713" i="27" s="1"/>
  <c r="AA713" i="27"/>
  <c r="X714" i="27"/>
  <c r="Z714" i="27" s="1"/>
  <c r="AA714" i="27"/>
  <c r="X715" i="27"/>
  <c r="Z715" i="27" s="1"/>
  <c r="AA715" i="27"/>
  <c r="X716" i="27"/>
  <c r="Z716" i="27" s="1"/>
  <c r="AA716" i="27"/>
  <c r="X717" i="27"/>
  <c r="Z717" i="27"/>
  <c r="AA717" i="27"/>
  <c r="X718" i="27"/>
  <c r="Z718" i="27" s="1"/>
  <c r="AA718" i="27"/>
  <c r="X719" i="27"/>
  <c r="Z719" i="27" s="1"/>
  <c r="AA719" i="27"/>
  <c r="X720" i="27"/>
  <c r="Z720" i="27" s="1"/>
  <c r="AA720" i="27"/>
  <c r="X721" i="27"/>
  <c r="Z721" i="27" s="1"/>
  <c r="AA721" i="27"/>
  <c r="X722" i="27"/>
  <c r="Z722" i="27" s="1"/>
  <c r="AA722" i="27"/>
  <c r="X723" i="27"/>
  <c r="Z723" i="27" s="1"/>
  <c r="AA723" i="27"/>
  <c r="X724" i="27"/>
  <c r="Z724" i="27" s="1"/>
  <c r="AA724" i="27"/>
  <c r="X725" i="27"/>
  <c r="Z725" i="27"/>
  <c r="AA725" i="27"/>
  <c r="X726" i="27"/>
  <c r="Z726" i="27" s="1"/>
  <c r="AA726" i="27"/>
  <c r="X727" i="27"/>
  <c r="Z727" i="27" s="1"/>
  <c r="AA727" i="27"/>
  <c r="X728" i="27"/>
  <c r="Z728" i="27" s="1"/>
  <c r="AA728" i="27"/>
  <c r="X729" i="27"/>
  <c r="Z729" i="27" s="1"/>
  <c r="AA729" i="27"/>
  <c r="X730" i="27"/>
  <c r="Z730" i="27" s="1"/>
  <c r="AA730" i="27"/>
  <c r="X731" i="27"/>
  <c r="Z731" i="27" s="1"/>
  <c r="AA731" i="27"/>
  <c r="X732" i="27"/>
  <c r="Z732" i="27" s="1"/>
  <c r="AA732" i="27"/>
  <c r="X733" i="27"/>
  <c r="Z733" i="27"/>
  <c r="AA733" i="27"/>
  <c r="X734" i="27"/>
  <c r="Z734" i="27" s="1"/>
  <c r="AA734" i="27"/>
  <c r="X735" i="27"/>
  <c r="Z735" i="27" s="1"/>
  <c r="AA735" i="27"/>
  <c r="X736" i="27"/>
  <c r="Z736" i="27" s="1"/>
  <c r="AA736" i="27"/>
  <c r="X737" i="27"/>
  <c r="Z737" i="27" s="1"/>
  <c r="AA737" i="27"/>
  <c r="X738" i="27"/>
  <c r="Z738" i="27" s="1"/>
  <c r="AA738" i="27"/>
  <c r="X739" i="27"/>
  <c r="Z739" i="27" s="1"/>
  <c r="AA739" i="27"/>
  <c r="X740" i="27"/>
  <c r="Z740" i="27" s="1"/>
  <c r="AA740" i="27"/>
  <c r="X741" i="27"/>
  <c r="Z741" i="27"/>
  <c r="AA741" i="27"/>
  <c r="X742" i="27"/>
  <c r="Z742" i="27" s="1"/>
  <c r="AA742" i="27"/>
  <c r="X743" i="27"/>
  <c r="Z743" i="27" s="1"/>
  <c r="AA743" i="27"/>
  <c r="X744" i="27"/>
  <c r="Z744" i="27" s="1"/>
  <c r="AA744" i="27"/>
  <c r="X745" i="27"/>
  <c r="Z745" i="27" s="1"/>
  <c r="AA745" i="27"/>
  <c r="X746" i="27"/>
  <c r="Z746" i="27" s="1"/>
  <c r="AA746" i="27"/>
  <c r="X747" i="27"/>
  <c r="Z747" i="27" s="1"/>
  <c r="AA747" i="27"/>
  <c r="X748" i="27"/>
  <c r="Z748" i="27" s="1"/>
  <c r="AA748" i="27"/>
  <c r="X749" i="27"/>
  <c r="Z749" i="27"/>
  <c r="AA749" i="27"/>
  <c r="X750" i="27"/>
  <c r="Z750" i="27" s="1"/>
  <c r="AA750" i="27"/>
  <c r="X751" i="27"/>
  <c r="Z751" i="27" s="1"/>
  <c r="AA751" i="27"/>
  <c r="X752" i="27"/>
  <c r="Z752" i="27" s="1"/>
  <c r="AA752" i="27"/>
  <c r="X753" i="27"/>
  <c r="Z753" i="27" s="1"/>
  <c r="AA753" i="27"/>
  <c r="X754" i="27"/>
  <c r="Z754" i="27" s="1"/>
  <c r="AA754" i="27"/>
  <c r="X755" i="27"/>
  <c r="Z755" i="27" s="1"/>
  <c r="AA755" i="27"/>
  <c r="X756" i="27"/>
  <c r="Z756" i="27" s="1"/>
  <c r="AA756" i="27"/>
  <c r="X757" i="27"/>
  <c r="Z757" i="27"/>
  <c r="AA757" i="27"/>
  <c r="X758" i="27"/>
  <c r="Z758" i="27" s="1"/>
  <c r="AA758" i="27"/>
  <c r="X759" i="27"/>
  <c r="Z759" i="27" s="1"/>
  <c r="AA759" i="27"/>
  <c r="X760" i="27"/>
  <c r="Z760" i="27" s="1"/>
  <c r="AA760" i="27"/>
  <c r="X761" i="27"/>
  <c r="Z761" i="27" s="1"/>
  <c r="AA761" i="27"/>
  <c r="X762" i="27"/>
  <c r="Z762" i="27" s="1"/>
  <c r="AA762" i="27"/>
  <c r="X763" i="27"/>
  <c r="Z763" i="27" s="1"/>
  <c r="AA763" i="27"/>
  <c r="X764" i="27"/>
  <c r="Z764" i="27" s="1"/>
  <c r="AA764" i="27"/>
  <c r="X765" i="27"/>
  <c r="Z765" i="27"/>
  <c r="AA765" i="27"/>
  <c r="X766" i="27"/>
  <c r="Z766" i="27" s="1"/>
  <c r="AA766" i="27"/>
  <c r="X767" i="27"/>
  <c r="Z767" i="27" s="1"/>
  <c r="AA767" i="27"/>
  <c r="X768" i="27"/>
  <c r="Z768" i="27" s="1"/>
  <c r="AA768" i="27"/>
  <c r="X769" i="27"/>
  <c r="Z769" i="27" s="1"/>
  <c r="AA769" i="27"/>
  <c r="X770" i="27"/>
  <c r="Z770" i="27" s="1"/>
  <c r="AA770" i="27"/>
  <c r="X771" i="27"/>
  <c r="Z771" i="27" s="1"/>
  <c r="AA771" i="27"/>
  <c r="X772" i="27"/>
  <c r="Z772" i="27" s="1"/>
  <c r="AA772" i="27"/>
  <c r="X773" i="27"/>
  <c r="Z773" i="27"/>
  <c r="AA773" i="27"/>
  <c r="X774" i="27"/>
  <c r="Z774" i="27" s="1"/>
  <c r="AA774" i="27"/>
  <c r="X775" i="27"/>
  <c r="Z775" i="27" s="1"/>
  <c r="AA775" i="27"/>
  <c r="X776" i="27"/>
  <c r="Z776" i="27" s="1"/>
  <c r="AA776" i="27"/>
  <c r="X777" i="27"/>
  <c r="Z777" i="27" s="1"/>
  <c r="AA777" i="27"/>
  <c r="X778" i="27"/>
  <c r="Z778" i="27" s="1"/>
  <c r="AA778" i="27"/>
  <c r="X779" i="27"/>
  <c r="Z779" i="27" s="1"/>
  <c r="AA779" i="27"/>
  <c r="X780" i="27"/>
  <c r="Z780" i="27" s="1"/>
  <c r="AA780" i="27"/>
  <c r="X781" i="27"/>
  <c r="Z781" i="27"/>
  <c r="AA781" i="27"/>
  <c r="X782" i="27"/>
  <c r="Z782" i="27" s="1"/>
  <c r="AA782" i="27"/>
  <c r="X783" i="27"/>
  <c r="Z783" i="27" s="1"/>
  <c r="AA783" i="27"/>
  <c r="X784" i="27"/>
  <c r="Z784" i="27" s="1"/>
  <c r="AA784" i="27"/>
  <c r="X785" i="27"/>
  <c r="Z785" i="27" s="1"/>
  <c r="AA785" i="27"/>
  <c r="X786" i="27"/>
  <c r="Z786" i="27" s="1"/>
  <c r="AA786" i="27"/>
  <c r="X787" i="27"/>
  <c r="Z787" i="27" s="1"/>
  <c r="AA787" i="27"/>
  <c r="X788" i="27"/>
  <c r="Z788" i="27" s="1"/>
  <c r="AA788" i="27"/>
  <c r="X789" i="27"/>
  <c r="Z789" i="27"/>
  <c r="AA789" i="27"/>
  <c r="X790" i="27"/>
  <c r="Z790" i="27" s="1"/>
  <c r="AA790" i="27"/>
  <c r="X791" i="27"/>
  <c r="Z791" i="27" s="1"/>
  <c r="AA791" i="27"/>
  <c r="X792" i="27"/>
  <c r="Z792" i="27" s="1"/>
  <c r="AA792" i="27"/>
  <c r="X793" i="27"/>
  <c r="Z793" i="27" s="1"/>
  <c r="AA793" i="27"/>
  <c r="X794" i="27"/>
  <c r="Z794" i="27" s="1"/>
  <c r="AA794" i="27"/>
  <c r="X795" i="27"/>
  <c r="Z795" i="27" s="1"/>
  <c r="AA795" i="27"/>
  <c r="X796" i="27"/>
  <c r="Z796" i="27" s="1"/>
  <c r="AA796" i="27"/>
  <c r="X797" i="27"/>
  <c r="Z797" i="27"/>
  <c r="AA797" i="27"/>
  <c r="X798" i="27"/>
  <c r="Z798" i="27" s="1"/>
  <c r="AA798" i="27"/>
  <c r="X799" i="27"/>
  <c r="Z799" i="27" s="1"/>
  <c r="AA799" i="27"/>
  <c r="X800" i="27"/>
  <c r="Z800" i="27" s="1"/>
  <c r="AA800" i="27"/>
  <c r="X801" i="27"/>
  <c r="Z801" i="27" s="1"/>
  <c r="AA801" i="27"/>
  <c r="X802" i="27"/>
  <c r="Z802" i="27" s="1"/>
  <c r="AA802" i="27"/>
  <c r="X803" i="27"/>
  <c r="Z803" i="27" s="1"/>
  <c r="AA803" i="27"/>
  <c r="X804" i="27"/>
  <c r="Z804" i="27" s="1"/>
  <c r="AA804" i="27"/>
  <c r="X805" i="27"/>
  <c r="Z805" i="27"/>
  <c r="AA805" i="27"/>
  <c r="X806" i="27"/>
  <c r="Z806" i="27" s="1"/>
  <c r="AA806" i="27"/>
  <c r="X807" i="27"/>
  <c r="Z807" i="27" s="1"/>
  <c r="AA807" i="27"/>
  <c r="X808" i="27"/>
  <c r="Z808" i="27" s="1"/>
  <c r="AA808" i="27"/>
  <c r="X809" i="27"/>
  <c r="Z809" i="27" s="1"/>
  <c r="AA809" i="27"/>
  <c r="X810" i="27"/>
  <c r="Z810" i="27" s="1"/>
  <c r="AA810" i="27"/>
  <c r="X811" i="27"/>
  <c r="Z811" i="27" s="1"/>
  <c r="AA811" i="27"/>
  <c r="X812" i="27"/>
  <c r="Z812" i="27" s="1"/>
  <c r="AA812" i="27"/>
  <c r="X813" i="27"/>
  <c r="Z813" i="27"/>
  <c r="AA813" i="27"/>
  <c r="X814" i="27"/>
  <c r="Z814" i="27" s="1"/>
  <c r="AA814" i="27"/>
  <c r="X815" i="27"/>
  <c r="Z815" i="27" s="1"/>
  <c r="AA815" i="27"/>
  <c r="X816" i="27"/>
  <c r="Z816" i="27" s="1"/>
  <c r="AA816" i="27"/>
  <c r="X817" i="27"/>
  <c r="Z817" i="27" s="1"/>
  <c r="AA817" i="27"/>
  <c r="X818" i="27"/>
  <c r="Z818" i="27" s="1"/>
  <c r="AA818" i="27"/>
  <c r="X819" i="27"/>
  <c r="Z819" i="27" s="1"/>
  <c r="AA819" i="27"/>
  <c r="X820" i="27"/>
  <c r="Z820" i="27" s="1"/>
  <c r="AA820" i="27"/>
  <c r="X821" i="27"/>
  <c r="Z821" i="27"/>
  <c r="AA821" i="27"/>
  <c r="X822" i="27"/>
  <c r="Z822" i="27" s="1"/>
  <c r="AA822" i="27"/>
  <c r="X823" i="27"/>
  <c r="Z823" i="27" s="1"/>
  <c r="AA823" i="27"/>
  <c r="X824" i="27"/>
  <c r="Z824" i="27" s="1"/>
  <c r="AA824" i="27"/>
  <c r="X825" i="27"/>
  <c r="Z825" i="27" s="1"/>
  <c r="AA825" i="27"/>
  <c r="X826" i="27"/>
  <c r="Z826" i="27" s="1"/>
  <c r="AA826" i="27"/>
  <c r="X827" i="27"/>
  <c r="Z827" i="27" s="1"/>
  <c r="AA827" i="27"/>
  <c r="X828" i="27"/>
  <c r="Z828" i="27" s="1"/>
  <c r="AA828" i="27"/>
  <c r="X829" i="27"/>
  <c r="Z829" i="27"/>
  <c r="AA829" i="27"/>
  <c r="X830" i="27"/>
  <c r="Z830" i="27" s="1"/>
  <c r="AA830" i="27"/>
  <c r="X831" i="27"/>
  <c r="Z831" i="27" s="1"/>
  <c r="AA831" i="27"/>
  <c r="X832" i="27"/>
  <c r="Z832" i="27" s="1"/>
  <c r="AA832" i="27"/>
  <c r="X833" i="27"/>
  <c r="Z833" i="27" s="1"/>
  <c r="AA833" i="27"/>
  <c r="X834" i="27"/>
  <c r="Z834" i="27" s="1"/>
  <c r="AA834" i="27"/>
  <c r="X835" i="27"/>
  <c r="Z835" i="27" s="1"/>
  <c r="AA835" i="27"/>
  <c r="X836" i="27"/>
  <c r="Z836" i="27" s="1"/>
  <c r="AA836" i="27"/>
  <c r="X837" i="27"/>
  <c r="Z837" i="27"/>
  <c r="AA837" i="27"/>
  <c r="X838" i="27"/>
  <c r="Z838" i="27" s="1"/>
  <c r="AA838" i="27"/>
  <c r="X839" i="27"/>
  <c r="Z839" i="27" s="1"/>
  <c r="AA839" i="27"/>
  <c r="X840" i="27"/>
  <c r="Z840" i="27" s="1"/>
  <c r="AA840" i="27"/>
  <c r="X841" i="27"/>
  <c r="Z841" i="27" s="1"/>
  <c r="AA841" i="27"/>
  <c r="X842" i="27"/>
  <c r="Z842" i="27" s="1"/>
  <c r="AA842" i="27"/>
  <c r="X843" i="27"/>
  <c r="Z843" i="27" s="1"/>
  <c r="AA843" i="27"/>
  <c r="X844" i="27"/>
  <c r="Z844" i="27" s="1"/>
  <c r="AA844" i="27"/>
  <c r="X845" i="27"/>
  <c r="Z845" i="27"/>
  <c r="AA845" i="27"/>
  <c r="X846" i="27"/>
  <c r="Z846" i="27" s="1"/>
  <c r="AA846" i="27"/>
  <c r="X847" i="27"/>
  <c r="Z847" i="27" s="1"/>
  <c r="AA847" i="27"/>
  <c r="X848" i="27"/>
  <c r="Z848" i="27" s="1"/>
  <c r="AA848" i="27"/>
  <c r="X849" i="27"/>
  <c r="Z849" i="27" s="1"/>
  <c r="AA849" i="27"/>
  <c r="X850" i="27"/>
  <c r="Z850" i="27" s="1"/>
  <c r="AA850" i="27"/>
  <c r="X851" i="27"/>
  <c r="Z851" i="27" s="1"/>
  <c r="AA851" i="27"/>
  <c r="X852" i="27"/>
  <c r="Z852" i="27" s="1"/>
  <c r="AA852" i="27"/>
  <c r="X853" i="27"/>
  <c r="Z853" i="27"/>
  <c r="AA853" i="27"/>
  <c r="X854" i="27"/>
  <c r="Z854" i="27" s="1"/>
  <c r="AA854" i="27"/>
  <c r="X855" i="27"/>
  <c r="Z855" i="27" s="1"/>
  <c r="AA855" i="27"/>
  <c r="X856" i="27"/>
  <c r="Z856" i="27" s="1"/>
  <c r="AA856" i="27"/>
  <c r="X857" i="27"/>
  <c r="Z857" i="27" s="1"/>
  <c r="AA857" i="27"/>
  <c r="X858" i="27"/>
  <c r="Z858" i="27" s="1"/>
  <c r="AA858" i="27"/>
  <c r="X859" i="27"/>
  <c r="Z859" i="27" s="1"/>
  <c r="AA859" i="27"/>
  <c r="X860" i="27"/>
  <c r="Z860" i="27" s="1"/>
  <c r="AA860" i="27"/>
  <c r="X861" i="27"/>
  <c r="Z861" i="27"/>
  <c r="AA861" i="27"/>
  <c r="X862" i="27"/>
  <c r="Z862" i="27" s="1"/>
  <c r="AA862" i="27"/>
  <c r="X863" i="27"/>
  <c r="Z863" i="27" s="1"/>
  <c r="AA863" i="27"/>
  <c r="X864" i="27"/>
  <c r="Z864" i="27" s="1"/>
  <c r="AA864" i="27"/>
  <c r="X865" i="27"/>
  <c r="Z865" i="27" s="1"/>
  <c r="AA865" i="27"/>
  <c r="X866" i="27"/>
  <c r="Z866" i="27" s="1"/>
  <c r="AA866" i="27"/>
  <c r="X867" i="27"/>
  <c r="Z867" i="27" s="1"/>
  <c r="AA867" i="27"/>
  <c r="X868" i="27"/>
  <c r="Z868" i="27" s="1"/>
  <c r="AA868" i="27"/>
  <c r="X869" i="27"/>
  <c r="Z869" i="27"/>
  <c r="AA869" i="27"/>
  <c r="X870" i="27"/>
  <c r="Z870" i="27" s="1"/>
  <c r="AA870" i="27"/>
  <c r="X871" i="27"/>
  <c r="Z871" i="27" s="1"/>
  <c r="AA871" i="27"/>
  <c r="X872" i="27"/>
  <c r="Z872" i="27" s="1"/>
  <c r="AA872" i="27"/>
  <c r="X873" i="27"/>
  <c r="Z873" i="27" s="1"/>
  <c r="AA873" i="27"/>
  <c r="X874" i="27"/>
  <c r="Z874" i="27" s="1"/>
  <c r="AA874" i="27"/>
  <c r="X875" i="27"/>
  <c r="Z875" i="27" s="1"/>
  <c r="AA875" i="27"/>
  <c r="X876" i="27"/>
  <c r="Z876" i="27" s="1"/>
  <c r="AA876" i="27"/>
  <c r="X877" i="27"/>
  <c r="Z877" i="27"/>
  <c r="AA877" i="27"/>
  <c r="X878" i="27"/>
  <c r="Z878" i="27" s="1"/>
  <c r="AA878" i="27"/>
  <c r="X879" i="27"/>
  <c r="Z879" i="27" s="1"/>
  <c r="AA879" i="27"/>
  <c r="X880" i="27"/>
  <c r="Z880" i="27" s="1"/>
  <c r="AA880" i="27"/>
  <c r="X881" i="27"/>
  <c r="Z881" i="27" s="1"/>
  <c r="AA881" i="27"/>
  <c r="X882" i="27"/>
  <c r="Z882" i="27" s="1"/>
  <c r="AA882" i="27"/>
  <c r="X883" i="27"/>
  <c r="Z883" i="27" s="1"/>
  <c r="AA883" i="27"/>
  <c r="X884" i="27"/>
  <c r="Z884" i="27" s="1"/>
  <c r="AA884" i="27"/>
  <c r="X885" i="27"/>
  <c r="Z885" i="27"/>
  <c r="AA885" i="27"/>
  <c r="X886" i="27"/>
  <c r="Z886" i="27" s="1"/>
  <c r="AA886" i="27"/>
  <c r="X887" i="27"/>
  <c r="Z887" i="27" s="1"/>
  <c r="AA887" i="27"/>
  <c r="X888" i="27"/>
  <c r="Z888" i="27" s="1"/>
  <c r="AA888" i="27"/>
  <c r="X889" i="27"/>
  <c r="Z889" i="27" s="1"/>
  <c r="AA889" i="27"/>
  <c r="X890" i="27"/>
  <c r="Z890" i="27" s="1"/>
  <c r="AA890" i="27"/>
  <c r="X891" i="27"/>
  <c r="Z891" i="27" s="1"/>
  <c r="AA891" i="27"/>
  <c r="X892" i="27"/>
  <c r="Z892" i="27" s="1"/>
  <c r="AA892" i="27"/>
  <c r="X893" i="27"/>
  <c r="Z893" i="27"/>
  <c r="AA893" i="27"/>
  <c r="X894" i="27"/>
  <c r="Z894" i="27" s="1"/>
  <c r="AA894" i="27"/>
  <c r="X895" i="27"/>
  <c r="Z895" i="27" s="1"/>
  <c r="AA895" i="27"/>
  <c r="X896" i="27"/>
  <c r="Z896" i="27" s="1"/>
  <c r="AA896" i="27"/>
  <c r="X897" i="27"/>
  <c r="Z897" i="27" s="1"/>
  <c r="AA897" i="27"/>
  <c r="X898" i="27"/>
  <c r="Z898" i="27" s="1"/>
  <c r="AA898" i="27"/>
  <c r="X899" i="27"/>
  <c r="Z899" i="27" s="1"/>
  <c r="AA899" i="27"/>
  <c r="X900" i="27"/>
  <c r="Z900" i="27" s="1"/>
  <c r="AA900" i="27"/>
  <c r="X901" i="27"/>
  <c r="Z901" i="27"/>
  <c r="AA901" i="27"/>
  <c r="X902" i="27"/>
  <c r="Z902" i="27" s="1"/>
  <c r="AA902" i="27"/>
  <c r="X903" i="27"/>
  <c r="Z903" i="27" s="1"/>
  <c r="AA903" i="27"/>
  <c r="X904" i="27"/>
  <c r="Z904" i="27" s="1"/>
  <c r="AA904" i="27"/>
  <c r="X905" i="27"/>
  <c r="Z905" i="27" s="1"/>
  <c r="AA905" i="27"/>
  <c r="X906" i="27"/>
  <c r="Z906" i="27" s="1"/>
  <c r="AA906" i="27"/>
  <c r="X907" i="27"/>
  <c r="Z907" i="27" s="1"/>
  <c r="AA907" i="27"/>
  <c r="X908" i="27"/>
  <c r="Z908" i="27" s="1"/>
  <c r="AA908" i="27"/>
  <c r="X909" i="27"/>
  <c r="Z909" i="27"/>
  <c r="AA909" i="27"/>
  <c r="X910" i="27"/>
  <c r="Z910" i="27" s="1"/>
  <c r="AA910" i="27"/>
  <c r="X911" i="27"/>
  <c r="Z911" i="27" s="1"/>
  <c r="AA911" i="27"/>
  <c r="X912" i="27"/>
  <c r="Z912" i="27" s="1"/>
  <c r="AA912" i="27"/>
  <c r="X913" i="27"/>
  <c r="Z913" i="27" s="1"/>
  <c r="AA913" i="27"/>
  <c r="X914" i="27"/>
  <c r="Z914" i="27" s="1"/>
  <c r="AA914" i="27"/>
  <c r="X915" i="27"/>
  <c r="Z915" i="27" s="1"/>
  <c r="AA915" i="27"/>
  <c r="X916" i="27"/>
  <c r="Z916" i="27" s="1"/>
  <c r="AA916" i="27"/>
  <c r="X917" i="27"/>
  <c r="Z917" i="27"/>
  <c r="AA917" i="27"/>
  <c r="X918" i="27"/>
  <c r="Z918" i="27" s="1"/>
  <c r="AA918" i="27"/>
  <c r="X919" i="27"/>
  <c r="Z919" i="27" s="1"/>
  <c r="AA919" i="27"/>
  <c r="X920" i="27"/>
  <c r="Z920" i="27" s="1"/>
  <c r="AA920" i="27"/>
  <c r="X921" i="27"/>
  <c r="Z921" i="27" s="1"/>
  <c r="AA921" i="27"/>
  <c r="X922" i="27"/>
  <c r="Z922" i="27" s="1"/>
  <c r="AA922" i="27"/>
  <c r="X923" i="27"/>
  <c r="Z923" i="27" s="1"/>
  <c r="AA923" i="27"/>
  <c r="X924" i="27"/>
  <c r="Z924" i="27" s="1"/>
  <c r="AA924" i="27"/>
  <c r="X925" i="27"/>
  <c r="Z925" i="27"/>
  <c r="AA925" i="27"/>
  <c r="X926" i="27"/>
  <c r="Z926" i="27" s="1"/>
  <c r="AA926" i="27"/>
  <c r="X927" i="27"/>
  <c r="Z927" i="27" s="1"/>
  <c r="AA927" i="27"/>
  <c r="X928" i="27"/>
  <c r="Z928" i="27" s="1"/>
  <c r="AA928" i="27"/>
  <c r="X929" i="27"/>
  <c r="Z929" i="27" s="1"/>
  <c r="AA929" i="27"/>
  <c r="X930" i="27"/>
  <c r="Z930" i="27" s="1"/>
  <c r="AA930" i="27"/>
  <c r="X931" i="27"/>
  <c r="Z931" i="27" s="1"/>
  <c r="AA931" i="27"/>
  <c r="X932" i="27"/>
  <c r="Z932" i="27" s="1"/>
  <c r="AA932" i="27"/>
  <c r="X933" i="27"/>
  <c r="Z933" i="27"/>
  <c r="AA933" i="27"/>
  <c r="X934" i="27"/>
  <c r="Z934" i="27" s="1"/>
  <c r="AA934" i="27"/>
  <c r="X935" i="27"/>
  <c r="Z935" i="27" s="1"/>
  <c r="AA935" i="27"/>
  <c r="X936" i="27"/>
  <c r="Z936" i="27" s="1"/>
  <c r="AA936" i="27"/>
  <c r="X937" i="27"/>
  <c r="Z937" i="27" s="1"/>
  <c r="AA937" i="27"/>
  <c r="X938" i="27"/>
  <c r="Z938" i="27" s="1"/>
  <c r="AA938" i="27"/>
  <c r="X939" i="27"/>
  <c r="Z939" i="27" s="1"/>
  <c r="AA939" i="27"/>
  <c r="X940" i="27"/>
  <c r="Z940" i="27" s="1"/>
  <c r="AA940" i="27"/>
  <c r="X941" i="27"/>
  <c r="Z941" i="27"/>
  <c r="AA941" i="27"/>
  <c r="X942" i="27"/>
  <c r="Z942" i="27" s="1"/>
  <c r="AA942" i="27"/>
  <c r="X943" i="27"/>
  <c r="Z943" i="27" s="1"/>
  <c r="AA943" i="27"/>
  <c r="X944" i="27"/>
  <c r="Z944" i="27" s="1"/>
  <c r="AA944" i="27"/>
  <c r="X945" i="27"/>
  <c r="Z945" i="27" s="1"/>
  <c r="AA945" i="27"/>
  <c r="X946" i="27"/>
  <c r="Z946" i="27" s="1"/>
  <c r="AA946" i="27"/>
  <c r="X947" i="27"/>
  <c r="Z947" i="27" s="1"/>
  <c r="AA947" i="27"/>
  <c r="X948" i="27"/>
  <c r="Z948" i="27" s="1"/>
  <c r="AA948" i="27"/>
  <c r="X949" i="27"/>
  <c r="Z949" i="27" s="1"/>
  <c r="AA949" i="27"/>
  <c r="X950" i="27"/>
  <c r="Z950" i="27" s="1"/>
  <c r="AA950" i="27"/>
  <c r="X951" i="27"/>
  <c r="Z951" i="27" s="1"/>
  <c r="AA951" i="27"/>
  <c r="X952" i="27"/>
  <c r="Z952" i="27"/>
  <c r="AA952" i="27"/>
  <c r="X953" i="27"/>
  <c r="Z953" i="27" s="1"/>
  <c r="AA953" i="27"/>
  <c r="X954" i="27"/>
  <c r="Z954" i="27" s="1"/>
  <c r="AA954" i="27"/>
  <c r="X955" i="27"/>
  <c r="Z955" i="27" s="1"/>
  <c r="AA955" i="27"/>
  <c r="X956" i="27"/>
  <c r="Z956" i="27" s="1"/>
  <c r="AA956" i="27"/>
  <c r="X957" i="27"/>
  <c r="Z957" i="27" s="1"/>
  <c r="AA957" i="27"/>
  <c r="X958" i="27"/>
  <c r="Z958" i="27" s="1"/>
  <c r="AA958" i="27"/>
  <c r="X959" i="27"/>
  <c r="Z959" i="27" s="1"/>
  <c r="AA959" i="27"/>
  <c r="X960" i="27"/>
  <c r="Z960" i="27"/>
  <c r="AA960" i="27"/>
  <c r="X961" i="27"/>
  <c r="Z961" i="27" s="1"/>
  <c r="AA961" i="27"/>
  <c r="X962" i="27"/>
  <c r="Z962" i="27" s="1"/>
  <c r="AA962" i="27"/>
  <c r="X963" i="27"/>
  <c r="Z963" i="27" s="1"/>
  <c r="AA963" i="27"/>
  <c r="X964" i="27"/>
  <c r="Z964" i="27" s="1"/>
  <c r="AA964" i="27"/>
  <c r="X965" i="27"/>
  <c r="Z965" i="27" s="1"/>
  <c r="AA965" i="27"/>
  <c r="X966" i="27"/>
  <c r="Z966" i="27" s="1"/>
  <c r="AA966" i="27"/>
  <c r="X967" i="27"/>
  <c r="Z967" i="27" s="1"/>
  <c r="AA967" i="27"/>
  <c r="X968" i="27"/>
  <c r="Z968" i="27"/>
  <c r="AA968" i="27"/>
  <c r="X969" i="27"/>
  <c r="Z969" i="27" s="1"/>
  <c r="AA969" i="27"/>
  <c r="X970" i="27"/>
  <c r="Z970" i="27" s="1"/>
  <c r="AA970" i="27"/>
  <c r="X971" i="27"/>
  <c r="Z971" i="27" s="1"/>
  <c r="AA971" i="27"/>
  <c r="X972" i="27"/>
  <c r="Z972" i="27" s="1"/>
  <c r="AA972" i="27"/>
  <c r="X973" i="27"/>
  <c r="Z973" i="27" s="1"/>
  <c r="AA973" i="27"/>
  <c r="X974" i="27"/>
  <c r="Z974" i="27" s="1"/>
  <c r="AA974" i="27"/>
  <c r="X975" i="27"/>
  <c r="Z975" i="27" s="1"/>
  <c r="AA975" i="27"/>
  <c r="X976" i="27"/>
  <c r="Z976" i="27"/>
  <c r="AA976" i="27"/>
  <c r="X977" i="27"/>
  <c r="Z977" i="27" s="1"/>
  <c r="AA977" i="27"/>
  <c r="X978" i="27"/>
  <c r="Z978" i="27" s="1"/>
  <c r="AA978" i="27"/>
  <c r="X979" i="27"/>
  <c r="Z979" i="27" s="1"/>
  <c r="AA979" i="27"/>
  <c r="X980" i="27"/>
  <c r="Z980" i="27" s="1"/>
  <c r="AA980" i="27"/>
  <c r="X981" i="27"/>
  <c r="Z981" i="27" s="1"/>
  <c r="AA981" i="27"/>
  <c r="X982" i="27"/>
  <c r="Z982" i="27" s="1"/>
  <c r="AA982" i="27"/>
  <c r="X983" i="27"/>
  <c r="Z983" i="27" s="1"/>
  <c r="AA983" i="27"/>
  <c r="X984" i="27"/>
  <c r="Z984" i="27"/>
  <c r="AA984" i="27"/>
  <c r="X985" i="27"/>
  <c r="Z985" i="27" s="1"/>
  <c r="AA985" i="27"/>
  <c r="X986" i="27"/>
  <c r="Z986" i="27" s="1"/>
  <c r="AA986" i="27"/>
  <c r="X987" i="27"/>
  <c r="Z987" i="27" s="1"/>
  <c r="AA987" i="27"/>
  <c r="X988" i="27"/>
  <c r="Z988" i="27" s="1"/>
  <c r="AA988" i="27"/>
  <c r="X989" i="27"/>
  <c r="Z989" i="27" s="1"/>
  <c r="AA989" i="27"/>
  <c r="X990" i="27"/>
  <c r="Z990" i="27" s="1"/>
  <c r="AA990" i="27"/>
  <c r="X991" i="27"/>
  <c r="Z991" i="27" s="1"/>
  <c r="AA991" i="27"/>
  <c r="X992" i="27"/>
  <c r="Z992" i="27"/>
  <c r="AA992" i="27"/>
  <c r="X993" i="27"/>
  <c r="Z993" i="27" s="1"/>
  <c r="AA993" i="27"/>
  <c r="X994" i="27"/>
  <c r="Z994" i="27" s="1"/>
  <c r="AA994" i="27"/>
  <c r="X995" i="27"/>
  <c r="Z995" i="27" s="1"/>
  <c r="AA995" i="27"/>
  <c r="X996" i="27"/>
  <c r="Z996" i="27" s="1"/>
  <c r="AA996" i="27"/>
  <c r="X997" i="27"/>
  <c r="Z997" i="27" s="1"/>
  <c r="AA997" i="27"/>
  <c r="X998" i="27"/>
  <c r="Z998" i="27" s="1"/>
  <c r="AA998" i="27"/>
  <c r="X999" i="27"/>
  <c r="Z999" i="27" s="1"/>
  <c r="AA999" i="27"/>
  <c r="X1000" i="27"/>
  <c r="Z1000" i="27"/>
  <c r="AA1000" i="27"/>
  <c r="X1001" i="27"/>
  <c r="Z1001" i="27" s="1"/>
  <c r="AA1001" i="27"/>
  <c r="X1002" i="27"/>
  <c r="Z1002" i="27" s="1"/>
  <c r="AA1002" i="27"/>
  <c r="X1003" i="27"/>
  <c r="Z1003" i="27" s="1"/>
  <c r="AA1003" i="27"/>
  <c r="X1004" i="27"/>
  <c r="Z1004" i="27" s="1"/>
  <c r="AA1004" i="27"/>
  <c r="X1005" i="27"/>
  <c r="Z1005" i="27" s="1"/>
  <c r="AA1005" i="27"/>
  <c r="X1006" i="27"/>
  <c r="Z1006" i="27" s="1"/>
  <c r="AA1006" i="27"/>
  <c r="X1007" i="27"/>
  <c r="Z1007" i="27" s="1"/>
  <c r="AA1007" i="27"/>
  <c r="X1008" i="27"/>
  <c r="Z1008" i="27"/>
  <c r="AA1008" i="27"/>
  <c r="X1009" i="27"/>
  <c r="Z1009" i="27" s="1"/>
  <c r="AA1009" i="27"/>
  <c r="X1010" i="27"/>
  <c r="Z1010" i="27" s="1"/>
  <c r="AA1010" i="27"/>
  <c r="X1011" i="27"/>
  <c r="Z1011" i="27" s="1"/>
  <c r="AA1011" i="27"/>
  <c r="X1012" i="27"/>
  <c r="Z1012" i="27" s="1"/>
  <c r="AA1012" i="27"/>
  <c r="X1013" i="27"/>
  <c r="Z1013" i="27" s="1"/>
  <c r="AA1013" i="27"/>
  <c r="X1014" i="27"/>
  <c r="Z1014" i="27" s="1"/>
  <c r="AA1014" i="27"/>
  <c r="X1015" i="27"/>
  <c r="Z1015" i="27" s="1"/>
  <c r="AA1015" i="27"/>
  <c r="X1016" i="27"/>
  <c r="Z1016" i="27"/>
  <c r="AA1016" i="27"/>
  <c r="X1017" i="27"/>
  <c r="Z1017" i="27" s="1"/>
  <c r="AA1017" i="27"/>
  <c r="X1018" i="27"/>
  <c r="Z1018" i="27" s="1"/>
  <c r="AA1018" i="27"/>
  <c r="X1019" i="27"/>
  <c r="Z1019" i="27" s="1"/>
  <c r="AA1019" i="27"/>
  <c r="X1020" i="27"/>
  <c r="Z1020" i="27" s="1"/>
  <c r="AA1020" i="27"/>
  <c r="X1021" i="27"/>
  <c r="Z1021" i="27" s="1"/>
  <c r="AA1021" i="27"/>
  <c r="X1022" i="27"/>
  <c r="Z1022" i="27" s="1"/>
  <c r="AA1022" i="27"/>
  <c r="X1023" i="27"/>
  <c r="Z1023" i="27" s="1"/>
  <c r="AA1023" i="27"/>
  <c r="X1024" i="27"/>
  <c r="Z1024" i="27"/>
  <c r="AA1024" i="27"/>
  <c r="X1025" i="27"/>
  <c r="Z1025" i="27" s="1"/>
  <c r="AA1025" i="27"/>
  <c r="X1026" i="27"/>
  <c r="Z1026" i="27" s="1"/>
  <c r="AA1026" i="27"/>
  <c r="X1027" i="27"/>
  <c r="Z1027" i="27" s="1"/>
  <c r="AA1027" i="27"/>
  <c r="X1028" i="27"/>
  <c r="Z1028" i="27" s="1"/>
  <c r="AA1028" i="27"/>
  <c r="X1029" i="27"/>
  <c r="Z1029" i="27" s="1"/>
  <c r="AA1029" i="27"/>
  <c r="X1030" i="27"/>
  <c r="Z1030" i="27" s="1"/>
  <c r="AA1030" i="27"/>
  <c r="X1031" i="27"/>
  <c r="Z1031" i="27" s="1"/>
  <c r="AA1031" i="27"/>
  <c r="X1032" i="27"/>
  <c r="Z1032" i="27"/>
  <c r="AA1032" i="27"/>
  <c r="X1033" i="27"/>
  <c r="Z1033" i="27" s="1"/>
  <c r="AA1033" i="27"/>
  <c r="X1034" i="27"/>
  <c r="Z1034" i="27" s="1"/>
  <c r="AA1034" i="27"/>
  <c r="X1035" i="27"/>
  <c r="Z1035" i="27" s="1"/>
  <c r="AA1035" i="27"/>
  <c r="X1036" i="27"/>
  <c r="Z1036" i="27" s="1"/>
  <c r="AA1036" i="27"/>
  <c r="X1037" i="27"/>
  <c r="Z1037" i="27" s="1"/>
  <c r="AA1037" i="27"/>
  <c r="X1038" i="27"/>
  <c r="Z1038" i="27" s="1"/>
  <c r="AA1038" i="27"/>
  <c r="X1039" i="27"/>
  <c r="Z1039" i="27" s="1"/>
  <c r="AA1039" i="27"/>
  <c r="X1040" i="27"/>
  <c r="Z1040" i="27"/>
  <c r="AA1040" i="27"/>
  <c r="X1041" i="27"/>
  <c r="Z1041" i="27" s="1"/>
  <c r="AA1041" i="27"/>
  <c r="X1042" i="27"/>
  <c r="Z1042" i="27" s="1"/>
  <c r="AA1042" i="27"/>
  <c r="X1043" i="27"/>
  <c r="Z1043" i="27" s="1"/>
  <c r="AA1043" i="27"/>
  <c r="X1044" i="27"/>
  <c r="Z1044" i="27" s="1"/>
  <c r="AA1044" i="27"/>
  <c r="X1045" i="27"/>
  <c r="Z1045" i="27" s="1"/>
  <c r="AA1045" i="27"/>
  <c r="X1046" i="27"/>
  <c r="Z1046" i="27" s="1"/>
  <c r="AA1046" i="27"/>
  <c r="X1047" i="27"/>
  <c r="Z1047" i="27" s="1"/>
  <c r="AA1047" i="27"/>
  <c r="X1048" i="27"/>
  <c r="Z1048" i="27"/>
  <c r="AA1048" i="27"/>
  <c r="X1049" i="27"/>
  <c r="Z1049" i="27" s="1"/>
  <c r="AA1049" i="27"/>
  <c r="X1050" i="27"/>
  <c r="Z1050" i="27" s="1"/>
  <c r="AA1050" i="27"/>
  <c r="X1051" i="27"/>
  <c r="Z1051" i="27" s="1"/>
  <c r="AA1051" i="27"/>
  <c r="X1052" i="27"/>
  <c r="Z1052" i="27" s="1"/>
  <c r="AA1052" i="27"/>
  <c r="X1053" i="27"/>
  <c r="Z1053" i="27" s="1"/>
  <c r="AA1053" i="27"/>
  <c r="X1054" i="27"/>
  <c r="Z1054" i="27" s="1"/>
  <c r="AA1054" i="27"/>
  <c r="X1055" i="27"/>
  <c r="Z1055" i="27" s="1"/>
  <c r="AA1055" i="27"/>
  <c r="X1056" i="27"/>
  <c r="Z1056" i="27"/>
  <c r="AA1056" i="27"/>
  <c r="X1057" i="27"/>
  <c r="Z1057" i="27" s="1"/>
  <c r="AA1057" i="27"/>
  <c r="X1058" i="27"/>
  <c r="Z1058" i="27" s="1"/>
  <c r="AA1058" i="27"/>
  <c r="X1059" i="27"/>
  <c r="Z1059" i="27" s="1"/>
  <c r="AA1059" i="27"/>
  <c r="X1060" i="27"/>
  <c r="Z1060" i="27" s="1"/>
  <c r="AA1060" i="27"/>
  <c r="X1061" i="27"/>
  <c r="Z1061" i="27" s="1"/>
  <c r="AA1061" i="27"/>
  <c r="X1062" i="27"/>
  <c r="Z1062" i="27" s="1"/>
  <c r="AA1062" i="27"/>
  <c r="X1063" i="27"/>
  <c r="Z1063" i="27" s="1"/>
  <c r="AA1063" i="27"/>
  <c r="X1064" i="27"/>
  <c r="Z1064" i="27"/>
  <c r="AA1064" i="27"/>
  <c r="X1065" i="27"/>
  <c r="Z1065" i="27" s="1"/>
  <c r="AA1065" i="27"/>
  <c r="X1066" i="27"/>
  <c r="Z1066" i="27" s="1"/>
  <c r="AA1066" i="27"/>
  <c r="X1067" i="27"/>
  <c r="Z1067" i="27" s="1"/>
  <c r="AA1067" i="27"/>
  <c r="X1068" i="27"/>
  <c r="Z1068" i="27" s="1"/>
  <c r="AA1068" i="27"/>
  <c r="X1069" i="27"/>
  <c r="Z1069" i="27" s="1"/>
  <c r="AA1069" i="27"/>
  <c r="X1070" i="27"/>
  <c r="Z1070" i="27" s="1"/>
  <c r="AA1070" i="27"/>
  <c r="X1071" i="27"/>
  <c r="Z1071" i="27" s="1"/>
  <c r="AA1071" i="27"/>
  <c r="X1072" i="27"/>
  <c r="Z1072" i="27"/>
  <c r="AA1072" i="27"/>
  <c r="X1073" i="27"/>
  <c r="Z1073" i="27" s="1"/>
  <c r="AA1073" i="27"/>
  <c r="X1074" i="27"/>
  <c r="Z1074" i="27" s="1"/>
  <c r="AA1074" i="27"/>
  <c r="X1075" i="27"/>
  <c r="Z1075" i="27" s="1"/>
  <c r="AA1075" i="27"/>
  <c r="X1076" i="27"/>
  <c r="Z1076" i="27" s="1"/>
  <c r="AA1076" i="27"/>
  <c r="X1077" i="27"/>
  <c r="Z1077" i="27" s="1"/>
  <c r="AA1077" i="27"/>
  <c r="X1078" i="27"/>
  <c r="Z1078" i="27" s="1"/>
  <c r="AA1078" i="27"/>
  <c r="X1079" i="27"/>
  <c r="Z1079" i="27" s="1"/>
  <c r="AA1079" i="27"/>
  <c r="X1080" i="27"/>
  <c r="Z1080" i="27"/>
  <c r="AA1080" i="27"/>
  <c r="X1081" i="27"/>
  <c r="Z1081" i="27" s="1"/>
  <c r="AA1081" i="27"/>
  <c r="X1082" i="27"/>
  <c r="Z1082" i="27" s="1"/>
  <c r="AA1082" i="27"/>
  <c r="X1083" i="27"/>
  <c r="Z1083" i="27" s="1"/>
  <c r="AA1083" i="27"/>
  <c r="X1084" i="27"/>
  <c r="Z1084" i="27" s="1"/>
  <c r="AA1084" i="27"/>
  <c r="X1085" i="27"/>
  <c r="Z1085" i="27" s="1"/>
  <c r="AA1085" i="27"/>
  <c r="X1086" i="27"/>
  <c r="Z1086" i="27" s="1"/>
  <c r="AA1086" i="27"/>
  <c r="X1087" i="27"/>
  <c r="Z1087" i="27" s="1"/>
  <c r="AA1087" i="27"/>
  <c r="X1088" i="27"/>
  <c r="Z1088" i="27"/>
  <c r="AA1088" i="27"/>
  <c r="X1089" i="27"/>
  <c r="Z1089" i="27" s="1"/>
  <c r="AA1089" i="27"/>
  <c r="X1090" i="27"/>
  <c r="Z1090" i="27" s="1"/>
  <c r="AA1090" i="27"/>
  <c r="X1091" i="27"/>
  <c r="Z1091" i="27" s="1"/>
  <c r="AA1091" i="27"/>
  <c r="X1092" i="27"/>
  <c r="Z1092" i="27" s="1"/>
  <c r="AA1092" i="27"/>
  <c r="X1093" i="27"/>
  <c r="Z1093" i="27" s="1"/>
  <c r="AA1093" i="27"/>
  <c r="X1094" i="27"/>
  <c r="Z1094" i="27" s="1"/>
  <c r="AA1094" i="27"/>
  <c r="X1095" i="27"/>
  <c r="Z1095" i="27" s="1"/>
  <c r="AA1095" i="27"/>
  <c r="X1096" i="27"/>
  <c r="Z1096" i="27"/>
  <c r="AA1096" i="27"/>
  <c r="X1097" i="27"/>
  <c r="Z1097" i="27" s="1"/>
  <c r="AA1097" i="27"/>
  <c r="X1098" i="27"/>
  <c r="Z1098" i="27" s="1"/>
  <c r="AA1098" i="27"/>
  <c r="X1099" i="27"/>
  <c r="Z1099" i="27" s="1"/>
  <c r="AA1099" i="27"/>
  <c r="X1100" i="27"/>
  <c r="Z1100" i="27" s="1"/>
  <c r="AA1100" i="27"/>
  <c r="X1101" i="27"/>
  <c r="Z1101" i="27" s="1"/>
  <c r="AA1101" i="27"/>
  <c r="X1102" i="27"/>
  <c r="Z1102" i="27" s="1"/>
  <c r="AA1102" i="27"/>
  <c r="X1103" i="27"/>
  <c r="Z1103" i="27" s="1"/>
  <c r="AA1103" i="27"/>
  <c r="X1104" i="27"/>
  <c r="Z1104" i="27"/>
  <c r="AA1104" i="27"/>
  <c r="X1105" i="27"/>
  <c r="Z1105" i="27" s="1"/>
  <c r="AA1105" i="27"/>
  <c r="X1106" i="27"/>
  <c r="Z1106" i="27" s="1"/>
  <c r="AA1106" i="27"/>
  <c r="X1107" i="27"/>
  <c r="Z1107" i="27" s="1"/>
  <c r="AA1107" i="27"/>
  <c r="X1108" i="27"/>
  <c r="Z1108" i="27" s="1"/>
  <c r="AA1108" i="27"/>
  <c r="X1109" i="27"/>
  <c r="Z1109" i="27" s="1"/>
  <c r="AA1109" i="27"/>
  <c r="X1110" i="27"/>
  <c r="Z1110" i="27" s="1"/>
  <c r="AA1110" i="27"/>
  <c r="X1111" i="27"/>
  <c r="Z1111" i="27" s="1"/>
  <c r="AA1111" i="27"/>
  <c r="X1112" i="27"/>
  <c r="Z1112" i="27"/>
  <c r="AA1112" i="27"/>
  <c r="X1113" i="27"/>
  <c r="Z1113" i="27" s="1"/>
  <c r="AA1113" i="27"/>
  <c r="X1114" i="27"/>
  <c r="Z1114" i="27" s="1"/>
  <c r="AA1114" i="27"/>
  <c r="X1115" i="27"/>
  <c r="Z1115" i="27" s="1"/>
  <c r="AA1115" i="27"/>
  <c r="X1116" i="27"/>
  <c r="Z1116" i="27" s="1"/>
  <c r="AA1116" i="27"/>
  <c r="X1117" i="27"/>
  <c r="Z1117" i="27" s="1"/>
  <c r="AA1117" i="27"/>
  <c r="X1118" i="27"/>
  <c r="Z1118" i="27" s="1"/>
  <c r="AA1118" i="27"/>
  <c r="D16" i="14" l="1"/>
  <c r="E14" i="14"/>
  <c r="C8" i="14"/>
  <c r="C7" i="14"/>
  <c r="E15" i="14"/>
  <c r="D12" i="14"/>
  <c r="AA6" i="27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A53" i="27"/>
  <c r="AA54" i="27"/>
  <c r="AA55" i="27"/>
  <c r="AA56" i="27"/>
  <c r="AA57" i="27"/>
  <c r="AA58" i="27"/>
  <c r="AA59" i="27"/>
  <c r="AA60" i="27"/>
  <c r="AA61" i="27"/>
  <c r="AA62" i="27"/>
  <c r="AA63" i="27"/>
  <c r="AA64" i="27"/>
  <c r="AA65" i="27"/>
  <c r="AA66" i="27"/>
  <c r="AA67" i="27"/>
  <c r="AA68" i="27"/>
  <c r="AA69" i="27"/>
  <c r="AA70" i="27"/>
  <c r="AA71" i="27"/>
  <c r="AA72" i="27"/>
  <c r="AA73" i="27"/>
  <c r="AA74" i="27"/>
  <c r="AA75" i="27"/>
  <c r="AA76" i="27"/>
  <c r="AA77" i="27"/>
  <c r="AA78" i="27"/>
  <c r="AA79" i="27"/>
  <c r="AA80" i="27"/>
  <c r="AA81" i="27"/>
  <c r="AA82" i="27"/>
  <c r="AA83" i="27"/>
  <c r="AA84" i="27"/>
  <c r="AA85" i="27"/>
  <c r="AA86" i="27"/>
  <c r="AA87" i="27"/>
  <c r="AA88" i="27"/>
  <c r="AA89" i="27"/>
  <c r="AA90" i="27"/>
  <c r="AA91" i="27"/>
  <c r="AA92" i="27"/>
  <c r="AA93" i="27"/>
  <c r="AA94" i="27"/>
  <c r="AA95" i="27"/>
  <c r="AA96" i="27"/>
  <c r="AA97" i="27"/>
  <c r="AA98" i="27"/>
  <c r="AA99" i="27"/>
  <c r="AA100" i="27"/>
  <c r="AA101" i="27"/>
  <c r="AA102" i="27"/>
  <c r="AA103" i="27"/>
  <c r="AA104" i="27"/>
  <c r="AA105" i="27"/>
  <c r="AA106" i="27"/>
  <c r="AA107" i="27"/>
  <c r="AA108" i="27"/>
  <c r="AA109" i="27"/>
  <c r="AA110" i="27"/>
  <c r="AA111" i="27"/>
  <c r="AA112" i="27"/>
  <c r="AA113" i="27"/>
  <c r="AA114" i="27"/>
  <c r="AA115" i="27"/>
  <c r="AA116" i="27"/>
  <c r="AA117" i="27"/>
  <c r="AA118" i="27"/>
  <c r="AA119" i="27"/>
  <c r="AA120" i="27"/>
  <c r="AA121" i="27"/>
  <c r="AA122" i="27"/>
  <c r="AA123" i="27"/>
  <c r="AA124" i="27"/>
  <c r="AA125" i="27"/>
  <c r="AA126" i="27"/>
  <c r="AA127" i="27"/>
  <c r="AA128" i="27"/>
  <c r="AA129" i="27"/>
  <c r="AA130" i="27"/>
  <c r="AA131" i="27"/>
  <c r="AA132" i="27"/>
  <c r="AA133" i="27"/>
  <c r="AA134" i="27"/>
  <c r="AA135" i="27"/>
  <c r="AA136" i="27"/>
  <c r="AA137" i="27"/>
  <c r="AA138" i="27"/>
  <c r="AA139" i="27"/>
  <c r="AA140" i="27"/>
  <c r="AA141" i="27"/>
  <c r="AA142" i="27"/>
  <c r="AA143" i="27"/>
  <c r="AA144" i="27"/>
  <c r="AA145" i="27"/>
  <c r="AA146" i="27"/>
  <c r="AA147" i="27"/>
  <c r="AA148" i="27"/>
  <c r="AA149" i="27"/>
  <c r="AA150" i="27"/>
  <c r="AA151" i="27"/>
  <c r="AA152" i="27"/>
  <c r="AA153" i="27"/>
  <c r="AA154" i="27"/>
  <c r="AA155" i="27"/>
  <c r="AA156" i="27"/>
  <c r="AA157" i="27"/>
  <c r="AA158" i="27"/>
  <c r="AA159" i="27"/>
  <c r="AA160" i="27"/>
  <c r="AA161" i="27"/>
  <c r="AA162" i="27"/>
  <c r="AA163" i="27"/>
  <c r="AA164" i="27"/>
  <c r="AA165" i="27"/>
  <c r="AA166" i="27"/>
  <c r="AA167" i="27"/>
  <c r="AA168" i="27"/>
  <c r="AA169" i="27"/>
  <c r="AA170" i="27"/>
  <c r="AA171" i="27"/>
  <c r="AA172" i="27"/>
  <c r="AA173" i="27"/>
  <c r="AA174" i="27"/>
  <c r="AA175" i="27"/>
  <c r="AA176" i="27"/>
  <c r="AA177" i="27"/>
  <c r="AA178" i="27"/>
  <c r="AA179" i="27"/>
  <c r="AA180" i="27"/>
  <c r="AA181" i="27"/>
  <c r="AA182" i="27"/>
  <c r="AA183" i="27"/>
  <c r="AA184" i="27"/>
  <c r="AA185" i="27"/>
  <c r="AA186" i="27"/>
  <c r="AA187" i="27"/>
  <c r="AA188" i="27"/>
  <c r="AA189" i="27"/>
  <c r="AA190" i="27"/>
  <c r="AA191" i="27"/>
  <c r="AA192" i="27"/>
  <c r="AA193" i="27"/>
  <c r="AA194" i="27"/>
  <c r="AA195" i="27"/>
  <c r="AA196" i="27"/>
  <c r="AA197" i="27"/>
  <c r="AA198" i="27"/>
  <c r="AA199" i="27"/>
  <c r="AA200" i="27"/>
  <c r="AA201" i="27"/>
  <c r="AA202" i="27"/>
  <c r="AA203" i="27"/>
  <c r="AA204" i="27"/>
  <c r="AA205" i="27"/>
  <c r="AA206" i="27"/>
  <c r="AA207" i="27"/>
  <c r="AA208" i="27"/>
  <c r="AA209" i="27"/>
  <c r="AA210" i="27"/>
  <c r="AA211" i="27"/>
  <c r="AA212" i="27"/>
  <c r="AA213" i="27"/>
  <c r="AA214" i="27"/>
  <c r="AA215" i="27"/>
  <c r="AA216" i="27"/>
  <c r="AA217" i="27"/>
  <c r="AA218" i="27"/>
  <c r="AA219" i="27"/>
  <c r="AA220" i="27"/>
  <c r="AA221" i="27"/>
  <c r="AA222" i="27"/>
  <c r="AA223" i="27"/>
  <c r="AA224" i="27"/>
  <c r="AA225" i="27"/>
  <c r="AA226" i="27"/>
  <c r="AA227" i="27"/>
  <c r="AA228" i="27"/>
  <c r="AA229" i="27"/>
  <c r="AA230" i="27"/>
  <c r="AA231" i="27"/>
  <c r="AA232" i="27"/>
  <c r="AA233" i="27"/>
  <c r="AA234" i="27"/>
  <c r="AA235" i="27"/>
  <c r="AA236" i="27"/>
  <c r="AA237" i="27"/>
  <c r="AA238" i="27"/>
  <c r="AA239" i="27"/>
  <c r="AA240" i="27"/>
  <c r="AA241" i="27"/>
  <c r="AA242" i="27"/>
  <c r="AA243" i="27"/>
  <c r="AA244" i="27"/>
  <c r="AA245" i="27"/>
  <c r="AA246" i="27"/>
  <c r="AA247" i="27"/>
  <c r="AA248" i="27"/>
  <c r="AA249" i="27"/>
  <c r="AA250" i="27"/>
  <c r="AA251" i="27"/>
  <c r="AA252" i="27"/>
  <c r="AA253" i="27"/>
  <c r="AA254" i="27"/>
  <c r="AA255" i="27"/>
  <c r="AA256" i="27"/>
  <c r="AA257" i="27"/>
  <c r="AA258" i="27"/>
  <c r="AA259" i="27"/>
  <c r="AA260" i="27"/>
  <c r="AA261" i="27"/>
  <c r="AA262" i="27"/>
  <c r="AA263" i="27"/>
  <c r="AA264" i="27"/>
  <c r="AA265" i="27"/>
  <c r="AA266" i="27"/>
  <c r="AA5" i="27"/>
  <c r="E16" i="14" l="1"/>
  <c r="D15" i="14"/>
  <c r="D14" i="14"/>
  <c r="E12" i="14"/>
  <c r="E11" i="14"/>
  <c r="D11" i="14"/>
  <c r="D10" i="14"/>
  <c r="E10" i="14"/>
  <c r="E8" i="14"/>
  <c r="E7" i="14"/>
  <c r="D8" i="14"/>
  <c r="D7" i="14"/>
  <c r="E6" i="14"/>
  <c r="D6" i="14"/>
  <c r="P23" i="13" l="1"/>
  <c r="P22" i="13"/>
  <c r="P21" i="13"/>
  <c r="P20" i="13"/>
  <c r="P19" i="13"/>
  <c r="P18" i="13"/>
  <c r="P17" i="13"/>
  <c r="P16" i="13"/>
  <c r="P15" i="13"/>
  <c r="P13" i="13"/>
  <c r="P12" i="13"/>
  <c r="O23" i="13"/>
  <c r="O22" i="13"/>
  <c r="O21" i="13"/>
  <c r="O20" i="13"/>
  <c r="O19" i="13"/>
  <c r="O18" i="13"/>
  <c r="O17" i="13"/>
  <c r="O16" i="13"/>
  <c r="O15" i="13"/>
  <c r="O13" i="13"/>
  <c r="O12" i="13"/>
  <c r="N23" i="13"/>
  <c r="N22" i="13"/>
  <c r="N21" i="13"/>
  <c r="N20" i="13"/>
  <c r="N19" i="13"/>
  <c r="N18" i="13"/>
  <c r="N17" i="13"/>
  <c r="N16" i="13"/>
  <c r="N15" i="13"/>
  <c r="N13" i="13"/>
  <c r="N12" i="13"/>
  <c r="M23" i="13"/>
  <c r="M22" i="13"/>
  <c r="M21" i="13"/>
  <c r="M20" i="13"/>
  <c r="M19" i="13"/>
  <c r="M18" i="13"/>
  <c r="M17" i="13"/>
  <c r="M16" i="13"/>
  <c r="M15" i="13"/>
  <c r="M13" i="13"/>
  <c r="M12" i="13"/>
  <c r="P26" i="13" l="1"/>
  <c r="N26" i="13"/>
  <c r="O26" i="13"/>
  <c r="M14" i="13"/>
  <c r="O14" i="13"/>
  <c r="O24" i="13" s="1"/>
  <c r="N14" i="13"/>
  <c r="N24" i="13" s="1"/>
  <c r="M26" i="13"/>
  <c r="P14" i="13"/>
  <c r="P24" i="13" s="1"/>
  <c r="E18" i="14"/>
  <c r="D18" i="14"/>
  <c r="J427" i="4"/>
  <c r="I427" i="4"/>
  <c r="J426" i="4"/>
  <c r="I426" i="4"/>
  <c r="J425" i="4"/>
  <c r="I425" i="4"/>
  <c r="J424" i="4"/>
  <c r="I424" i="4"/>
  <c r="J423" i="4"/>
  <c r="I423" i="4"/>
  <c r="J422" i="4"/>
  <c r="I422" i="4"/>
  <c r="J421" i="4"/>
  <c r="I421" i="4"/>
  <c r="J420" i="4"/>
  <c r="I420" i="4"/>
  <c r="J419" i="4"/>
  <c r="I419" i="4"/>
  <c r="J418" i="4"/>
  <c r="I418" i="4"/>
  <c r="J417" i="4"/>
  <c r="I417" i="4"/>
  <c r="J416" i="4"/>
  <c r="I416" i="4"/>
  <c r="J415" i="4"/>
  <c r="I415" i="4"/>
  <c r="J414" i="4"/>
  <c r="I414" i="4"/>
  <c r="J413" i="4"/>
  <c r="I413" i="4"/>
  <c r="Q26" i="13" l="1"/>
  <c r="Q14" i="13"/>
  <c r="M24" i="13"/>
  <c r="Q24" i="13" s="1"/>
  <c r="X147" i="27" l="1"/>
  <c r="Z147" i="27" s="1"/>
  <c r="X98" i="27"/>
  <c r="Z98" i="27" s="1"/>
  <c r="X105" i="27"/>
  <c r="Z105" i="27" s="1"/>
  <c r="X66" i="27"/>
  <c r="Z66" i="27" s="1"/>
  <c r="X201" i="27"/>
  <c r="Z201" i="27" s="1"/>
  <c r="X168" i="27"/>
  <c r="Z168" i="27" s="1"/>
  <c r="X48" i="27"/>
  <c r="Z48" i="27" s="1"/>
  <c r="X28" i="27"/>
  <c r="Z28" i="27" s="1"/>
  <c r="X15" i="27"/>
  <c r="Z15" i="27" s="1"/>
  <c r="X57" i="27"/>
  <c r="Z57" i="27" s="1"/>
  <c r="X200" i="27"/>
  <c r="Z200" i="27" s="1"/>
  <c r="X215" i="27"/>
  <c r="Z215" i="27" s="1"/>
  <c r="X97" i="27"/>
  <c r="Z97" i="27" s="1"/>
  <c r="X214" i="27"/>
  <c r="Z214" i="27" s="1"/>
  <c r="X151" i="27"/>
  <c r="Z151" i="27" s="1"/>
  <c r="X9" i="27"/>
  <c r="X5" i="27"/>
  <c r="X37" i="27"/>
  <c r="Z37" i="27" s="1"/>
  <c r="X73" i="27"/>
  <c r="Z73" i="27" s="1"/>
  <c r="X27" i="27"/>
  <c r="Z27" i="27" s="1"/>
  <c r="X30" i="27"/>
  <c r="Z30" i="27" s="1"/>
  <c r="X20" i="27"/>
  <c r="Z20" i="27" s="1"/>
  <c r="X14" i="27"/>
  <c r="Z14" i="27" s="1"/>
  <c r="X13" i="27"/>
  <c r="Z13" i="27" s="1"/>
  <c r="X8" i="27"/>
  <c r="Z8" i="27" s="1"/>
  <c r="X7" i="27"/>
  <c r="Z7" i="27" s="1"/>
  <c r="X58" i="27"/>
  <c r="Z58" i="27" s="1"/>
  <c r="X67" i="27"/>
  <c r="Z67" i="27" s="1"/>
  <c r="X112" i="27"/>
  <c r="Z112" i="27" s="1"/>
  <c r="X113" i="27"/>
  <c r="X103" i="27"/>
  <c r="Z103" i="27" s="1"/>
  <c r="X134" i="27"/>
  <c r="Z134" i="27" s="1"/>
  <c r="X135" i="27"/>
  <c r="Z135" i="27" s="1"/>
  <c r="X72" i="27"/>
  <c r="Z72" i="27" s="1"/>
  <c r="X42" i="27"/>
  <c r="Z42" i="27" s="1"/>
  <c r="X34" i="27"/>
  <c r="Z34" i="27" s="1"/>
  <c r="X11" i="27"/>
  <c r="X75" i="27"/>
  <c r="Z75" i="27" s="1"/>
  <c r="X54" i="27"/>
  <c r="Z54" i="27" s="1"/>
  <c r="X137" i="27"/>
  <c r="Z137" i="27" s="1"/>
  <c r="X83" i="27"/>
  <c r="Z83" i="27" s="1"/>
  <c r="X71" i="27"/>
  <c r="Z71" i="27" s="1"/>
  <c r="X70" i="27"/>
  <c r="Z70" i="27" s="1"/>
  <c r="X90" i="27"/>
  <c r="Z90" i="27" s="1"/>
  <c r="X91" i="27"/>
  <c r="Z91" i="27" s="1"/>
  <c r="X82" i="27"/>
  <c r="Z82" i="27" s="1"/>
  <c r="X81" i="27"/>
  <c r="Z81" i="27" s="1"/>
  <c r="X89" i="27"/>
  <c r="Z89" i="27" s="1"/>
  <c r="X136" i="27"/>
  <c r="Z136" i="27" s="1"/>
  <c r="X248" i="27"/>
  <c r="Z248" i="27" s="1"/>
  <c r="X247" i="27"/>
  <c r="Z247" i="27" s="1"/>
  <c r="X179" i="27"/>
  <c r="Z179" i="27" s="1"/>
  <c r="X141" i="27"/>
  <c r="Z141" i="27" s="1"/>
  <c r="X140" i="27"/>
  <c r="Z140" i="27" s="1"/>
  <c r="X139" i="27"/>
  <c r="Z139" i="27" s="1"/>
  <c r="X138" i="27"/>
  <c r="Z138" i="27" s="1"/>
  <c r="X266" i="27"/>
  <c r="Z266" i="27" s="1"/>
  <c r="X199" i="27"/>
  <c r="Z199" i="27" s="1"/>
  <c r="X174" i="27"/>
  <c r="Z174" i="27" s="1"/>
  <c r="X142" i="27"/>
  <c r="Z142" i="27" s="1"/>
  <c r="X264" i="27"/>
  <c r="Z264" i="27" s="1"/>
  <c r="X265" i="27"/>
  <c r="Z265" i="27" s="1"/>
  <c r="X257" i="27"/>
  <c r="Z257" i="27" s="1"/>
  <c r="X263" i="27"/>
  <c r="Z263" i="27" s="1"/>
  <c r="X231" i="27"/>
  <c r="Z231" i="27" s="1"/>
  <c r="X146" i="27"/>
  <c r="Z146" i="27" s="1"/>
  <c r="X145" i="27"/>
  <c r="Z145" i="27" s="1"/>
  <c r="X144" i="27"/>
  <c r="Z144" i="27" s="1"/>
  <c r="X213" i="27"/>
  <c r="Z213" i="27" s="1"/>
  <c r="X195" i="27"/>
  <c r="Z195" i="27" s="1"/>
  <c r="X253" i="27"/>
  <c r="Z253" i="27" s="1"/>
  <c r="X252" i="27"/>
  <c r="Z252" i="27" s="1"/>
  <c r="X243" i="27"/>
  <c r="Z243" i="27" s="1"/>
  <c r="X242" i="27"/>
  <c r="Z242" i="27" s="1"/>
  <c r="X230" i="27"/>
  <c r="Z230" i="27" s="1"/>
  <c r="X241" i="27"/>
  <c r="Z241" i="27" s="1"/>
  <c r="X240" i="27"/>
  <c r="Z240" i="27" s="1"/>
  <c r="X228" i="27"/>
  <c r="Z228" i="27" s="1"/>
  <c r="X227" i="27"/>
  <c r="Z227" i="27" s="1"/>
  <c r="X226" i="27"/>
  <c r="Z226" i="27" s="1"/>
  <c r="X225" i="27"/>
  <c r="Z225" i="27" s="1"/>
  <c r="X224" i="27"/>
  <c r="Z224" i="27" s="1"/>
  <c r="X211" i="27"/>
  <c r="Z211" i="27" s="1"/>
  <c r="X212" i="27"/>
  <c r="Z212" i="27" s="1"/>
  <c r="X209" i="27"/>
  <c r="Z209" i="27" s="1"/>
  <c r="X210" i="27"/>
  <c r="Z210" i="27" s="1"/>
  <c r="X157" i="27"/>
  <c r="Z157" i="27" s="1"/>
  <c r="X254" i="27"/>
  <c r="Z254" i="27" s="1"/>
  <c r="X166" i="27"/>
  <c r="Z166" i="27" s="1"/>
  <c r="X165" i="27"/>
  <c r="Z165" i="27" s="1"/>
  <c r="X160" i="27"/>
  <c r="Z160" i="27" s="1"/>
  <c r="X164" i="27"/>
  <c r="Z164" i="27" s="1"/>
  <c r="X178" i="27"/>
  <c r="Z178" i="27" s="1"/>
  <c r="X173" i="27"/>
  <c r="Z173" i="27" s="1"/>
  <c r="X192" i="27"/>
  <c r="Z192" i="27" s="1"/>
  <c r="X193" i="27"/>
  <c r="Z193" i="27" s="1"/>
  <c r="X191" i="27"/>
  <c r="Z191" i="27" s="1"/>
  <c r="X190" i="27"/>
  <c r="Z190" i="27" s="1"/>
  <c r="X12" i="27"/>
  <c r="Z12" i="27" s="1"/>
  <c r="X41" i="27"/>
  <c r="Z41" i="27" s="1"/>
  <c r="X53" i="27"/>
  <c r="Z53" i="27" s="1"/>
  <c r="X56" i="27"/>
  <c r="Z56" i="27" s="1"/>
  <c r="X88" i="27"/>
  <c r="Z88" i="27" s="1"/>
  <c r="X64" i="27"/>
  <c r="Z64" i="27" s="1"/>
  <c r="X80" i="27"/>
  <c r="Z80" i="27" s="1"/>
  <c r="X111" i="27"/>
  <c r="Z111" i="27" s="1"/>
  <c r="X110" i="27"/>
  <c r="Z110" i="27" s="1"/>
  <c r="X87" i="27"/>
  <c r="Z87" i="27" s="1"/>
  <c r="X126" i="27"/>
  <c r="Z126" i="27" s="1"/>
  <c r="X125" i="27"/>
  <c r="Z125" i="27" s="1"/>
  <c r="X124" i="27"/>
  <c r="Z124" i="27" s="1"/>
  <c r="X123" i="27"/>
  <c r="Z123" i="27" s="1"/>
  <c r="X132" i="27"/>
  <c r="Z132" i="27" s="1"/>
  <c r="X131" i="27"/>
  <c r="Z131" i="27" s="1"/>
  <c r="X133" i="27"/>
  <c r="Z133" i="27" s="1"/>
  <c r="X156" i="27"/>
  <c r="Z156" i="27" s="1"/>
  <c r="X130" i="27"/>
  <c r="Z130" i="27" s="1"/>
  <c r="X189" i="27"/>
  <c r="Z189" i="27" s="1"/>
  <c r="X33" i="27"/>
  <c r="Z33" i="27" s="1"/>
  <c r="X188" i="27"/>
  <c r="Z188" i="27" s="1"/>
  <c r="X182" i="27"/>
  <c r="Z182" i="27" s="1"/>
  <c r="X104" i="27"/>
  <c r="Z104" i="27" s="1"/>
  <c r="X52" i="27"/>
  <c r="Z52" i="27" s="1"/>
  <c r="X86" i="27"/>
  <c r="Z86" i="27" s="1"/>
  <c r="X63" i="27"/>
  <c r="Z63" i="27" s="1"/>
  <c r="X40" i="27"/>
  <c r="Z40" i="27" s="1"/>
  <c r="X181" i="27"/>
  <c r="Z181" i="27" s="1"/>
  <c r="X208" i="27"/>
  <c r="Z208" i="27" s="1"/>
  <c r="X26" i="27"/>
  <c r="Z26" i="27" s="1"/>
  <c r="X25" i="27"/>
  <c r="Z25" i="27" s="1"/>
  <c r="X96" i="27"/>
  <c r="Z96" i="27" s="1"/>
  <c r="X6" i="27"/>
  <c r="Z6" i="27" s="1"/>
  <c r="X32" i="27"/>
  <c r="Z32" i="27" s="1"/>
  <c r="X79" i="27"/>
  <c r="Z79" i="27" s="1"/>
  <c r="X85" i="27"/>
  <c r="Z85" i="27" s="1"/>
  <c r="X62" i="27"/>
  <c r="Z62" i="27" s="1"/>
  <c r="X43" i="27"/>
  <c r="Z43" i="27" s="1"/>
  <c r="X207" i="27"/>
  <c r="Z207" i="27" s="1"/>
  <c r="X251" i="27"/>
  <c r="Z251" i="27" s="1"/>
  <c r="X239" i="27"/>
  <c r="Z239" i="27" s="1"/>
  <c r="X223" i="27"/>
  <c r="Z223" i="27" s="1"/>
  <c r="X222" i="27"/>
  <c r="Z222" i="27" s="1"/>
  <c r="X172" i="27"/>
  <c r="Z172" i="27" s="1"/>
  <c r="X163" i="27"/>
  <c r="Z163" i="27" s="1"/>
  <c r="X187" i="27"/>
  <c r="Z187" i="27" s="1"/>
  <c r="X238" i="27"/>
  <c r="Z238" i="27" s="1"/>
  <c r="X221" i="27"/>
  <c r="Z221" i="27" s="1"/>
  <c r="X250" i="27"/>
  <c r="Z250" i="27" s="1"/>
  <c r="X249" i="27"/>
  <c r="Z249" i="27" s="1"/>
  <c r="X205" i="27"/>
  <c r="Z205" i="27" s="1"/>
  <c r="X206" i="27"/>
  <c r="Z206" i="27" s="1"/>
  <c r="X162" i="27"/>
  <c r="Z162" i="27" s="1"/>
  <c r="X158" i="27"/>
  <c r="F8" i="14" s="1"/>
  <c r="X186" i="27"/>
  <c r="X198" i="27"/>
  <c r="Z198" i="27" s="1"/>
  <c r="X31" i="27"/>
  <c r="Z31" i="27" s="1"/>
  <c r="X102" i="27"/>
  <c r="Z102" i="27" s="1"/>
  <c r="X109" i="27"/>
  <c r="Z109" i="27" s="1"/>
  <c r="X129" i="27"/>
  <c r="Z129" i="27" s="1"/>
  <c r="X78" i="27"/>
  <c r="X155" i="27"/>
  <c r="Z155" i="27" s="1"/>
  <c r="X262" i="27"/>
  <c r="Z262" i="27" s="1"/>
  <c r="X51" i="27"/>
  <c r="Z51" i="27" s="1"/>
  <c r="X101" i="27"/>
  <c r="Z101" i="27" s="1"/>
  <c r="X237" i="27"/>
  <c r="Z237" i="27" s="1"/>
  <c r="X236" i="27"/>
  <c r="Z236" i="27" s="1"/>
  <c r="X50" i="27"/>
  <c r="Z50" i="27" s="1"/>
  <c r="X204" i="27"/>
  <c r="Z204" i="27" s="1"/>
  <c r="X220" i="27"/>
  <c r="Z220" i="27" s="1"/>
  <c r="X219" i="27"/>
  <c r="Z219" i="27" s="1"/>
  <c r="X24" i="27"/>
  <c r="Z24" i="27" s="1"/>
  <c r="X39" i="27"/>
  <c r="Z39" i="27" s="1"/>
  <c r="X22" i="27"/>
  <c r="Z22" i="27" s="1"/>
  <c r="X18" i="27"/>
  <c r="Z18" i="27" s="1"/>
  <c r="X19" i="27"/>
  <c r="Z19" i="27" s="1"/>
  <c r="X23" i="27"/>
  <c r="Z23" i="27" s="1"/>
  <c r="X47" i="27"/>
  <c r="Z47" i="27" s="1"/>
  <c r="X46" i="27"/>
  <c r="Z46" i="27" s="1"/>
  <c r="X61" i="27"/>
  <c r="Z61" i="27" s="1"/>
  <c r="X108" i="27"/>
  <c r="Z108" i="27" s="1"/>
  <c r="X117" i="27"/>
  <c r="Z117" i="27" s="1"/>
  <c r="X122" i="27"/>
  <c r="Z122" i="27" s="1"/>
  <c r="X121" i="27"/>
  <c r="Z121" i="27" s="1"/>
  <c r="X120" i="27"/>
  <c r="Z120" i="27" s="1"/>
  <c r="X119" i="27"/>
  <c r="Z119" i="27" s="1"/>
  <c r="X128" i="27"/>
  <c r="Z128" i="27" s="1"/>
  <c r="X127" i="27"/>
  <c r="Z127" i="27" s="1"/>
  <c r="X100" i="27"/>
  <c r="Z100" i="27" s="1"/>
  <c r="X69" i="27"/>
  <c r="Z69" i="27" s="1"/>
  <c r="X38" i="27"/>
  <c r="Z38" i="27" s="1"/>
  <c r="X106" i="27"/>
  <c r="Z106" i="27" s="1"/>
  <c r="X107" i="27"/>
  <c r="Z107" i="27" s="1"/>
  <c r="X74" i="27"/>
  <c r="Z74" i="27" s="1"/>
  <c r="X49" i="27"/>
  <c r="Z49" i="27" s="1"/>
  <c r="X99" i="27"/>
  <c r="Z99" i="27" s="1"/>
  <c r="X68" i="27"/>
  <c r="Z68" i="27" s="1"/>
  <c r="X65" i="27"/>
  <c r="Z65" i="27" s="1"/>
  <c r="X118" i="27"/>
  <c r="Z118" i="27" s="1"/>
  <c r="X94" i="27"/>
  <c r="Z94" i="27" s="1"/>
  <c r="X77" i="27"/>
  <c r="Z77" i="27" s="1"/>
  <c r="X93" i="27"/>
  <c r="Z93" i="27" s="1"/>
  <c r="X92" i="27"/>
  <c r="Z92" i="27" s="1"/>
  <c r="X60" i="27"/>
  <c r="Z60" i="27" s="1"/>
  <c r="X59" i="27"/>
  <c r="Z59" i="27" s="1"/>
  <c r="X116" i="27"/>
  <c r="Z116" i="27" s="1"/>
  <c r="X76" i="27"/>
  <c r="Z76" i="27" s="1"/>
  <c r="X143" i="27"/>
  <c r="Z143" i="27" s="1"/>
  <c r="X197" i="27"/>
  <c r="Z197" i="27" s="1"/>
  <c r="X148" i="27"/>
  <c r="Z148" i="27" s="1"/>
  <c r="X185" i="27"/>
  <c r="Z185" i="27" s="1"/>
  <c r="X180" i="27"/>
  <c r="Z180" i="27" s="1"/>
  <c r="X260" i="27"/>
  <c r="Z260" i="27" s="1"/>
  <c r="X259" i="27"/>
  <c r="Z259" i="27" s="1"/>
  <c r="X261" i="27"/>
  <c r="Z261" i="27" s="1"/>
  <c r="X258" i="27"/>
  <c r="Z258" i="27" s="1"/>
  <c r="X149" i="27"/>
  <c r="Z149" i="27" s="1"/>
  <c r="X203" i="27"/>
  <c r="Z203" i="27" s="1"/>
  <c r="X152" i="27"/>
  <c r="Z152" i="27" s="1"/>
  <c r="X150" i="27"/>
  <c r="Z150" i="27" s="1"/>
  <c r="X235" i="27"/>
  <c r="Z235" i="27" s="1"/>
  <c r="X234" i="27"/>
  <c r="Z234" i="27" s="1"/>
  <c r="X233" i="27"/>
  <c r="Z233" i="27" s="1"/>
  <c r="X232" i="27"/>
  <c r="Z232" i="27" s="1"/>
  <c r="X217" i="27"/>
  <c r="Z217" i="27" s="1"/>
  <c r="X216" i="27"/>
  <c r="Z216" i="27" s="1"/>
  <c r="X218" i="27"/>
  <c r="Z218" i="27" s="1"/>
  <c r="X202" i="27"/>
  <c r="Z202" i="27" s="1"/>
  <c r="X171" i="27"/>
  <c r="Z171" i="27" s="1"/>
  <c r="X154" i="27"/>
  <c r="Z154" i="27" s="1"/>
  <c r="X161" i="27"/>
  <c r="Z161" i="27" s="1"/>
  <c r="X177" i="27"/>
  <c r="Z177" i="27" s="1"/>
  <c r="X170" i="27"/>
  <c r="Z170" i="27" s="1"/>
  <c r="X196" i="27"/>
  <c r="Z196" i="27" s="1"/>
  <c r="X45" i="27"/>
  <c r="Z45" i="27" s="1"/>
  <c r="X115" i="27"/>
  <c r="Z115" i="27" s="1"/>
  <c r="X44" i="27"/>
  <c r="Z44" i="27" s="1"/>
  <c r="X153" i="27"/>
  <c r="Z153" i="27" s="1"/>
  <c r="X159" i="27"/>
  <c r="Z159" i="27" s="1"/>
  <c r="X256" i="27"/>
  <c r="Z256" i="27" s="1"/>
  <c r="X245" i="27"/>
  <c r="Z245" i="27" s="1"/>
  <c r="X244" i="27"/>
  <c r="Z244" i="27" s="1"/>
  <c r="X194" i="27"/>
  <c r="Z194" i="27" s="1"/>
  <c r="X21" i="27"/>
  <c r="Z21" i="27" s="1"/>
  <c r="X84" i="27"/>
  <c r="Z84" i="27" s="1"/>
  <c r="X176" i="27"/>
  <c r="Z176" i="27" s="1"/>
  <c r="X169" i="27"/>
  <c r="Z169" i="27" s="1"/>
  <c r="X255" i="27"/>
  <c r="Z255" i="27" s="1"/>
  <c r="X246" i="27"/>
  <c r="Z246" i="27" s="1"/>
  <c r="X36" i="27"/>
  <c r="X17" i="27"/>
  <c r="Z17" i="27" s="1"/>
  <c r="X16" i="27"/>
  <c r="Z16" i="27" s="1"/>
  <c r="X35" i="27"/>
  <c r="Z35" i="27" s="1"/>
  <c r="X167" i="27"/>
  <c r="Z167" i="27" s="1"/>
  <c r="X10" i="27"/>
  <c r="X29" i="27"/>
  <c r="Z29" i="27" s="1"/>
  <c r="X184" i="27"/>
  <c r="Z184" i="27" s="1"/>
  <c r="X95" i="27"/>
  <c r="Z95" i="27" s="1"/>
  <c r="X175" i="27"/>
  <c r="Z175" i="27" s="1"/>
  <c r="X229" i="27"/>
  <c r="Z229" i="27" s="1"/>
  <c r="X183" i="27"/>
  <c r="Z183" i="27" s="1"/>
  <c r="X55" i="27"/>
  <c r="Z55" i="27" s="1"/>
  <c r="X114" i="27"/>
  <c r="Z114" i="27" s="1"/>
  <c r="F47" i="24"/>
  <c r="E47" i="24"/>
  <c r="F39" i="24"/>
  <c r="F50" i="24" s="1"/>
  <c r="E39" i="24"/>
  <c r="F32" i="24"/>
  <c r="E32" i="24"/>
  <c r="F24" i="24"/>
  <c r="F51" i="24" s="1"/>
  <c r="E24" i="24"/>
  <c r="F15" i="24"/>
  <c r="E15" i="24"/>
  <c r="F7" i="24"/>
  <c r="E7" i="24"/>
  <c r="J412" i="4"/>
  <c r="I412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J405" i="4"/>
  <c r="I405" i="4"/>
  <c r="J404" i="4"/>
  <c r="I404" i="4"/>
  <c r="J403" i="4"/>
  <c r="I403" i="4"/>
  <c r="J402" i="4"/>
  <c r="I402" i="4"/>
  <c r="J401" i="4"/>
  <c r="I401" i="4"/>
  <c r="J400" i="4"/>
  <c r="I400" i="4"/>
  <c r="J399" i="4"/>
  <c r="I399" i="4"/>
  <c r="J398" i="4"/>
  <c r="I398" i="4"/>
  <c r="J397" i="4"/>
  <c r="I397" i="4"/>
  <c r="J396" i="4"/>
  <c r="I396" i="4"/>
  <c r="J395" i="4"/>
  <c r="I395" i="4"/>
  <c r="J394" i="4"/>
  <c r="I394" i="4"/>
  <c r="J393" i="4"/>
  <c r="I393" i="4"/>
  <c r="J392" i="4"/>
  <c r="I392" i="4"/>
  <c r="J391" i="4"/>
  <c r="I391" i="4"/>
  <c r="J390" i="4"/>
  <c r="I390" i="4"/>
  <c r="J389" i="4"/>
  <c r="I389" i="4"/>
  <c r="J388" i="4"/>
  <c r="I388" i="4"/>
  <c r="J387" i="4"/>
  <c r="I387" i="4"/>
  <c r="J386" i="4"/>
  <c r="I386" i="4"/>
  <c r="J385" i="4"/>
  <c r="I385" i="4"/>
  <c r="J384" i="4"/>
  <c r="I384" i="4"/>
  <c r="J383" i="4"/>
  <c r="I383" i="4"/>
  <c r="J382" i="4"/>
  <c r="I382" i="4"/>
  <c r="J381" i="4"/>
  <c r="I381" i="4"/>
  <c r="J380" i="4"/>
  <c r="I380" i="4"/>
  <c r="J379" i="4"/>
  <c r="I379" i="4"/>
  <c r="J378" i="4"/>
  <c r="I378" i="4"/>
  <c r="J377" i="4"/>
  <c r="I377" i="4"/>
  <c r="J376" i="4"/>
  <c r="I376" i="4"/>
  <c r="J375" i="4"/>
  <c r="I375" i="4"/>
  <c r="J374" i="4"/>
  <c r="I374" i="4"/>
  <c r="J373" i="4"/>
  <c r="I373" i="4"/>
  <c r="J372" i="4"/>
  <c r="I372" i="4"/>
  <c r="J371" i="4"/>
  <c r="I371" i="4"/>
  <c r="J370" i="4"/>
  <c r="I370" i="4"/>
  <c r="J369" i="4"/>
  <c r="I369" i="4"/>
  <c r="J368" i="4"/>
  <c r="I368" i="4"/>
  <c r="J367" i="4"/>
  <c r="I367" i="4"/>
  <c r="J366" i="4"/>
  <c r="I366" i="4"/>
  <c r="J365" i="4"/>
  <c r="I365" i="4"/>
  <c r="J364" i="4"/>
  <c r="I364" i="4"/>
  <c r="J363" i="4"/>
  <c r="I363" i="4"/>
  <c r="J362" i="4"/>
  <c r="I362" i="4"/>
  <c r="J361" i="4"/>
  <c r="I361" i="4"/>
  <c r="J360" i="4"/>
  <c r="I360" i="4"/>
  <c r="J359" i="4"/>
  <c r="I359" i="4"/>
  <c r="J358" i="4"/>
  <c r="I358" i="4"/>
  <c r="J357" i="4"/>
  <c r="I357" i="4"/>
  <c r="J356" i="4"/>
  <c r="I356" i="4"/>
  <c r="J355" i="4"/>
  <c r="I355" i="4"/>
  <c r="J354" i="4"/>
  <c r="I354" i="4"/>
  <c r="J353" i="4"/>
  <c r="I353" i="4"/>
  <c r="J352" i="4"/>
  <c r="I352" i="4"/>
  <c r="J351" i="4"/>
  <c r="I351" i="4"/>
  <c r="J350" i="4"/>
  <c r="I350" i="4"/>
  <c r="J349" i="4"/>
  <c r="I349" i="4"/>
  <c r="J348" i="4"/>
  <c r="I348" i="4"/>
  <c r="J347" i="4"/>
  <c r="I347" i="4"/>
  <c r="J346" i="4"/>
  <c r="I346" i="4"/>
  <c r="J345" i="4"/>
  <c r="I345" i="4"/>
  <c r="J344" i="4"/>
  <c r="I344" i="4"/>
  <c r="J343" i="4"/>
  <c r="I343" i="4"/>
  <c r="J342" i="4"/>
  <c r="I342" i="4"/>
  <c r="J341" i="4"/>
  <c r="I341" i="4"/>
  <c r="J340" i="4"/>
  <c r="I340" i="4"/>
  <c r="J339" i="4"/>
  <c r="I339" i="4"/>
  <c r="J338" i="4"/>
  <c r="I338" i="4"/>
  <c r="J337" i="4"/>
  <c r="I337" i="4"/>
  <c r="J336" i="4"/>
  <c r="I336" i="4"/>
  <c r="J335" i="4"/>
  <c r="I335" i="4"/>
  <c r="J334" i="4"/>
  <c r="I334" i="4"/>
  <c r="J333" i="4"/>
  <c r="I333" i="4"/>
  <c r="J332" i="4"/>
  <c r="I332" i="4"/>
  <c r="J331" i="4"/>
  <c r="I331" i="4"/>
  <c r="J330" i="4"/>
  <c r="I330" i="4"/>
  <c r="J329" i="4"/>
  <c r="I329" i="4"/>
  <c r="J328" i="4"/>
  <c r="I328" i="4"/>
  <c r="J327" i="4"/>
  <c r="I327" i="4"/>
  <c r="J326" i="4"/>
  <c r="I326" i="4"/>
  <c r="J325" i="4"/>
  <c r="I325" i="4"/>
  <c r="J324" i="4"/>
  <c r="I324" i="4"/>
  <c r="J323" i="4"/>
  <c r="I323" i="4"/>
  <c r="J322" i="4"/>
  <c r="I322" i="4"/>
  <c r="J321" i="4"/>
  <c r="I321" i="4"/>
  <c r="J320" i="4"/>
  <c r="I320" i="4"/>
  <c r="J319" i="4"/>
  <c r="I319" i="4"/>
  <c r="J318" i="4"/>
  <c r="I318" i="4"/>
  <c r="J317" i="4"/>
  <c r="I317" i="4"/>
  <c r="J316" i="4"/>
  <c r="I316" i="4"/>
  <c r="J315" i="4"/>
  <c r="I315" i="4"/>
  <c r="J314" i="4"/>
  <c r="I314" i="4"/>
  <c r="J313" i="4"/>
  <c r="I313" i="4"/>
  <c r="J312" i="4"/>
  <c r="I312" i="4"/>
  <c r="J311" i="4"/>
  <c r="I311" i="4"/>
  <c r="J310" i="4"/>
  <c r="I310" i="4"/>
  <c r="J309" i="4"/>
  <c r="I309" i="4"/>
  <c r="J308" i="4"/>
  <c r="I308" i="4"/>
  <c r="J307" i="4"/>
  <c r="I307" i="4"/>
  <c r="J306" i="4"/>
  <c r="I306" i="4"/>
  <c r="J305" i="4"/>
  <c r="I305" i="4"/>
  <c r="J304" i="4"/>
  <c r="I304" i="4"/>
  <c r="J303" i="4"/>
  <c r="I303" i="4"/>
  <c r="J302" i="4"/>
  <c r="I302" i="4"/>
  <c r="J301" i="4"/>
  <c r="I301" i="4"/>
  <c r="J300" i="4"/>
  <c r="I300" i="4"/>
  <c r="J299" i="4"/>
  <c r="I299" i="4"/>
  <c r="J298" i="4"/>
  <c r="I298" i="4"/>
  <c r="J297" i="4"/>
  <c r="I297" i="4"/>
  <c r="J296" i="4"/>
  <c r="I296" i="4"/>
  <c r="J295" i="4"/>
  <c r="I295" i="4"/>
  <c r="J294" i="4"/>
  <c r="I294" i="4"/>
  <c r="J293" i="4"/>
  <c r="I293" i="4"/>
  <c r="J292" i="4"/>
  <c r="I292" i="4"/>
  <c r="J291" i="4"/>
  <c r="I291" i="4"/>
  <c r="J290" i="4"/>
  <c r="I290" i="4"/>
  <c r="J289" i="4"/>
  <c r="I289" i="4"/>
  <c r="J288" i="4"/>
  <c r="I288" i="4"/>
  <c r="J287" i="4"/>
  <c r="I287" i="4"/>
  <c r="J286" i="4"/>
  <c r="I286" i="4"/>
  <c r="J285" i="4"/>
  <c r="I285" i="4"/>
  <c r="J284" i="4"/>
  <c r="I284" i="4"/>
  <c r="J283" i="4"/>
  <c r="I283" i="4"/>
  <c r="J282" i="4"/>
  <c r="I282" i="4"/>
  <c r="J281" i="4"/>
  <c r="I281" i="4"/>
  <c r="J280" i="4"/>
  <c r="I280" i="4"/>
  <c r="J279" i="4"/>
  <c r="I279" i="4"/>
  <c r="J278" i="4"/>
  <c r="I278" i="4"/>
  <c r="J277" i="4"/>
  <c r="I277" i="4"/>
  <c r="J276" i="4"/>
  <c r="I276" i="4"/>
  <c r="J275" i="4"/>
  <c r="I275" i="4"/>
  <c r="J274" i="4"/>
  <c r="I274" i="4"/>
  <c r="J273" i="4"/>
  <c r="I273" i="4"/>
  <c r="J272" i="4"/>
  <c r="I272" i="4"/>
  <c r="J271" i="4"/>
  <c r="I271" i="4"/>
  <c r="J270" i="4"/>
  <c r="I270" i="4"/>
  <c r="J269" i="4"/>
  <c r="I269" i="4"/>
  <c r="J268" i="4"/>
  <c r="I268" i="4"/>
  <c r="J267" i="4"/>
  <c r="I267" i="4"/>
  <c r="J266" i="4"/>
  <c r="I266" i="4"/>
  <c r="J265" i="4"/>
  <c r="I265" i="4"/>
  <c r="J264" i="4"/>
  <c r="I264" i="4"/>
  <c r="J263" i="4"/>
  <c r="I263" i="4"/>
  <c r="J262" i="4"/>
  <c r="I262" i="4"/>
  <c r="J261" i="4"/>
  <c r="I261" i="4"/>
  <c r="J260" i="4"/>
  <c r="I260" i="4"/>
  <c r="J259" i="4"/>
  <c r="I259" i="4"/>
  <c r="J258" i="4"/>
  <c r="I258" i="4"/>
  <c r="J257" i="4"/>
  <c r="I257" i="4"/>
  <c r="J256" i="4"/>
  <c r="I256" i="4"/>
  <c r="J255" i="4"/>
  <c r="I255" i="4"/>
  <c r="J254" i="4"/>
  <c r="I254" i="4"/>
  <c r="J253" i="4"/>
  <c r="I253" i="4"/>
  <c r="J252" i="4"/>
  <c r="I252" i="4"/>
  <c r="J251" i="4"/>
  <c r="I251" i="4"/>
  <c r="J250" i="4"/>
  <c r="I250" i="4"/>
  <c r="J249" i="4"/>
  <c r="I249" i="4"/>
  <c r="J248" i="4"/>
  <c r="I248" i="4"/>
  <c r="J247" i="4"/>
  <c r="I247" i="4"/>
  <c r="J246" i="4"/>
  <c r="I246" i="4"/>
  <c r="J245" i="4"/>
  <c r="I245" i="4"/>
  <c r="J244" i="4"/>
  <c r="I244" i="4"/>
  <c r="J243" i="4"/>
  <c r="I243" i="4"/>
  <c r="J242" i="4"/>
  <c r="I242" i="4"/>
  <c r="J241" i="4"/>
  <c r="I241" i="4"/>
  <c r="J240" i="4"/>
  <c r="I240" i="4"/>
  <c r="J239" i="4"/>
  <c r="I239" i="4"/>
  <c r="J238" i="4"/>
  <c r="I238" i="4"/>
  <c r="J237" i="4"/>
  <c r="I237" i="4"/>
  <c r="J236" i="4"/>
  <c r="I236" i="4"/>
  <c r="J235" i="4"/>
  <c r="I235" i="4"/>
  <c r="J234" i="4"/>
  <c r="I234" i="4"/>
  <c r="P3" i="16"/>
  <c r="Z78" i="27" l="1"/>
  <c r="F14" i="14"/>
  <c r="Z186" i="27"/>
  <c r="F16" i="14"/>
  <c r="Z113" i="27"/>
  <c r="F15" i="14"/>
  <c r="Z11" i="27"/>
  <c r="F10" i="14"/>
  <c r="F6" i="14"/>
  <c r="Z10" i="27"/>
  <c r="F11" i="14"/>
  <c r="Z36" i="27"/>
  <c r="F12" i="14"/>
  <c r="F7" i="14"/>
  <c r="Z158" i="27"/>
  <c r="Z5" i="27"/>
  <c r="Z9" i="27"/>
</calcChain>
</file>

<file path=xl/sharedStrings.xml><?xml version="1.0" encoding="utf-8"?>
<sst xmlns="http://schemas.openxmlformats.org/spreadsheetml/2006/main" count="51726" uniqueCount="2890">
  <si>
    <t>Tipo de Caso</t>
  </si>
  <si>
    <t>Estado de Reclamo</t>
  </si>
  <si>
    <t>Ingresado al módulo</t>
  </si>
  <si>
    <t>N° de Reclamo (Módulo)</t>
  </si>
  <si>
    <t>Oficina del Caso
(OE que genere / ocasiona el caso)</t>
  </si>
  <si>
    <t>Retail</t>
  </si>
  <si>
    <t>Código Canal de Ingreso</t>
  </si>
  <si>
    <t>Canal de Ingreso</t>
  </si>
  <si>
    <t>Oficina de Ingreso</t>
  </si>
  <si>
    <t>Zona de Ingreso Financiera
(OE que registra el caso)</t>
  </si>
  <si>
    <t>UBIGEO</t>
  </si>
  <si>
    <t>Fecha de Ingreso</t>
  </si>
  <si>
    <t>Año del Reclamo</t>
  </si>
  <si>
    <t>Trimestre</t>
  </si>
  <si>
    <t>Mes de Reclamo</t>
  </si>
  <si>
    <t>Fecha de Vencimiento Legal</t>
  </si>
  <si>
    <t>Fecha de Conclusión</t>
  </si>
  <si>
    <t>Código Producto</t>
  </si>
  <si>
    <t>Producto</t>
  </si>
  <si>
    <t>Código Motivo</t>
  </si>
  <si>
    <t>Motivo</t>
  </si>
  <si>
    <t>Nombre Cliente</t>
  </si>
  <si>
    <t>DNI</t>
  </si>
  <si>
    <t>Tiempo de Atención</t>
  </si>
  <si>
    <t>Reiterativo</t>
  </si>
  <si>
    <t>Rango</t>
  </si>
  <si>
    <t>Reclamo</t>
  </si>
  <si>
    <t>Si</t>
  </si>
  <si>
    <t>VENTANILLA</t>
  </si>
  <si>
    <t>EFE</t>
  </si>
  <si>
    <t>03</t>
  </si>
  <si>
    <t>Vía internet</t>
  </si>
  <si>
    <t>SURCO</t>
  </si>
  <si>
    <t xml:space="preserve">LIMA NOR ESTE </t>
  </si>
  <si>
    <t>1501</t>
  </si>
  <si>
    <t>09</t>
  </si>
  <si>
    <t>Crédito de Consumo</t>
  </si>
  <si>
    <t>Concluido A Favor del usuario</t>
  </si>
  <si>
    <t>ICA</t>
  </si>
  <si>
    <t>CAJA LUREN</t>
  </si>
  <si>
    <t>07</t>
  </si>
  <si>
    <t>06</t>
  </si>
  <si>
    <t>Transacciones no procesadas / mal realizadas</t>
  </si>
  <si>
    <t xml:space="preserve">PLAZA NORTE </t>
  </si>
  <si>
    <t>01</t>
  </si>
  <si>
    <t>Oficina</t>
  </si>
  <si>
    <t>LOS OLIVOS</t>
  </si>
  <si>
    <t>LIMA NORESTE</t>
  </si>
  <si>
    <t>Setiembre</t>
  </si>
  <si>
    <t>PIURA</t>
  </si>
  <si>
    <t>AREQUIPA</t>
  </si>
  <si>
    <t>SUR</t>
  </si>
  <si>
    <t>0401</t>
  </si>
  <si>
    <t>SAN MARTIN DE PORRES</t>
  </si>
  <si>
    <t>05</t>
  </si>
  <si>
    <t>Vía telefónica</t>
  </si>
  <si>
    <t xml:space="preserve">CHIMBOTE </t>
  </si>
  <si>
    <t>LC</t>
  </si>
  <si>
    <t>CHIMBOTE</t>
  </si>
  <si>
    <t>NORTE 3</t>
  </si>
  <si>
    <t>LIMA</t>
  </si>
  <si>
    <t>Hipotecario Propio</t>
  </si>
  <si>
    <t>CONVENIO</t>
  </si>
  <si>
    <t>HUACHO</t>
  </si>
  <si>
    <t>YURIMAGUAS</t>
  </si>
  <si>
    <t>TOCACHE</t>
  </si>
  <si>
    <t>TACNA</t>
  </si>
  <si>
    <t>HUANUCO</t>
  </si>
  <si>
    <t>TARMA</t>
  </si>
  <si>
    <t>CENTRO</t>
  </si>
  <si>
    <t>Concluido a favor de la Empresa</t>
  </si>
  <si>
    <t>COMAS</t>
  </si>
  <si>
    <t>TARAPOTO</t>
  </si>
  <si>
    <t>CHINCHA</t>
  </si>
  <si>
    <t>CAJAMARCA</t>
  </si>
  <si>
    <t>En Gestión</t>
  </si>
  <si>
    <t>CARABAYLLO</t>
  </si>
  <si>
    <t>CHICLAYO</t>
  </si>
  <si>
    <t>VILLA MARIA DEL TRIUNFO</t>
  </si>
  <si>
    <t>LIMA SUR CHICO</t>
  </si>
  <si>
    <t>NO ES CLIENTE</t>
  </si>
  <si>
    <t>Servicios Varios</t>
  </si>
  <si>
    <t>Inadecuada atención al usuario - Problemas en la calidad del servicio</t>
  </si>
  <si>
    <t>AYACUCHO</t>
  </si>
  <si>
    <t>LA UNION</t>
  </si>
  <si>
    <t>SULLANA</t>
  </si>
  <si>
    <t>NORTE 1</t>
  </si>
  <si>
    <t>2006</t>
  </si>
  <si>
    <t>JULIACA</t>
  </si>
  <si>
    <t>MOQUEGUA</t>
  </si>
  <si>
    <t>TINGO MARIA</t>
  </si>
  <si>
    <t>MOTOCORP</t>
  </si>
  <si>
    <t>HUARAZ</t>
  </si>
  <si>
    <t xml:space="preserve">ATE </t>
  </si>
  <si>
    <t>VILLA EL SALVADOR</t>
  </si>
  <si>
    <t>LURIN</t>
  </si>
  <si>
    <t>LAMBAYEQUE</t>
  </si>
  <si>
    <t>TRUJILLO</t>
  </si>
  <si>
    <t>1301</t>
  </si>
  <si>
    <t>CAMANA</t>
  </si>
  <si>
    <t>CHOSICA</t>
  </si>
  <si>
    <t>SAN JUAN DE MIRAFLORES</t>
  </si>
  <si>
    <t>PAITA</t>
  </si>
  <si>
    <t xml:space="preserve">CHORRILLOS </t>
  </si>
  <si>
    <t>HUARAL</t>
  </si>
  <si>
    <t>PRO</t>
  </si>
  <si>
    <t>CHULUCANAS</t>
  </si>
  <si>
    <t>SATIPO</t>
  </si>
  <si>
    <t>NORTE 2</t>
  </si>
  <si>
    <t>ILO</t>
  </si>
  <si>
    <t>IQUITOS</t>
  </si>
  <si>
    <t>ORIENTE</t>
  </si>
  <si>
    <t>1601</t>
  </si>
  <si>
    <t xml:space="preserve">PUNO </t>
  </si>
  <si>
    <t>2101</t>
  </si>
  <si>
    <t>JAEN</t>
  </si>
  <si>
    <t>CUSCO</t>
  </si>
  <si>
    <t>SUR ORIENTE</t>
  </si>
  <si>
    <t>0801</t>
  </si>
  <si>
    <t>ATE</t>
  </si>
  <si>
    <t>TAMBO GRANDE</t>
  </si>
  <si>
    <t>HUANCAYO</t>
  </si>
  <si>
    <t>1102</t>
  </si>
  <si>
    <t>2001</t>
  </si>
  <si>
    <t>FERREÑAFE</t>
  </si>
  <si>
    <t>0501</t>
  </si>
  <si>
    <t>1201</t>
  </si>
  <si>
    <t>JAVIER PRADO</t>
  </si>
  <si>
    <t>PEDRO RUIZ</t>
  </si>
  <si>
    <t>1401</t>
  </si>
  <si>
    <t>HUASCAR</t>
  </si>
  <si>
    <t>TUMBES</t>
  </si>
  <si>
    <t>2401</t>
  </si>
  <si>
    <t>CHACHAPOYAS</t>
  </si>
  <si>
    <t>0101</t>
  </si>
  <si>
    <t>CACERES</t>
  </si>
  <si>
    <t>NAZCA</t>
  </si>
  <si>
    <t>1103</t>
  </si>
  <si>
    <t>PACASMAYO</t>
  </si>
  <si>
    <t>HUANTA</t>
  </si>
  <si>
    <t>MALL DEL SUR</t>
  </si>
  <si>
    <t>HUAYCAN</t>
  </si>
  <si>
    <t>PUCALLPA</t>
  </si>
  <si>
    <t>2501</t>
  </si>
  <si>
    <t>MOYOBAMBA</t>
  </si>
  <si>
    <t>1801</t>
  </si>
  <si>
    <t>SAN JUAN DE LURIGANCHO</t>
  </si>
  <si>
    <t xml:space="preserve">TRUJILLO </t>
  </si>
  <si>
    <t>HUANCAVELICA</t>
  </si>
  <si>
    <t>2111</t>
  </si>
  <si>
    <t>1101</t>
  </si>
  <si>
    <t>CHORRILLOS</t>
  </si>
  <si>
    <t>PISCO</t>
  </si>
  <si>
    <t>LA MERCED</t>
  </si>
  <si>
    <t>PUENTE PIEDRA</t>
  </si>
  <si>
    <t>2005</t>
  </si>
  <si>
    <t>BARRANCA</t>
  </si>
  <si>
    <t>CHEPEN</t>
  </si>
  <si>
    <t>SANTA CLARA</t>
  </si>
  <si>
    <t>0601</t>
  </si>
  <si>
    <t>JUANJUI</t>
  </si>
  <si>
    <t>2206</t>
  </si>
  <si>
    <t xml:space="preserve">CHICLAYO </t>
  </si>
  <si>
    <t>1206</t>
  </si>
  <si>
    <t>Disconformidad por notificaciones dirigidas a terceras personas</t>
  </si>
  <si>
    <t>Concluido A Favor del Usuario</t>
  </si>
  <si>
    <t>III Trimestre 19</t>
  </si>
  <si>
    <t>JULIAN ALCIBIADES CUEVA MELGAREJO</t>
  </si>
  <si>
    <t>Más de 60</t>
  </si>
  <si>
    <t>N° RECLAMOS</t>
  </si>
  <si>
    <t>Total</t>
  </si>
  <si>
    <t>1-15</t>
  </si>
  <si>
    <t>16-30</t>
  </si>
  <si>
    <t>31-60</t>
  </si>
  <si>
    <t>(Varios elementos)</t>
  </si>
  <si>
    <t xml:space="preserve"> N° de Reclamo (Módulo)</t>
  </si>
  <si>
    <t>Promedio de Tiempo de Atención</t>
  </si>
  <si>
    <t xml:space="preserve"> </t>
  </si>
  <si>
    <t>Total N° Casos</t>
  </si>
  <si>
    <t>Total Promedio de Tiempo de Atención</t>
  </si>
  <si>
    <t>TIPO</t>
  </si>
  <si>
    <t>N° Casos</t>
  </si>
  <si>
    <t>Total general</t>
  </si>
  <si>
    <t>ANEXO N° 2</t>
  </si>
  <si>
    <t>Reporte de Reclamo N° RR1</t>
  </si>
  <si>
    <t>INFORMACIÓN DE RECLAMOS RECIBIDOS DE LOS USUARIOS</t>
  </si>
  <si>
    <t>Empresa: FINANCIERA EFECTIVA</t>
  </si>
  <si>
    <t>Código: 237</t>
  </si>
  <si>
    <t>Operación, Servicio o Producto</t>
  </si>
  <si>
    <t>Motivo de Reclamo</t>
  </si>
  <si>
    <t>Ubicación Geográfica</t>
  </si>
  <si>
    <t>Ubicación Ayuda</t>
  </si>
  <si>
    <t>Revisión</t>
  </si>
  <si>
    <t>RECLAMOS EN TRÁMITE POR PLAZOS
(En días)</t>
  </si>
  <si>
    <t>RECLAMOS ABSUELTOS POR PLAZOS
(En días)</t>
  </si>
  <si>
    <t>Tiempo Promedio de Atención</t>
  </si>
  <si>
    <t>A Favor de la Empresa</t>
  </si>
  <si>
    <t>Sub Total</t>
  </si>
  <si>
    <t>A Favor del Usuario</t>
  </si>
  <si>
    <t>TOTAL</t>
  </si>
  <si>
    <t>TOTAL NUMERO DE RECLAMOS RECIBIDOS EN EL TRIMESTRE</t>
  </si>
  <si>
    <t>TIEMPO PROMEDIO DE ABSOLUCIÓN DEL TOTAL DE RECLAMOS ABSUELTOS</t>
  </si>
  <si>
    <t>TOTAL NÚMERO DE OPERACIONES EN EL TRIMESTRE</t>
  </si>
  <si>
    <t>#</t>
  </si>
  <si>
    <t>Operaciones, Productos o Servicios</t>
  </si>
  <si>
    <t>Motivos de Reclamos</t>
  </si>
  <si>
    <t>Reclamos Absueltos</t>
  </si>
  <si>
    <t>Tiempo Promedio de Absolución</t>
  </si>
  <si>
    <t>Crédito Hipotecario para Vivienda</t>
  </si>
  <si>
    <t>TOTAL NUMERO DE OPERACIONES</t>
  </si>
  <si>
    <t>0109030401</t>
  </si>
  <si>
    <t>0109031501</t>
  </si>
  <si>
    <t>0109031401</t>
  </si>
  <si>
    <t>0109032001</t>
  </si>
  <si>
    <t>0109030218</t>
  </si>
  <si>
    <t>0109031103</t>
  </si>
  <si>
    <t>0109031301</t>
  </si>
  <si>
    <t>0109031102</t>
  </si>
  <si>
    <t>0109031201</t>
  </si>
  <si>
    <t>0109032301</t>
  </si>
  <si>
    <t>0109032006</t>
  </si>
  <si>
    <t>0109032101</t>
  </si>
  <si>
    <t>0109031207</t>
  </si>
  <si>
    <t>0109031601</t>
  </si>
  <si>
    <t>0109030801</t>
  </si>
  <si>
    <t>0109032401</t>
  </si>
  <si>
    <t>0109031508</t>
  </si>
  <si>
    <t>0109031303</t>
  </si>
  <si>
    <t>0109031105</t>
  </si>
  <si>
    <t>0109030201</t>
  </si>
  <si>
    <t>0109030301</t>
  </si>
  <si>
    <t>0109030402</t>
  </si>
  <si>
    <t>0109030608</t>
  </si>
  <si>
    <t>0109030701</t>
  </si>
  <si>
    <t>0109030809</t>
  </si>
  <si>
    <t>0109030906</t>
  </si>
  <si>
    <t>0109031001</t>
  </si>
  <si>
    <t>0109031101</t>
  </si>
  <si>
    <t>0109031203</t>
  </si>
  <si>
    <t>0109031403</t>
  </si>
  <si>
    <t>0109031502</t>
  </si>
  <si>
    <t>0109031701</t>
  </si>
  <si>
    <t>0109032005</t>
  </si>
  <si>
    <t>0109032111</t>
  </si>
  <si>
    <t>0109032201</t>
  </si>
  <si>
    <t>0109032210</t>
  </si>
  <si>
    <t>0109032501</t>
  </si>
  <si>
    <t>0109061501</t>
  </si>
  <si>
    <t>0109062001</t>
  </si>
  <si>
    <t>0109061301</t>
  </si>
  <si>
    <t>0109061201</t>
  </si>
  <si>
    <t>0109062301</t>
  </si>
  <si>
    <t>0109062006</t>
  </si>
  <si>
    <t>0109062101</t>
  </si>
  <si>
    <t>0109060501</t>
  </si>
  <si>
    <t>0109061601</t>
  </si>
  <si>
    <t>0109060801</t>
  </si>
  <si>
    <t>0109062401</t>
  </si>
  <si>
    <t>0109061105</t>
  </si>
  <si>
    <t>0109060402</t>
  </si>
  <si>
    <t>0109060608</t>
  </si>
  <si>
    <t>0109060701</t>
  </si>
  <si>
    <t>0109060809</t>
  </si>
  <si>
    <t>0109060906</t>
  </si>
  <si>
    <t>0109061203</t>
  </si>
  <si>
    <t>0109061209</t>
  </si>
  <si>
    <t>0109061502</t>
  </si>
  <si>
    <t>0109061506</t>
  </si>
  <si>
    <t>0109061701</t>
  </si>
  <si>
    <t>0109062206</t>
  </si>
  <si>
    <t>0109062209</t>
  </si>
  <si>
    <t>0109181501</t>
  </si>
  <si>
    <t>0109180218</t>
  </si>
  <si>
    <t>0109182301</t>
  </si>
  <si>
    <t>0109182006</t>
  </si>
  <si>
    <t>0109391501</t>
  </si>
  <si>
    <t>0109392101</t>
  </si>
  <si>
    <t>0109391101</t>
  </si>
  <si>
    <t>0109221501</t>
  </si>
  <si>
    <t>0109221401</t>
  </si>
  <si>
    <t>0109222001</t>
  </si>
  <si>
    <t>0109220101</t>
  </si>
  <si>
    <t>0109221301</t>
  </si>
  <si>
    <t>0109221201</t>
  </si>
  <si>
    <t>0109220501</t>
  </si>
  <si>
    <t>0109221601</t>
  </si>
  <si>
    <t>0109220301</t>
  </si>
  <si>
    <t>0109221001</t>
  </si>
  <si>
    <t>0109221209</t>
  </si>
  <si>
    <t>0109221505</t>
  </si>
  <si>
    <t>0109222210</t>
  </si>
  <si>
    <t>01091080401</t>
  </si>
  <si>
    <t>01091081501</t>
  </si>
  <si>
    <t>01091081401</t>
  </si>
  <si>
    <t>01091082001</t>
  </si>
  <si>
    <t>01091080218</t>
  </si>
  <si>
    <t>01091081102</t>
  </si>
  <si>
    <t>01091081201</t>
  </si>
  <si>
    <t>01091082006</t>
  </si>
  <si>
    <t>01091082101</t>
  </si>
  <si>
    <t>01091081601</t>
  </si>
  <si>
    <t>01091081508</t>
  </si>
  <si>
    <t>01091080601</t>
  </si>
  <si>
    <t>01091080602</t>
  </si>
  <si>
    <t>01091080701</t>
  </si>
  <si>
    <t>01091080901</t>
  </si>
  <si>
    <t>01091081309</t>
  </si>
  <si>
    <t>01091081502</t>
  </si>
  <si>
    <t>01091082111</t>
  </si>
  <si>
    <t>01091082201</t>
  </si>
  <si>
    <t>01091082501</t>
  </si>
  <si>
    <t>01091091501</t>
  </si>
  <si>
    <t>01091092001</t>
  </si>
  <si>
    <t>01091091102</t>
  </si>
  <si>
    <t>01091091601</t>
  </si>
  <si>
    <t>01091090801</t>
  </si>
  <si>
    <t>01091090701</t>
  </si>
  <si>
    <t>0107031501</t>
  </si>
  <si>
    <t>0107032111</t>
  </si>
  <si>
    <t>0107061501</t>
  </si>
  <si>
    <t>01071081101</t>
  </si>
  <si>
    <t>0129031201</t>
  </si>
  <si>
    <t>0129061501</t>
  </si>
  <si>
    <t>0129061401</t>
  </si>
  <si>
    <t>0129062001</t>
  </si>
  <si>
    <t>0129060701</t>
  </si>
  <si>
    <t>0129181103</t>
  </si>
  <si>
    <t>0129391501</t>
  </si>
  <si>
    <t>0129391401</t>
  </si>
  <si>
    <t>0129392001</t>
  </si>
  <si>
    <t>0129390101</t>
  </si>
  <si>
    <t>0129391201</t>
  </si>
  <si>
    <t>0129392301</t>
  </si>
  <si>
    <t>0129391101</t>
  </si>
  <si>
    <t>0129391203</t>
  </si>
  <si>
    <t>0129391502</t>
  </si>
  <si>
    <t>01291081501</t>
  </si>
  <si>
    <t>01291081207</t>
  </si>
  <si>
    <t>01291092001</t>
  </si>
  <si>
    <t>0309031501</t>
  </si>
  <si>
    <t>0309061501</t>
  </si>
  <si>
    <t>0309181501</t>
  </si>
  <si>
    <t>0309391501</t>
  </si>
  <si>
    <t>0309221501</t>
  </si>
  <si>
    <t>03091081501</t>
  </si>
  <si>
    <t>03091091501</t>
  </si>
  <si>
    <t>03091071501</t>
  </si>
  <si>
    <t>0307031501</t>
  </si>
  <si>
    <t>0307061501</t>
  </si>
  <si>
    <t>0307391501</t>
  </si>
  <si>
    <t>0307221501</t>
  </si>
  <si>
    <t>03071081501</t>
  </si>
  <si>
    <t>03071091501</t>
  </si>
  <si>
    <t>0329031501</t>
  </si>
  <si>
    <t>0329061501</t>
  </si>
  <si>
    <t>0329181501</t>
  </si>
  <si>
    <t>0329391501</t>
  </si>
  <si>
    <t>0329221501</t>
  </si>
  <si>
    <t>03291081501</t>
  </si>
  <si>
    <t>03291091501</t>
  </si>
  <si>
    <t>0509031501</t>
  </si>
  <si>
    <t>0509061501</t>
  </si>
  <si>
    <t>0509181501</t>
  </si>
  <si>
    <t>0509391501</t>
  </si>
  <si>
    <t>0509221501</t>
  </si>
  <si>
    <t>05091081501</t>
  </si>
  <si>
    <t>05091091501</t>
  </si>
  <si>
    <t>05091071501</t>
  </si>
  <si>
    <t>0507031501</t>
  </si>
  <si>
    <t>0507061501</t>
  </si>
  <si>
    <t>0507391501</t>
  </si>
  <si>
    <t>0507221501</t>
  </si>
  <si>
    <t>05071081501</t>
  </si>
  <si>
    <t>05071091501</t>
  </si>
  <si>
    <t>0529031501</t>
  </si>
  <si>
    <t>0529061501</t>
  </si>
  <si>
    <t>0529391501</t>
  </si>
  <si>
    <t>05291081501</t>
  </si>
  <si>
    <t>05291091501</t>
  </si>
  <si>
    <t>EMPRESA</t>
  </si>
  <si>
    <t>MES</t>
  </si>
  <si>
    <t>Financiera</t>
  </si>
  <si>
    <t>% RETAIL</t>
  </si>
  <si>
    <t>% EFECTIVA</t>
  </si>
  <si>
    <t>Efe / Efectiva</t>
  </si>
  <si>
    <t>MARZO</t>
  </si>
  <si>
    <t>Curacao / Efectiva</t>
  </si>
  <si>
    <t>MTC Selva / Efectiva</t>
  </si>
  <si>
    <t>MTC / Efectiva</t>
  </si>
  <si>
    <t>Efe Selva/ Efectiva</t>
  </si>
  <si>
    <t>MESES</t>
  </si>
  <si>
    <t>FEBRERO</t>
  </si>
  <si>
    <t>TRANSACCIONES</t>
  </si>
  <si>
    <t>ENERO </t>
  </si>
  <si>
    <t>DICIEMBRE</t>
  </si>
  <si>
    <t>NOVIEMBRE</t>
  </si>
  <si>
    <t>OCTUBRE</t>
  </si>
  <si>
    <t xml:space="preserve">CHINCHA </t>
  </si>
  <si>
    <t>TALARA</t>
  </si>
  <si>
    <t>ANDAHUAYLAS</t>
  </si>
  <si>
    <t xml:space="preserve">HUANCAYO </t>
  </si>
  <si>
    <t>AREQUIPA 3</t>
  </si>
  <si>
    <t>CHINCHA 2</t>
  </si>
  <si>
    <t>CAÑETE</t>
  </si>
  <si>
    <t>1803</t>
  </si>
  <si>
    <t>1105</t>
  </si>
  <si>
    <t>NASCA</t>
  </si>
  <si>
    <t>QUILLABAMBA</t>
  </si>
  <si>
    <t>HUANCAYO 1</t>
  </si>
  <si>
    <t>CAJAMARCA 2</t>
  </si>
  <si>
    <t>ABANCAY</t>
  </si>
  <si>
    <t>CAJAMARCA 1</t>
  </si>
  <si>
    <t xml:space="preserve">CAJAMARCA </t>
  </si>
  <si>
    <t>Cobros indebidos de intereses, comisiones, gastos y tributos</t>
  </si>
  <si>
    <t>JAZMIN PATRICIA DIAZ REY</t>
  </si>
  <si>
    <t>0608</t>
  </si>
  <si>
    <t>1203</t>
  </si>
  <si>
    <t>0809</t>
  </si>
  <si>
    <t>1602</t>
  </si>
  <si>
    <t>MARILY DEL CARPIO DE LA TORRE</t>
  </si>
  <si>
    <t>Crédito Hipotecario</t>
  </si>
  <si>
    <t>TAMBOGRANDE</t>
  </si>
  <si>
    <t>SALAVERRY</t>
  </si>
  <si>
    <t xml:space="preserve">CAÑETE   </t>
  </si>
  <si>
    <t>ZARATE</t>
  </si>
  <si>
    <t>ROSIO DEL PILAR ARONES GOMEZ</t>
  </si>
  <si>
    <t>Concluido a favor del usuario</t>
  </si>
  <si>
    <t>EL PEDREGAL</t>
  </si>
  <si>
    <t>1209</t>
  </si>
  <si>
    <t>2210</t>
  </si>
  <si>
    <t>0218</t>
  </si>
  <si>
    <t>2301</t>
  </si>
  <si>
    <t>1001</t>
  </si>
  <si>
    <t>0405</t>
  </si>
  <si>
    <t>2209</t>
  </si>
  <si>
    <t>0302</t>
  </si>
  <si>
    <t>1505</t>
  </si>
  <si>
    <t>Información de Reclamos atendidos de los Usuarios</t>
  </si>
  <si>
    <t>Otros</t>
  </si>
  <si>
    <t>TOTAL RECLAMOS ABSUELTOS</t>
  </si>
  <si>
    <t>TOTAL NUMERO DE RECLAMOS RECIBIDOS  EN EL TRIMESTRE</t>
  </si>
  <si>
    <t>Concluido</t>
  </si>
  <si>
    <t>Correo Electronico</t>
  </si>
  <si>
    <t>TRUJILLO LC</t>
  </si>
  <si>
    <t>Operaciones no reconocidas (consumos, disposiciones, retiros, cargos, abonos y sobregiros, según corresponda)</t>
  </si>
  <si>
    <t>Concluido A Favor de la Empresa</t>
  </si>
  <si>
    <t>AREQUIPA 2</t>
  </si>
  <si>
    <t>PICHANAKI</t>
  </si>
  <si>
    <t xml:space="preserve">Reporte indebido en la Central de Riesgos </t>
  </si>
  <si>
    <t xml:space="preserve">Cobros indebidos de intereses, comisiones, gastos y tributos (tales como seguros, ITF, entre otros cargos, según corresponda) </t>
  </si>
  <si>
    <t>ATE 2</t>
  </si>
  <si>
    <t>VILLA MARÍA DEL TRIUNFO</t>
  </si>
  <si>
    <t>2201</t>
  </si>
  <si>
    <t>CHIMBOTE 2</t>
  </si>
  <si>
    <t xml:space="preserve">AREQUIPA </t>
  </si>
  <si>
    <t>MANUEL RUNCO TINGAL</t>
  </si>
  <si>
    <t>KAREN MARIELENA SALAZAR REYNOSO</t>
  </si>
  <si>
    <t>1207</t>
  </si>
  <si>
    <t>DEALER</t>
  </si>
  <si>
    <t>1402</t>
  </si>
  <si>
    <t>VIRU</t>
  </si>
  <si>
    <t>HUANCAYO MEGA</t>
  </si>
  <si>
    <t>BRYAN HEINZ CHAVEZ LOARTE</t>
  </si>
  <si>
    <t>(en blanco)</t>
  </si>
  <si>
    <t>II Trimestre 20</t>
  </si>
  <si>
    <t>KYMER YUSEFF GARCIA MASCCO</t>
  </si>
  <si>
    <t>0402</t>
  </si>
  <si>
    <t>PERCY HERNAN SOLANO LEAL</t>
  </si>
  <si>
    <t>JEDY IGOR ARUQUIPA FERIA</t>
  </si>
  <si>
    <t>AREQUIPA 4</t>
  </si>
  <si>
    <t>Mayo</t>
  </si>
  <si>
    <t>EMMA ESTHER PACHECO MONTALVO</t>
  </si>
  <si>
    <t>DENIS JESUS ROJAS MAYTA</t>
  </si>
  <si>
    <t>ISAIAS BARDALES LUICHO</t>
  </si>
  <si>
    <t>ANDERSON ARTEAGA CRUZ</t>
  </si>
  <si>
    <t>GRACIELA LUZMILA RAMOS LEME</t>
  </si>
  <si>
    <t>LUIS ALBERTO CHAVEZ CABRERA</t>
  </si>
  <si>
    <t>SOTO GUTIERREZ FRITZY XIOMARA</t>
  </si>
  <si>
    <t>MARIA ANGELICA TELLO MARTEL</t>
  </si>
  <si>
    <t xml:space="preserve">PICHANAKI </t>
  </si>
  <si>
    <t>ADEMIR PINCO MENDOZA</t>
  </si>
  <si>
    <t>AREQUIPA 1</t>
  </si>
  <si>
    <t>BERTHA CELESTINA LOZA SALAZAR</t>
  </si>
  <si>
    <t>STEVEN JESUS BERMUDEZ IZAGUIRRE</t>
  </si>
  <si>
    <t>ISAAC HUAMAN YAURICASA</t>
  </si>
  <si>
    <t>KATHERINE GIOVANNA PACHAS BARRIOS</t>
  </si>
  <si>
    <t>SAMUEL YARECT ALVAREZ CHAVEZ</t>
  </si>
  <si>
    <t>ROSA TORRES RODAS</t>
  </si>
  <si>
    <t>HENRY GUSTAVO CHAVEZ CARDENAS</t>
  </si>
  <si>
    <t>AMBAR QUISPE GOMEZ</t>
  </si>
  <si>
    <t>JULIA AMARO MILLAN</t>
  </si>
  <si>
    <t>EDDYNSON MANUEL ENCALADA DUENAS</t>
  </si>
  <si>
    <t>MARY GIULIANA OJEDA SMITH</t>
  </si>
  <si>
    <t>PIERRE GIANFRANCO SOTOMAYOR ALLISON</t>
  </si>
  <si>
    <t>CARLOS ALBERTO MOSTAJO GARCIA</t>
  </si>
  <si>
    <t>MARISELA ESTHEFANI YALO PARIONA</t>
  </si>
  <si>
    <t>NERI CHAVEZ GUTIERREZ</t>
  </si>
  <si>
    <t>DEIBY GIUSEPPE MARTINEZ ALVA</t>
  </si>
  <si>
    <t>MIRIAM KAROLEY RIVERA TORRES</t>
  </si>
  <si>
    <t>JHAN CARLOS CONDORI LAURENTE</t>
  </si>
  <si>
    <t>ANTONIO EDGAR LUQUE TICONA</t>
  </si>
  <si>
    <t>CAJAMARCA MEGA</t>
  </si>
  <si>
    <t>JULISA AMANDA CONDORI CHOQUE</t>
  </si>
  <si>
    <t>ROGER WILFREDO VALDERA GRANDA</t>
  </si>
  <si>
    <t>HENRY ADALBERTO MECHATO MONDRAGON</t>
  </si>
  <si>
    <t>MIKER SOLIN AGUIRRE MALLQUI</t>
  </si>
  <si>
    <t>ELIZABETH PILAR GOMEZ VIVAS</t>
  </si>
  <si>
    <t>JUNETH ANGELICA RIOS AREVALO</t>
  </si>
  <si>
    <t>FLOR MARILU RODAS MALCA</t>
  </si>
  <si>
    <t>RONALD AYBAR VILCHEZ</t>
  </si>
  <si>
    <t>LOLA RICARDINA PARI SANCHO</t>
  </si>
  <si>
    <t>YEICO MARQUEZ GONZALES</t>
  </si>
  <si>
    <t>AGUSTIN ELIDIANO CERDAN DIAZ</t>
  </si>
  <si>
    <t>ELIZABETH PILAR CRUZ HUAMAN</t>
  </si>
  <si>
    <t>JOHN ACOSTA COLANA</t>
  </si>
  <si>
    <t>MELANIA HUANCA ZENTENO</t>
  </si>
  <si>
    <t>BRIGITHE ANGIE GARCIA PENALOZA</t>
  </si>
  <si>
    <t>LINO ANCONEIRA MAQUE</t>
  </si>
  <si>
    <t>MARIA ELSA DIAZ VILLALOBOS</t>
  </si>
  <si>
    <t>EVA NELLY SOLANO POLO</t>
  </si>
  <si>
    <t>GERALDINE BRIGITTH AGUELA SULCA</t>
  </si>
  <si>
    <t>CLAUDIA SOFIA CARRASCAL CHOCCARE</t>
  </si>
  <si>
    <t>JOSE FRANCISCO JUAREZ ROJAS</t>
  </si>
  <si>
    <t>MARIA GRACIELA OLAYA ALFARO</t>
  </si>
  <si>
    <t>JOSE LUIS RODAS SALAZAR</t>
  </si>
  <si>
    <t>RORY PINCO MENDOZA</t>
  </si>
  <si>
    <t>DORIA SMITH VALDIVIEZO BACA</t>
  </si>
  <si>
    <t>MAXIMO JUVENAL SARMIENTO GUTIERREZ</t>
  </si>
  <si>
    <t>ELADIO ZAPATA VILCHEZ</t>
  </si>
  <si>
    <t>EDGAR DANIEL MERMA TACO</t>
  </si>
  <si>
    <t>NANCY NORIEGA ACUNA</t>
  </si>
  <si>
    <t>MIGUEL ENRIQUE VALDEZ CARRAZCO</t>
  </si>
  <si>
    <t>DAVID EDMHIR NAJARRO MENDOZA</t>
  </si>
  <si>
    <t>KATHERINE LORENA CHERO BARRIENTOS</t>
  </si>
  <si>
    <t>KELLY GARCIA ANGULO</t>
  </si>
  <si>
    <t>AARON ARTURO SOLIS MITMA</t>
  </si>
  <si>
    <t xml:space="preserve">HUANCAVELICA </t>
  </si>
  <si>
    <t>0901</t>
  </si>
  <si>
    <t>Junio</t>
  </si>
  <si>
    <t>JORGE BAYLON ROJAS</t>
  </si>
  <si>
    <t>0504</t>
  </si>
  <si>
    <t>FRANK VILA MATOS</t>
  </si>
  <si>
    <t>JONHY TEODORO CHANTA JUAREZ</t>
  </si>
  <si>
    <t>ROCIO MILAGROS PANTOJA HUARINGA</t>
  </si>
  <si>
    <t>NORMA DEL PILAR MAGDALENA LAURA ARROYO</t>
  </si>
  <si>
    <t>SALUSTIA ESPINOZA JARA</t>
  </si>
  <si>
    <t>LIDA FAUSTINA CASTRO PONCE</t>
  </si>
  <si>
    <t>JULIO FRANCISCO CONTRERAS RIVAS</t>
  </si>
  <si>
    <t>BONNIE ROSS TORRES PAREDES</t>
  </si>
  <si>
    <t>NERIO OLMER SANTA CRUZ QUILLCA</t>
  </si>
  <si>
    <t>VIOLETA INA SALAZAR CHAMORRO</t>
  </si>
  <si>
    <t>MARICRUZ ZORAIDA FALCONI GONZA</t>
  </si>
  <si>
    <t>ELSA MACHACA PACCARA</t>
  </si>
  <si>
    <t>RICHARD GUILLERMO RUELAS SUCA</t>
  </si>
  <si>
    <t>JUAN GUILLERMO MUCHARI LOPEZ</t>
  </si>
  <si>
    <t>ISABEL MARILYN SICCHA CHIROQUE</t>
  </si>
  <si>
    <t>ALEX DEL AGUILA ANGULO</t>
  </si>
  <si>
    <t>PEDRO FELIPE TOLENTINO RODRIGUEZ</t>
  </si>
  <si>
    <t>EDWIN CLARK PINGLO FLORES</t>
  </si>
  <si>
    <t>ALEX JONATHAN QUIROZ DIAZ</t>
  </si>
  <si>
    <t>OSCAR OLIVEROS ANGULO SABOYA</t>
  </si>
  <si>
    <t>MELANI AYMACHOQUE ASLLA</t>
  </si>
  <si>
    <t>MAYRA JACQUELINE YUPANQUI FERNANDEZ</t>
  </si>
  <si>
    <t>INGRID NOHELLIA LOZANO JIBAJA</t>
  </si>
  <si>
    <t>JOVITA CHOQUE USCA</t>
  </si>
  <si>
    <t>ROXANA SISA HUACCHA</t>
  </si>
  <si>
    <t>CLAUDIA VANESSA OCUPA NUNEZ</t>
  </si>
  <si>
    <t>WILDER EDWIN GARCIA PAREDES</t>
  </si>
  <si>
    <t>ROSEL YUVIT EUSTAQUIO CAPILLO</t>
  </si>
  <si>
    <t>LIZ KATHERINE FIESTAS PERICHE</t>
  </si>
  <si>
    <t>GUSTAVO ALEXANDER SALDARRIAGA JULCA</t>
  </si>
  <si>
    <t>ALICIA LAURENTE CCENCHO</t>
  </si>
  <si>
    <t xml:space="preserve">PIURA 1 </t>
  </si>
  <si>
    <t>YUDITH TAPIA ACURIO</t>
  </si>
  <si>
    <t>STEFANY SHOMARA LOPEZ ENRIQUEZ</t>
  </si>
  <si>
    <t>AMANCIO GUEVARA RIOJA</t>
  </si>
  <si>
    <t>MARCO ANTONIO VISA VELIZ</t>
  </si>
  <si>
    <t>JUANA MATILDE QUISPE YSASI</t>
  </si>
  <si>
    <t>DIANA ELIZABETH ASENJO VASQUEZ</t>
  </si>
  <si>
    <t>FREDDY ADOLFO CHAYNA CONDORI</t>
  </si>
  <si>
    <t>WILFREDO TAPARA LOPE</t>
  </si>
  <si>
    <t>MARINO CHOQUEHUAYTA MUNOZ</t>
  </si>
  <si>
    <t>MARIA YSABEL SERCEDA HUAYHUA</t>
  </si>
  <si>
    <t>ROLDAN TEODORICO BEGAZO MAICA</t>
  </si>
  <si>
    <t>HECTOR HUALLPA CCANTO</t>
  </si>
  <si>
    <t>ANGELA DE LA NIEVES VELIZ CARDENAS</t>
  </si>
  <si>
    <t xml:space="preserve">HUACHO </t>
  </si>
  <si>
    <t>1508</t>
  </si>
  <si>
    <t>ROSA AURORA GUERRERO TABOADA</t>
  </si>
  <si>
    <t>ELIDA MARILIA PAREDES HUACOTO</t>
  </si>
  <si>
    <t>RONAL ALBERTO SAMAN CABANILLAS</t>
  </si>
  <si>
    <t>SERGIO ALEJANDRO VILLAVICENCIO RAMIREZ</t>
  </si>
  <si>
    <t>LENI MAITE BERROCAL TENORIO</t>
  </si>
  <si>
    <t>SAMUEL ISAIAS JACINTO FLORES</t>
  </si>
  <si>
    <t>ZOILA ESMILDA LOPEZ CASTILLO</t>
  </si>
  <si>
    <t>NILTON PEDRO CALCINA YTO</t>
  </si>
  <si>
    <t>MICHAELBRYAN SALDANA RODRIGUEZ</t>
  </si>
  <si>
    <t>WILFREDO LUIS MENDEZ MATEO</t>
  </si>
  <si>
    <t>BILAURA ESPERANZA VALQUI ARAUJO</t>
  </si>
  <si>
    <t>SANTOS CASTRO SANCHEZ</t>
  </si>
  <si>
    <t>SANTOS FLORES SANTISTEBAN</t>
  </si>
  <si>
    <t>YORFA LANDEO FLORES</t>
  </si>
  <si>
    <t>YENY LISETH FLORES MANTILLA</t>
  </si>
  <si>
    <t>OSCAR ALBERTO RUIZ ACUNA</t>
  </si>
  <si>
    <t>WALTER JESUS SOSA PENA</t>
  </si>
  <si>
    <t>JOSE ALI MELCHOR CHIROQUE</t>
  </si>
  <si>
    <t>JUAN SOSA CASTILLO</t>
  </si>
  <si>
    <t>FLORENCIO FILIMON FLORES ROSAS</t>
  </si>
  <si>
    <t>TEODORO QUISPE RIVEROS</t>
  </si>
  <si>
    <t>ISABEL CRISTINA BARRIOS MARTINEZ</t>
  </si>
  <si>
    <t>JOSE LUIS ARTEAGA CANO</t>
  </si>
  <si>
    <t>ANGEL BENITO MAMANI GRANADA</t>
  </si>
  <si>
    <t>SAEN AMASIFUEN CABALLERO</t>
  </si>
  <si>
    <t>RAFAEL CARRANZA REYES</t>
  </si>
  <si>
    <t>MARLENI CASTILLO TORRES</t>
  </si>
  <si>
    <t>JESUS ANTONIO CASTRO MINGUILLO</t>
  </si>
  <si>
    <t>NILDA CCANCCAPA MUNA</t>
  </si>
  <si>
    <t>LENY DEL AGUILA BARDALES</t>
  </si>
  <si>
    <t>TERESA YOVERA MORE</t>
  </si>
  <si>
    <t>JIM ERIK MAQUE CHURA</t>
  </si>
  <si>
    <t>HELEN JOHANNA HIDALGO RAMIREZ</t>
  </si>
  <si>
    <t>MAGALY DIAZ MANAYAY</t>
  </si>
  <si>
    <t>SUSAN DAHANNA FERNANDEZ SILVERA</t>
  </si>
  <si>
    <t>MARIA NATIVIDAD CHAVEZ CUCHCA</t>
  </si>
  <si>
    <t>SANDY YANINA GRANADOS OCHOA</t>
  </si>
  <si>
    <t>NILSA LILIANA AQUINO CALDERON</t>
  </si>
  <si>
    <t>NESTOR EFRAIN VILCA CHOQUE</t>
  </si>
  <si>
    <t>EDITH ARAGON DURAND</t>
  </si>
  <si>
    <t>POOL GIANCARLO SOLANO FERNANDEZ</t>
  </si>
  <si>
    <t>VICENTE RAUL BENITES ROSADO</t>
  </si>
  <si>
    <t>ALEX AUGUSTO IMAN MORE</t>
  </si>
  <si>
    <t>FRANCISCO JAVIER CHIROQUE HERRERA</t>
  </si>
  <si>
    <t>MIRIAN LIDIA QUEZADA SULCA</t>
  </si>
  <si>
    <t>ANA MARIA QUISPE HUAMAN</t>
  </si>
  <si>
    <t>2007</t>
  </si>
  <si>
    <t>JAROL RICHARD MACHARE AYALA</t>
  </si>
  <si>
    <t>MARIANELA ZAMORA QUISPE</t>
  </si>
  <si>
    <t>DELICIA DIAZ DAVILA</t>
  </si>
  <si>
    <t>WILLIAM GONZALES ROQUE</t>
  </si>
  <si>
    <t>NELSON DAVILA DELGADO</t>
  </si>
  <si>
    <t>JORGE MARTIN VALENZUELA SANCHEZ</t>
  </si>
  <si>
    <t>MICHEL JONH LUQUE SAIRE</t>
  </si>
  <si>
    <t>LIDIA YULI GUTIERREZ PASTRANA</t>
  </si>
  <si>
    <t>ALBERTO VALDIVIA MENDOZA</t>
  </si>
  <si>
    <t>LADY MISHELL MORI TUESTA</t>
  </si>
  <si>
    <t>CESI ELFER RODAS ALCANTARA</t>
  </si>
  <si>
    <t>ELEUTERIO HUALLPA PARI</t>
  </si>
  <si>
    <t>REGINA GLADYS ATAO ESPINOZA</t>
  </si>
  <si>
    <t>YANIRA ZANGA VIZCACHO</t>
  </si>
  <si>
    <t>JHON ROLANDO APAZA ACRA</t>
  </si>
  <si>
    <t>JAFER JUAM PALOMO GAMARRA</t>
  </si>
  <si>
    <t>NILDA MERCEDES CORREA ARDIAN</t>
  </si>
  <si>
    <t>ROCIO JUIPA POZO</t>
  </si>
  <si>
    <t>HUGO WILLIAMS PAREDES DIESTRA</t>
  </si>
  <si>
    <t>LUISA KARIN ARBITES LOLI</t>
  </si>
  <si>
    <t>MARON MIRELLA GIRALDEZ DE LA ZOTA</t>
  </si>
  <si>
    <t>GIUSEPPE ENRIQUE AVILA MENDOZA</t>
  </si>
  <si>
    <t>ROLANDO AGUIRRE GAONA</t>
  </si>
  <si>
    <t>HIPOLITA ESTHER HERMOSILLA MUCHA</t>
  </si>
  <si>
    <t>DEBBIE CAROL TRINIDAD CHAPARIN</t>
  </si>
  <si>
    <t>NOEMI ROSAS ECHEVARRIA</t>
  </si>
  <si>
    <t>SINTHIA REYNOSO CULANTRES</t>
  </si>
  <si>
    <t>JANET MARILU CHORRES YOVERA</t>
  </si>
  <si>
    <t>SOILA DELMA LEON CHINCHAY</t>
  </si>
  <si>
    <t>HERMIS MANOLO FALCON REVOLLEDO</t>
  </si>
  <si>
    <t>JHOMER JHOMERSON PEREZ TAIPE</t>
  </si>
  <si>
    <t>GLORIA RAMIREZ PIZARRO</t>
  </si>
  <si>
    <t>LISS MERLING CAMPOS PENA</t>
  </si>
  <si>
    <t>PAMELA PAIVA PERICHE</t>
  </si>
  <si>
    <t>GUSTAVO ALONSO CARPIO SIPAN</t>
  </si>
  <si>
    <t>MAGDA MIRIAM VELASQUEZ DE VALDIVIA</t>
  </si>
  <si>
    <t>DAVID ESTUARDO ZAPATA ECHEVARRIA</t>
  </si>
  <si>
    <t>LUZ ELENA VEGA SOTERO</t>
  </si>
  <si>
    <t>JULIANA SOLIS BARON</t>
  </si>
  <si>
    <t>JOSE WILSON HEREDIA JULCA</t>
  </si>
  <si>
    <t>MARINO LOPEZ LUCERO</t>
  </si>
  <si>
    <t>CARLOS QUISPE VILLAR</t>
  </si>
  <si>
    <t>MARIA DEL PILAR LOPEZ CULQUI</t>
  </si>
  <si>
    <t>JUAN CARLOS SACATOMA HUAMANI</t>
  </si>
  <si>
    <t>JOSE HUMBERTO HIDALGO VIVANCO</t>
  </si>
  <si>
    <t>RUBEN JULIO GAUNA HUACHACA</t>
  </si>
  <si>
    <t>LIZBETH KENIA ARCIBIA OYOLA</t>
  </si>
  <si>
    <t>MIKELSON HUAMAN MORA</t>
  </si>
  <si>
    <t>DOMINGO LOMA CHACHAQUE</t>
  </si>
  <si>
    <t>KENY ROBIN GARCIA SILVA</t>
  </si>
  <si>
    <t>MARCO ANTONIO CLAVIJO ARRESE</t>
  </si>
  <si>
    <t>CARLOS ARTURO SAIRA DURAND</t>
  </si>
  <si>
    <t>LUIS ENRIQUE GARRIAZO MONTOYA</t>
  </si>
  <si>
    <t>CESAR RUIZ OBANDO</t>
  </si>
  <si>
    <t>EDSON ARANTES RENGIFO TUESTA</t>
  </si>
  <si>
    <t>AMBROSIA TEODORA AYALA HUARACA</t>
  </si>
  <si>
    <t>LILIANA SOFIA FERNANDEZ REQUE</t>
  </si>
  <si>
    <t>FABIOLA JOSELYN TIMANA NAWARROT</t>
  </si>
  <si>
    <t>CRISTINA DEL ROCIO PALACIOS ALEJANDRO</t>
  </si>
  <si>
    <t>EDWIN RICARDO TORRES DUENAS</t>
  </si>
  <si>
    <t>ALEX OMAR CASTILLO RAMON</t>
  </si>
  <si>
    <t>ROSA MARIA HERNANDEZ RAMIREZ</t>
  </si>
  <si>
    <t>GRETA ROXANA SOTO BOGADO</t>
  </si>
  <si>
    <t>MARIA ANGELA PRADA VASQUEZ DE MILLONES</t>
  </si>
  <si>
    <t>ANA VERONICA GUEVARA ORBEGOSO</t>
  </si>
  <si>
    <t>DAVID SANCHEZ VASQUEZ</t>
  </si>
  <si>
    <t>CINTIA ANGELA AGUIRRE HUAUYA</t>
  </si>
  <si>
    <t>TEOFILA ROSA HUAUYA DE AGUIRRE</t>
  </si>
  <si>
    <t>DIANA MINCHAN VALLES</t>
  </si>
  <si>
    <t>JOSE ENRIQUE BUSTAMANTE ZULOETA</t>
  </si>
  <si>
    <t>KENYI OSCAR CANALES MARTEL</t>
  </si>
  <si>
    <t>JOSE COVENAS CALDERON</t>
  </si>
  <si>
    <t>ISIS AYDEE ARTEAGA PILCO</t>
  </si>
  <si>
    <t>JUAN RAMOS AGUILAR</t>
  </si>
  <si>
    <t>MAXFORTH DAVIES CHAVEZ QUISPE</t>
  </si>
  <si>
    <t>KARINA INES AYUNTA QUISPE</t>
  </si>
  <si>
    <t>MARIA HILDA RODRIGUEZ ASENCIO</t>
  </si>
  <si>
    <t>DIALIS CHRISTIE CAMPOS PABLO</t>
  </si>
  <si>
    <t>SARA RAMOS CASTANEDA</t>
  </si>
  <si>
    <t>RAUL FORTUNATO PARIONA VILLALVA</t>
  </si>
  <si>
    <t>YOLANDA QUISPE CANSAYA</t>
  </si>
  <si>
    <t>ARLEM PAOLA AUBERT LLERENA</t>
  </si>
  <si>
    <t>NOE SABINO GONZALES PINTO</t>
  </si>
  <si>
    <t>MADUIS DEYVIS HUAMAN VASQUEZ</t>
  </si>
  <si>
    <t>VICTORIA GARCIA ORTIZ</t>
  </si>
  <si>
    <t>JULIO SERNAQUE SULLON</t>
  </si>
  <si>
    <t>NELY DORIS ESPINOZA RODRIGUEZ</t>
  </si>
  <si>
    <t>ROBERTO RICARDO QUISPE QUISPE</t>
  </si>
  <si>
    <t>JUAN MIGUEL SAPACAYO CHOQUE</t>
  </si>
  <si>
    <t>LELIA GIOVANNA QUISPE BRAVO</t>
  </si>
  <si>
    <t>AIDA FAUSTINA QUISPE FERNANDEZ</t>
  </si>
  <si>
    <t>ALFREDO MEJIA ALVAREZ</t>
  </si>
  <si>
    <t>MARILUZ CHICLLA VARGAS</t>
  </si>
  <si>
    <t>CARLOS FRANCISCO ROJAS CASTRO</t>
  </si>
  <si>
    <t>YOJAN FROILAN VARGAS JAVIER</t>
  </si>
  <si>
    <t>LOURDES LUCILA MAMANI CABANILLAS</t>
  </si>
  <si>
    <t>ADRIEL PELAYO ROMAN</t>
  </si>
  <si>
    <t>HILDA VASQUEZ RUBIO</t>
  </si>
  <si>
    <t>LADY KATHERINE VILELA PANTA</t>
  </si>
  <si>
    <t>JHONY GUIOP VILCARROMERO</t>
  </si>
  <si>
    <t>DAVID ENRIQUEZ ANARI</t>
  </si>
  <si>
    <t>HECTOR GIANNI GUERRERO ARRIBASPLATA</t>
  </si>
  <si>
    <t>ARTURO YOEL ASTO SALAZAR</t>
  </si>
  <si>
    <t>REBECA MAGDALENA CACERES GONZALES</t>
  </si>
  <si>
    <t>GERALDINNE MARYURI DAGA YATACO</t>
  </si>
  <si>
    <t>CESARIA ISABEL CHAVEZ DULANTO</t>
  </si>
  <si>
    <t>YONATAN CAMARENA QUISPE</t>
  </si>
  <si>
    <t>YOLANDANADIA HUAYRE CASTELLARES</t>
  </si>
  <si>
    <t>JESUS FELIBERTO FRANCO PACHAS</t>
  </si>
  <si>
    <t>EUDELIA PAUCAR CORDOVA</t>
  </si>
  <si>
    <t>JORGE LUIS GARCIA OCANA</t>
  </si>
  <si>
    <t>MIRIAM SOLEDAD POLO CASTILLO</t>
  </si>
  <si>
    <t>TERESA SANCHEZ GRADOS</t>
  </si>
  <si>
    <t>CECILIA VANESA AGUIRRE RENGIFO</t>
  </si>
  <si>
    <t>ROSA MARIA GOMEZ QUISPE</t>
  </si>
  <si>
    <t>THALIA GABRIELA TURCO CONDORI</t>
  </si>
  <si>
    <t>ANYELA LORENA GONZALES IGLESIAS</t>
  </si>
  <si>
    <t>JOSE ALFREDO JACHO QUISPE</t>
  </si>
  <si>
    <t>LUZ MARINA SALCEDO NAYHUA</t>
  </si>
  <si>
    <t>FLORENTINO HERRERA GUTIERREZ</t>
  </si>
  <si>
    <t>CARMEN ALESSANDRA TELLO SOTO</t>
  </si>
  <si>
    <t>FRANCLIN JESUS ASIS GIRALDO</t>
  </si>
  <si>
    <t>LUIS GONZAGA CABANA CONDORI</t>
  </si>
  <si>
    <t>JOSE ALVINES RODRIGUEZ</t>
  </si>
  <si>
    <t>WILLIAM JHONAR MALCA SANCHEZ</t>
  </si>
  <si>
    <t>TEODOCIO DELGADO VILLALOBOS</t>
  </si>
  <si>
    <t>JULIO MANUEL ALIAGA LLATAS</t>
  </si>
  <si>
    <t>ABRAHAM PUELLES FACUNDO</t>
  </si>
  <si>
    <t>YOLANDA ESPEJO ALBITES</t>
  </si>
  <si>
    <t>HUGO MARCIAL ALVAREZ SONEGA</t>
  </si>
  <si>
    <t>ISABEL YUJRA AROCUTIPA</t>
  </si>
  <si>
    <t>SAUL HERMOGENES MORANTE MONTENEGRO</t>
  </si>
  <si>
    <t>MARIA CONSUELO LUCANO CORTEZ</t>
  </si>
  <si>
    <t>ELSA LUZ FALCONI MUNIVE</t>
  </si>
  <si>
    <t>LUIS ALBERTO DOMINGUEZ ROJAS</t>
  </si>
  <si>
    <t>CRISTHIAN DANIEL CASTRO FERRE NEYRA</t>
  </si>
  <si>
    <t>LIESELL ELENA NEYRA LINARES</t>
  </si>
  <si>
    <t>JAMES EDGAR CARLOS ALANIA</t>
  </si>
  <si>
    <t>ROSA PREDESVINDA APONTE RUIZ</t>
  </si>
  <si>
    <t>ELIZABETH LIDIA CASTANEDA PISCOYA</t>
  </si>
  <si>
    <t>CINTHIA MENDOZA GALLARDO</t>
  </si>
  <si>
    <t>CESAR GERARDO MALDONADO GALVEZ</t>
  </si>
  <si>
    <t>MERY JORDAN PALOMINO</t>
  </si>
  <si>
    <t>AGUSTIN MARIANO CHOQUEHUANCA CHAMBI</t>
  </si>
  <si>
    <t>DINA RUFINA REJAS ASCENCIO</t>
  </si>
  <si>
    <t>DAVID HENRY SANCHEZ VASQUEZ</t>
  </si>
  <si>
    <t>ANA RAMOS COCHACHI</t>
  </si>
  <si>
    <t>MARGARETH BEATRIZ VILCHEZ CAVERO</t>
  </si>
  <si>
    <t>ADA YSABEL SAENZ GUEVARA</t>
  </si>
  <si>
    <t>EDGAR QUIROZ HUARIPATA</t>
  </si>
  <si>
    <t>SANTIAGO GUTIERREZ MONROY</t>
  </si>
  <si>
    <t>BENIGNO PENA BARCO</t>
  </si>
  <si>
    <t>GIDION BECERRA VERGARA</t>
  </si>
  <si>
    <t>FERMIN PARICANAZA QUISPE</t>
  </si>
  <si>
    <t>MARCO ANTONIO TANTA MENDOZA</t>
  </si>
  <si>
    <t>MARIA FLORES VALVERDE</t>
  </si>
  <si>
    <t>ABA NORMA PARI CABANA</t>
  </si>
  <si>
    <t>TEODOMIRO ASIPALI PIPA</t>
  </si>
  <si>
    <t>MIRIAM VILLALVA YAURI</t>
  </si>
  <si>
    <t>JUNNIOR DIAZ DIAZ</t>
  </si>
  <si>
    <t>CLEVER BANI RAMIREZ PASCUAL</t>
  </si>
  <si>
    <t>KATERINE KATIER MUNOZ CHALCO</t>
  </si>
  <si>
    <t>EDY LAZARO ZOCON CARRERA</t>
  </si>
  <si>
    <t>IVAN VELIZ JIMENEZ</t>
  </si>
  <si>
    <t>MAYRA JACKELINE QUEREBALU PINGO</t>
  </si>
  <si>
    <t>MARIO ADOLFO GUTIERREZ GOSALVEZ</t>
  </si>
  <si>
    <t>WILLIAM GHIMANIEL BLACIDO COLLAS</t>
  </si>
  <si>
    <t>MIRIAN RUTH DIAZ SANTISTEBAN</t>
  </si>
  <si>
    <t>JUAN DE DIOS HERNANDEZ SILVA</t>
  </si>
  <si>
    <t>SHEILA YAMIRA HUAMAN GUTIERREZ</t>
  </si>
  <si>
    <t>SABINO PEREZ QUISPE</t>
  </si>
  <si>
    <t>ZENAIDA NUNEZ SOTOMAYOR</t>
  </si>
  <si>
    <t>JUAN LUIS ROQUE ORIHUELA</t>
  </si>
  <si>
    <t>WILMER OSWALDO LOPEZ OLULO</t>
  </si>
  <si>
    <t>LILI CLAUDIA LOPEZ CHUPINJAHUA</t>
  </si>
  <si>
    <t>HECTOR EULOGIO SUCASAIRE CANAZA</t>
  </si>
  <si>
    <t>RAUL CHECALLA MAMANCHURA</t>
  </si>
  <si>
    <t>NOELIA DEL PILAR ZAPATA ZAPATA</t>
  </si>
  <si>
    <t>ANA MARIA POMASUNCO LEON</t>
  </si>
  <si>
    <t>JOSE LUIS HERRERA BUENO</t>
  </si>
  <si>
    <t>KARINA VIERA SANCHEZ</t>
  </si>
  <si>
    <t>ALEJANDRO VEGA BARRERA</t>
  </si>
  <si>
    <t>KATTY DEL PILAR RAMOS DAMIAN</t>
  </si>
  <si>
    <t>PEDRO VILLARREAL ARISTA</t>
  </si>
  <si>
    <t>VICTORIA SILVIA PEREZ DE LA PIEDRA</t>
  </si>
  <si>
    <t>ROSA LILY VELARDE ROSALES</t>
  </si>
  <si>
    <t>REBECA ANASTACIA GALVAN GALVAN</t>
  </si>
  <si>
    <t>LEYDI RELITH AYQUIPA MELENDEZ</t>
  </si>
  <si>
    <t>KARIN IRIS RIVEROS VASQUEZ</t>
  </si>
  <si>
    <t>CARLOS TTITO CARAZAS</t>
  </si>
  <si>
    <t>LUIS ALBERTO URBINA TARRILLO</t>
  </si>
  <si>
    <t>ALEXANDER REATEGUI GUERRA</t>
  </si>
  <si>
    <t>VICENTA TELLO INTIMAYTA</t>
  </si>
  <si>
    <t>ELIZABETH LOURDES VALDIVIA HUAMAN</t>
  </si>
  <si>
    <t>KOCO GABRIEL PEREZ NOLASCO</t>
  </si>
  <si>
    <t>SMITH MARCK HORNA RODRIGUEZ</t>
  </si>
  <si>
    <t>GILDA DEBORA TORRES QUIROGA</t>
  </si>
  <si>
    <t>ROYMER RODRIGUEZ RIOFRIO</t>
  </si>
  <si>
    <t>JOSE RUBEN RUIZ VASQUEZ</t>
  </si>
  <si>
    <t>JORGE LUIS LAYME ANAHUA</t>
  </si>
  <si>
    <t>CELIA CHIPANA QUISPE</t>
  </si>
  <si>
    <t>JOSSELYN PAOLA PAREJA SANABRIA</t>
  </si>
  <si>
    <t>RODOLFO AUGUSTO COLMENARES MIRANDA</t>
  </si>
  <si>
    <t>JORGE HUMBERTO SEIJAS PENA</t>
  </si>
  <si>
    <t>CASILDA CAROLINA LAGUNA CHUCO</t>
  </si>
  <si>
    <t>KATIA MONTOYA PISCO</t>
  </si>
  <si>
    <t>TULA VIOLETA MOSQUEIRA SILES</t>
  </si>
  <si>
    <t>CESAR GAZOL GUTIERREZ</t>
  </si>
  <si>
    <t>WILLIAM VENTURA ROJAS</t>
  </si>
  <si>
    <t>SERGIO ANDRES SANCHEZ ALCOS</t>
  </si>
  <si>
    <t>ANDERSON MARIANO DELGADO YUQUIN</t>
  </si>
  <si>
    <t>CESAR CARDOZO LLATAS</t>
  </si>
  <si>
    <t>DORIS ESTELA DIOSES TALLEDO</t>
  </si>
  <si>
    <t>LUZ BAZAN ROJAS</t>
  </si>
  <si>
    <t>YONNY GUERRERO GUTIERREZ</t>
  </si>
  <si>
    <t>ESTRELLITA ANALY FLORES TORRES</t>
  </si>
  <si>
    <t>SANTOS CASILLA MAMANI</t>
  </si>
  <si>
    <t>PAMELA GERALDINE ARCOS CHACALIAZA</t>
  </si>
  <si>
    <t>WILMER OCHOA ALVARADO</t>
  </si>
  <si>
    <t>DEISSY MILAGROS ARRIETA RODRIGUEZ</t>
  </si>
  <si>
    <t>LUIS BENJAMIN ATENCIA SANCHEZ</t>
  </si>
  <si>
    <t>SEBASTIAN CANTO MURILLO</t>
  </si>
  <si>
    <t>LUIS ANTONIO ROMERO MORALES</t>
  </si>
  <si>
    <t>FREDY ROLANDO CATALINO VICTORIO</t>
  </si>
  <si>
    <t>ANTONY JIMMY GONZALES PEREZ</t>
  </si>
  <si>
    <t>BALTAZAR BALDERA SOSA</t>
  </si>
  <si>
    <t>SAN MARTÍN DE PORRES</t>
  </si>
  <si>
    <t>OSWALDO JESUS HERMOZA CONTRERAS</t>
  </si>
  <si>
    <t>LUCIA IHUARAQUI CARDENAS</t>
  </si>
  <si>
    <t>ELIDA CHOTA RUIZ</t>
  </si>
  <si>
    <t>AUGUSTO ALEXANDER COZ CHIONG</t>
  </si>
  <si>
    <t>JUAN CARLOS SANDOVAL BALDERA</t>
  </si>
  <si>
    <t>DANIZA SONIA COTERA MAYTA</t>
  </si>
  <si>
    <t>ROSA MARIA LLENQUE SUCLUPE</t>
  </si>
  <si>
    <t>PEDRO LUIS CHAVEZ VERA</t>
  </si>
  <si>
    <t>MAYQUI CASTILLO RODRIGUEZ</t>
  </si>
  <si>
    <t>MAYKOL ANTHONY SANCHEZ DAVILA</t>
  </si>
  <si>
    <t>ALINA CECILIA COCA PIZARRO</t>
  </si>
  <si>
    <t>CARLOS GARCIA ROMERO</t>
  </si>
  <si>
    <t>GUDELIA CANCHARI MIRANDA</t>
  </si>
  <si>
    <t>OLGA DE LA CRUZ CHILON</t>
  </si>
  <si>
    <t>BRYAN EDWARD INCA CAHUI</t>
  </si>
  <si>
    <t>VIRÚ</t>
  </si>
  <si>
    <t>1312</t>
  </si>
  <si>
    <t>DIANA LUCHO GERMAN</t>
  </si>
  <si>
    <t>NANCY MARIBEL SANDOVAL HUAMAN</t>
  </si>
  <si>
    <t>GERMAN ALDAHIR DE LA CRUZ DURAN</t>
  </si>
  <si>
    <t>NICOLE VERONICA CELI COVENAS DE ALIAGA</t>
  </si>
  <si>
    <t>JOHN ANDERSON SANDOVAL BARRANZUELA</t>
  </si>
  <si>
    <t>HARRIS DANIEL MURAYARI TULUMBA</t>
  </si>
  <si>
    <t>CESAR ENRIQUE DIAZ BERNAL</t>
  </si>
  <si>
    <t>MAGALY FLOR BARRANTES GUEVARA</t>
  </si>
  <si>
    <t>IVAN JIMENEZ CHUQUIMANTARI</t>
  </si>
  <si>
    <t>MARINA VERONICA MORENO COTRINA</t>
  </si>
  <si>
    <t>SERGIO CUESPAN ROJAS</t>
  </si>
  <si>
    <t>MARCIAL PAUCCAR SIHUINCHA</t>
  </si>
  <si>
    <t>JULIO JAVIER SANTAMARIA DAMIAN</t>
  </si>
  <si>
    <t>EMIL MACHADO HUAMAN</t>
  </si>
  <si>
    <t>VICTORIA DE LOS ANGELES SANCHEZ MEDINA</t>
  </si>
  <si>
    <t>VANESA DEL PILAR SANDOVAL GONZALES</t>
  </si>
  <si>
    <t>MIRIAM PILAR QUISPE FARFAN</t>
  </si>
  <si>
    <t>ALEJANDRO FREDI CURI TINTAYA</t>
  </si>
  <si>
    <t>GUILLERMINA ALEJANDRINA OJEDA RAMOS</t>
  </si>
  <si>
    <t>ERLITA YESENIA SALAZAR PILCO</t>
  </si>
  <si>
    <t>SEVERINO LUCIO RAMOS ACAHUANI</t>
  </si>
  <si>
    <t>RUBEN OSCAR HUAMAN HUARCAYA</t>
  </si>
  <si>
    <t>MARELIZA VENTURA CONDENA</t>
  </si>
  <si>
    <t>MARINO ZOSIMO RAMOS AQUINO</t>
  </si>
  <si>
    <t>ELVIS JOEL PULACHE PALACIOS</t>
  </si>
  <si>
    <t>BENITA PELINCO BELIZARIO</t>
  </si>
  <si>
    <t>MARK GHITLER ESPIRITU ACERO</t>
  </si>
  <si>
    <t>BARBARA GABRIELA LOAYZA SOCOLA</t>
  </si>
  <si>
    <t>ALFREDO ALBERTO VILLACORTA LINARES</t>
  </si>
  <si>
    <t>JOAO MARCO CRUZ RAMIREZ</t>
  </si>
  <si>
    <t>NAZARIO HUAMAN GUTIERREZ</t>
  </si>
  <si>
    <t>NOEMI LOPEZ DELGADO</t>
  </si>
  <si>
    <t>ANDREA DEL PILAR MINOPE NECIOSUP</t>
  </si>
  <si>
    <t>JOSE GABRIEL YARINGANO VARGAS</t>
  </si>
  <si>
    <t>JUANA LEYVA SILVA</t>
  </si>
  <si>
    <t>EFRAIN ROMANI CONTRERAS</t>
  </si>
  <si>
    <t>ANA MELVA SANTA CRUZ GARCIA</t>
  </si>
  <si>
    <t>ROSSANA FLORES ISUIZA</t>
  </si>
  <si>
    <t>AMERICA MAVILA ROJAS TEJADA</t>
  </si>
  <si>
    <t>MIRIAM MENDOZA SOLIS</t>
  </si>
  <si>
    <t>JOSSELYN OSORIO SANTILLAN</t>
  </si>
  <si>
    <t>BANCA PREFERENTE</t>
  </si>
  <si>
    <t>CAROLINA DESIRE VELASQUEZ MAURICCI</t>
  </si>
  <si>
    <t>SIGIALFREDO SALDANA MARTINEZ</t>
  </si>
  <si>
    <t>MARIEL MAVEL LEON DE GARCIA</t>
  </si>
  <si>
    <t>María Luz Quintana Bernaola</t>
  </si>
  <si>
    <t>HUGO ZEVALLOS RUIZ</t>
  </si>
  <si>
    <t>ROLANDO FLORES CHINCHAYHUARA</t>
  </si>
  <si>
    <t>GRACIELA ALLUI CAHUAZA</t>
  </si>
  <si>
    <t>SANDRO ROMULO TORRES RUIZ</t>
  </si>
  <si>
    <t>MARY CARMEN MONTALVO CARHUAJULCA</t>
  </si>
  <si>
    <t>JEANETTE ROSARIO FERNANDEZ ROMERO</t>
  </si>
  <si>
    <t>AMPARO LOURDES CUENTAS JIMENEZ</t>
  </si>
  <si>
    <t>NERY IRMA CHOQUE HUARANCCA</t>
  </si>
  <si>
    <t>JACINTO VELASQUEZ CUMPA</t>
  </si>
  <si>
    <t>LORENZO VILLALOBOS FERNANDEZ</t>
  </si>
  <si>
    <t>ISAIAS VILLANUEVA CARRANZA</t>
  </si>
  <si>
    <t>BLANCA FELICINDA HOYOS SAAVEDRA</t>
  </si>
  <si>
    <t>JIMMY HENRRY COLONIO BERNARDILLO</t>
  </si>
  <si>
    <t>CARLOS HUGO CERVERA AGUILAR</t>
  </si>
  <si>
    <t>JOSEFINA YOLANDA ROMERO CONTRERAS</t>
  </si>
  <si>
    <t>DIANA CAROLINA JARAMILLO ALBERTO</t>
  </si>
  <si>
    <t>SINDULFO MARQUEZ MARQUEZ</t>
  </si>
  <si>
    <t>IRENA GUILLEN ARAPA</t>
  </si>
  <si>
    <t>ANTONIETA MARIA VIZCARRA GAMERO</t>
  </si>
  <si>
    <t>KARLA HELLEN MORA TERRONES</t>
  </si>
  <si>
    <t>MARIA ROXANA TORRES ENRIQUEZ</t>
  </si>
  <si>
    <t>LINDA MILAGROS ESPINOZA FLORES</t>
  </si>
  <si>
    <t>ELEUTERIO CONTRERAS CORONADO</t>
  </si>
  <si>
    <t>CARLA ANGELA DIAZ RIOS DE LAGOS</t>
  </si>
  <si>
    <t>MARTIN EVARISTO CAJO RAMIREZ</t>
  </si>
  <si>
    <t>ANAPAOLA JAZMIN CHIROQUE FALEN</t>
  </si>
  <si>
    <t>ELEODORO BECERRA VILLALOBOS</t>
  </si>
  <si>
    <t>ESPERANZA AMPARO ROQUE DAVILA</t>
  </si>
  <si>
    <t>MAGALLY MARLENY AGUILAR SALDARRIAGA</t>
  </si>
  <si>
    <t>MARLENE LANDA BAZALAR</t>
  </si>
  <si>
    <t>MAGALY CHILON CARRASCO</t>
  </si>
  <si>
    <t>ROBERT SANTIAGO LOZANO RUIZ</t>
  </si>
  <si>
    <t>MARIA ALBERTA BOLANOS REYES</t>
  </si>
  <si>
    <t>GLADYS SOLEDAD YUPANQUI CHANINI</t>
  </si>
  <si>
    <t>GILBERTO ABELARDO VASQUEZ BAZAN</t>
  </si>
  <si>
    <t>JOSE MIGUEL RIOS SALDARRIAGA</t>
  </si>
  <si>
    <t>JULIO CESAR LEON FUENTES</t>
  </si>
  <si>
    <t>YANINA POLANCO CACERES</t>
  </si>
  <si>
    <t>JOSE ANTONIO MELO GONZALES</t>
  </si>
  <si>
    <t>ELVIRA MAMANI QUINA</t>
  </si>
  <si>
    <t>SANTOS ELDO FLORES DIAZ</t>
  </si>
  <si>
    <t>DOLORES LOURDES HUAMAN BENAVENTE</t>
  </si>
  <si>
    <t>ALISSON IBANIA HUGO COLLANTES</t>
  </si>
  <si>
    <t>ROSARIO GARCIA MEDINA</t>
  </si>
  <si>
    <t>JUAN CARLOS GOICOCHEA RAICO</t>
  </si>
  <si>
    <t>LEA VILA ROJAS HUAMAN</t>
  </si>
  <si>
    <t>ALEXANDER NAVARRO RAMIREZ</t>
  </si>
  <si>
    <t>MARCELA TORRES VALENCIA</t>
  </si>
  <si>
    <t>NICOLLE ANTUANET BAUTISTA LAGUNA</t>
  </si>
  <si>
    <t>GISSEL YAZMIN VILA VELARDE</t>
  </si>
  <si>
    <t>RUTH ESTELA NAVA MARQUEZ</t>
  </si>
  <si>
    <t>HIBETH SEGURA RIVERA</t>
  </si>
  <si>
    <t>MARIA ELENA DE LA CRUZ CASTILLO</t>
  </si>
  <si>
    <t>YOLANDA FERNANDEZ CASTELLARES</t>
  </si>
  <si>
    <t>GENITA ACHO MORI</t>
  </si>
  <si>
    <t>DONY RICARDO PALOMINO PAREDES</t>
  </si>
  <si>
    <t>NANCY MARILU MAMANI ANAMPA</t>
  </si>
  <si>
    <t>EDGAR SILLO PACORI</t>
  </si>
  <si>
    <t>MARIO CHAMBI TIPO</t>
  </si>
  <si>
    <t>HILDA QUISPE LLUICHO</t>
  </si>
  <si>
    <t>ALFONSO ELISEO RODRIGUEZ CALLE</t>
  </si>
  <si>
    <t>GERARDO GUEVARA BARBOZA</t>
  </si>
  <si>
    <t>CARLOS BAUTISTA LARA</t>
  </si>
  <si>
    <t>DILCEN RIOJA AMACIFEN</t>
  </si>
  <si>
    <t>LUIS MIGUEL AVELLANEDA LAURA</t>
  </si>
  <si>
    <t>MARIA ISABEL MATOS NUNEZ</t>
  </si>
  <si>
    <t>ANA MARIA HUARAYA CUSIHUAMAN</t>
  </si>
  <si>
    <t>RUBEN VIVES BECERRA</t>
  </si>
  <si>
    <t>CIRILA ESPINOZA MALCA</t>
  </si>
  <si>
    <t>CARLOS ALBERTO CHAVEZ ASUNCION</t>
  </si>
  <si>
    <t>JUAN COQUI TRUJILLO ARBILDO</t>
  </si>
  <si>
    <t>JORGE LUIS NOVOA ARTEAGA</t>
  </si>
  <si>
    <t>CALIXTO BERNARDO RIOS TARAZONA</t>
  </si>
  <si>
    <t>RICHAR TELLO FATAMA</t>
  </si>
  <si>
    <t>ONASIS WILFREDO NINO VILCHEZ</t>
  </si>
  <si>
    <t>MARCOS SALDANA BARDALES</t>
  </si>
  <si>
    <t>ROBERT ELFER OLIVA QUIROZ</t>
  </si>
  <si>
    <t>ISABEL CHOQUE HANCCO</t>
  </si>
  <si>
    <t>ROXANA MEDALIT GALVEZ CASTANEDA</t>
  </si>
  <si>
    <t>YENIFFER DEL PILAR CABREJOS FERRENAN</t>
  </si>
  <si>
    <t>DANY DAVID MORE VITE</t>
  </si>
  <si>
    <t>JOSE MILTON TANTALEAN URIARTE</t>
  </si>
  <si>
    <t>SAMUEL ARMANDO BURGA GUERRERO</t>
  </si>
  <si>
    <t>YESENIA LISET PEREZ PEREZ</t>
  </si>
  <si>
    <t>JESUS JHOJANY ORIUNDO LOPEZ</t>
  </si>
  <si>
    <t>MANUEL RODOLFO ZAMORA GAMBOA</t>
  </si>
  <si>
    <t>ALEXIS GIORDANO HERNANDEZ QUIROZ</t>
  </si>
  <si>
    <t>JOSHEP ROBERTH ACUNA SALAS</t>
  </si>
  <si>
    <t>ISABELITA MARILINDA GUERRA BECERRA</t>
  </si>
  <si>
    <t>SATURNINA MAGALY DURAN LLAMOCA</t>
  </si>
  <si>
    <t>VICTOR MIGUEL FARRO BIMINCHUMO</t>
  </si>
  <si>
    <t>ALLISON JULISSA CONSUELO FLORES MORA</t>
  </si>
  <si>
    <t>YUDITH YESSICA HANARI HUANCO</t>
  </si>
  <si>
    <t>HECTOR GONZALO VELEZ</t>
  </si>
  <si>
    <t>ELI JOSUE CAVERO SOLIS</t>
  </si>
  <si>
    <t>EDGAR HARRY ARIAS YLAITA</t>
  </si>
  <si>
    <t>CESAR AUDIAS BECERRA LOZANO</t>
  </si>
  <si>
    <t>GUIDO WALTER HUILLCA RONDAN</t>
  </si>
  <si>
    <t>ALEX RAMIRO CHAPONAN INONAN</t>
  </si>
  <si>
    <t>MYKLADS MANUEL GAMARRA BANDA</t>
  </si>
  <si>
    <t>DANIEL ROQUE PUMA</t>
  </si>
  <si>
    <t>ROSANA CONSUELO TORRES DAVILA</t>
  </si>
  <si>
    <t>HENRY PALLE PEREZ</t>
  </si>
  <si>
    <t>ROSY CRISTINA GUTIERREZ CERRON</t>
  </si>
  <si>
    <t>JORGE JAVIER LAM AMES</t>
  </si>
  <si>
    <t>FRANCY ANTONIO FARFAN MIRANDA</t>
  </si>
  <si>
    <t>ISIDRO LLANQUE AROCUTIPA</t>
  </si>
  <si>
    <t>MYCLADS MANUEL GAMARRA BANDA</t>
  </si>
  <si>
    <t>KARINA AYALA ZEVILLANO</t>
  </si>
  <si>
    <t>BUENAVENTURA CHAVEZ CHANCUNA</t>
  </si>
  <si>
    <t>GLORIA PRADO CABANILLAS</t>
  </si>
  <si>
    <t>JHONATAN SEBASTIAN OJEDA ALARCON</t>
  </si>
  <si>
    <t>EDITH ROXANA VALLEJOS AGUILAR</t>
  </si>
  <si>
    <t>JUNIOR ESTEBAN YAPIAS OROSCO</t>
  </si>
  <si>
    <t>SANTOS MARIA HERRERA VIDAURRE</t>
  </si>
  <si>
    <t>SEGUNDO ALFONSO DELGADO VALIENTE</t>
  </si>
  <si>
    <t>NELIDA GRACIELA CHAVEZ CAYA</t>
  </si>
  <si>
    <t>ALEX YURI ORURO SASARI</t>
  </si>
  <si>
    <t>ROSMERY POMA URBAY</t>
  </si>
  <si>
    <t>VICTOR RAUL LINARES VASQUEZ</t>
  </si>
  <si>
    <t>MIRIAM CHAVEZ CASTRO</t>
  </si>
  <si>
    <t>WILLY ANDERSON ROMERO ROJAS</t>
  </si>
  <si>
    <t>JULIA BETTY REYES RAMOS</t>
  </si>
  <si>
    <t>RONALD LADISLAO VALDIVIA MELENDEZ</t>
  </si>
  <si>
    <t>MARICELA CECILIA LLONTOP SECLEN</t>
  </si>
  <si>
    <t>MANUEL NIEVES SANDOVAL</t>
  </si>
  <si>
    <t>JESSICA JANETH SEJJE CACYA</t>
  </si>
  <si>
    <t>MARCO ANTONIO GARRIAZO CHIRINOS</t>
  </si>
  <si>
    <t>MARCOS AUGUSTO DE LA CRUZ RAMIREZ</t>
  </si>
  <si>
    <t>Jhackelynn Elizabeth Mimbela Aquije</t>
  </si>
  <si>
    <t>ISMAEL JUNIOR VILCAPAZA FERNANDEZ</t>
  </si>
  <si>
    <t>MARILYN ORTIGOZO GARCIA</t>
  </si>
  <si>
    <t>DIANA MARIBEL CHOQUECAHUA GOMEZ</t>
  </si>
  <si>
    <t>ZENAIDA RAMIREZ CAMACHO</t>
  </si>
  <si>
    <t>NEEL JOSE VILLALOBOS URIOL</t>
  </si>
  <si>
    <t>VENILDE MERCEDES TELLO CARRERA</t>
  </si>
  <si>
    <t>MARITHZA GARATE VELA</t>
  </si>
  <si>
    <t>ESTANY MARISOL ACOSTA TORRES</t>
  </si>
  <si>
    <t>GENARO ELIAS LINAN MATIENZO</t>
  </si>
  <si>
    <t>ABRAHAN CHINCHAY CRUZ</t>
  </si>
  <si>
    <t>JOSE LUIS PONTE RINCON</t>
  </si>
  <si>
    <t>FELICITA SANTOS PECHE AGUILAR</t>
  </si>
  <si>
    <t>JOSEFA SALVADOR RUIZ</t>
  </si>
  <si>
    <t>KEVIN DANIEL LAGOS ROJAS</t>
  </si>
  <si>
    <t>NESTOR AGUILAR FERNANDEZ</t>
  </si>
  <si>
    <t>MARIA ESTHER MARINOS ROJAS</t>
  </si>
  <si>
    <t>JOSE SIMON ZENA PERCIAL</t>
  </si>
  <si>
    <t>SAMY FRANKLIN QUESQUEN QUESQUEN</t>
  </si>
  <si>
    <t>MARICRUZ FALCONI GONZA</t>
  </si>
  <si>
    <t>LAURA MARGARITA IDROGO BELTRAN</t>
  </si>
  <si>
    <t>CESAR AUGUSTO ZUMARAN VASQUEZ</t>
  </si>
  <si>
    <t>LORENA KIMBERLING AZUCENA SERNAQUE VELA</t>
  </si>
  <si>
    <t>DINA CALJARO MUSAJA</t>
  </si>
  <si>
    <t>NIRZA YULIANA SARZOSO CHAINA</t>
  </si>
  <si>
    <t>NORMA MARINA VELA YAMUNAQUE</t>
  </si>
  <si>
    <t>CESAR AUGUSTO FACHO RENTERIA</t>
  </si>
  <si>
    <t>eFE</t>
  </si>
  <si>
    <t>JORGE FLOREZ GARCES</t>
  </si>
  <si>
    <t>DAISY CAINAMARI TAPULLIMA</t>
  </si>
  <si>
    <t>OLGA NELLY AGUIRRE NEYRA</t>
  </si>
  <si>
    <t>JORGE TELLO QUISPE</t>
  </si>
  <si>
    <t xml:space="preserve">ALDO CONRADO ESCOBEDO FOWKS </t>
  </si>
  <si>
    <t>CYNTHIA VERONICA CALLO TTITO</t>
  </si>
  <si>
    <t>MARIA CLAUDIA VICTORIA BURGA GUZMAN</t>
  </si>
  <si>
    <t>HONORATO DEMETRIO LORENZO FERNANDEZ</t>
  </si>
  <si>
    <t>MIRIAN BEATRIZ NUNEZ HUAMANI</t>
  </si>
  <si>
    <t>DIANA YULISSA VALLEJOS CONSTANTINO</t>
  </si>
  <si>
    <t>ROLANDO JULIO PUMA HOLGUINO</t>
  </si>
  <si>
    <t>PATRICIA ROXANA SOTO CHUMIOQUE</t>
  </si>
  <si>
    <t>BETSY ALMA QUINONEZ GALLARDO</t>
  </si>
  <si>
    <t>JOSE REYMUNDO PESCORAN FIESTAS</t>
  </si>
  <si>
    <t>MAXIMO PAREDES BAEZ</t>
  </si>
  <si>
    <t>DEISY PAOLA CHAFLOQUE RODRIGUEZ</t>
  </si>
  <si>
    <t>JUAN VICENTE SALAZAR CASTILLO</t>
  </si>
  <si>
    <t>JHONY NAVARRO BORBOR</t>
  </si>
  <si>
    <t>WALTER RAFAEL REYES GAMBOA</t>
  </si>
  <si>
    <t>LUIS ANTONY LOPEZ MENDOZA</t>
  </si>
  <si>
    <t>RHIDA RODRIGUEZ PONCE</t>
  </si>
  <si>
    <t>ROSA LUZ FRANCO POLO</t>
  </si>
  <si>
    <t>EDDABER QUIROZ FLORES</t>
  </si>
  <si>
    <t>ROCIO CORDOVA VIGO</t>
  </si>
  <si>
    <t>JAVIER ANTHONY ALCANTARA CLEMENTE</t>
  </si>
  <si>
    <t>Del: 01/07/2020</t>
  </si>
  <si>
    <t>Al: 30/09/2020</t>
  </si>
  <si>
    <t>Concatenar</t>
  </si>
  <si>
    <t>1701</t>
  </si>
  <si>
    <t>PUERTO MALDONADO</t>
  </si>
  <si>
    <t/>
  </si>
  <si>
    <t>0301</t>
  </si>
  <si>
    <t>1506</t>
  </si>
  <si>
    <t xml:space="preserve">HUARAL </t>
  </si>
  <si>
    <t>0201</t>
  </si>
  <si>
    <t>2004</t>
  </si>
  <si>
    <t>1403</t>
  </si>
  <si>
    <t>1309</t>
  </si>
  <si>
    <t>HUAMACHUCO</t>
  </si>
  <si>
    <t>1307</t>
  </si>
  <si>
    <t>1502</t>
  </si>
  <si>
    <t>Periodo: Del 01/07/20 al 30/09/20</t>
  </si>
  <si>
    <t>III Trimestre 20</t>
  </si>
  <si>
    <t>DELCY GUADALUPE PALOMINO SIERRA</t>
  </si>
  <si>
    <t>MERCEDES MENDOZA POMASUNCO</t>
  </si>
  <si>
    <t>ELVIRA RENEE GUILIANA CHUMBIAUCA LEA</t>
  </si>
  <si>
    <t>ANTHONY CARLOS RODRIGUEZ HORIUCHE</t>
  </si>
  <si>
    <t>SANDRA ELIZABETH CUBAS RAMIREZ</t>
  </si>
  <si>
    <t>MERCEDES JANETH ARONES CASTRO</t>
  </si>
  <si>
    <t>ROSA HUAMAYALLI DE GUEVARA</t>
  </si>
  <si>
    <t>FLOR DE MARIA RAMOS HERRERA</t>
  </si>
  <si>
    <t>NEYDA ALEJANDRA SOTO LEIVA</t>
  </si>
  <si>
    <t>ESTEFANY GERALDYNE RAMOS OSORIO</t>
  </si>
  <si>
    <t>MARIA EUGENIA FARRO MEJIA</t>
  </si>
  <si>
    <t>JOHN DAVID SIMON QUISPE QUISPE</t>
  </si>
  <si>
    <t>Jhenifer RAMIREZ AGUSTI</t>
  </si>
  <si>
    <t>MARIA VICTORIA MEDINA CARLOS</t>
  </si>
  <si>
    <t>ARNOLD BRICENO ESTRADA</t>
  </si>
  <si>
    <t>WILFREDO HUACCHA DE LA CRUZ</t>
  </si>
  <si>
    <t>ROLANDO QUISPE LONDONE</t>
  </si>
  <si>
    <t>RUDIARD HAROL VILLA FLORES</t>
  </si>
  <si>
    <t>VANESA ESPINOZA HUAYANAY</t>
  </si>
  <si>
    <t>ROXANA MERY PORTEROS VENTOCILLA DE LOPEZ</t>
  </si>
  <si>
    <t>ELIAS MELGAREJO GARAY</t>
  </si>
  <si>
    <t>GUILLERMO CONDOR PAUCAR</t>
  </si>
  <si>
    <t>MARINA ISABEL LEON RODRIGUEZ</t>
  </si>
  <si>
    <t>CINTIA MARINA QUISPE USCATA</t>
  </si>
  <si>
    <t>VISITACION ISABEL ALVA DE JARA</t>
  </si>
  <si>
    <t>MARILU CARDENAS HUAPAYA</t>
  </si>
  <si>
    <t>CANDELARIA VASQUEZ MATOS</t>
  </si>
  <si>
    <t>ROCIO DEL MILAGRO OCANA VELA DE SAAVEDRA</t>
  </si>
  <si>
    <t>FORTUNATA ORTIZ TURPO</t>
  </si>
  <si>
    <t>ANGELA LIZBETH CARRASCO ANAGUARI</t>
  </si>
  <si>
    <t>ANDREA CELESTE ROQUE CASTRO</t>
  </si>
  <si>
    <t>KARINA CONCHATUPA HUAMPOTUPA</t>
  </si>
  <si>
    <t>ANTONY LUIS YANCE QUINONES</t>
  </si>
  <si>
    <t>AYESELI ROBELY VEGA GUZMAN</t>
  </si>
  <si>
    <t>JOSE LUIS CAHUANA GUERRERO</t>
  </si>
  <si>
    <t>AUGUSTO PROANO SILVA</t>
  </si>
  <si>
    <t>ALEXANDERJOSEPH CUENCA MESTANZA</t>
  </si>
  <si>
    <t>PAULINA NORMA GUTIERREZ QUISPE</t>
  </si>
  <si>
    <t>ROXANA GARCIA CRUZ</t>
  </si>
  <si>
    <t>ERICK DANTE RIVERA CHICOMA</t>
  </si>
  <si>
    <t>LUZ CECILIA ANCAJIMA SILVA</t>
  </si>
  <si>
    <t>JAIRO VICTOR AGUIRRE YCOCHEA</t>
  </si>
  <si>
    <t>LUSI AMANDA ZAPATA NEIRA</t>
  </si>
  <si>
    <t>YANETH HALLASI DAMIAN</t>
  </si>
  <si>
    <t>RUBEN ALBERTO TORRES ESPINOZA</t>
  </si>
  <si>
    <t>CESAR ERNESTO DIAZ RUBINOS</t>
  </si>
  <si>
    <t>JULIO FABIO DEL CASTILLO MONTES</t>
  </si>
  <si>
    <t>LUISA CABALLERO RODRIGUEZ</t>
  </si>
  <si>
    <t>WILSON ORLANDO LLANOS MEGO</t>
  </si>
  <si>
    <t>MARIA FERNANDA GUERRERO SALCEDO</t>
  </si>
  <si>
    <t>MIRIAM ANDREA HUAPAYA PALOMINO DE BASILIO</t>
  </si>
  <si>
    <t>JULIA PAUCAR SANTA CRUZ</t>
  </si>
  <si>
    <t>GABY HAYDEE IRENE BUSTAMANTE VARGAS</t>
  </si>
  <si>
    <t>LEUCADIO VALERIANO DIAZ AVILA</t>
  </si>
  <si>
    <t>MAXIMILIANA FLORES SANCHEZ</t>
  </si>
  <si>
    <t>KATHERINNE BRIGHITH CISNEROS CHAVEZ</t>
  </si>
  <si>
    <t>LUISA BOURBAKI CENTENO FUENTES</t>
  </si>
  <si>
    <t>ORLANDO MORI BARBARAN</t>
  </si>
  <si>
    <t>NILDA CARMEN YAURI ANAMURO</t>
  </si>
  <si>
    <t>EMMA ROSA VASQUEZ AGREDA</t>
  </si>
  <si>
    <t>NERI IBERICA CARRASCO ORENCIO</t>
  </si>
  <si>
    <t>KAREN DEL CARMEN OTERO VALDIVIEZO</t>
  </si>
  <si>
    <t>GADER ESMIT CHAMAYA GIRON</t>
  </si>
  <si>
    <t>JORGE ISAAC CORNEJO CARDENAS</t>
  </si>
  <si>
    <t xml:space="preserve">TUMBES </t>
  </si>
  <si>
    <t>ROLANDO AUGUSTO PINO CORONADO</t>
  </si>
  <si>
    <t>EPIFANIA DONATA BARRETO PATRICIO</t>
  </si>
  <si>
    <t>ELIZABETH NATALY ROSAS ROJAS</t>
  </si>
  <si>
    <t>Agosto</t>
  </si>
  <si>
    <t>ALFREDO SILVA FEIJOO</t>
  </si>
  <si>
    <t>KELLY VELLU RIVAS ESPEJO</t>
  </si>
  <si>
    <t>ELVIS PINARES BAEZ</t>
  </si>
  <si>
    <t>DORALIZA MALDONADO CRUZ</t>
  </si>
  <si>
    <t>ARNOLD JAVIER BRICENO ESTRADA</t>
  </si>
  <si>
    <t>ROSARIO DEL PILAR DIAZ ZAVALA</t>
  </si>
  <si>
    <t>WILLIAM EDWIN AGUILAR SILVA</t>
  </si>
  <si>
    <t>ANGEL SLIM CUEVA VILLEGAS</t>
  </si>
  <si>
    <t>MARCELA FELICITA MATIENZO RAMIREZ</t>
  </si>
  <si>
    <t>JULIO ANSELMO MONSEFU MANANI</t>
  </si>
  <si>
    <t>SOFIA HUAMAN HUAMAN</t>
  </si>
  <si>
    <t>RUBEN TTITO HUAMAN</t>
  </si>
  <si>
    <t>PAOLA MINELLI BENDEZU VALDERRAMA</t>
  </si>
  <si>
    <t>EDUARDO LEIVA MARIN</t>
  </si>
  <si>
    <t>BELENTINA INTOR VEGA</t>
  </si>
  <si>
    <t>OSCAR MOISES PARDO MENDOZA</t>
  </si>
  <si>
    <t>JULIO CESAR RIOS ANGELES</t>
  </si>
  <si>
    <t>SEVERINO MOISES ARCE LAYME</t>
  </si>
  <si>
    <t>CLAUDIA CAROLINA CALANCHE CARDENAS</t>
  </si>
  <si>
    <t>LELI RICARDINA GONZALES VILLARREAL</t>
  </si>
  <si>
    <t>JANETH MENDOZA PAUCAR</t>
  </si>
  <si>
    <t>LUZ MAGALY CRIOLLO ARCE</t>
  </si>
  <si>
    <t>JUAN EDUARDO SAUCEDO BAUTISTA</t>
  </si>
  <si>
    <t>CATALINA NEYRA NIEVES</t>
  </si>
  <si>
    <t>CARMEN ROSA AGUILAR BUSTAMANTE</t>
  </si>
  <si>
    <t>LENY ROCIO BERNAL MAURICIO</t>
  </si>
  <si>
    <t>PATRICIA CECILIA CAMPOS QUISPE</t>
  </si>
  <si>
    <t>EMERSON PINEDA VILCA</t>
  </si>
  <si>
    <t>FLAVIO JHONNATAN CARRION IMAN</t>
  </si>
  <si>
    <t>MARGARITA BEATRIZ MENDOZA RUIZ</t>
  </si>
  <si>
    <t>DIANA ESTHER COTRINA RUIZ</t>
  </si>
  <si>
    <t>MERCEDES LILIA ZAPATA BRRANZUEL</t>
  </si>
  <si>
    <t>ELINA DEL AGUILA PEREZ DE LECCA</t>
  </si>
  <si>
    <t>ROCIO CELIA AYALA SALVATIERRA</t>
  </si>
  <si>
    <t>LUDY CARMEN HERRERA PINTO</t>
  </si>
  <si>
    <t>DONALDO LOZADA FERNANDEZ</t>
  </si>
  <si>
    <t>NICK ROJAS PRESCOTT</t>
  </si>
  <si>
    <t>NAZIN ALBINO BALDEON ALBA</t>
  </si>
  <si>
    <t>OSWALDO HERNAN CASTANEDA BAZAN</t>
  </si>
  <si>
    <t>ROXANA MENDOZA ELIAS</t>
  </si>
  <si>
    <t>DOMINGA ISABEL QUEZADA CAMIZAN</t>
  </si>
  <si>
    <t>MEDARDO PASACHE LOPEZ</t>
  </si>
  <si>
    <t>EDDY BERNABE CHACON TORIBIO</t>
  </si>
  <si>
    <t>NESTOR PALOMINO COTRINA</t>
  </si>
  <si>
    <t>AMARILDA HUAMAN AROTOMA</t>
  </si>
  <si>
    <t>WILS CARRION CCOICCA</t>
  </si>
  <si>
    <t>RICARDO ACROTA MAMANI</t>
  </si>
  <si>
    <t>CAROLA ROSMERY LOCONI NINO</t>
  </si>
  <si>
    <t>DANY DANIEL VILELA LEYVA</t>
  </si>
  <si>
    <t>HEBERT FRID CERVANTES LA PEÑA</t>
  </si>
  <si>
    <t>LUIS GALINDO ASTOQUILCA VARGAS</t>
  </si>
  <si>
    <t>JORGE LUIS SARAVIA MAGALLANES</t>
  </si>
  <si>
    <t>EDWIN JOEL CUBA LEVANO</t>
  </si>
  <si>
    <t>GLORIA JANETH TITO CONDOR</t>
  </si>
  <si>
    <t>ADAN WILIAN PALACIN ROMERO</t>
  </si>
  <si>
    <t>HERMINIO HECTOR GUTIERREZ HUAMAN</t>
  </si>
  <si>
    <t>ISRAEL GONZALES MALLQUI</t>
  </si>
  <si>
    <t>JORGE LUIS DAVILA BUSTAMANTE</t>
  </si>
  <si>
    <t>CESAR MIGUEL MONTES DEL AGUILA</t>
  </si>
  <si>
    <t>NANCY VERONICA RUIZ CASTILLO</t>
  </si>
  <si>
    <t>MIRIAM URSULA PENA AGUIRRE</t>
  </si>
  <si>
    <t>ELIAS LINARES GAMBOA</t>
  </si>
  <si>
    <t>BERTHA MAZA PALACIOS</t>
  </si>
  <si>
    <t>CHRISTIAN DAVINZON RIVAS ESCALANTE</t>
  </si>
  <si>
    <t>EYSEN STEVE VEGA FLORES</t>
  </si>
  <si>
    <t>SANTOS TIMOTEO RUIZ CAMACHO</t>
  </si>
  <si>
    <t>RICHARD ALEJANDRO LUCIO HUAREZ</t>
  </si>
  <si>
    <t>JESSICA ELIZABETH TORRES PIZARRO</t>
  </si>
  <si>
    <t>JUAN CARLOS SARAVIA CAPRISTANO</t>
  </si>
  <si>
    <t>EDUARDO RAMOS REYES</t>
  </si>
  <si>
    <t>EDGAR LAIME CUCHO</t>
  </si>
  <si>
    <t>LUIS ALBERTO OTINIANO PEREZ</t>
  </si>
  <si>
    <t>MARISOL JANNETT TIRADO TEATINO</t>
  </si>
  <si>
    <t>ROSA MARIA ALARCON AGUILAR</t>
  </si>
  <si>
    <t>SILVINA ROJAS CARHUANCHO</t>
  </si>
  <si>
    <t>GILDER ESPINOZA HILARIO</t>
  </si>
  <si>
    <t>VANESSA MISHELL HEREDIA LINARES</t>
  </si>
  <si>
    <t>CIRO PERCY COCHACHI HUANUCO</t>
  </si>
  <si>
    <t>JUAN JOSE MONTENEGRO QUISPE</t>
  </si>
  <si>
    <t>LUZMILA ROQUE YARLEQUE</t>
  </si>
  <si>
    <t>MARIA DESIDE SANDOVAL SANTAMARIA</t>
  </si>
  <si>
    <t>ALIDA ALCIRA MEJIA CASIMIRO</t>
  </si>
  <si>
    <t>WILFREDO RODRIGUEZ PISCOYA</t>
  </si>
  <si>
    <t>HENRY LUIS TICONA FERNANDEZ</t>
  </si>
  <si>
    <t>ABRAHAN GILBERTO SOLIS MONTES</t>
  </si>
  <si>
    <t>HECTOR PEDRO GARCIA ADANAQUE</t>
  </si>
  <si>
    <t>ROSA CLEOFE CRUZ REVILLA</t>
  </si>
  <si>
    <t>ROXANA JIMENA GUERRA ARROYO</t>
  </si>
  <si>
    <t>JOSE RIVEROS PASCUAL</t>
  </si>
  <si>
    <t>JUANA LUZ BECERRA TARRILLO</t>
  </si>
  <si>
    <t>ALDO MARTIN GUTIERREZ ANSUALDO</t>
  </si>
  <si>
    <t>JOSHI JAJELI BERMUDEZ GUZMAN</t>
  </si>
  <si>
    <t>Medalith Alenushka gutierrez Juarez</t>
  </si>
  <si>
    <t>FABIAN MADRID CORNEJO</t>
  </si>
  <si>
    <t>MANUELA ROSSANA PISFIL ESPINOZA</t>
  </si>
  <si>
    <t>ZARELA SEMPERTEGUI BUSTAMANTE</t>
  </si>
  <si>
    <t>ELBIS CESAR VELASQUEZ MEJIA</t>
  </si>
  <si>
    <t>YURI PHUNO CHICHE</t>
  </si>
  <si>
    <t>ANTONIO ALBERTO ZARAZU GOMERO</t>
  </si>
  <si>
    <t>CHOSICA AUTODISA</t>
  </si>
  <si>
    <t>JORDY ALLEN SALAS ALVARADO</t>
  </si>
  <si>
    <t>ESMAR HELINO TACURE CORDOVA</t>
  </si>
  <si>
    <t>NICIDA EMELY VELAPATINO VASQUEZ</t>
  </si>
  <si>
    <t>VIOLETA ENRIQUEZ PEREZ</t>
  </si>
  <si>
    <t>SIMONA ASUNCION CAMPOS</t>
  </si>
  <si>
    <t>MARIA LUZ JIMENEZ BRAVO</t>
  </si>
  <si>
    <t>JUVITA ALICIA JERONIMO GAMARRA</t>
  </si>
  <si>
    <t>LUIS LUCIANO GONZALES CUBAS</t>
  </si>
  <si>
    <t>BLANCA LILLY JIMENEZ SILVA</t>
  </si>
  <si>
    <t>DIANA FLOR DIAZ CAHUAZA</t>
  </si>
  <si>
    <t>JESSICA PAREDES ISUIZA</t>
  </si>
  <si>
    <t>MELISSA WENDY PIZARRO QUISPE</t>
  </si>
  <si>
    <t>MIRELY NOEMI ROMERO ASCURRA</t>
  </si>
  <si>
    <t>MARIA ELVIRA TEJADA LAUREANO</t>
  </si>
  <si>
    <t>CELIA GLADIS INOCENTE CHAMORRO</t>
  </si>
  <si>
    <t>NINO MAQUEN LUIS FERNANO</t>
  </si>
  <si>
    <t>DIANINA BELEN ETO ALVARADO</t>
  </si>
  <si>
    <t>ISAIAS SANCHEZ CUSMA</t>
  </si>
  <si>
    <t>CARMELA LOPEZ BAUTISTA</t>
  </si>
  <si>
    <t>JULIO CESAR RUMAY RUIZ</t>
  </si>
  <si>
    <t>CARMEN ROCIO RIVEROS QUISPE</t>
  </si>
  <si>
    <t>GUDMAR ANGEL GARCIA SOTO</t>
  </si>
  <si>
    <t>ROBERTH HAMILTON ALARCON FLORES</t>
  </si>
  <si>
    <t>JIMY EDGAR PUMAHUACRE MENDOZA</t>
  </si>
  <si>
    <t>CURACAO</t>
  </si>
  <si>
    <t>A Y M MOTOS IQUITOS</t>
  </si>
  <si>
    <t>GINA GISELA JULIAN BERNABEL</t>
  </si>
  <si>
    <t>JULCA RUIZ CHAUPI</t>
  </si>
  <si>
    <t>OLGA MARIA CHAVEZ ROSAS</t>
  </si>
  <si>
    <t>ALVARO RENE RODRIGUEZ DIEGO</t>
  </si>
  <si>
    <t>DEVORA YANELA MERA SANCHEZ</t>
  </si>
  <si>
    <t>IRENE MARGOT NOVOA BARDALES</t>
  </si>
  <si>
    <t>ARGELIA REATEGUI VEGA</t>
  </si>
  <si>
    <t>MARTIN GERARDO GONZALES SIFUENTES</t>
  </si>
  <si>
    <t>SILVIA MARIA RAYMUNDO ALARCON</t>
  </si>
  <si>
    <t>ROSA IVETTE RAVELLO ECOS</t>
  </si>
  <si>
    <t>MARLENNY JESUS COILA GARCIA</t>
  </si>
  <si>
    <t>CAROLINA FABIOLA NAVARRETE QUINTOS</t>
  </si>
  <si>
    <t>MIGUEL ANGEL MAMANI CCOYORI</t>
  </si>
  <si>
    <t>MICHAEL LENIN TUCTO MINOPE</t>
  </si>
  <si>
    <t>MAICK JOSE GOMEZ CAMARENA</t>
  </si>
  <si>
    <t>ALDO ANTONIO CAPCHA PARRAGA</t>
  </si>
  <si>
    <t>CASA GRANDE</t>
  </si>
  <si>
    <t>MARIA SALOME GONZALES LINARES</t>
  </si>
  <si>
    <t>PURUCHUCO</t>
  </si>
  <si>
    <t>DAVID LINARES FERNANDEZ</t>
  </si>
  <si>
    <t xml:space="preserve">Incumplimiento de cláusulas de los contrato, pólizas, condiciones, acuerdos </t>
  </si>
  <si>
    <t>MARIA SARITA DELGADO LOZANO</t>
  </si>
  <si>
    <t>Julio</t>
  </si>
  <si>
    <t>MERY ESPERANZA HUANCAHUARI CHAUPIN</t>
  </si>
  <si>
    <t>JHANET ARONE SANES</t>
  </si>
  <si>
    <t>MAXIMO JOSE RAMIREZ PALACIOS</t>
  </si>
  <si>
    <t>JUAN CARLOS ARICA LARA</t>
  </si>
  <si>
    <t>PEPE JAVIER TORRES CARRASCO</t>
  </si>
  <si>
    <t>CLEBER SMITH JIMENEZ TORRES</t>
  </si>
  <si>
    <t>MARIA BELERMINA VALVERDE DE VENTURA</t>
  </si>
  <si>
    <t>KATHERINE LESSLY MITCHEL SOLIS TAFUR</t>
  </si>
  <si>
    <t>HITLER CORDOVA ARANCIBIA</t>
  </si>
  <si>
    <t>ALEJANDRA TAMAYO ASTETE</t>
  </si>
  <si>
    <t>ERICK RODRIGUEZ ACUACHI</t>
  </si>
  <si>
    <t>SUSAN KRISTEL CUADROS DIAZ</t>
  </si>
  <si>
    <t>ISIDRO ALEJANDRO VERGARA OLIVEROS</t>
  </si>
  <si>
    <t>FELICITA VERONICA FLORES HUAYANAY</t>
  </si>
  <si>
    <t>ERIKA ROSMERY NAPAN FRANCIA</t>
  </si>
  <si>
    <t>LUZ MARLENY POLO GUERRA</t>
  </si>
  <si>
    <t>WILLY JHOCEP RETUERTO REYNOSO</t>
  </si>
  <si>
    <t>ALAN MARCOS LAZARO FLORES</t>
  </si>
  <si>
    <t>FLAVIA KARLINA VALENCIA CASTILLO</t>
  </si>
  <si>
    <t>CESAR AUGUSTO ARELLANO VIERA</t>
  </si>
  <si>
    <t>ESTEFANY MISHEL FERNANDEZ ASALDE</t>
  </si>
  <si>
    <t>Lourdes flor Palomino Maldonado</t>
  </si>
  <si>
    <t>ALEX RONALD ROJAS SALINAS</t>
  </si>
  <si>
    <t>KARINA ROSEMARY QUISPE SAIRA</t>
  </si>
  <si>
    <t>MICHAEL PHILIP GIL PAREDES</t>
  </si>
  <si>
    <t>CLELIA NORMA INGA HUAMAN</t>
  </si>
  <si>
    <t>MARGARITA LIZUNDE JUAREZ</t>
  </si>
  <si>
    <t>SANTOS ALEXANDER SAAVEDRA REQUENA</t>
  </si>
  <si>
    <t>JULIA NOEMI DORIA CARDENAS</t>
  </si>
  <si>
    <t>HENRY ALBERTO JULCA CHAVARRY</t>
  </si>
  <si>
    <t>ESTEFANY ARACELI MEDINA CUEVA</t>
  </si>
  <si>
    <t>CRISTINA FLORES COCHACHIZ</t>
  </si>
  <si>
    <t>CARMEN ROSA GUTIERREZ ESCOBAR DE TAKAHASHI</t>
  </si>
  <si>
    <t>CARMEN LUZ QUENAYA AYME</t>
  </si>
  <si>
    <t>JOSE ELEUTERIO VILCHEZ YOVERA</t>
  </si>
  <si>
    <t>REGINA BUSTINCIO COILA</t>
  </si>
  <si>
    <t>MONICA GRICELDA SERREPE LLONTOP</t>
  </si>
  <si>
    <t>DEYVID CCALLO CCAMA</t>
  </si>
  <si>
    <t>OSCAR RODOLFO FRANCISCO MINANO CASTRO</t>
  </si>
  <si>
    <t>GEEF DANNY PINTO PALACIOS</t>
  </si>
  <si>
    <t>JEAN CARLOS ALBERTO CAVERO YSASI</t>
  </si>
  <si>
    <t>VICTORIA DEL CARMEN ESTRADA RIVERA</t>
  </si>
  <si>
    <t>UBER ALI ABADO ROSELLO</t>
  </si>
  <si>
    <t>NANCY JOVITA MAMANI SUMARI</t>
  </si>
  <si>
    <t>JUANA PABLA CORREA SUBIA</t>
  </si>
  <si>
    <t>ESTEFANIA LUCIA GARCIA LLAJARUNA</t>
  </si>
  <si>
    <t>JONAS ALEJOS RIOS</t>
  </si>
  <si>
    <t>MARIA GABRIELA SANTIVANEZ BLAS</t>
  </si>
  <si>
    <t>ASTRID LUCERO HUARCA VARGAS</t>
  </si>
  <si>
    <t>ANTONIO RAFO NEIRA MOYANO</t>
  </si>
  <si>
    <t>VANESA PATRICIA ESPINOZA HUAYANAY</t>
  </si>
  <si>
    <t>ANTONIA ROJAS CASANI</t>
  </si>
  <si>
    <t>LORENA KATHERY FLORES TORRES</t>
  </si>
  <si>
    <t>MARIA ZOILA LONDONE SOTO</t>
  </si>
  <si>
    <t>RUFINO NATALIO TORRES NAVARRO</t>
  </si>
  <si>
    <t>KATHERIN JUANNA ALAGON DEXTRE</t>
  </si>
  <si>
    <t>NILCE KARINA MEZA HUAMAN</t>
  </si>
  <si>
    <t>JAVIER PEDRO ANCCORI CORNEJO</t>
  </si>
  <si>
    <t>FLORES GONZALES YONATHAN NICOLAS</t>
  </si>
  <si>
    <t>TRIXI ALMENDRA MASIAS OLAYA</t>
  </si>
  <si>
    <t>BAMBAMARCA</t>
  </si>
  <si>
    <t>JORGE LUIS VALDIVIA NAVARRO</t>
  </si>
  <si>
    <t>KAREN KATIA BEDINANA ENCISO</t>
  </si>
  <si>
    <t>SONIA MECHAN WONG</t>
  </si>
  <si>
    <t>MERCEDES RODRIGUEZ SANCHEZ</t>
  </si>
  <si>
    <t>JULIAN BUSTAMANTE GONZALES</t>
  </si>
  <si>
    <t>VICTOR MARTIN RAMIREZ TORRES</t>
  </si>
  <si>
    <t>EDUARDO CARRENO APONTE</t>
  </si>
  <si>
    <t>LUISA BAUTISTA ALVAREZ</t>
  </si>
  <si>
    <t>MARIA MERCEDES CHAVEZ CARRASCO</t>
  </si>
  <si>
    <t>CRISTOPHER LEE PALOMINO DE LOS RIOS</t>
  </si>
  <si>
    <t>OSCAR ISRAEL GUANILO CONDORI</t>
  </si>
  <si>
    <t>CINTYA KATERINE BALDEON CANTA</t>
  </si>
  <si>
    <t>ERIKA MARLENE SANTILLAN VALDIVIA</t>
  </si>
  <si>
    <t>JOHN GUMERCINDO GARCIA CACHAY</t>
  </si>
  <si>
    <t>MOTUPE</t>
  </si>
  <si>
    <t>DIANA ANITA CRUZ ALVARADO</t>
  </si>
  <si>
    <t>ZULMA PAOLA ZAVALA ADVINCULA</t>
  </si>
  <si>
    <t>BETTY NELLY DESCALZI COLLAO</t>
  </si>
  <si>
    <t>JUAN QUINCINIO MENDOZA GUARDAPUCLLA</t>
  </si>
  <si>
    <t>JULIO MARTIN MOLINA BERROCAL</t>
  </si>
  <si>
    <t>YOLANDA CALDERON DE CORONADO</t>
  </si>
  <si>
    <t>SEGUNDO OSWALDO ALVARADO HIDALGO</t>
  </si>
  <si>
    <t>PERCY CARPIO VARGAS</t>
  </si>
  <si>
    <t>BETSY LISBETH CHAVEZ HUACHACA</t>
  </si>
  <si>
    <t>ROLANDO ISAAC SOSA MAGUINA</t>
  </si>
  <si>
    <t>EDITH ISABEL LOZANO ROJAS</t>
  </si>
  <si>
    <t>ROCIO SABOYA RODRIGUEZ</t>
  </si>
  <si>
    <t>TEODORO CHOCHABOT YALTA</t>
  </si>
  <si>
    <t>VICTOR HUGO SOSA GIRON</t>
  </si>
  <si>
    <t>LUZ ELENA VERA VELARDE</t>
  </si>
  <si>
    <t>FELICITAS VERA DIAZ</t>
  </si>
  <si>
    <t>GLENNY TORRE SIERRA</t>
  </si>
  <si>
    <t>BERTHA AURORA TRONCOS DE CHINCHAY</t>
  </si>
  <si>
    <t>WIGBERTO BURGA BRAVO</t>
  </si>
  <si>
    <t>LUIS EDINSON MOLOCHO VEGA</t>
  </si>
  <si>
    <t>ANGELO EDUARDO QUISPE MONDRAGON</t>
  </si>
  <si>
    <t>MARIZA ALATA TACUSI</t>
  </si>
  <si>
    <t>HERNAN CRISANTO RETO</t>
  </si>
  <si>
    <t>ELIZABETH MELCHORITA BORJA TORRES</t>
  </si>
  <si>
    <t>XIOMARA ARACELLY CUEVA CASTANEDA</t>
  </si>
  <si>
    <t>WILLY VASQUEZ CACHO</t>
  </si>
  <si>
    <t>YSAIAS REQUIZ DE LA ROSA</t>
  </si>
  <si>
    <t>ANTHONY BRAYAN VASQUEZ QUIROZ</t>
  </si>
  <si>
    <t>MANUEL AMANCIO ROMERO NAUPARI</t>
  </si>
  <si>
    <t>JOSE LUIS FERNANDEZ BOZA</t>
  </si>
  <si>
    <t>MISHELL SARIAH ALCALDE MUJICA</t>
  </si>
  <si>
    <t>DIEGO SANTIAGO RIOS BACA</t>
  </si>
  <si>
    <t>SANTOS EXILDA GIRON DE REY</t>
  </si>
  <si>
    <t>LUIS ALBERTO TORRES ONSIHAY</t>
  </si>
  <si>
    <t>HENRRY VALLE GUERRERO</t>
  </si>
  <si>
    <t>EDWITH PEREZ GONZALES</t>
  </si>
  <si>
    <t>DIANA LUCILA PIZARRO MANUYAMA</t>
  </si>
  <si>
    <t>CHRISTIAN ARMANDO MARIN FLORES</t>
  </si>
  <si>
    <t>ROSA NORY ESPINOZA SALAZAR</t>
  </si>
  <si>
    <t xml:space="preserve">AREQUIPA  </t>
  </si>
  <si>
    <t>WALTER ALFREDO MAMANI TIPULA</t>
  </si>
  <si>
    <t>MARIA MATILDE LOZANO VILLANUEVA</t>
  </si>
  <si>
    <t>ANWAR NORMAN AYALA OLIVERA</t>
  </si>
  <si>
    <t>MARCO ANTONIO ALVAREZ TAPULLIMA</t>
  </si>
  <si>
    <t>JIMMY VARGAS FLORES</t>
  </si>
  <si>
    <t>ELSA ESTEFFANI MORALES CARRILLO</t>
  </si>
  <si>
    <t>YOVANA CHASHNAMOTE BRAVO</t>
  </si>
  <si>
    <t>LEYDI VICTORIA ASENJO ACUNA</t>
  </si>
  <si>
    <t>VICTOR HUGO ALARCON PALOMINO</t>
  </si>
  <si>
    <t>Ronald callirgos gonzales</t>
  </si>
  <si>
    <t>SEGUNDOESTEBAN BACON PORTAL</t>
  </si>
  <si>
    <t>ERIKA CCAPATINTA CACERES</t>
  </si>
  <si>
    <t>MANUELA TERESA MARTINEZ BALLONA</t>
  </si>
  <si>
    <t>RAFAEL ADRIAN QUISPE GAONA</t>
  </si>
  <si>
    <t>PERCIL NARCISO TUMBAJULCA</t>
  </si>
  <si>
    <t>JUAN GUSTAVO VERASTEGUI ACOSTA</t>
  </si>
  <si>
    <t>YNOCENTE OBEZO GIL</t>
  </si>
  <si>
    <t>SHIRLEY AURORA CORNEJO ESPINOZA</t>
  </si>
  <si>
    <t>HILDA AZUCENA SALGADO LUJAN</t>
  </si>
  <si>
    <t>FLOR DE MARIA TARDILLO YUMPO DE COCA</t>
  </si>
  <si>
    <t>MARIA VICTORIA REYES JIMENEZ</t>
  </si>
  <si>
    <t>RICARDO MANUEL CHACCA HUAYTA</t>
  </si>
  <si>
    <t>ANDRES DE LA CRUZ COSI</t>
  </si>
  <si>
    <t>NANCY VERANCO ANGULO</t>
  </si>
  <si>
    <t>JULIO CESAR YOVERA VASQUEZ</t>
  </si>
  <si>
    <t>YENY PAOLA CERQUIN SANCHEZ</t>
  </si>
  <si>
    <t>MARIA TERESA GARCIA GOICOCHEA</t>
  </si>
  <si>
    <t>JAVIER JEFFERSON SANCHEZ SANCHEZ</t>
  </si>
  <si>
    <t>LEYTER ANGHELO FULGENCIO SALINAS</t>
  </si>
  <si>
    <t>FREDDY JOEL SEMINARIO ZAPATA</t>
  </si>
  <si>
    <t>YTA MANRRIZA HARO MORENO DE YSUIZA</t>
  </si>
  <si>
    <t>FLAVIA CRISTINA PEREDA CHAMPION</t>
  </si>
  <si>
    <t>KAREN DAPHNE YUNQUE CAHUA</t>
  </si>
  <si>
    <t>MARIA ROSARIO GRIMALDO GOMEZ</t>
  </si>
  <si>
    <t>AURELIO ORTIZ CORREA</t>
  </si>
  <si>
    <t>RUTH DAMARIS ATOCHE JULCA</t>
  </si>
  <si>
    <t>GUSTAVO RAFAEL VASQUEZ CARRASCO</t>
  </si>
  <si>
    <t>FREDDY JAIME ROJAS FAJARDO</t>
  </si>
  <si>
    <t>MARIA CRISTINA RUESTA ALARCON DE GALECIO</t>
  </si>
  <si>
    <t>MIGUEL AGUIRRE PAUCAR</t>
  </si>
  <si>
    <t>DANNY ABAD MAYDANA CHALCO</t>
  </si>
  <si>
    <t>NESTOR VAHUER SIFUENTES ESTELA</t>
  </si>
  <si>
    <t>RONALD SALOMINO AQUINO ATENCIO</t>
  </si>
  <si>
    <t>ANDRES ALCANTARA RICALDI</t>
  </si>
  <si>
    <t>RONALD CHRISTIAN VALVERDE CAMPOS</t>
  </si>
  <si>
    <t>MARCO ANTONIO DE LA SOTA CARBAJAL</t>
  </si>
  <si>
    <t>OSCAR RENZO JAUREGUI PALACIOS</t>
  </si>
  <si>
    <t>MIGUEL PENA MUNOZ</t>
  </si>
  <si>
    <t>YANINY PAOLA MENA PINTADO</t>
  </si>
  <si>
    <t>JOSE CARLOS NUNEZ CERNA</t>
  </si>
  <si>
    <t>JAQUELINE EMPERATRIZ PERALTA GARCIA</t>
  </si>
  <si>
    <t>MAIRA IRENE CANAQUIRI MACUYAMA</t>
  </si>
  <si>
    <t>GUIMO GUERRA SANGAMA</t>
  </si>
  <si>
    <t>BLANCA AGUSTINA CCORA SANOMAMANI</t>
  </si>
  <si>
    <t>LIVIA SOLEDAD MAYOR MONTESINOS</t>
  </si>
  <si>
    <t>IRMA ESPERANZA GARCIA MUNOZ</t>
  </si>
  <si>
    <t>TERESA JESUS GARCIA BRICENO</t>
  </si>
  <si>
    <t>MONICA MARIEL GONZALES MEDINA</t>
  </si>
  <si>
    <t>ANGIE ANABEL ALAMA MORA</t>
  </si>
  <si>
    <t>ANGELA ELIZABETH URQUIZO ZAMBRANO</t>
  </si>
  <si>
    <t>ALBERTO TEODORO CORDOVA PORTUGUEZ</t>
  </si>
  <si>
    <t>JUAN CARLOS JUSTINIANO REYES</t>
  </si>
  <si>
    <t>BREYSI THALIA VASQUEZ QUIROZ</t>
  </si>
  <si>
    <t>ANALY TROCONES SOTELO</t>
  </si>
  <si>
    <t>ANGY YLSEN MORENO CARUAJULCA</t>
  </si>
  <si>
    <t>GIOVANNA ORFELINA PINTO ARENAS</t>
  </si>
  <si>
    <t>GABRIELA LUPE ESCOBEDO DE CHAVEZ</t>
  </si>
  <si>
    <t>ANNY EVELING QUISPE QUINTO</t>
  </si>
  <si>
    <t>MERY VILCHEZ BASHUALDO</t>
  </si>
  <si>
    <t>RIZZIE RONALD CALLIRGOS GONZALES</t>
  </si>
  <si>
    <t>ROSA ELIZABETH VALENCIA PEREZ</t>
  </si>
  <si>
    <t>ANAMELVA CASTILLO MARCHAN</t>
  </si>
  <si>
    <t>KATHARINE SHIRLEY CRISOSTOMO RUIZ</t>
  </si>
  <si>
    <t>ALI AROSTEGUI AIRA</t>
  </si>
  <si>
    <t>MARCO ANTONIO LEON BRICENO</t>
  </si>
  <si>
    <t>CARMEN STHEFANY HERNANDEZ LEON</t>
  </si>
  <si>
    <t>LUIS YOEL CHINGA LOZA</t>
  </si>
  <si>
    <t>VICTOR AYMA QUISPITUPA</t>
  </si>
  <si>
    <t>SAN MIGUEL</t>
  </si>
  <si>
    <t>KATHERINE ESTEFANIA PATRICIO BRAVO</t>
  </si>
  <si>
    <t>VICENTE ALEJANDRO PINEDO SANCHEZ</t>
  </si>
  <si>
    <t>MARITZA MAMANI WICHATA</t>
  </si>
  <si>
    <t>JORGE LUIS RIOS RENGIFO</t>
  </si>
  <si>
    <t>KAROLINA DIANDERAS MEDINA</t>
  </si>
  <si>
    <t>HUGO ZEVALLOS PAREDES</t>
  </si>
  <si>
    <t>JUAN VIZA QUENAYA</t>
  </si>
  <si>
    <t>JHORDI ALTAMIRANO TORRES</t>
  </si>
  <si>
    <t>MARITZA BRIONES VASQUEZ</t>
  </si>
  <si>
    <t>CESAR AUGUSTO BASILIO FLORES</t>
  </si>
  <si>
    <t>JOHAN JAIR MANDUJANO LAZARO</t>
  </si>
  <si>
    <t>Erik Lu Benavides</t>
  </si>
  <si>
    <t>MILAGROS ESTRELLA ARTEAGA LARA</t>
  </si>
  <si>
    <t>Ralphi Ricardo Jauregui Arroyo</t>
  </si>
  <si>
    <t>LUIS ALEJANDRO CASTILLO CARRILLO</t>
  </si>
  <si>
    <t>JULLIANA LISSET TIMOTEO YOVERA</t>
  </si>
  <si>
    <t>JUAN UVIL IRIGOIN LARA</t>
  </si>
  <si>
    <t>FELIX SALVADOR MEDINA BRIGADA</t>
  </si>
  <si>
    <t>HENRY GABINO PALLE PEREZ</t>
  </si>
  <si>
    <t>NOELIA YVONN VILELA BUSTILLOS</t>
  </si>
  <si>
    <t>YUREMA CASTRO CALDERON</t>
  </si>
  <si>
    <t>NILTON MARIO RETAMOSO PALOMINO</t>
  </si>
  <si>
    <t>RONALD POLINARIO HUALLANCA AGUILAR</t>
  </si>
  <si>
    <t>FILONILA BLASIDA VILCA ZAPANA</t>
  </si>
  <si>
    <t>PEDRO SERGIO SULLCA HUACHOS</t>
  </si>
  <si>
    <t>YESENIA KATHERINE SOTEC QUISPE</t>
  </si>
  <si>
    <t>ANNIE KRISLEY Guerrero Montenegro</t>
  </si>
  <si>
    <t>ZENAIDA LABAN SANTOS</t>
  </si>
  <si>
    <t>ALEX HEBER FLORES NINA</t>
  </si>
  <si>
    <t>BEISER JHON CASTILLO TUNJAR</t>
  </si>
  <si>
    <t>WALTER HUMBERTO CHAVEZ CASTANEDA</t>
  </si>
  <si>
    <t>HUGO QUISPE MAMANI</t>
  </si>
  <si>
    <t>SARA ELISABETH TACO CHISE</t>
  </si>
  <si>
    <t>CARMELA FERNANDEZ PEREZ</t>
  </si>
  <si>
    <t>JOSSELYN SOLANGE PINEDA ERAZO</t>
  </si>
  <si>
    <t>Julio alfredo Castañeda Diaz</t>
  </si>
  <si>
    <t>JUSTINIANA QUISPE NUNURI</t>
  </si>
  <si>
    <t>ALICIA SANCHEZ PORTAL</t>
  </si>
  <si>
    <t>CESAR PAULINO ALVA MENDIZABAL</t>
  </si>
  <si>
    <t>NATIVIDAD EUGENIA HUERTA TUYA</t>
  </si>
  <si>
    <t>MARTIN EDILBERTO CARBAJAL HUARCAYA</t>
  </si>
  <si>
    <t>LUIS EULOGIO CALLE BELLIDO</t>
  </si>
  <si>
    <t>MARITZA EDITH AMAYA ROSALES</t>
  </si>
  <si>
    <t>CARLOS MIRANDA BENITES</t>
  </si>
  <si>
    <t>ANGIE FLORES PAICO</t>
  </si>
  <si>
    <t>GLORIA HAYDEE VELASQUEZ COLLANTES</t>
  </si>
  <si>
    <t>REYSA FAMELA BACA ALVARO</t>
  </si>
  <si>
    <t>ROSENDO SANCHEZ GUTIERREZ</t>
  </si>
  <si>
    <t>ELVISBORIS PEREZ OLLERO</t>
  </si>
  <si>
    <t>JOSE DECIDERIO RODRIGUEZ LARA</t>
  </si>
  <si>
    <t xml:space="preserve">MINKA </t>
  </si>
  <si>
    <t>LUISA GIOVANNA FLORES UGARTE</t>
  </si>
  <si>
    <t>FELIPE JAVIER VILLENA VILLENA</t>
  </si>
  <si>
    <t>GABRIELA GEMIO VELAZCO</t>
  </si>
  <si>
    <t>JOSE PEDRO SILVA MEJIA</t>
  </si>
  <si>
    <t>YOBEL ALEXANDER ZAMATA YAULI</t>
  </si>
  <si>
    <t>SANTOS MARINA URBINA GARCIA</t>
  </si>
  <si>
    <t>ANICETO MAMANI QUISPE</t>
  </si>
  <si>
    <t>SENOVIA SACSI CHAUCCA</t>
  </si>
  <si>
    <t>AIVLIS PAOLA SALAZAR ALVAREZ</t>
  </si>
  <si>
    <t>DILMER ABEL VERA RODRIGUEZ</t>
  </si>
  <si>
    <t>FLOR ANGEL CARLOS TANTARICO</t>
  </si>
  <si>
    <t>DEYSI ELITA SALAZAR RODAS</t>
  </si>
  <si>
    <t>ANGELO LOIGUI MEJIA MANYAVILCA</t>
  </si>
  <si>
    <t>WALTER REYES GAMBOA</t>
  </si>
  <si>
    <t>MARCO ANTONIO SANTIAGO ORMENO</t>
  </si>
  <si>
    <t>CARLOS ROBERTO RODRIGUEZ JARA</t>
  </si>
  <si>
    <t>ELMER MANUEL LUJAN NAMAY</t>
  </si>
  <si>
    <t>EDWARD FELIPE LOAYZA BRICENO</t>
  </si>
  <si>
    <t>HEYSEEN HANNOVER FLORES GOMEZ</t>
  </si>
  <si>
    <t>MARIA VALENCIA VARGAS TRUJILLO</t>
  </si>
  <si>
    <t>CLEOFE NANCY HUARCAYA VARGAS</t>
  </si>
  <si>
    <t>MARIA ALFONCINA FLORES URISTE</t>
  </si>
  <si>
    <t>GUMERCINDO FELIX VALDERRAMA</t>
  </si>
  <si>
    <t>JULIO ANIBAL ZAVALA RODRIGUEZ</t>
  </si>
  <si>
    <t>LETICIA MIREZ ARCILA</t>
  </si>
  <si>
    <t>WILLY FRANCO VASQUEZ PIRGO</t>
  </si>
  <si>
    <t>JUANA DOLORES NECIOSUP PUICAN</t>
  </si>
  <si>
    <t>ANTONIO RUIZ NARCIZO</t>
  </si>
  <si>
    <t>VIKY SONIA ZAVALETA VILLACORTA</t>
  </si>
  <si>
    <t>GERARDO LUIS MUNANTE APARCANA</t>
  </si>
  <si>
    <t>LOURDES MARIVELA MEDINA QUISPE</t>
  </si>
  <si>
    <t>DIANA PILAR ILIZARBE QUISPE</t>
  </si>
  <si>
    <t>ERIC DENNIS DIAZ LAJO</t>
  </si>
  <si>
    <t>MELISSA DEL ROSARIO DAZA NIMA</t>
  </si>
  <si>
    <t>MERLY ROXANA ROJAS DIAZ</t>
  </si>
  <si>
    <t>YONY VELASQUEZ RIOS</t>
  </si>
  <si>
    <t>PAMELA KARINA SERNAQUE ZEVALLOS</t>
  </si>
  <si>
    <t>JOSE ANTONIO ZAVALETA PINILLOS</t>
  </si>
  <si>
    <t>EDMUNDO EDUALDO CORNEJO APAZA</t>
  </si>
  <si>
    <t>RICHARD GONZALO CORNEJO DAZA</t>
  </si>
  <si>
    <t>PAULO SUAREZ PAREDES</t>
  </si>
  <si>
    <t>CATERIN CARMEN VARGAS ROCA</t>
  </si>
  <si>
    <t xml:space="preserve">PISCO </t>
  </si>
  <si>
    <t>YALE ATACHAGUA VALLE</t>
  </si>
  <si>
    <t>YUBITZA MENDOZA SICHA</t>
  </si>
  <si>
    <t>CELESTINO RICARDO FELIPE BARBOZA BRICENO</t>
  </si>
  <si>
    <t>LUIS ANTONIO HUARACA EGUSQUIZA</t>
  </si>
  <si>
    <t>CARLOS ALBERTO YNFANTES VILLANUEVA</t>
  </si>
  <si>
    <t>MARIANO SAENZ JUAREZ</t>
  </si>
  <si>
    <t>OSCAR GUEVARA RIVERA</t>
  </si>
  <si>
    <t>JACQUELINE VICTORIA MENACHO RUIZ</t>
  </si>
  <si>
    <t>MARIO BALDEMAR CHAVEZ BURGOS</t>
  </si>
  <si>
    <t>ROBER FLORES DIAZ</t>
  </si>
  <si>
    <t>LUZ CLARITA ZULOETA NAVARRO</t>
  </si>
  <si>
    <t>JAVIER H GAMBOA BENDEZU</t>
  </si>
  <si>
    <t>VICTOR AUGUSTO VASQUEZ MALDONADO</t>
  </si>
  <si>
    <t>Gilda Elizabeth Cáceres Ortet</t>
  </si>
  <si>
    <t>JUAN ROBERTO LAZO CORDOVA</t>
  </si>
  <si>
    <t>ELACIO PENA NUNEZ</t>
  </si>
  <si>
    <t>IRENE AREVALO SAJAMI</t>
  </si>
  <si>
    <t>LUIS TORRES SANCHEZ</t>
  </si>
  <si>
    <t>ALBERTO ARROYO ARIAS</t>
  </si>
  <si>
    <t>GLORIA MARINA AMANQUI COILA</t>
  </si>
  <si>
    <t>DORA DIAZ AGUIRRE</t>
  </si>
  <si>
    <t>MERILA LEON SANTE</t>
  </si>
  <si>
    <t>CARMEN REYNELDA AGUILAR CASTANEDA</t>
  </si>
  <si>
    <t>YOVANA ELIZABETH GARCIA FLORES</t>
  </si>
  <si>
    <t>MATTHEW MARVIN FERIA CONTRERAS</t>
  </si>
  <si>
    <t>JIMMY CARLOS ALCALDE HERAS</t>
  </si>
  <si>
    <t>ALDO RICARDO TORRES VIDAL</t>
  </si>
  <si>
    <t>MARISOL YESENIA JIMENEZ MUNOZ</t>
  </si>
  <si>
    <t>SONIA BEATRIZ BURGOS TELLO</t>
  </si>
  <si>
    <t>DINA CARMELA PONCE TRUCIOS</t>
  </si>
  <si>
    <t>HEBERT MARIANO FIESTAS CHANAVA</t>
  </si>
  <si>
    <t>MANUEL MEJIA ANTON</t>
  </si>
  <si>
    <t>ABRAHAN CRESENCIO VEREAU ASMAT</t>
  </si>
  <si>
    <t>CLEVER ORLANDO VASQUEZ BECERRA</t>
  </si>
  <si>
    <t>MILAGROS ISABEL RODRIGUEZ CORDERO</t>
  </si>
  <si>
    <t>JEAN KENJI SANCHEZ RODRIGUEZ</t>
  </si>
  <si>
    <t>EVARISTO IDROGO BELLODAS</t>
  </si>
  <si>
    <t>GIOVANNA HERMINIA DELGADO BALVARTE</t>
  </si>
  <si>
    <t>VICTOR ALADINO REQUEJO FERNANDEZ</t>
  </si>
  <si>
    <t>FRANCISCO JAVIER MEJIA SAAVEDRA</t>
  </si>
  <si>
    <t>ANDRES ALEJANDRO RODRIGUEZ CASTRO</t>
  </si>
  <si>
    <t>BERTHA RODRIGUEZ SANCHEZ</t>
  </si>
  <si>
    <t>ANGEL PINTO REATEGUI</t>
  </si>
  <si>
    <t>KARINA MACALUPU RENGIFO</t>
  </si>
  <si>
    <t>VIVIANA PAOLA MAMANI CORNEJO</t>
  </si>
  <si>
    <t>ROSA JUANA ZORRILLA ARAHINGA</t>
  </si>
  <si>
    <t>JAIME VILLANUEVA MARINOS</t>
  </si>
  <si>
    <t>TANIA KATIA ORTIZ MINAYA</t>
  </si>
  <si>
    <t>KARINA CECILIA YLLS VELASQUEZ</t>
  </si>
  <si>
    <t>EDWIN PAZ AGUIRRE</t>
  </si>
  <si>
    <t>ROCIO DEL PILAR GALARZA OBREGON</t>
  </si>
  <si>
    <t>MARIELITA COMECA VILLARREAL</t>
  </si>
  <si>
    <t>SHULIM BRIYIN RAMOS MILLONES</t>
  </si>
  <si>
    <t>GIANCARLO RAFAEL JUNIOR LOPEZ LOPEZ</t>
  </si>
  <si>
    <t>TEODORO RIVELINO FIGUEROA CUBAS</t>
  </si>
  <si>
    <t>FLOR GLORIA BLAS SOLORZANO</t>
  </si>
  <si>
    <t>CRISTINA YOLANDA ESPINOZA FLORES</t>
  </si>
  <si>
    <t>JAIME AREVALO LUDENA</t>
  </si>
  <si>
    <t>ISABEL VANESSA GIRALDO GUTIERREZ</t>
  </si>
  <si>
    <t>LUIS RUFINO LEON COCA</t>
  </si>
  <si>
    <t>SUSANA LUCIA SOLANO ROJAS</t>
  </si>
  <si>
    <t>VICTOR CULQUI OLIVOS</t>
  </si>
  <si>
    <t>YECSABELA CARHUAPOMA PORRAS</t>
  </si>
  <si>
    <t>SURQUILLO YAMAHA</t>
  </si>
  <si>
    <t>VALERIA XIOMARA RODRIGUEZ OSCANOA</t>
  </si>
  <si>
    <t>ROSA ALBINA OLAECHEA YVANA</t>
  </si>
  <si>
    <t>LUIS FRANKLIN EFFIO VENTURA</t>
  </si>
  <si>
    <t>MARIA NERY ARMAS COTRINA</t>
  </si>
  <si>
    <t>FRANCISCO RODRIGUEZ IZQUIERDO</t>
  </si>
  <si>
    <t>ESMERALDA LORENA CUBAS SANDOVAL</t>
  </si>
  <si>
    <t>ZENAIDA AZUCENA HUAMAN FERRER</t>
  </si>
  <si>
    <t>KEVIN JOEL OLIVARES CASTRO</t>
  </si>
  <si>
    <t>AQUELINA MANUELA HERRERA SALVATIERRA</t>
  </si>
  <si>
    <t>ROY RENZO TORRES RAMIREZ</t>
  </si>
  <si>
    <t>FRANCIS JHULIANA ROMERO SAENZ</t>
  </si>
  <si>
    <t>RENSO ROBESPIERE MOROCHO GUEVARA</t>
  </si>
  <si>
    <t>LIZ DIANA RUIZ CARDENAS</t>
  </si>
  <si>
    <t>JULIAN HUARIPAUCAR CACERES</t>
  </si>
  <si>
    <t>ADRIAN FELIPE LOPEZ OCSA</t>
  </si>
  <si>
    <t>E-COMMERCE</t>
  </si>
  <si>
    <t>ELVIRA VITAFF MONTERO MORA</t>
  </si>
  <si>
    <t>ALINA MARIA OSCANOA ESPINOZA</t>
  </si>
  <si>
    <t>ABRAHAM BENEDICTO MANOSALVA PIZARRO</t>
  </si>
  <si>
    <t>MARIA ESTHER PAREDES SANCHEZ</t>
  </si>
  <si>
    <t>KARINA JANETH BLAS CUEVA</t>
  </si>
  <si>
    <t>JAIME BERNARDO QUIROZ VILCA</t>
  </si>
  <si>
    <t>ELENA JESSICA BOBADILLA ANASGO</t>
  </si>
  <si>
    <t>JORGE LUIS HILLPHA VARGAS</t>
  </si>
  <si>
    <t>WILLIAM JHONNY NINAMAQUE NUNEZ</t>
  </si>
  <si>
    <t>ROXANA MARIBEL IZQUIERDO PENA</t>
  </si>
  <si>
    <t>EDWIN ANAYA HUAMAN</t>
  </si>
  <si>
    <t>NEMESIO HUINCHO PAQUIYAURI</t>
  </si>
  <si>
    <t>GELLER PINEDO BARDALES</t>
  </si>
  <si>
    <t>CLAUDIA ANGELICA NOBLECILLA PAZ</t>
  </si>
  <si>
    <t>ANGIE LISSET TORRES MARTINEZ</t>
  </si>
  <si>
    <t>MILAGROS PACOMBILLA JARAMILLO</t>
  </si>
  <si>
    <t>ELSA CALLA MIRANDA</t>
  </si>
  <si>
    <t>JORGE CHAVEZ ESTELA</t>
  </si>
  <si>
    <t>JUAN MANUEL CEVALLOS CRUZ</t>
  </si>
  <si>
    <t>JULIO CORNEJO PISFIL</t>
  </si>
  <si>
    <t>WILY ROQUE MAMANI</t>
  </si>
  <si>
    <t>MELANI KAREN PASTOR VALVERDE</t>
  </si>
  <si>
    <t>MAGALY GIBAJA PINTO</t>
  </si>
  <si>
    <t>EDILBERTO BASTIDAS SALVADOR</t>
  </si>
  <si>
    <t>LUIS ARNOLD PAZO GONZALES</t>
  </si>
  <si>
    <t>AZUCENA SULY VASQUEZ GUTIERREZ</t>
  </si>
  <si>
    <t>JORGE LUIS ESPINOZA NICHO</t>
  </si>
  <si>
    <t>OMAR ILICH CAMACHO CABALLERO</t>
  </si>
  <si>
    <t>OSCAR ALFREDO CHINGA MEDINA</t>
  </si>
  <si>
    <t>MARGARITA MERCEDES CASTRO GOMEZ</t>
  </si>
  <si>
    <t>ALONSO VILCHEZ VILLEGAS</t>
  </si>
  <si>
    <t>MARTIN ANGEL BEGAZO BUTLER</t>
  </si>
  <si>
    <t>CELSO CACHIQUE ISUIZA</t>
  </si>
  <si>
    <t>SOLEDAD MILAGROS DE LA CRUZ BENDEZU</t>
  </si>
  <si>
    <t>JULISSA ALLISON CACCHA TRUYENQUE</t>
  </si>
  <si>
    <t>IVAN CRUZ ANASTACIO GONZALES</t>
  </si>
  <si>
    <t>LUZMILA FLORES HUYHUA</t>
  </si>
  <si>
    <t>ROUSBELT ROGER ZUNIGA HUANCA</t>
  </si>
  <si>
    <t>DORA ZULEMA PURISACA SORIANO</t>
  </si>
  <si>
    <t>RAYNER SOLANO TORRES</t>
  </si>
  <si>
    <t>JOHN PETER GUTIERREZ APAZA</t>
  </si>
  <si>
    <t>JHONNY TRAVERSO ORTEGA</t>
  </si>
  <si>
    <t>LUIS ENRIQUE RUIZ VALDIVIEZO</t>
  </si>
  <si>
    <t xml:space="preserve">PIURA </t>
  </si>
  <si>
    <t>PIURA GRAU</t>
  </si>
  <si>
    <t>MARIA MANUELA LARA PALACIOS</t>
  </si>
  <si>
    <t>LEONCIO HUAMAN CABRERA</t>
  </si>
  <si>
    <t>JULIO CESAR VILCA ARANZAMENDI</t>
  </si>
  <si>
    <t>ANA MARIA TORNERO FUENTES</t>
  </si>
  <si>
    <t>JESUS ALLINSON MEDRANO MATTA</t>
  </si>
  <si>
    <t>CHICLAYO LC</t>
  </si>
  <si>
    <t>HUBER LILER VILCHEZ PARDO</t>
  </si>
  <si>
    <t>PAUL LINDER BENNER UBILLUS</t>
  </si>
  <si>
    <t>CHICLAYO MEGA</t>
  </si>
  <si>
    <t>BLANCA ZULOETA DE LOS SANTOS</t>
  </si>
  <si>
    <t>ISRAEL ZAMBRANO PINTADO</t>
  </si>
  <si>
    <t>TEOFILO AUGAUTO HUARANCCAY HUAMANO</t>
  </si>
  <si>
    <t>ESTHER JUDITH CURAY ALDANA</t>
  </si>
  <si>
    <t>YUDIXA MARIBEL GONZALES VILLEGAS</t>
  </si>
  <si>
    <t>MARGARITA FACUNDO SILVA</t>
  </si>
  <si>
    <t>NOE ELI YAURI TACUCHE</t>
  </si>
  <si>
    <t>ERIKA ESTHER YAYA TAN</t>
  </si>
  <si>
    <t>CECILIA MARISOL VIGO SALDANA</t>
  </si>
  <si>
    <t>SILA ELEU CARRANZA RIOS</t>
  </si>
  <si>
    <t>GEORGE ARNALDO CALDERON VILCHEZ</t>
  </si>
  <si>
    <t>HERESE MANUEL SANCHEZ TORIBIO</t>
  </si>
  <si>
    <t>SARA CLAUDIA ESPINOZA RIVAS</t>
  </si>
  <si>
    <t>JUAN FERNANDO CUEVA PAZ</t>
  </si>
  <si>
    <t>RONNY LEDYS VALDIVIA SILVA</t>
  </si>
  <si>
    <t>JOEL ROJAS AYALA</t>
  </si>
  <si>
    <t>LORENA SUSAN GOMERO CUEVA</t>
  </si>
  <si>
    <t>MARTA ZULMI CHANAVA NOLE</t>
  </si>
  <si>
    <t>SEGUNDO EUSTAQUIO PANTA QUEREVALU</t>
  </si>
  <si>
    <t>JULIA GABRIELA RENE VIVANCO NEYRA</t>
  </si>
  <si>
    <t>LILIA GUTIERREZ DE MALDONADO</t>
  </si>
  <si>
    <t>MARIA INES MAYORCA LLACTAHUAMAN</t>
  </si>
  <si>
    <t>WILMER SEGUNDO LOPEZ NUNTON</t>
  </si>
  <si>
    <t>COMAS 2</t>
  </si>
  <si>
    <t>LUIS HUBERT QUISPE MORALES</t>
  </si>
  <si>
    <t>EDUARDO PEREZ CALLA</t>
  </si>
  <si>
    <t>SUSAN ALIDAID ARAMBULO CARMEN</t>
  </si>
  <si>
    <t>SEBASTIANA IPANAQUE PAZO</t>
  </si>
  <si>
    <t>HIGINIO HONORATO LEON MAMANI</t>
  </si>
  <si>
    <t>KENYI LIU SERPA RAMIREZ</t>
  </si>
  <si>
    <t>ELSA DONATA GONZALES TICSE</t>
  </si>
  <si>
    <t>LUIS ENRIQUE COSQUILLO HUAMAN</t>
  </si>
  <si>
    <t>VEMAR OLIVERA CUBAS</t>
  </si>
  <si>
    <t>JOSE LUIS VIGO ORDONEZ</t>
  </si>
  <si>
    <t>MARCELA MERCEDES ANGULO BOCANEGRA</t>
  </si>
  <si>
    <t>ROBERTO CARLOS MEDINA PAREDES</t>
  </si>
  <si>
    <t>ANYELA DONGO ALVAREZ</t>
  </si>
  <si>
    <t>MANCORA</t>
  </si>
  <si>
    <t>CINDY MILAGROS GUERRERO LAMA</t>
  </si>
  <si>
    <t>MARIA EMERENCIANA ACUNA DIAZ</t>
  </si>
  <si>
    <t>JHUSTIN JEFERSON VERGARAY EUSEBIO</t>
  </si>
  <si>
    <t>JAIRO FIGUEROA COLLANTES</t>
  </si>
  <si>
    <t>CECILIA MILAGROS SEMINARIO VALDIVIEZO DE VALDIVIEZO</t>
  </si>
  <si>
    <t>JULIO CESAR PAMPA CHURA</t>
  </si>
  <si>
    <t>FRANKLIN VELIZ USURIN</t>
  </si>
  <si>
    <t>ESTEFANY MILAGROS LLOSA MOYA</t>
  </si>
  <si>
    <t>MARIELA VACA AZANERO</t>
  </si>
  <si>
    <t>MARCOS AYAY CHUQUIMANGO</t>
  </si>
  <si>
    <t>ALVARO MENDOZA NUNEZ</t>
  </si>
  <si>
    <t>ELITA UPIACHIHUA DA CRUZ</t>
  </si>
  <si>
    <t>LIZETH CECILIA COAQUIRA JARITA</t>
  </si>
  <si>
    <t>SEBASTIAN ALVAREZ YPANAQUE</t>
  </si>
  <si>
    <t>NATALIA MARIBEL PEREZ MORON</t>
  </si>
  <si>
    <t>YRIS MARLENY MARTINEZ MARQUEZ</t>
  </si>
  <si>
    <t>LIZ TENAZOA RAMIREZ</t>
  </si>
  <si>
    <t>MIRELLA ELIZABETH GARCES CHUNGA</t>
  </si>
  <si>
    <t>MARIO WALTER QUISPE HUAMAN</t>
  </si>
  <si>
    <t>ALESSANDRO MELENDEZ PEREZ</t>
  </si>
  <si>
    <t>KATHERINE ELIZABETH ARAUJO AGREDA</t>
  </si>
  <si>
    <t>CHRISTIAN WILFREDO ASTOCONDOR ZAVALETA</t>
  </si>
  <si>
    <t>EDGARDO ADOLFO OSORIO SANTOS</t>
  </si>
  <si>
    <t>EUGENIA SANTIAGO VDA</t>
  </si>
  <si>
    <t>RUBEN DARIO CONCHA MEZA</t>
  </si>
  <si>
    <t>ANTONIA REMIGIO VASQUEZ</t>
  </si>
  <si>
    <t>MARLENY AGUIRRE GIRON</t>
  </si>
  <si>
    <t>JUAN GRABIEL DOMINGUEZ PENA</t>
  </si>
  <si>
    <t>MIGUEL ANGEL ALCANTARA MAMANI</t>
  </si>
  <si>
    <t>MIGUEL ANGEL CCOLQQUE MAMANI</t>
  </si>
  <si>
    <t>ROGER HUANCA BARRIENTOS</t>
  </si>
  <si>
    <t>ALICIA TEJADA ALARCON</t>
  </si>
  <si>
    <t>MANUEL YVAN CASTRO DOMINGUEZ</t>
  </si>
  <si>
    <t>OSMAN HERNAN GUZMAN DIAZ</t>
  </si>
  <si>
    <t>DANIEL ORLANDO ANGELES PINILLOS</t>
  </si>
  <si>
    <t xml:space="preserve">YNGRIS MELISA MESIA NARVAES </t>
  </si>
  <si>
    <t>JAIME DAMIAN MENDOZA LOPEZ</t>
  </si>
  <si>
    <t>JULIA SUSANA MEJIAS FARFAN</t>
  </si>
  <si>
    <t>PEDRO ALEXIS DURAND CASTRO</t>
  </si>
  <si>
    <t>MELVA VILLALTA DELGADO</t>
  </si>
  <si>
    <t>MANUEL ISMAEL ESPINOZA JIMENEZ</t>
  </si>
  <si>
    <t>PEDRO ELIAS BENITES</t>
  </si>
  <si>
    <t>PERCY DANIEL ESTRADA PAULINI</t>
  </si>
  <si>
    <t>JHOELDAVID VASQUEZ TERRONES</t>
  </si>
  <si>
    <t>WASHINGTON BERNABE ZAVALA SORIA</t>
  </si>
  <si>
    <t>CYNTHIA KELLY MALDONADO TORIBIO</t>
  </si>
  <si>
    <t>EDGAR RIMACHI ARICARA</t>
  </si>
  <si>
    <t>MARCELA GASTELU RUIZ</t>
  </si>
  <si>
    <t>MARIA MAFALDA PANTA ATOCHE</t>
  </si>
  <si>
    <t>MOISES EUDALDO LEON FLORES</t>
  </si>
  <si>
    <t>MARIELLA KATERINE MENA RIVERA</t>
  </si>
  <si>
    <t>MARIA GABRIELA SEMINARIO ALVAREZ</t>
  </si>
  <si>
    <t>JACINTO AGURTO QUIROGA</t>
  </si>
  <si>
    <t>DENIS SAMIR MEJIAS GOMEZ</t>
  </si>
  <si>
    <t>NORMA NATALI GARCIA DIAZ</t>
  </si>
  <si>
    <t>GRABELINA SALVADOR RONA</t>
  </si>
  <si>
    <t>JORGE LUIS OTERO RAMIREZ</t>
  </si>
  <si>
    <t>IVON ROSALES GOMEZ</t>
  </si>
  <si>
    <t>JUANA NAVARRO ZAPATA DE SAAVEDRA</t>
  </si>
  <si>
    <t>FLOR ANTONIA CENTURION ALVAREZ</t>
  </si>
  <si>
    <t>JENNY MARLENE ROJAS TAYPE</t>
  </si>
  <si>
    <t>CINTHYA MILAGROS CUEVA HIPOLITO</t>
  </si>
  <si>
    <t>ROSA ELVIRA ANTON YARLAQUE</t>
  </si>
  <si>
    <t>GARMITA KAREN CAMPOVERDE LLANGUA</t>
  </si>
  <si>
    <t>LIBORIO QUEREVALU ECHE</t>
  </si>
  <si>
    <t>SANTOS GENOVEVA CRISANTO CALDERON</t>
  </si>
  <si>
    <t>INES RAYMUNDO ZAPATA DE TINEO</t>
  </si>
  <si>
    <t>CARLOS JAVIER CHERO CESPEDES</t>
  </si>
  <si>
    <t>MARIA TEODOSIA RUIZ AREVALO</t>
  </si>
  <si>
    <t>VICTOR RAUL URBINA IZQUIERDO</t>
  </si>
  <si>
    <t>ARNALDO PAULINI ESTRADA</t>
  </si>
  <si>
    <t>PABLO PANTA JUAREZ</t>
  </si>
  <si>
    <t>RICARDO MEDINA ORDINOLA</t>
  </si>
  <si>
    <t>MANUEL ANTONIO MORALES JUAREZ</t>
  </si>
  <si>
    <t>MARIA ANDREA ALBINES YOVERA</t>
  </si>
  <si>
    <t>ARACELLY ALCAS MAURICIO</t>
  </si>
  <si>
    <t>BLANCA SOCORRO YESQUEN PINTADO</t>
  </si>
  <si>
    <t>IRVING ABEL ROBLEDO MENDOZA</t>
  </si>
  <si>
    <t>PEDRO ANTONIO OVIEDO APARICIO</t>
  </si>
  <si>
    <t>GRACE FLOR NEGRON RAMOS</t>
  </si>
  <si>
    <t>GIANCARLOS EUGENIO CASTILLO VILELA</t>
  </si>
  <si>
    <t>MARIA DE LOS MILAGROS SANDOVAL ESTELLA</t>
  </si>
  <si>
    <t>ALEJANDRO ANAYA HUAMAN</t>
  </si>
  <si>
    <t>EMERSON ROBERTO ASPAJO NUNEZ</t>
  </si>
  <si>
    <t>VANESSA GERALDINE ROJAS CARRERA</t>
  </si>
  <si>
    <t>MARCELO MIGUEL ALAYO GIRALDO</t>
  </si>
  <si>
    <t>SANDRA DEL ROCIO HUAMAN VERA</t>
  </si>
  <si>
    <t>MARIA ISABEL VASQUEZ MEJIA</t>
  </si>
  <si>
    <t>RONALD CHAMBIO RAMOS</t>
  </si>
  <si>
    <t>MERCEDES YESICA MEDINA OLAYA</t>
  </si>
  <si>
    <t>ESTEBAN CHUNGA NIZAMA</t>
  </si>
  <si>
    <t>WILMER CHIROQUE SOTO</t>
  </si>
  <si>
    <t>VICTORIA JIMENEZ VDA DE SEMINARIO</t>
  </si>
  <si>
    <t>MIGUEL ANGEL GARCIA MOGOLLON</t>
  </si>
  <si>
    <t>MIGUELANGEL LIZARZABURU RUIZ</t>
  </si>
  <si>
    <t>PILAR ELIZABETH MARQUINA QUISPE</t>
  </si>
  <si>
    <t>SANTOS JUAREZ OLAYA</t>
  </si>
  <si>
    <t>IRVIN ALEXANDER GUTIERREZ BECERRA</t>
  </si>
  <si>
    <t>MARIA ELIZABETH CARRASCO RUGEL</t>
  </si>
  <si>
    <t>LUIS ALBERTO RAMOS SILVA</t>
  </si>
  <si>
    <t>PAUL CASTILLO SULLON</t>
  </si>
  <si>
    <t>FREDELINDA CHANTA GARCIA</t>
  </si>
  <si>
    <t>LINDA JANY AVILA CRUZ</t>
  </si>
  <si>
    <t>LUIS FRANCISCO PALACIOS RUIZ</t>
  </si>
  <si>
    <t>CHARLIE BRIAN CASTRO VALVERDE</t>
  </si>
  <si>
    <t>NINOSKA MARJORIE CHURA ALCON</t>
  </si>
  <si>
    <t>ELADIO FERNANDO BARRERA CHAVEZ</t>
  </si>
  <si>
    <t>BERTHA FILOMENA AMANCAY ENCARNACION</t>
  </si>
  <si>
    <t>BENIGNO CONDOR PAUCAR</t>
  </si>
  <si>
    <t>FRANCISCO JAVIER ESPINOZA CANCHIHUAMAN</t>
  </si>
  <si>
    <t>JOEL ISRAEL RAMOS SANTA CRUZ</t>
  </si>
  <si>
    <t>KATHERINE MILUSKA CARRASCO TORO</t>
  </si>
  <si>
    <t>JULISSA DEL ROSARIO VEGA LOPEZ</t>
  </si>
  <si>
    <t>LUCILA ROCIO REQUEJO PAICO</t>
  </si>
  <si>
    <t>CARLOS DOMERICO RIOS SIAS</t>
  </si>
  <si>
    <t>INGRID ROSSINA CORNEJO JUAREZ</t>
  </si>
  <si>
    <t>MARIA LUISA PALACIOS PAZ</t>
  </si>
  <si>
    <t>VICTORIA EULALIA SUAREZ SILVA</t>
  </si>
  <si>
    <t>GILBERT GARCIA MURAYARI</t>
  </si>
  <si>
    <t>HILDA COAQUIRA SUPO</t>
  </si>
  <si>
    <t>FRANCISCA DEL CARMEN CALDERON ALVARADO</t>
  </si>
  <si>
    <t>JOSE ZAPATA JUAREZ</t>
  </si>
  <si>
    <t>IRENE DE FATIMA MARCELO NAVARRO</t>
  </si>
  <si>
    <t>MARIBEL REQUENA NAVARRO</t>
  </si>
  <si>
    <t>YOFFRE JOEL CHANDUVI MAZA</t>
  </si>
  <si>
    <t>FERNANDO ALBERTO PIEDRA FERNANDEZ</t>
  </si>
  <si>
    <t>ARNALDO YOEL NAVARRO CORREA</t>
  </si>
  <si>
    <t>BIRMA MEJIAS AREVALO</t>
  </si>
  <si>
    <t>JOSE PABLO ALDANA CARRASCO</t>
  </si>
  <si>
    <t>EGDUAR JOAQUIN VIERA YOVERA</t>
  </si>
  <si>
    <t>MARITZA ROSARIO AGURTO</t>
  </si>
  <si>
    <t>MARIA BELISA LEON RAMOS DE CUBAS</t>
  </si>
  <si>
    <t>FERNANDO JIMENEZ PALACIOS</t>
  </si>
  <si>
    <t>LIDIA CHUYES CASTILLO</t>
  </si>
  <si>
    <t>BERNARDO ALBURQUEQUE JUAREZ</t>
  </si>
  <si>
    <t>MARIA ESTELA SAAVEDRA CASTRO</t>
  </si>
  <si>
    <t>ROSA ELISA VARGAS SILVA</t>
  </si>
  <si>
    <t>SANDY OLAYA ALVARADO</t>
  </si>
  <si>
    <t>ERWIN DAVID ORDINOLA MECA</t>
  </si>
  <si>
    <t>MONICA YANET JARAMILLO NAVARRO</t>
  </si>
  <si>
    <t>ENRIQUE GONZALO VERA RAMIREZ</t>
  </si>
  <si>
    <t>TANIA LIBERTAD QUISPE SUMA</t>
  </si>
  <si>
    <t>WILLY ALBERTO QUIJANO ASLLA</t>
  </si>
  <si>
    <t>LORENA NELLY HUAMAN RIVERA</t>
  </si>
  <si>
    <t>ENRIQUE TORRES CANELO</t>
  </si>
  <si>
    <t>DELIA MARINA SAVEDRA SOLES</t>
  </si>
  <si>
    <t>MARIA SANTOS FERNANDEZ RAFAEL</t>
  </si>
  <si>
    <t>DULIANA AUSTIN RAMIREZ CURIPACO</t>
  </si>
  <si>
    <t>PATROSINIA FLORES CRIBILLERO</t>
  </si>
  <si>
    <t>JORGE ERNESTO PEREA ROSSI</t>
  </si>
  <si>
    <t>JOSE MANUEL SOLANO BARRANTES</t>
  </si>
  <si>
    <t>HILDER ABDEEL CORRALES GUEVARA</t>
  </si>
  <si>
    <t>LAURA SINARAHUA DIAZ</t>
  </si>
  <si>
    <t>LIZETH SOFIA BELIZARIO HUANACO</t>
  </si>
  <si>
    <t>CARLOS EDUARDO MEJIAS MORAN</t>
  </si>
  <si>
    <t>MARIA ELIZABETH NEYRA ASTUDILLO</t>
  </si>
  <si>
    <t>CARMEN MARIA JARAMILLO MIRANDA</t>
  </si>
  <si>
    <t>RUPERTO FARFAN NAVARRO</t>
  </si>
  <si>
    <t>ECNY YUDY OROSCO ZEGARRA</t>
  </si>
  <si>
    <t>LUIS CAPIA CHAMBILLA</t>
  </si>
  <si>
    <t>ENRIQUE ROJAS BAZAN</t>
  </si>
  <si>
    <t>SILVIA ORTIZ CABALLERO</t>
  </si>
  <si>
    <t>MILAGRO DEL ROSARIO MORI PECHO</t>
  </si>
  <si>
    <t>DOMINGA FERNANDEZ DE ACUNA</t>
  </si>
  <si>
    <t>JUANA DEL CARMEN LOJE MONJA</t>
  </si>
  <si>
    <t>ROSA ELPIDIA FLORES RODRIGUEZ</t>
  </si>
  <si>
    <t>ADELA MELBA BRAVO CABRERA</t>
  </si>
  <si>
    <t>IVAN LEON SOVERO</t>
  </si>
  <si>
    <t>MARIA ELIZABETH CARDOZA SIANCAS</t>
  </si>
  <si>
    <t>CARLOS GABRIEL VASQUEZ ORDINOLA</t>
  </si>
  <si>
    <t>JORGE LUIS LIZANA CRUZ</t>
  </si>
  <si>
    <t>ROSA GISELY SOBRINO RUGEL</t>
  </si>
  <si>
    <t>CARLOS ALBERTO CAMPOS ALCALA</t>
  </si>
  <si>
    <t>CINTHYA MARYURI MARQUEZ VILLALTA</t>
  </si>
  <si>
    <t>ENRIQUETA EMPERATRIZ RIVERA NAVARRO</t>
  </si>
  <si>
    <t>ANITA LUZ ROJAS MENDOZA</t>
  </si>
  <si>
    <t>SANDRA KATHERINE TORRES CUBAS</t>
  </si>
  <si>
    <t>FLOR SALAZAR SOTAYA</t>
  </si>
  <si>
    <t>LUZ MERCEDES ANTON RAMOS</t>
  </si>
  <si>
    <t>LILI CONSUELO LINGAN VASQUEZ</t>
  </si>
  <si>
    <t>GRACIELA MABEL QUISPE MENDOZA</t>
  </si>
  <si>
    <t>MARCO ANTONIO YERCOVICH SUAREZ</t>
  </si>
  <si>
    <t>MARIA ELIZABETH ALVA ZAGACETA</t>
  </si>
  <si>
    <t>MARGARITA LUZMILA QUISPE PRADA</t>
  </si>
  <si>
    <t>EDGAR EMERSON BERROSPI FALCON</t>
  </si>
  <si>
    <t>VIOLETA ELIZABETH SILVA CHAMBERS</t>
  </si>
  <si>
    <t>FELICITAS MAURA INCA HUAMANI</t>
  </si>
  <si>
    <t>MICHAEL ALEXIS MORALES BARRETO</t>
  </si>
  <si>
    <t>LUIS ENRIQUE MORE CHILENO</t>
  </si>
  <si>
    <t>MAGALY CASTILLO ROSALES</t>
  </si>
  <si>
    <t>DAVID MANUEL BANCES CHAPONAN</t>
  </si>
  <si>
    <t>JOSE ALFREDO HUAMAN ARRIBASPLATA</t>
  </si>
  <si>
    <t>MARIA GRACIELA NUNEZ ARCELA</t>
  </si>
  <si>
    <t>MARIA FLORIMER VENTURA HUAMAN</t>
  </si>
  <si>
    <t>RONALD ALONSO SANCHEZ BARZOLA</t>
  </si>
  <si>
    <t>CESARAUGUSTO LOYOLA ROSAS</t>
  </si>
  <si>
    <t>DANITZA MADELEIN FLORES HUAMAN</t>
  </si>
  <si>
    <t>CRISTHY ANAIZ MORALES SANCHEZ</t>
  </si>
  <si>
    <t>MIRIAM CONSUELO DEL PILAR LOPEZ RENTERIA</t>
  </si>
  <si>
    <t>MARLON HIRVIN VALENCIA MARINAS</t>
  </si>
  <si>
    <t>BENEDITA BASTURIN BASTURIN</t>
  </si>
  <si>
    <t>OMAR ATOCHE MONTERO</t>
  </si>
  <si>
    <t>MARIA MARLENY MOSCOSO NIEVES</t>
  </si>
  <si>
    <t>MARIA VICTORIA LOPEZ CASTRO</t>
  </si>
  <si>
    <t>SANTOS MATILDE SERNAQUE PANTA</t>
  </si>
  <si>
    <t>ROBERTO FRANCISCO TELLO IZQUIERDO</t>
  </si>
  <si>
    <t>RODOLFO CHANTA GONZALES</t>
  </si>
  <si>
    <t>HECTOR LUIS SARMIENTO JUAREZ</t>
  </si>
  <si>
    <t>LUIS ALBERTO VELASQUEZ BECERRA</t>
  </si>
  <si>
    <t>CLARISA OLINDA FARFAN BALBUENA</t>
  </si>
  <si>
    <t>MARISELA DORA PALOMINO CONDENA</t>
  </si>
  <si>
    <t>NELLY NUNEZ FERNANDEZ</t>
  </si>
  <si>
    <t>ANTHONY JHOSEP RODRIGUEZ CASTILLO</t>
  </si>
  <si>
    <t>PEDRO FRANCISCO ZAPANA HUAMANI</t>
  </si>
  <si>
    <t>ATICLO ALEJOS PACHAS</t>
  </si>
  <si>
    <t>ANGELA MARCELA DE LOS SANTOS CHUJUTALLI</t>
  </si>
  <si>
    <t>EUGUIN MERLIN VILLENA VELARDE</t>
  </si>
  <si>
    <t>LUIS ALBERTO TORRES ONSIHUAY</t>
  </si>
  <si>
    <t>FLOR VIOLETA VIDAL LOPEZ</t>
  </si>
  <si>
    <t>FRANCISCO TRONCOS CANGO</t>
  </si>
  <si>
    <t>FILEMON PACHERRES MARCELO</t>
  </si>
  <si>
    <t>GLORIS KARINA YNGA ESPINOZA</t>
  </si>
  <si>
    <t>MARIA RICARDA ATO RUIZ</t>
  </si>
  <si>
    <t>ZOILA AMANDA RIOS BARDALES</t>
  </si>
  <si>
    <t>INOCENTE CHAVEZ CHALAN</t>
  </si>
  <si>
    <t>VICTOR HUGO PRADO POSTIGO</t>
  </si>
  <si>
    <t>Johanna Rosario CANDA MEDINA</t>
  </si>
  <si>
    <t>KATELINA NAVARRO CAMPOS</t>
  </si>
  <si>
    <t>ELIAS ORLANDO VILLEGAS AGUIRRE</t>
  </si>
  <si>
    <t>SOFIA DEL PILAR SANCHEZ VELASQUEZ</t>
  </si>
  <si>
    <t>MARIA ESTANILADA TINEO JUAREZ</t>
  </si>
  <si>
    <t>ELIZABETH LABRIN GARCIA</t>
  </si>
  <si>
    <t>EDDY ARMANDO LAZO RIVAS</t>
  </si>
  <si>
    <t>ALFREDO ANDRADE YARLEQUE</t>
  </si>
  <si>
    <t>EFRAIN SANCHEZ CHAVEZ</t>
  </si>
  <si>
    <t>YURI DANILO SENSE SAIRE</t>
  </si>
  <si>
    <t>HUGO MARTIN YACILA ARELLANO</t>
  </si>
  <si>
    <t>SANDRA HAYDEE CORDOVA HERRERA</t>
  </si>
  <si>
    <t>HILARIO JUAREZ MATIAS</t>
  </si>
  <si>
    <t>RENEE MAURICIO HUAMAN CALDERON</t>
  </si>
  <si>
    <t>JUAN SANTOS SILVA GARCIA</t>
  </si>
  <si>
    <t>ELVER GASTON RUIZ LARA</t>
  </si>
  <si>
    <t>ISABEL JIMENEZ CISNEROS</t>
  </si>
  <si>
    <t>CEFERINO GIRON CALLE</t>
  </si>
  <si>
    <t>SENDI NAVARRO RUIZ</t>
  </si>
  <si>
    <t>MARIA JULIA CORNEJO REQUENA DE ESCOBAR</t>
  </si>
  <si>
    <t>DEYVI SAMIR RAYMUNDO VERA</t>
  </si>
  <si>
    <t>AUGUSTINA ELVIS ORDINOLA NEYRA</t>
  </si>
  <si>
    <t>WILSON GIAN PIEER VILLAR TAPIA</t>
  </si>
  <si>
    <t>DANNY RAUL ORTECHO PINEDO</t>
  </si>
  <si>
    <t>ANGEL VALDIVIEZO OJEDA</t>
  </si>
  <si>
    <t>ADA EUGENIA CHAVARRY ESPINO</t>
  </si>
  <si>
    <t>HERMINIA PEREZ OLIVARES</t>
  </si>
  <si>
    <t>NORKA GUISSEL CONTRERAS GUERRA</t>
  </si>
  <si>
    <t>MERLY ELIZABETH PORTILLA BANCES</t>
  </si>
  <si>
    <t>CRISTHIANALEX VILCHEZ MARCELO</t>
  </si>
  <si>
    <t>ROSARIO MILAGROS AQUINO HUAYLLANI</t>
  </si>
  <si>
    <t>CESAR VELASQUEZ CAUTIVO</t>
  </si>
  <si>
    <t>YSABEL YHENNY CRISTOBAL CERNA</t>
  </si>
  <si>
    <t>JHONY PAUL POICON RUMICHE</t>
  </si>
  <si>
    <t>MIRTHA QUISPE ROMAN VDA DE GAMERO</t>
  </si>
  <si>
    <t>OCTAVIO JORGE DE LA CRUZ LUYO</t>
  </si>
  <si>
    <t>BRILLITH JAYDE GOMEZ VEGA</t>
  </si>
  <si>
    <t>VERONICA ALICIA DELGADO VILLAGARAY</t>
  </si>
  <si>
    <t>VALERY ALMENDRA MONTERROSO VEGA</t>
  </si>
  <si>
    <t>EVARISTO QUIROZ BUENO</t>
  </si>
  <si>
    <t>DIANA FLOR MUNOZ AGUSTIN</t>
  </si>
  <si>
    <t>LUCAS FRANCISCO QUESQUEN LLONTOP</t>
  </si>
  <si>
    <t>ROSA JACKELINE CHAVEZ ORTIZ</t>
  </si>
  <si>
    <t>ELVIRA CORONADO BUSTAMANTE</t>
  </si>
  <si>
    <t>CINTHYA DEYSI QUESQUEN MILLONES</t>
  </si>
  <si>
    <t>TADEO SANTOS CHAINA PULIDO</t>
  </si>
  <si>
    <t>GABRIEL ALONSO CORTEZ SALAS</t>
  </si>
  <si>
    <t>HEYDI PATRICIA RAMIREZ TREJO</t>
  </si>
  <si>
    <t>JUAN CARLOS SUPO CUTIPA</t>
  </si>
  <si>
    <t>SILVIA LUZ DURAN MARTEL</t>
  </si>
  <si>
    <t>WILIS JORGE MEDRANO MENDOZA</t>
  </si>
  <si>
    <t>CORINA ANGELICA AYALA POMA</t>
  </si>
  <si>
    <t>YAJHAIRA NATALY RODRIGUEZ MACALUPU</t>
  </si>
  <si>
    <t>JAVIER FERMIN MORALES ALEJOS</t>
  </si>
  <si>
    <t>JORGE LUIS MALDONADO BENDEZU</t>
  </si>
  <si>
    <t>JAKELINE RIVA CHAMORRO</t>
  </si>
  <si>
    <t>ALVARO EDISON GUTIERREZ GUTIERREZ</t>
  </si>
  <si>
    <t>CLARA EMILIA BAZAN TREVILLE</t>
  </si>
  <si>
    <t>ALEXIS JOEL GOMEZ ZEVALLOS</t>
  </si>
  <si>
    <t>RICHARD GARRIDO GRANDA</t>
  </si>
  <si>
    <t>ERICK IVAN MENDOZA ZAPATA</t>
  </si>
  <si>
    <t>TEODORO MOISES RAMOS ALVAREZ</t>
  </si>
  <si>
    <t>MARCO ANTONIO VEGA GUTIERREZ</t>
  </si>
  <si>
    <t>SANTIAGO MARIA MERCEDES NAVARRO</t>
  </si>
  <si>
    <t>DANIEL EDUARDO DANIEL EDUARDO TINOCO</t>
  </si>
  <si>
    <t>MARIA DEL CARMEN SANDOVAL SANDOVAL</t>
  </si>
  <si>
    <t>ADELAIDA PALACIOS BECERRA</t>
  </si>
  <si>
    <t>RUBEN MARTIN CORDERO RUELAS</t>
  </si>
  <si>
    <t>ROBERTO QUISPE MAMANI</t>
  </si>
  <si>
    <t>RONALD AMILCAR MARURI CHULLCA</t>
  </si>
  <si>
    <t>RENZO YSAIAS HUAMAN CALLE</t>
  </si>
  <si>
    <t>PEDRO GUILLERMO VILLAVICENCIO CESPEDES</t>
  </si>
  <si>
    <t>DIANA GRABIELA BANCES MARIN</t>
  </si>
  <si>
    <t>MIGUELITO VASQUEZ HORNA</t>
  </si>
  <si>
    <t>LUZ ELENA MENDOZA SANTOS</t>
  </si>
  <si>
    <t>JOHNY ALBERTO FRANCIA TORRES</t>
  </si>
  <si>
    <t>MARIA SILVERIA HUACCHA YUPANQUI</t>
  </si>
  <si>
    <t>LUIS ALBERTO JIMENEZ APUELA</t>
  </si>
  <si>
    <t>YUBETO ROGER ROJAS MARQUEZ</t>
  </si>
  <si>
    <t>OLINDA HERMITANO ESPINOZA</t>
  </si>
  <si>
    <t>NOEMI NATALIA MANDUJANO ZUNIGA</t>
  </si>
  <si>
    <t>JULIO CESAR RIVERO CHACON</t>
  </si>
  <si>
    <t>RENE FELICITAS GUTIERREZ ARANDA</t>
  </si>
  <si>
    <t>GIMENA OXA MOLLAPAZA</t>
  </si>
  <si>
    <t>BRITT SUSAN ABARCA GUERRA</t>
  </si>
  <si>
    <t>AIDA ESPERANZA PAUCAR PINTADO</t>
  </si>
  <si>
    <t>VICENTE JOSE LINARES VALDIVIA</t>
  </si>
  <si>
    <t>RAMON ARNULFO ARENAS PAREDES</t>
  </si>
  <si>
    <t>ABRAHAN HUAMANI RAMOS</t>
  </si>
  <si>
    <t>JULIO DANIEL MANRIQUE FLORES</t>
  </si>
  <si>
    <t>LUIS VICTOR RIVERA CHAPA</t>
  </si>
  <si>
    <t>LIDIA ISABEL AZANERO CARRASCO</t>
  </si>
  <si>
    <t>MARIA ALTEMIRA SALAZAR FERNANDEZ</t>
  </si>
  <si>
    <t>SANDRA MALLCCO GOMEZ</t>
  </si>
  <si>
    <t>EDITH REYNA OROSCO ARIAS</t>
  </si>
  <si>
    <t>JUAN CARLOS REYES VIVANCO</t>
  </si>
  <si>
    <t>JAKELIN CARRASCO TANTA</t>
  </si>
  <si>
    <t>MARIA ELENA SANCHEZ QUISPE</t>
  </si>
  <si>
    <t>ISABEL CARMEN JIMENEZ MACAVILCA</t>
  </si>
  <si>
    <t>ESTELA OLANO ROSALES</t>
  </si>
  <si>
    <t>JOHN ARREDONDO ARRIBASPLATA</t>
  </si>
  <si>
    <t>ALVARO MARTINEZ PINEDA</t>
  </si>
  <si>
    <t>ANDRE ITAMAR NAHUIN CAPCHA</t>
  </si>
  <si>
    <t>JANET MOLINA SANTOS</t>
  </si>
  <si>
    <t>MARCO ANTONIO BLAS PAREDES</t>
  </si>
  <si>
    <t>NORMA CHOQQUEMAMANI CCAHUAYA</t>
  </si>
  <si>
    <t>FRANCISCA VALDIVIEZO DE CURIPUMA</t>
  </si>
  <si>
    <t>SONIA NOEMI ARGUELLO GOMEZ</t>
  </si>
  <si>
    <t>CARLA SIMONET CARRION LEON</t>
  </si>
  <si>
    <t>YENNY ISABEL AGURTO CASQUERO</t>
  </si>
  <si>
    <t>JANET MARISOL MOLINA SANTOS</t>
  </si>
  <si>
    <t>DIEGO CRISTIAN RAMOS TICONA</t>
  </si>
  <si>
    <t>MAYRA SABRINA DELGADO VERA</t>
  </si>
  <si>
    <t>FLOR DE MARIA YEREN FELIPA</t>
  </si>
  <si>
    <t xml:space="preserve">PICHANAQUI </t>
  </si>
  <si>
    <t>MARIZOL ENMA SERNA ORTIZ</t>
  </si>
  <si>
    <t>LIZETH PAMELA CASO PUCUHUAYLA</t>
  </si>
  <si>
    <t>ARMANDO RAUL MAURICIO FLORES</t>
  </si>
  <si>
    <t>REBECA YNES TERAN SANCHEZ</t>
  </si>
  <si>
    <t>JESUS FERNANDO COLLAS JARA</t>
  </si>
  <si>
    <t>JANET CECILIA ROSTAING AMESQUITA</t>
  </si>
  <si>
    <t>JOE CARLOS HUMBERTO CANTOS JORDAN</t>
  </si>
  <si>
    <t>JHON AQUINO TICONA</t>
  </si>
  <si>
    <t>EDUARDO REYES ABANTO</t>
  </si>
  <si>
    <t>LUIS ARMANDO VELASQUEZ ARTEAGA</t>
  </si>
  <si>
    <t>MANUEL PANDURO MICHI</t>
  </si>
  <si>
    <t>NEYSER RULIN ZARATE DIAZ</t>
  </si>
  <si>
    <t>LUIS ALBERTO MORALES LEANDRO</t>
  </si>
  <si>
    <t>BRAYAN CRUZ CHARCA</t>
  </si>
  <si>
    <t>MARTHA LILIANA VARGAS MACHUCA BECERRA</t>
  </si>
  <si>
    <t>YESICA RAQUEL CHAVEZ VASQUEZ</t>
  </si>
  <si>
    <t>ANGEL ALEXIS HUAMAN MENDOZA</t>
  </si>
  <si>
    <t>SARITA LOURDES HERRERA CHACON</t>
  </si>
  <si>
    <t>ANITA DEL ROCIO VARGAS PINEDO</t>
  </si>
  <si>
    <t>YASENIA CRISOSTOMO ROJAS</t>
  </si>
  <si>
    <t>FLOR MARINA NOLE MENDOZA</t>
  </si>
  <si>
    <t>LUIS AMADO MAURICIO JUAREZ</t>
  </si>
  <si>
    <t>ELIZABETH YAQUELINE STARKE PURIZACA</t>
  </si>
  <si>
    <t>JOSBINDER SAAVEDRA RODRIGUEZ</t>
  </si>
  <si>
    <t>JUAN ARMANDO CHAVEZ OCHOA</t>
  </si>
  <si>
    <t>JUSTINA AYNAYA YAPU</t>
  </si>
  <si>
    <t>ANGEL REMIGIO DONAYRE CAMPOS</t>
  </si>
  <si>
    <t>JOHCEP EDWIN SANCHEZ PONCE</t>
  </si>
  <si>
    <t>MARY ELIZA SALVATIERRA ENCARNACION</t>
  </si>
  <si>
    <t>LOURDES ELIZABETH GARCIA GODOS RONCO DE HIUMETTRI</t>
  </si>
  <si>
    <t>JACQUELINE SONIA DIOSES GUILLEN</t>
  </si>
  <si>
    <t>BETSY MARCHAN CALLE</t>
  </si>
  <si>
    <t>LIS BETTY REQUEJO GUEVARA</t>
  </si>
  <si>
    <t>ANDRES CRISTIAN FLORES ENCISO</t>
  </si>
  <si>
    <t>OLGA SMITH SENMACHE LINARES</t>
  </si>
  <si>
    <t>AGUILBERTO TRUJILLO TAFUR</t>
  </si>
  <si>
    <t>TEOFILA HORTENCIA PEREZ SILVA</t>
  </si>
  <si>
    <t>SAUL NESTOR FERNANDEZ ISIDRO</t>
  </si>
  <si>
    <t>HENRRY OMAR CARRANZA CARLOS</t>
  </si>
  <si>
    <t>JOSE ANTONIO ALCANTARA HUANGAL</t>
  </si>
  <si>
    <t>YURY POOL ESTRADA CCERHUAYO</t>
  </si>
  <si>
    <t>ALVER ANTONIO ALVAREZ CARRANZA</t>
  </si>
  <si>
    <t>MARIA BELERMINA VALVERDE CASTRO</t>
  </si>
  <si>
    <t>PAMELA CHAVEZ ROLDAN</t>
  </si>
  <si>
    <t>MIRIAM ELENA OTINIANO MAGAN</t>
  </si>
  <si>
    <t>JOCABED ANA TAYA PENAFIEL</t>
  </si>
  <si>
    <t>CARLOS FLORES VILLALVA</t>
  </si>
  <si>
    <t>MARIA LUZ BRAVO JIMENEZ</t>
  </si>
  <si>
    <t>OLGA MARIA ZAVALETA BERNABE</t>
  </si>
  <si>
    <t>JHONNY ANDERSON PEREZ ESCALANTE</t>
  </si>
  <si>
    <t>MARTHA BEATRIZ CHILON SIPIRAN</t>
  </si>
  <si>
    <t>JOSE ALONSO ROJAD CASTRO</t>
  </si>
  <si>
    <t>EMANUEL SAMAME GUZMAN</t>
  </si>
  <si>
    <t>ARTEMIO MANUEL ROMAN RENGIFO</t>
  </si>
  <si>
    <t>DIANA CAROLINA HUAMAN MENDOZA</t>
  </si>
  <si>
    <t>FREDY HURTADO GRANDEZ</t>
  </si>
  <si>
    <t>INES FERNANDEZ RIVERA</t>
  </si>
  <si>
    <t>LUZ MARIA SAAVEDRA GARAY</t>
  </si>
  <si>
    <t>LIZ SOLEDAD RUIZ CHUNGA</t>
  </si>
  <si>
    <t>MAGNA VILLANUEVA CLAROS</t>
  </si>
  <si>
    <t>ANGELA VANESSA BARDALES CABANILLAS</t>
  </si>
  <si>
    <t>EULOGIA BAILON SERNA</t>
  </si>
  <si>
    <t>BRUNO JOSE RUIZ SALAZAR</t>
  </si>
  <si>
    <t>JESUS ANTONIO RIVERA AREVALO</t>
  </si>
  <si>
    <t>RENZO JOSE RODRIGUEZ GUILLERMO</t>
  </si>
  <si>
    <t>EDWARD ANDERSON QUISPE CARTAGENA</t>
  </si>
  <si>
    <t>DIONISIO MORALES PAIVA</t>
  </si>
  <si>
    <t>LUIS GERARDO MAMANI HUAYTA</t>
  </si>
  <si>
    <t>NORMA GUZMAN VILCA</t>
  </si>
  <si>
    <t>NILTON HUACCHARAQUI GOYA</t>
  </si>
  <si>
    <t>RENE DATIO INFANTAS DURAN</t>
  </si>
  <si>
    <t>WILMER ALVARADO GARAY</t>
  </si>
  <si>
    <t>GRACIELA LUCIA CANALES GUTIERREZ</t>
  </si>
  <si>
    <t>LUIS POULSEN MATOS NEYRA</t>
  </si>
  <si>
    <t>JOSE LUIS HUAMAN CAMACHO</t>
  </si>
  <si>
    <t>MOISES MERA ALVAN</t>
  </si>
  <si>
    <t>JULIO PRAXIDES MARIN SILVA</t>
  </si>
  <si>
    <t>MERCEDES VILCA PIMENTEL DE FERNANDEZ</t>
  </si>
  <si>
    <t>DEYSI MARTINEZ CRUZ</t>
  </si>
  <si>
    <t>FLAVIO CESAR NEYRA DE LA CRUZ</t>
  </si>
  <si>
    <t>JESUS PARI PACHECO</t>
  </si>
  <si>
    <t>ANGEL JEANPIERRE SALAZAR MENDOZA</t>
  </si>
  <si>
    <t>DIONET DINSO HUANAHUE PAUCA</t>
  </si>
  <si>
    <t>SANDRA JANET SILUPU ABRAMONTE</t>
  </si>
  <si>
    <t>ADDERLY ROQUE REYES</t>
  </si>
  <si>
    <t>JOSE LUIS ANCCOTA CCALLATA</t>
  </si>
  <si>
    <t>JESUS LUIS ROJAS CHAVES</t>
  </si>
  <si>
    <t>MEDALY SILVIA SAUNE MONTALVO</t>
  </si>
  <si>
    <t>SIMON MANAYAY ROQUE</t>
  </si>
  <si>
    <t>FRANCISCO COMBERSION BRICEÑO PEREDA</t>
  </si>
  <si>
    <t>MAX TONY ENZO PALACIOS TORRES</t>
  </si>
  <si>
    <t>ENRIQUE SORA HINOJOSA</t>
  </si>
  <si>
    <t>MARIA ALEJANDRA CABANILLAS SANTOS</t>
  </si>
  <si>
    <t>JEFFREY AGUSTIN VARGAS INQUILLA</t>
  </si>
  <si>
    <t>ANGELA ROSARIO BASILIO DE LA CRUZ</t>
  </si>
  <si>
    <t>FROILAN EUTROPIO TURPO VARGAS</t>
  </si>
  <si>
    <t>JORGE ENRIQUE CANTORIN PORRAS</t>
  </si>
  <si>
    <t>DEYBIS HUMBERTO CASTILLO RODRIGUEZ</t>
  </si>
  <si>
    <t>SHARON YNGRID RETTIS ABANTO</t>
  </si>
  <si>
    <t>LUIS EDILBERTO RODRIGO SERQUEN</t>
  </si>
  <si>
    <t>LUIS IVAN BURGOS GUTIERREZ</t>
  </si>
  <si>
    <t>MERY LIDIA ASMAT VARAS</t>
  </si>
  <si>
    <t>HERBERT MARQUEZ QUISPE</t>
  </si>
  <si>
    <t>LUIGI MAICO TRONCOS FERNANDEZ</t>
  </si>
  <si>
    <t>KAREN ADA BARRIOS ALVARADO</t>
  </si>
  <si>
    <t>CELIA AURORA CHAVEZ PAICO</t>
  </si>
  <si>
    <t>TEODULA ISIDORA VILELA CARLIN</t>
  </si>
  <si>
    <t>VANESSA LESVI VILELA RAMIREZ</t>
  </si>
  <si>
    <t>WILMER QUEREVALU QUEREVALU</t>
  </si>
  <si>
    <t>GLENDYS VERONICA RAMOS CHAMORRO</t>
  </si>
  <si>
    <t>CELSO VELASQUEZ CARHUAS</t>
  </si>
  <si>
    <t>MARIA ROSA HUAYLINOS SOTO</t>
  </si>
  <si>
    <t>JUAN FRANCISCO DE LA CRUZ CORTEZ</t>
  </si>
  <si>
    <t>LEONARDO MACEDO AMASIFUEN</t>
  </si>
  <si>
    <t>ERNESTO JESUS GARCIA RAMIREZ</t>
  </si>
  <si>
    <t>MARIA AYALA FERNANDEZ</t>
  </si>
  <si>
    <t>VILMA CHAMPI QUISPE</t>
  </si>
  <si>
    <t>WIDLEY NOLASCO VILLALOBOS</t>
  </si>
  <si>
    <t>LUIS ORLANDO SANCHEZ VARGAS</t>
  </si>
  <si>
    <t>JUAN DIEGO LIBERATO GARCIA</t>
  </si>
  <si>
    <t>HELEN DEL PILAR TIBURCIO MALLQUI</t>
  </si>
  <si>
    <t>JULIO CESAR ORTIZ LAYME</t>
  </si>
  <si>
    <t>VICENTINA INCA CAHUANA</t>
  </si>
  <si>
    <t>DARREN JAIR RAMOS RIOS</t>
  </si>
  <si>
    <t>MAX LINDER ESPEJO GODOY</t>
  </si>
  <si>
    <t>LEONEL MUSAYON SALAZAR</t>
  </si>
  <si>
    <t>JONATHAN EDWARD CONDORI CUSI</t>
  </si>
  <si>
    <t>RUTH MILADY POLO ROSARIO</t>
  </si>
  <si>
    <t>DELINDA LLUEN GONZALES</t>
  </si>
  <si>
    <t>JESUS ALBERTO VARGAS FERNANDEZ</t>
  </si>
  <si>
    <t>MARIA GRACIELA UGARTE VDA DE BURGA</t>
  </si>
  <si>
    <t>CESAR ARVINDO ESPINOZA LEIVA</t>
  </si>
  <si>
    <t>AURELIA MOLLAPAZA VILCA DE BERNEDO</t>
  </si>
  <si>
    <t>LOURDES MARICELA DE LA JARA ALATRISTA</t>
  </si>
  <si>
    <t>OSCAR HUMBERTO CESPEDES ESPINOZA</t>
  </si>
  <si>
    <t>EDUARDO ANDRE BARRIENTOS VARGAS</t>
  </si>
  <si>
    <t>VICTORIA FABIOLA CESPEDES MORENO</t>
  </si>
  <si>
    <t>SANTOS MAMANI CHARCA</t>
  </si>
  <si>
    <t>VICTOR ALEJANDRO YUNGA MAMANI</t>
  </si>
  <si>
    <t>ENRIQUE ARTURO INFANZON ALLCCA</t>
  </si>
  <si>
    <t>GIANCARLO ASTUHUAMAN LEON</t>
  </si>
  <si>
    <t>JEAN FRANCO ZAVALETA ASALDE</t>
  </si>
  <si>
    <t>HARRY DANIEL CAJO ROJAS</t>
  </si>
  <si>
    <t>Fondo Crecer</t>
  </si>
  <si>
    <t>FELIX CHOQUE AYMARA</t>
  </si>
  <si>
    <t>SILVIA MARIA LUISA MUNOZ MATELLINI</t>
  </si>
  <si>
    <t>LUIS RUBEN ARIAS REYES</t>
  </si>
  <si>
    <t>PATRICIA DEL PILAR MARZAL NUNEZ</t>
  </si>
  <si>
    <t>TRUJILLO 2</t>
  </si>
  <si>
    <t>ELMAN FERMIN CARRANZA BACILIO</t>
  </si>
  <si>
    <t>SANTOS NELIDA ALVITES DE POLO</t>
  </si>
  <si>
    <t>DONALD SANTIAO ELIZALDE PINDAY</t>
  </si>
  <si>
    <t>ANTONIO GILMER REYES BRICENO</t>
  </si>
  <si>
    <t>MAXIMO LLUYAC TUNI</t>
  </si>
  <si>
    <t>MARTINA FERNANDEZ AREVALO</t>
  </si>
  <si>
    <t>CARLOTA CERVANTES MALLQUI</t>
  </si>
  <si>
    <t>ESTELA SEGUNDA OLANO ROSALES</t>
  </si>
  <si>
    <t>MARLENE ROMAN LANGUASCO</t>
  </si>
  <si>
    <t>MARIA TERESA PEREZ VERASTEGUI</t>
  </si>
  <si>
    <t>DANY ENRIQUE GUERRERO GONZALES</t>
  </si>
  <si>
    <t>JOSE TADEO RIOS MENDOZA</t>
  </si>
  <si>
    <t>JOSE SANTOS COLLAZOS CHUNGA</t>
  </si>
  <si>
    <t>BILL DERICK TANCHIVA HERRADA</t>
  </si>
  <si>
    <t>FILOMENA LOURDES CABANA CHOQUE</t>
  </si>
  <si>
    <t>LIZ GISELA SANTANA RAMIREZ DE POVIS</t>
  </si>
  <si>
    <t>FERNANDO ALBERTO MIRANDA URCIA</t>
  </si>
  <si>
    <t>ELEODORO CONDE PALOMINO</t>
  </si>
  <si>
    <t>JOSE ALBERTO LEZAMA LUNA</t>
  </si>
  <si>
    <t>JULIO CESAR BLAS PEREDA</t>
  </si>
  <si>
    <t>ROSA BASILIA MINAYA COLLANA</t>
  </si>
  <si>
    <t>MIGUEL ANGEL YACTAYO ACUNA</t>
  </si>
  <si>
    <t>EMILIO FAUSTINO CASTUPE GOMEZ</t>
  </si>
  <si>
    <t>GABRIEL OSMAR VIVAS BARTOLO</t>
  </si>
  <si>
    <t>MARLENE AGUERO GUILLERMO</t>
  </si>
  <si>
    <t>MARY ESTHER BONIFACIO LEON</t>
  </si>
  <si>
    <t>HILDER ROLAR ZAVALETA MARTINEZ</t>
  </si>
  <si>
    <t>STALIN ARMANDO SANCHEZ CALLE</t>
  </si>
  <si>
    <t>MARIA URSULA SERNAQUE CORNETERO</t>
  </si>
  <si>
    <t>BREYSTAR HENDRICK JEAN MARCO ZELADA SOCOLA</t>
  </si>
  <si>
    <t>VERONICA BEATRIZ QUIROZ DE RODRIGUEZ</t>
  </si>
  <si>
    <t>INES AIDA VASQUEZ CHAHUILLCO</t>
  </si>
  <si>
    <t>ARTHUR DIMAS CARPIO DURAND</t>
  </si>
  <si>
    <t>JHONY WILLIAMS ALVARADO ZAVALETA</t>
  </si>
  <si>
    <t>MOISES SANCHEZ GALLARDO</t>
  </si>
  <si>
    <t>JUDITH ARIELA TAPIA APAZA</t>
  </si>
  <si>
    <t>LEYDY CABRERA MIJAHUANCA</t>
  </si>
  <si>
    <t>REYNALDO TITO YANCACHAJLLA</t>
  </si>
  <si>
    <t>MARLENE CAPINOA CARDENAS</t>
  </si>
  <si>
    <t>LUZ DE GRABIELA RODRIGUEZ ROSADO</t>
  </si>
  <si>
    <t>JAN VICTOR QUISPE CHOQUEHUANCA</t>
  </si>
  <si>
    <t>IGNACIO ANTONIO SUAREZ SOCOLA</t>
  </si>
  <si>
    <t>CHRISTIAN ALEXIS GUTIERREZ DIOSES</t>
  </si>
  <si>
    <t>GUILIAN SANCHEZ PINTADO</t>
  </si>
  <si>
    <t>LUIS PROSPERO ROMERO PERALTA</t>
  </si>
  <si>
    <t>MARIA LILIA YAIPEN REQUE</t>
  </si>
  <si>
    <t>ROSALINDA HURTADO RAMOS</t>
  </si>
  <si>
    <t>FIORELLA JISSENIA JESUS LAZO</t>
  </si>
  <si>
    <t>SHEILA LISSET CAMARENA BOLIVAR</t>
  </si>
  <si>
    <t>EDGAR TAPIA GUILLEN</t>
  </si>
  <si>
    <t>ALEJANDRO ALEXANDER SICCHA GARCIA</t>
  </si>
  <si>
    <t>JUAN WILMER RAMOS RIVERO</t>
  </si>
  <si>
    <t>CARMEN ROSA WANG ALOMIA</t>
  </si>
  <si>
    <t>JOHN ANGEL LA ROSA SIMBRON</t>
  </si>
  <si>
    <t>MIGUELINA MACHACA QUISPE</t>
  </si>
  <si>
    <t>MARIA LOURDES LANCHIPA GAMERO</t>
  </si>
  <si>
    <t>MARIA EUGENIA RUIZ PALMA</t>
  </si>
  <si>
    <t>AGUSTIN VIVIANO PUCHOC ROSARIO</t>
  </si>
  <si>
    <t>RENEE JESUS ISLA NUNEZ</t>
  </si>
  <si>
    <t>DAVID MOISES PAZ ISLA</t>
  </si>
  <si>
    <t>HENRY ALEXANDER RODRIGUEZ VIGO</t>
  </si>
  <si>
    <t>BELERMINA CARRASCO PAZ</t>
  </si>
  <si>
    <t>DIANA YVON VASQUEZ ODAR</t>
  </si>
  <si>
    <t>CARMEN ROSA MINGUILLO RICO</t>
  </si>
  <si>
    <t>MARINA OLORTIGA GONZALEZ</t>
  </si>
  <si>
    <t>JACKELIN ELVIRA RICALDI ROJAS</t>
  </si>
  <si>
    <t>ERNESTO MANUEL PACHECO CAMACHO</t>
  </si>
  <si>
    <t>ZOYLA AURORA ULLOA CHILON</t>
  </si>
  <si>
    <t>JHENNIFER YANIRES PAREDES ESQUEN</t>
  </si>
  <si>
    <t>OFELIA PILAR BUITRON TORRES</t>
  </si>
  <si>
    <t>SUSANA ANGELICA BUENO MORALES</t>
  </si>
  <si>
    <t>CRISTHIAN RODRIGUEZ URBINA</t>
  </si>
  <si>
    <t>LUIS ALBERTO PAULINI YARLEQUE</t>
  </si>
  <si>
    <t>FRINE YAKELIN PALOMINO ARAPA</t>
  </si>
  <si>
    <t>FRANDY ASTO ASTO</t>
  </si>
  <si>
    <t>LUISA ROMERO CERNA</t>
  </si>
  <si>
    <t>JOSE ROBERTO SEGUNDO ANAMPA</t>
  </si>
  <si>
    <t>CARLOS ALBERTO SANDOVAL VASQUEZ</t>
  </si>
  <si>
    <t>MANUEL ERICK AYALA PEREZ</t>
  </si>
  <si>
    <t>SANTOS NELSON ABAD CORREA</t>
  </si>
  <si>
    <t>NOE VELA PAREDES</t>
  </si>
  <si>
    <t>ASUNTA VALDEZ DE VAZQUES</t>
  </si>
  <si>
    <t>ASUNCION CONFESORA FLORES RUIZ</t>
  </si>
  <si>
    <t>CAROLL MARILYN LAVADO BELLO</t>
  </si>
  <si>
    <t>DORIS CONSUELO MORALES OBANDO</t>
  </si>
  <si>
    <t>JAIME EDUARDO AMAYA FLORES</t>
  </si>
  <si>
    <t>YESSICA PATRICIA SERRAN LLONTO</t>
  </si>
  <si>
    <t>JORGE MANAYAY DAVILA</t>
  </si>
  <si>
    <t>JUAN CARLOS VENTURA PINGO</t>
  </si>
  <si>
    <t>ANA MARIA YDROGO ZULUETA</t>
  </si>
  <si>
    <t>NORMAN KLUGMAN SALINAS GUEVARA</t>
  </si>
  <si>
    <t>JHONATAN GUARDAMINO MENDOZA</t>
  </si>
  <si>
    <t>HILDA QUISPE FERNANDEZ</t>
  </si>
  <si>
    <t>ARMANDO CAPCHA ARANDA</t>
  </si>
  <si>
    <t>JAVIER HUAMANI CHUCHON</t>
  </si>
  <si>
    <t>LUCRECIA LI SANTOYO SOLIS SOLIS</t>
  </si>
  <si>
    <t>CARITO DEL AGUILA RODRIGUEZ</t>
  </si>
  <si>
    <t>MARILU YENI CUEVA SUYO</t>
  </si>
  <si>
    <t>KATTY REYNA ROMERO FUENTES</t>
  </si>
  <si>
    <t>DUVER IVAN CHANDUVI MEZONES</t>
  </si>
  <si>
    <t>VICTOR ISABEL ZAPATA LUCERO</t>
  </si>
  <si>
    <t>JESUS ALEJANDRO ATARAMA LOPEZ</t>
  </si>
  <si>
    <t>JOSE LUIS JUAREZ CONDORI</t>
  </si>
  <si>
    <t>ANTONIA YANQUE DE GONZALES</t>
  </si>
  <si>
    <t>JOSE MIGUEL MORALES FLORES</t>
  </si>
  <si>
    <t>DENIS DARLENI FLORES CONTRERAS</t>
  </si>
  <si>
    <t>MAYRA HIROSHIMA TORRES QUISPE</t>
  </si>
  <si>
    <t>JOSUE GABRIEL DE LA CRUZ CANCHAYA</t>
  </si>
  <si>
    <t>ROLANDO CORREA DIAZ</t>
  </si>
  <si>
    <t>MILAGROS DEL PILAR VILCHEZ YOVERA</t>
  </si>
  <si>
    <t>ERICK HERNAN ESPINOZA CORDERO</t>
  </si>
  <si>
    <t>MIRIAN ESTHER RAMIREZ PRINCIPE</t>
  </si>
  <si>
    <t>IRMA VALENZUELA IZQUIERDO</t>
  </si>
  <si>
    <t>WIDO GERARDO BENITEZ RIVERO</t>
  </si>
  <si>
    <t>AYDEE AGUILAR MORENO</t>
  </si>
  <si>
    <t>FANGLIN JEANPIER ESPEJO VALENCIA</t>
  </si>
  <si>
    <t>AREQUIPA  3</t>
  </si>
  <si>
    <t>JAIME ESTEBAN AQUIMA ALA</t>
  </si>
  <si>
    <t>CARLOS ALFREDO ANGULO MEDINA</t>
  </si>
  <si>
    <t>LUIS JONATHAN VILCHEZ NIMA</t>
  </si>
  <si>
    <t>MARILENA ADRIANA PADILLA TICONA</t>
  </si>
  <si>
    <t>ANDERSON RENE MOLINERO RAMOS</t>
  </si>
  <si>
    <t>JOSE MIGUEL RODRIGUEZ PENALOZA</t>
  </si>
  <si>
    <t>VICTORIA MARILU SANDOVAL ANCO</t>
  </si>
  <si>
    <t>CECILIA HAYDEE APAICO UCHARIMA</t>
  </si>
  <si>
    <t>MILDER NAYO PINTADO BURGOS</t>
  </si>
  <si>
    <t>RONNHY PERU RONCAL RODRIGUEZ</t>
  </si>
  <si>
    <t>violeta delgado chirinos</t>
  </si>
  <si>
    <t>LUCELINA VASQUEZ ZELADA</t>
  </si>
  <si>
    <t>CINDYA MABEL MORALES JIMENEZ</t>
  </si>
  <si>
    <t>MARIA ROSARIO PEREZ HIJAR</t>
  </si>
  <si>
    <t>EDGARDO CCORAHUA ESTRADA</t>
  </si>
  <si>
    <t>ANDREA POLETT PAREDES SOLORZANO</t>
  </si>
  <si>
    <t>MILAGROS ELIZABETH TORRES AGUIRRE</t>
  </si>
  <si>
    <t>CARLOS ARTURO BALTAZAR NUNEZ</t>
  </si>
  <si>
    <t>CORALY MERCEDES OROZCO TICSE</t>
  </si>
  <si>
    <t>BENIGNO TORRES QUICHCA</t>
  </si>
  <si>
    <t>ANTENOR ALBERTO SARAVIA CHAVEZ</t>
  </si>
  <si>
    <t>MARIO JESUS PAREDES VASQUEZ</t>
  </si>
  <si>
    <t>EDISON SELVI SALAS TAYA</t>
  </si>
  <si>
    <t>MARIA BELEN MALDONADO REYES</t>
  </si>
  <si>
    <t>EDWIN REYNALDO ARPI ARPI</t>
  </si>
  <si>
    <t>ROXANA JULISSA SALDANA ROJAS</t>
  </si>
  <si>
    <t>JAVIER JOSE CARDENAS ROSAS</t>
  </si>
  <si>
    <t>MARIELLA MARILU NIQUEN PISFIL</t>
  </si>
  <si>
    <t>ELIZABETH CHERO REYES</t>
  </si>
  <si>
    <t>MIGUEL ANGEL OTINIANO ARRIBASPLATA</t>
  </si>
  <si>
    <t>PAULO CESAR SALDANA DELGADO</t>
  </si>
  <si>
    <t>BRENDA MILAGROS SIGUAS LIENDO DE GONZALES</t>
  </si>
  <si>
    <t>CARMEN HUACARPUMA CRUZ</t>
  </si>
  <si>
    <t>ABRAHAM JEFFERSON TORRES LOPEZ</t>
  </si>
  <si>
    <t>NELSON NICOLAS CHAMBI AGUIRRE</t>
  </si>
  <si>
    <t>ABNER MOISES SOSA ZAPATA</t>
  </si>
  <si>
    <t>CARLOS JAUREGUI MEDINA</t>
  </si>
  <si>
    <t>LEONARDO LENIN GOZAR ORTIZ</t>
  </si>
  <si>
    <t>FIORELLA MARCELA LA MOTTA ZAVALETA</t>
  </si>
  <si>
    <t>DANILO PAZ TANTAQUISPE</t>
  </si>
  <si>
    <t>ALEDIA QUISPE LIPA</t>
  </si>
  <si>
    <t>JORGE LUIS CORDOVA LALUPU</t>
  </si>
  <si>
    <t>PERCY ALEXANDER SOLAR GORDILLO</t>
  </si>
  <si>
    <t>MARISA AYDEE SIANCAS PILCO</t>
  </si>
  <si>
    <t>KIARA GIMENA QUISPE CRUZ</t>
  </si>
  <si>
    <t>LUIS ALFREDO ACOSTA GOBEA</t>
  </si>
  <si>
    <t>JESSICA PAOLA BUSTAMANTE LLATAS</t>
  </si>
  <si>
    <t>JOSE ANTONIO RODRIGUEZ YPANAQUE</t>
  </si>
  <si>
    <t>ROBERTO GARATE FLORES</t>
  </si>
  <si>
    <t>RUTH ANA MARIA AGUILAR GAMARRA</t>
  </si>
  <si>
    <t>RUMALDA JULIANA FIGUEROA PASTRANA DE TRUJILLO</t>
  </si>
  <si>
    <t>JOEL MARTIN LAGUNA QUISPE</t>
  </si>
  <si>
    <t>JEAN CARLOS PONTE OBREGON</t>
  </si>
  <si>
    <t>VICTOR ORLANDO VALLEJOS VELASQUEZ</t>
  </si>
  <si>
    <t>JHON WILLIAM VALLE ROBLES</t>
  </si>
  <si>
    <t>EDIL ABAD CHUQUICONDOR</t>
  </si>
  <si>
    <t>RICHARD GALINDO MARTINEZ</t>
  </si>
  <si>
    <t>LUIS ANTONIO SANCHEZ PEREZ</t>
  </si>
  <si>
    <t>SAMUEL CRUZADO LOPEZ</t>
  </si>
  <si>
    <t>MANUEL ENRIQUE MORAN OLAZO</t>
  </si>
  <si>
    <t>RICARDO JOEL LANCHEZ BOYER</t>
  </si>
  <si>
    <t>IRMA LUNA RICALDI</t>
  </si>
  <si>
    <t>PIERO ALFONSO ECOS CABRERA</t>
  </si>
  <si>
    <t>MARIBEL CALDERON TEJADA</t>
  </si>
  <si>
    <t>PERCY RAMIREZ FLOREZ</t>
  </si>
  <si>
    <t>DAVID JAVIER ESTRADA BERNARDO</t>
  </si>
  <si>
    <t>JUAN JOSE HURTADO MANUYAMA</t>
  </si>
  <si>
    <t>MICHEL ALEJANDRA MORALES PINEDA</t>
  </si>
  <si>
    <t>MOISES ADAN VASQUEZ VALDERRAMA</t>
  </si>
  <si>
    <t>ROSMERY PUNTAS CUEVA</t>
  </si>
  <si>
    <t>CRISMAR ANTONY PARRAVICINE NAVARRO</t>
  </si>
  <si>
    <t>MAGALI RUIZ GUERRA</t>
  </si>
  <si>
    <t>JORGE ALONSO MAZA CAMIZAN</t>
  </si>
  <si>
    <t>CAROLINA JANET MALDONADO MILIAN</t>
  </si>
  <si>
    <t>PEDRO LUCIO MAMANI MACHACA</t>
  </si>
  <si>
    <t>ANDRES NINA NAUPA</t>
  </si>
  <si>
    <t>RITA SANDRA PONCE CENTY</t>
  </si>
  <si>
    <t>SABINA OVALLE QUISPE</t>
  </si>
  <si>
    <t>MARIO AYTE ROCCA</t>
  </si>
  <si>
    <t>HUGO GODOS VALLADARES</t>
  </si>
  <si>
    <t>YAZMIN LAVADO AGUILAR</t>
  </si>
  <si>
    <t>JUAN ANTONIO VASQUEZ PINO</t>
  </si>
  <si>
    <t>MARIA ALEXANDRA SALDAA SABALETA</t>
  </si>
  <si>
    <t>JULISSA DE LOS MILAGROS CASTILLO VASQUEZ</t>
  </si>
  <si>
    <t>KEYKO MILAGROS SALCEDO LA TORRE</t>
  </si>
  <si>
    <t>LUIS FLORES MACEDO</t>
  </si>
  <si>
    <t>PATRICIA JULISSA FORTUNATA DIAZ MANCHEGO</t>
  </si>
  <si>
    <t>MARIA VIRGEN CORDOVA OTERO</t>
  </si>
  <si>
    <t>JULISSA GABRIELA TALLA GONZALES</t>
  </si>
  <si>
    <t>JUAN JOSE MERA MORI</t>
  </si>
  <si>
    <t>DIALENKA ARANDA GARCIA</t>
  </si>
  <si>
    <t>VICTORIA MELISSA CARDENAS GUTIERREZ</t>
  </si>
  <si>
    <t>ROSARIO VICTORIA JARA ROJAS</t>
  </si>
  <si>
    <t>JESUS ORBEGOZO COLLAS</t>
  </si>
  <si>
    <t>JOSE ORLANDO ABANTO TELLO</t>
  </si>
  <si>
    <t>PAOLA GERALDYNE RISCO RODRIGUEZ</t>
  </si>
  <si>
    <t>BRISSETH TANIA REYES MILLA</t>
  </si>
  <si>
    <t>HERLINDA LAZARO CERNA</t>
  </si>
  <si>
    <t>ROBERTO JAVIER VILLAR ESQUIVEL</t>
  </si>
  <si>
    <t>CARMEN JANET LOZANO MONTOYA</t>
  </si>
  <si>
    <t>EDGAR ALEXANDER MOGOLLON SILVA</t>
  </si>
  <si>
    <t>ROSA MARIA HUAMAN CORONADO</t>
  </si>
  <si>
    <t>DIANA CAROLINA BELTRAN RODRIGUEZ</t>
  </si>
  <si>
    <t>GIOMMAR ANTONIO LOPEZ MAGUINA</t>
  </si>
  <si>
    <t>REYNA PARI ZENTENO</t>
  </si>
  <si>
    <t>MARISELA SILVESTRE VERA</t>
  </si>
  <si>
    <t>JUAN CARLOS ALVA LUNA</t>
  </si>
  <si>
    <t>STEFANY LUCILA CARRASCO PACHAS</t>
  </si>
  <si>
    <t>IRASEMA NANCY NAPRAVNIK ZAMUDIO DE OTOYA</t>
  </si>
  <si>
    <t>Marleni Castillo Torres</t>
  </si>
  <si>
    <t>ELENA CECILIA CESPEDES CRUZ</t>
  </si>
  <si>
    <t>JUAN CARLOS GARCIA GUTIERREZ</t>
  </si>
  <si>
    <t>JOSE MANUEL URBANO CALIZAYA</t>
  </si>
  <si>
    <t>STEFANNY DAYANARA TARAZONA VIDAL</t>
  </si>
  <si>
    <t>CLAUDIA HUAMAN SANCHEZ</t>
  </si>
  <si>
    <t>LAUDY JANNET MOZO VERA</t>
  </si>
  <si>
    <t>CARMEN IRENE RAMIREZ GOMERO</t>
  </si>
  <si>
    <t>BRENDA DEL ROSARIO PADILLA PINO</t>
  </si>
  <si>
    <t>FERNANDO RAUL ESPEJO JARA</t>
  </si>
  <si>
    <t>SEGUNDO ISAC FARFAN AGUILAR</t>
  </si>
  <si>
    <t>ABELARDO CRUZ CALDERON</t>
  </si>
  <si>
    <t>DIANA LISBETH CUNYA PENA</t>
  </si>
  <si>
    <t>PERCY ROBERTO PALPA MENDIZABAL</t>
  </si>
  <si>
    <t>JANI JUDITH ANTICONA ARTEAGA</t>
  </si>
  <si>
    <t>cintia marisol torres fernandez</t>
  </si>
  <si>
    <t>MIGUEL ANGEL ZEBALLOS HUAMANI</t>
  </si>
  <si>
    <t>ESGAR GERARDO URBINA GAMARRA</t>
  </si>
  <si>
    <t>LESMES FABIAN PALAO VALDERRAMA</t>
  </si>
  <si>
    <t>MIGUEL ANGEL HUANCA REYES</t>
  </si>
  <si>
    <t>PEDRO ANTONIO HERNANDEZ CARRIZALES</t>
  </si>
  <si>
    <t>NOEMI RIVERA CHAVEZ</t>
  </si>
  <si>
    <t>SABINO DAVID HANCCO CHAMBI</t>
  </si>
  <si>
    <t>ELIZET VANESSA RUIZ CHAVEZ</t>
  </si>
  <si>
    <t>FELIX ADAN FELIX ADAN MESTANZA</t>
  </si>
  <si>
    <t>JUAN RAVELO ALVAREZ</t>
  </si>
  <si>
    <t>MILAGROS DEL PILAR ULLOA ANGULO</t>
  </si>
  <si>
    <t>VICTOR JESUS GONZALES ALVARADO</t>
  </si>
  <si>
    <t>LUIS CARLOS FERNANDEZ VASQUEZ</t>
  </si>
  <si>
    <t>MILUSKA QUIROZ ESQUIVES</t>
  </si>
  <si>
    <t>ROCIO DEL PILAR GAMBOA CHIQUEZ</t>
  </si>
  <si>
    <t>JULIO APARICIO CHAVEZ BARDALES</t>
  </si>
  <si>
    <t>YECENIA ANTONELLY VELARDE CASTILLO</t>
  </si>
  <si>
    <t>ISABEL MERY PEREZ BERNARDO</t>
  </si>
  <si>
    <t>EVA VICTORIA OLIVOS BARRERA</t>
  </si>
  <si>
    <t>JORGE LEONIDAS VILLANUEVA ESPINOZA</t>
  </si>
  <si>
    <t>JHONATAN ALEXANDER SOTO RODRIGEZ</t>
  </si>
  <si>
    <t>GHIBSON MARKO CORONADO ROMERO</t>
  </si>
  <si>
    <t>JOSE ORLANDO LUNA GRANDEZ</t>
  </si>
  <si>
    <t>SULY ANDRADE QUIROZ</t>
  </si>
  <si>
    <t>HUBERT GASPAR CUEVA TITO</t>
  </si>
  <si>
    <t>TEOFILO NOE ARI CHIPANA</t>
  </si>
  <si>
    <t>DELIA NOEMI GAMARRA VELASQUEZ</t>
  </si>
  <si>
    <t>GISSELA SONIA LEVANO URBINA</t>
  </si>
  <si>
    <t>BETHY BARBARITA CRUZ RAMIREZ</t>
  </si>
  <si>
    <t>FERNANDO MOGOLLON CRUCES</t>
  </si>
  <si>
    <t>WILLIAM CALDERON CONCHE</t>
  </si>
  <si>
    <t>RUBI AVILA MENDOZA RUIZ</t>
  </si>
  <si>
    <t>MARCO ANTONIO CARO CRUZ</t>
  </si>
  <si>
    <t>MARIO BENIGNO DIAZ CARDENA</t>
  </si>
  <si>
    <t>ERICKA DEL MILAGRO LLONTOP RODRIGUEZ</t>
  </si>
  <si>
    <t>DIANA OLIVARES JESUS</t>
  </si>
  <si>
    <t>MARIA DANI CAMPOS NAVARRO</t>
  </si>
  <si>
    <t>JUANA ISABEL NARVAEZ VELASQUEZ</t>
  </si>
  <si>
    <t>EVANGELINA SARAI ORE ILLESCA</t>
  </si>
  <si>
    <t>MARIANO HUMBERTO SIFUENTES YANEZ</t>
  </si>
  <si>
    <t>RAFAEL HERNAN ABANTO SIGUENAS</t>
  </si>
  <si>
    <t>KEYLA PATRICIA GARCIA UCEDA</t>
  </si>
  <si>
    <t>ERIC VICENTE SANDOVAL CANO</t>
  </si>
  <si>
    <t>ALAN GARCIA MEJIA</t>
  </si>
  <si>
    <t>DELIA ROXANA ELORREAGA MENDOZA</t>
  </si>
  <si>
    <t>EDILBERTO AUGUSTO CASAMAYOR DIESTRA</t>
  </si>
  <si>
    <t>ROMAN OLEGARIO RUIZ GARCIA</t>
  </si>
  <si>
    <t>YENI MAVEL GARCIA RODRIGUEZ</t>
  </si>
  <si>
    <t>MANUEL ANTONIO GUEVARA LUJAN</t>
  </si>
  <si>
    <t>JESSICA VANESSA BENITES GONZALEZ</t>
  </si>
  <si>
    <t>BELINDA ELIZABETH CONTRERAS MUNOZ</t>
  </si>
  <si>
    <t>SONIA EDURNE VALERIO ARTEAGA</t>
  </si>
  <si>
    <t>FRESIA ROSI GONZALES BLAS</t>
  </si>
  <si>
    <t>ANA MARIA ROQUE GOMEZ</t>
  </si>
  <si>
    <t>PABLO VARGAS SILVESTRE</t>
  </si>
  <si>
    <t>THALIA ADA MARTICORENA ROCCA</t>
  </si>
  <si>
    <t>DIANA FERNANDEZ MONTES</t>
  </si>
  <si>
    <t>JUANA BACILIO PINEDA</t>
  </si>
  <si>
    <t>CARMEN MARIA CHUMACERO PAZ</t>
  </si>
  <si>
    <t>JORGE LUIS GARCIA GUTIERREZ</t>
  </si>
  <si>
    <t>BRYAN LEYTHON VEGA ZEA</t>
  </si>
  <si>
    <t>LIZBETH TERESA CORDERO ESPINOZA</t>
  </si>
  <si>
    <t>JANETH JAKELINE ARAUCANO FIGUEROA</t>
  </si>
  <si>
    <t>ADELA GOMEZ OLVEA</t>
  </si>
  <si>
    <t>ROBERTO GIRON PANTA</t>
  </si>
  <si>
    <t>LEYLA YSELLA MAZA NINO</t>
  </si>
  <si>
    <t>YULIZA MARGOTT MORALES CAMONES</t>
  </si>
  <si>
    <t>ARMANDO EDGAR QUISPE INGA</t>
  </si>
  <si>
    <t>NELSON LIPA CAMPOS</t>
  </si>
  <si>
    <t>DAYSI ROSY PAUCAR RIVAS</t>
  </si>
  <si>
    <t>SILVIA MARIELA GOMEZ OBALLE</t>
  </si>
  <si>
    <t>HENRY JOSEPT PURIZACA RAMOS</t>
  </si>
  <si>
    <t>STEPHANNE EMILSE FARFAN CORNEJO</t>
  </si>
  <si>
    <t>BARBARA FRANCESCA BECERRA DIAZ</t>
  </si>
  <si>
    <t>FELIX CAMPOS DELGADO</t>
  </si>
  <si>
    <t>WINNIE GLADYS UBALDINA LOPEZ DE LA PENA</t>
  </si>
  <si>
    <t>SANDY SAMANTA GONZALES MARTEL</t>
  </si>
  <si>
    <t>JANET PONGO AYAYPOMA</t>
  </si>
  <si>
    <t>ELMER HUANCA PALOMINO</t>
  </si>
  <si>
    <t>JANETH LUCIA TORRES CUYUBAMBA</t>
  </si>
  <si>
    <t>ANDY ANTHONY SANABRIA GIRALDO</t>
  </si>
  <si>
    <t>LUIS JAVIER DIAZ NUNEZ</t>
  </si>
  <si>
    <t>JUAN VICENTE PIZARRO SANCHEZ</t>
  </si>
  <si>
    <t>OFICINA CENTRAL</t>
  </si>
  <si>
    <t>JAIME ALONSO DE LA GALA CARDENAS</t>
  </si>
  <si>
    <t>MARCO ANTONIO CHUQUIRUNA CERQUIN</t>
  </si>
  <si>
    <t>MARIA LUISA CHAVEZ BALVIN</t>
  </si>
  <si>
    <t>WAGNER ESMILER PAREDES NARVAEZ</t>
  </si>
  <si>
    <t>ALEXANDER GILMER EUSTAQUIO VEGA</t>
  </si>
  <si>
    <t>TERESA DOMITILA ARIAS ANTAURCO</t>
  </si>
  <si>
    <t>JOEL DAN HUARAJARE CAPA</t>
  </si>
  <si>
    <t>HILDER CHUQUILIN RUIZ</t>
  </si>
  <si>
    <t>JOSE JESUS ESTELA TARDILLO</t>
  </si>
  <si>
    <t>KARINA GERALDINA QUINDE MORETTI</t>
  </si>
  <si>
    <t>YANET MARIA DAVILA VILCA</t>
  </si>
  <si>
    <t>JULIO CESAR MONTANEZ GUILLEN</t>
  </si>
  <si>
    <t>FREDY EDILBERTO CRISPIN RAMOS</t>
  </si>
  <si>
    <t>FANY NANCY CRUZ CRUZ</t>
  </si>
  <si>
    <t>MARIA CONZUELO ABREGU DE CENZANO</t>
  </si>
  <si>
    <t>JOSE NAVARRO MENDOZA</t>
  </si>
  <si>
    <t>NANCY ISABEL SALVADOR CHAVEZ</t>
  </si>
  <si>
    <t>GABRIELA SILVA CONDORI</t>
  </si>
  <si>
    <t>CHRISTIAN JESUS DAVILA ZEBALLOS</t>
  </si>
  <si>
    <t>ISIDORA MAGDALENA RONDAN ROMERO</t>
  </si>
  <si>
    <t>CESERGIO ANGEL REYES COPAJA</t>
  </si>
  <si>
    <t>WILDER ALVARADO BARRERA</t>
  </si>
  <si>
    <t>GUISENIA VALERO NAUPARI</t>
  </si>
  <si>
    <t>FRANKLIN EDDY CARRILLO CASTILLO</t>
  </si>
  <si>
    <t>YESENIA GUISELA SANDOVAL RIVERA</t>
  </si>
  <si>
    <t>STYVEN MASIAS MEDINA MOTTA</t>
  </si>
  <si>
    <t>YOBER ROGELIO CHOCCE CUCHURI</t>
  </si>
  <si>
    <t>EDORITA VILELA RODRIGUEZ</t>
  </si>
  <si>
    <t>WILMA LUZ DELGADO OJEDA</t>
  </si>
  <si>
    <t>LUIS BERNABE HUAMAN LATORRE</t>
  </si>
  <si>
    <t>CRISTHIAN WILLIAMS CASALLO PENA</t>
  </si>
  <si>
    <t>MARIBEL LOLOY ULLOA</t>
  </si>
  <si>
    <t>MANUEL ECHIPARRA SIFUENTES</t>
  </si>
  <si>
    <t>ELIANA SUSANA LLAMOCA DURAN</t>
  </si>
  <si>
    <t>RICARDO MANUEL CALDERON CLEMENTE</t>
  </si>
  <si>
    <t>LUZ MARINA MAMANI MUNOZ</t>
  </si>
  <si>
    <t>MELISSA CAROLINA APAZA PACCOSONCCO</t>
  </si>
  <si>
    <t>WILSON RAFAEL REBAZA CRUZ</t>
  </si>
  <si>
    <t>LINDON CESAR RAMOS JESUS</t>
  </si>
  <si>
    <t>LAURA ACHAHUANCO FUENTES</t>
  </si>
  <si>
    <t>RUTH NOEMI RUIZ ESQUIVEL</t>
  </si>
  <si>
    <t>HELBERT ERNESTO ANCCO MACHACA</t>
  </si>
  <si>
    <t>MARIA EDELISTA AVILA PINO</t>
  </si>
  <si>
    <t>OLIMPIA MAGDA ORENCIO MOYA</t>
  </si>
  <si>
    <t>ZONIA CORAZON TAZA TAZA</t>
  </si>
  <si>
    <t>GLADYS HAIDEE HERBIAS CASTILLO</t>
  </si>
  <si>
    <t>MIGCELY ASTRI MISARAY HUANAY</t>
  </si>
  <si>
    <t>KELY TATIANA ALFARO NEIRA</t>
  </si>
  <si>
    <t>LIZ HELEN LOPEZ ALFARO</t>
  </si>
  <si>
    <t>MIGUE ANGEL CHAVEZ GONZALES</t>
  </si>
  <si>
    <t>NARDA BETTY CASTRO VALVERDE</t>
  </si>
  <si>
    <t>JENNY MARIBEL CORALES GONZALES DE AVILA</t>
  </si>
  <si>
    <t>FIORELLA MARILYA DEL ALCAZAR CABREJOS</t>
  </si>
  <si>
    <t>RUTH MONICA ANYOSA QUISPE</t>
  </si>
  <si>
    <t>JOSE LUIS CHACON CANO</t>
  </si>
  <si>
    <t>JUAN YSEIS LOZADA LOPEZ</t>
  </si>
  <si>
    <t>LUCY ARACELLI MONTENEGRO GIL</t>
  </si>
  <si>
    <t>CARLOS FRANK BARRIENTOS PUMA</t>
  </si>
  <si>
    <t>GIOVANNA ZAPANA VILLAVICENCIO</t>
  </si>
  <si>
    <t>EPIFANIA QUISPE ATAU</t>
  </si>
  <si>
    <t>MATILDE MARIA MACHACA CESPEDES</t>
  </si>
  <si>
    <t>NESTO PRIMITIVO HONORIO ANGELES</t>
  </si>
  <si>
    <t>LEYLITH PERALES ANGULO</t>
  </si>
  <si>
    <t>ROXANA MARIBEL SANTIAGO NEYRA</t>
  </si>
  <si>
    <t>MARCELO RENATO NICOLAS RAMOS COAQUILA</t>
  </si>
  <si>
    <t>CARMEN ROSA ROMERO TRINIDAD</t>
  </si>
  <si>
    <t>STEPHANY VANESSA NAVARRO CUBAS</t>
  </si>
  <si>
    <t>ALFREDO VEGA NIEVES</t>
  </si>
  <si>
    <t>JIMY STEVENS CARDENAS BELLOTA</t>
  </si>
  <si>
    <t>FRANCISCA SOTELO PINARES VDA DE SALAZAR</t>
  </si>
  <si>
    <t>DOMINGO PEREZ ORE</t>
  </si>
  <si>
    <t>ELVIS KEVIN CHAGUA OSCATA</t>
  </si>
  <si>
    <t>DEYSI LILIBETH ASMAT ROSARIO</t>
  </si>
  <si>
    <t>ELIANA DORIS CASTILLO ROSALES</t>
  </si>
  <si>
    <t>SANTIAGO FERNANDO HUIZA ESPINOZA</t>
  </si>
  <si>
    <t>ROGELIO JAIME CHAVEZ GONZALES</t>
  </si>
  <si>
    <t>SEGUNDO PEDRO REYES VASQUEZ</t>
  </si>
  <si>
    <t>CATHERIN CONSUELO LIMA LARA</t>
  </si>
  <si>
    <t>ANALY MARISOL COLLACHAGUA GUADALUPE</t>
  </si>
  <si>
    <t>FANNY YUDYTH HUALPA TENORIO</t>
  </si>
  <si>
    <t>JHON FREDY ALVARADO PALOMINO</t>
  </si>
  <si>
    <t>ERICA VANESSA MENDOZA MENDOZA</t>
  </si>
  <si>
    <t>LUZ ANGELICA ARANDA AVALOS</t>
  </si>
  <si>
    <t>ALEJANDRA CARLA GONZALES SANCHES</t>
  </si>
  <si>
    <t>JOAN ISAAC CABALLERO MANRIQUE</t>
  </si>
  <si>
    <t>DAISY CAROLINA VASQUEZ NANFUNAY</t>
  </si>
  <si>
    <t>LIZ VIVIANA VALENTIN TASAYCO</t>
  </si>
  <si>
    <t>MILAGROS ESTEFANY RUIZ AYALA</t>
  </si>
  <si>
    <t>EDUARDO MOISES CORALES DIAZ</t>
  </si>
  <si>
    <t>RUTER DIAZ NAVARRO</t>
  </si>
  <si>
    <t>CARMEN ROSA MORI VIZARES</t>
  </si>
  <si>
    <t>MARCELINO EDGAR CHAVEZ PENA</t>
  </si>
  <si>
    <t>ILARIA ADRIANA CHAVARRIA ARMAS</t>
  </si>
  <si>
    <t>ALEX ADDERLY LOPEZ CARLOS</t>
  </si>
  <si>
    <t>CARINA LOPEZ CORONADO</t>
  </si>
  <si>
    <t>GANDY ISELA PALOMINO FLORES</t>
  </si>
  <si>
    <t>ROSA MARIA VILLACORTA DE LA CRUZ</t>
  </si>
  <si>
    <t>JHOHANA ESTEFANIE HUERTAS BARZOLA</t>
  </si>
  <si>
    <t>JOAB JOSE QUISPE URETA</t>
  </si>
  <si>
    <t>CARMEN REINA HUARCAYA GUTIERREZ</t>
  </si>
  <si>
    <t>raul jara paucar</t>
  </si>
  <si>
    <t>VENTURA CALDERON DE DIOS</t>
  </si>
  <si>
    <t>JOSE SAMUEL MEGO OROS</t>
  </si>
  <si>
    <t>STEPHANIE DANITZA ROCHA PANTIGOSO</t>
  </si>
  <si>
    <t>JILL STEFANY CHACALIAZA CASTRO</t>
  </si>
  <si>
    <t>HAYDEE MUNOZ RAMOS</t>
  </si>
  <si>
    <t>TOMASA CASTRO DE CHAVEZ</t>
  </si>
  <si>
    <t>JULIO ENRIQUE CORNEJO ORDONEZ</t>
  </si>
  <si>
    <t>RONAL REVILLA BARRANTES</t>
  </si>
  <si>
    <t>ALEX GABRIEL DE LA CRUZ ISHPILCO</t>
  </si>
  <si>
    <t>LINDA KELLY RODRIGUEZ BARRERA</t>
  </si>
  <si>
    <t>JOHAN ROCKY CANO MANRIQUE</t>
  </si>
  <si>
    <t>CARLOS ENRIQUE VALVERDE VEGA</t>
  </si>
  <si>
    <t>EDWIN JESUS QUISPE ESPINOZA</t>
  </si>
  <si>
    <t>ADA YOVANA CASIMIRO ROSALES</t>
  </si>
  <si>
    <t>FREDDY ENRIQUE NACCHA VALENZUELA</t>
  </si>
  <si>
    <t>JAVIER LUIS APAZA MAMANI</t>
  </si>
  <si>
    <t>JOSE ALFREDO MINOPE FARRO</t>
  </si>
  <si>
    <t>MIGUEL ANGEL CHAVEZ GONZALEZ</t>
  </si>
  <si>
    <t>JESUS ALBERTO CAJUSOL SANJINEZ</t>
  </si>
  <si>
    <t>GUILLERMO RODNEY CALLA PEREZ</t>
  </si>
  <si>
    <t>AGUSTIN HUAMANI GARCIA</t>
  </si>
  <si>
    <t>MAYKOL YERAL RAMOS DELGADO</t>
  </si>
  <si>
    <t>WALTER RAF REYES GAMBOA</t>
  </si>
  <si>
    <t>YESICA MARICELA FELIX SOTO</t>
  </si>
  <si>
    <t>HILBER DELGADO SANTISTEBAN</t>
  </si>
  <si>
    <t>KATHERINE MILAGROS CORONADO CANOLA</t>
  </si>
  <si>
    <t>LUISA QUISPE PEZO</t>
  </si>
  <si>
    <t>SATURNINA LIMA ORTEGA</t>
  </si>
  <si>
    <t>LUIS ANGEL CAMONES PALOMINO</t>
  </si>
  <si>
    <t>MARY LUZ ALCAZAR OCAMPO</t>
  </si>
  <si>
    <t>ALBERTO ANACLETO FALCON ESPINOZA</t>
  </si>
  <si>
    <t>JUANA MARIA MORENO MORENO</t>
  </si>
  <si>
    <t>CARMEN ROSA JIMENEZ CHUMPEN</t>
  </si>
  <si>
    <t>JESUS ALFARO MUNOZ</t>
  </si>
  <si>
    <t>LUIS JHONATAN LLATA VALENCIA</t>
  </si>
  <si>
    <t>ANGELA LEYDI VALLADARES CANALES</t>
  </si>
  <si>
    <t>Alex HERRERA QUINTANILLA</t>
  </si>
  <si>
    <t>JULIO CESAR RIOS TORRES</t>
  </si>
  <si>
    <t>ELVIS ELTON BARRETO GRADOS</t>
  </si>
  <si>
    <t>VANNESSA YAJAIRA LOPEZ PAREDES</t>
  </si>
  <si>
    <t>JORGE EDUARDO SILVA CORCUERA</t>
  </si>
  <si>
    <t>LUZ MELENDEZ CAHUANA</t>
  </si>
  <si>
    <t>ALEX ELVER VIDAL REYES</t>
  </si>
  <si>
    <t>THALIA YOBANA ESPINOZA QUISPE</t>
  </si>
  <si>
    <t>SIMON HUAMANI DIAZ</t>
  </si>
  <si>
    <t>MARIA ELENA DEL PILAR GARCIA CAPARACHIN</t>
  </si>
  <si>
    <t>KARINA PILAR LEYVA VALLADARES</t>
  </si>
  <si>
    <t>ZULEMA AZUCENA PALMA DELGADO</t>
  </si>
  <si>
    <t>JORGE HUMBERTO PRADA PEREZ</t>
  </si>
  <si>
    <t>ROSA FRANCISCA SOTERO LEONARDO</t>
  </si>
  <si>
    <t>LUIS OCTAVIO MALDONADO TASAYCO</t>
  </si>
  <si>
    <t>MARIA JAJAIRA CALLATA NUNEZ</t>
  </si>
  <si>
    <t>EDWIN FRANKY CHAQUILA RAMIREZ</t>
  </si>
  <si>
    <t>MARIA AYDEE MACHUCA MARTOS</t>
  </si>
  <si>
    <t>GEIBY RIVAS SILUPU</t>
  </si>
  <si>
    <t>JENRY DANIEL RAMOS LUCAS</t>
  </si>
  <si>
    <t>LISETT CLAUDIA BARRETO UBILLA</t>
  </si>
  <si>
    <t>ROSA TIPULA GOMEZ</t>
  </si>
  <si>
    <t>VIOLETA DELGADO RODRA</t>
  </si>
  <si>
    <t>KAROL ALFREDO VILELA CARRILLO</t>
  </si>
  <si>
    <t>NOELIA PULACHE JUAREZ</t>
  </si>
  <si>
    <t>MARIA DEL PILAR CORONADO SERNAQUE</t>
  </si>
  <si>
    <t>EDGAR PAUL CCASANI LEVA</t>
  </si>
  <si>
    <t>KARY SANDRELY AGUEDO MALLQUI</t>
  </si>
  <si>
    <t>PAUL CASAS TEQUEN</t>
  </si>
  <si>
    <t>ENRIQUE DONNY MAMANI MAITA</t>
  </si>
  <si>
    <t>RUTH TANIA SUCA LUQUE</t>
  </si>
  <si>
    <t>LORAINE LIZET MANTALVAN CHANAME</t>
  </si>
  <si>
    <t>GERARDO VARGAS JULCA</t>
  </si>
  <si>
    <t>EUGENIA HUANACCHIRI LIMA</t>
  </si>
  <si>
    <t>MARIA LAGUNA SALVADOR</t>
  </si>
  <si>
    <t>GERMAN MORANTE ALAMA</t>
  </si>
  <si>
    <t>WILFREDO FRANCISCO PERLA PALACIOS</t>
  </si>
  <si>
    <t>YESENIA MABEL SANDOVAL MARCIAL</t>
  </si>
  <si>
    <t>MAGALY PAREDES AYACHI</t>
  </si>
  <si>
    <t>ROMULO VILLANUEVA CARRION</t>
  </si>
  <si>
    <t>CARMEN ARACELI LAREDO CORREA</t>
  </si>
  <si>
    <t>FERNANDO GONI ESPINOZA</t>
  </si>
  <si>
    <t>PAULA SANCHEZ ROSAS</t>
  </si>
  <si>
    <t>NELLY GARCIA DE TERRANOVA</t>
  </si>
  <si>
    <t>FRANCISCO PINGO PINGO</t>
  </si>
  <si>
    <t>HECTOR ANTONIO SILVA ROSADO</t>
  </si>
  <si>
    <t>DORIT ABIGUILDA ESPINOZA DOMINGUEZ</t>
  </si>
  <si>
    <t>JOSE HUMBERLI FLORES DAVILA</t>
  </si>
  <si>
    <t>ANGEL ALEJANDRO ZEVALLOS ZEVALLOS</t>
  </si>
  <si>
    <t>JUANA CRUZ MOGOLLON</t>
  </si>
  <si>
    <t>LUZ MARINA CALCINA CALSINA</t>
  </si>
  <si>
    <t>MARIA SOLEDAD IPANAQUE CHOEZ</t>
  </si>
  <si>
    <t>ANGEL ZEVALLOS ZEVALLOS</t>
  </si>
  <si>
    <t>MESIAS ARRIBASPLATA LINARES DARIO</t>
  </si>
  <si>
    <t>JORGE CARLOS CERECEDA BRAVO</t>
  </si>
  <si>
    <t>EMERITA CAMPOS INGA</t>
  </si>
  <si>
    <t>LEONARDO GODOS FALLA</t>
  </si>
  <si>
    <t>SONIA MAZA HUANCAS</t>
  </si>
  <si>
    <t>CARLOS ERNESTO MECHATO ADRIANZEN</t>
  </si>
  <si>
    <t>MARIELA TALLA MELO</t>
  </si>
  <si>
    <t>IVETTE SANTOS BENITEZ CANDELA</t>
  </si>
  <si>
    <t>PERCY PANTA ECA</t>
  </si>
  <si>
    <t>SIGIFREDO COTRINA CORREA</t>
  </si>
  <si>
    <t>LITMAN PINEDO PINEDO</t>
  </si>
  <si>
    <t>Jhuver Kenyo Muñoa La Cruz</t>
  </si>
  <si>
    <t>LUIS ALBERTO REQUENA CRUZ</t>
  </si>
  <si>
    <t>FABER GUERRA PENA</t>
  </si>
  <si>
    <t>CARLOS CHAMPONAN MORAN</t>
  </si>
  <si>
    <t>YONEL CLAUDIO NIEVES</t>
  </si>
  <si>
    <t>VERONICA MERCEDES JACINTO NUNURA</t>
  </si>
  <si>
    <t>TREACY JULIANA SANCHEZ BARRETO</t>
  </si>
  <si>
    <t>SANTOS LUCIANO PANTA NUNURA</t>
  </si>
  <si>
    <t>JUDITH JANINA BARRIENTOS SICHA</t>
  </si>
  <si>
    <t>MARIA LUISA RAMOS BRAVO</t>
  </si>
  <si>
    <t>IQUITOS SELVA</t>
  </si>
  <si>
    <t>ADHEMIR AUGUSTO ATAUCUSI GUTIERREZ</t>
  </si>
  <si>
    <t>KETTY MILAGROS TORO OBLITAS</t>
  </si>
  <si>
    <t>ROXANA JANETH CORDERO YANGUA</t>
  </si>
  <si>
    <t>OSCAR GIANCARLO GARCIA GARCIA</t>
  </si>
  <si>
    <t>CRISTHIAN MOISES HUAYLINOS APAZA</t>
  </si>
  <si>
    <t>RONALD PEREZ HUAMAN</t>
  </si>
  <si>
    <t>ISABEL LUCANA BERRIOS</t>
  </si>
  <si>
    <t>GUADALUPE EDITH RAMOS AGUILAR</t>
  </si>
  <si>
    <t>MARICRUZ PAMELA PRADO ESCOBAR</t>
  </si>
  <si>
    <t>SIRLE RUGEL QUINTERO</t>
  </si>
  <si>
    <t>JUANA QUISPE ASTO</t>
  </si>
  <si>
    <t>JULIA OLIVEIRA MOZOMBITE</t>
  </si>
  <si>
    <t>FRANCO EDER NAVARRO CORREA</t>
  </si>
  <si>
    <t>VICENTE JIMENEZ LOPEZ</t>
  </si>
  <si>
    <t>MILAGROS JAQUELINE MORAN NAMUCHE</t>
  </si>
  <si>
    <t>LUIS ERNESTO NAVARRO LOBATON</t>
  </si>
  <si>
    <t>YENNY MARILU OTERO PORRAS</t>
  </si>
  <si>
    <t>DANITZA GRABIELA ZAPATA LADINES</t>
  </si>
  <si>
    <t>ALEXIS MEZARES SANCHEZ</t>
  </si>
  <si>
    <t>MISAEL ANTONIO ONOFRE ENCISO</t>
  </si>
  <si>
    <t>MARCELINA CHUNGA CONDORI</t>
  </si>
  <si>
    <t>CLAUDINA MARGARITA RODRIGUEZ FLORES</t>
  </si>
  <si>
    <t>ANA MARIA PINTO HUAMAN</t>
  </si>
  <si>
    <t>EMELY PAOLA SALOME MARQUEZ</t>
  </si>
  <si>
    <t>ELSA HUMBO RUIZ</t>
  </si>
  <si>
    <t>JUAN CARLOS VASQUEZ HUAMAN</t>
  </si>
  <si>
    <t>HECTOR PULACHE VIERA</t>
  </si>
  <si>
    <t>SEGUNDOGUILLERMO RODRIGUEZ PANDURO</t>
  </si>
  <si>
    <t>HUGO LUCIO JIHUALLANCA MAMANI</t>
  </si>
  <si>
    <t>GOVANNY MERDECES ECHE QUEREVALU</t>
  </si>
  <si>
    <t>DAVID MIGUEL LANDEO RIVERA</t>
  </si>
  <si>
    <t>DAVID APAZA MAMANI</t>
  </si>
  <si>
    <t>ROSA YESENIA MAURICIO PANTA</t>
  </si>
  <si>
    <t>MIGUEL EZEQUIEL REZZA COTRINA</t>
  </si>
  <si>
    <t>ROSALIO PUMA SANCHEZ</t>
  </si>
  <si>
    <t>Jhuver Kenyo MUNOZ LA CRUZ</t>
  </si>
  <si>
    <t>DOROTEO LLAMOCCA CONDORI</t>
  </si>
  <si>
    <t>MARIA MARILIN PANDURO ESPEJO</t>
  </si>
  <si>
    <t>BENITO MEDINA CAMAITERI</t>
  </si>
  <si>
    <t>ROSA EPIFANIA GARCIA DE CHUCHON</t>
  </si>
  <si>
    <t>EUGENIO ENRIQUE ADVINCULA PORRAS</t>
  </si>
  <si>
    <t>JORGE LUIS HUAYCOCHEA PIZARRO</t>
  </si>
  <si>
    <t>EDUARDO MAYRA CHERO</t>
  </si>
  <si>
    <t>MAXIMINA DURAND CHAVEZ</t>
  </si>
  <si>
    <t>CARMEN ROSA SAYRE MAMANI</t>
  </si>
  <si>
    <t>ANTONY YERSON CASTILLO SANCHEZ</t>
  </si>
  <si>
    <t>JAIME ALBERTO MAMANI COILA</t>
  </si>
  <si>
    <t>JUNIN</t>
  </si>
  <si>
    <t>FERMIN AMBROSIO SANTIAGO</t>
  </si>
  <si>
    <t>MARIA ELENA MOLINA QUISPE</t>
  </si>
  <si>
    <t>KARLA MARISOL RUMICHE SANDOVAL</t>
  </si>
  <si>
    <t>MAGIG GABRIEL ROMERO MUNOZ</t>
  </si>
  <si>
    <t>CRUZ ANDRES GONZALES AYASTA</t>
  </si>
  <si>
    <t>ESTELA CHACON ORTEGA</t>
  </si>
  <si>
    <t>JOSUE ISAIAS ALVA PAREDES</t>
  </si>
  <si>
    <t>JUAN GUILLERMO PORTUGAL LOPEZ</t>
  </si>
  <si>
    <t>MARIO GILBERTO SALAS MAMANI</t>
  </si>
  <si>
    <t>JHONATAN ALAYA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</si>
</sst>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#,##0_ ;\-#,##0\ "/>
    <numFmt numFmtId="166" formatCode="dd/mm/yyyy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FFFFFF"/>
      <name val="Segoe UI"/>
      <family val="2"/>
    </font>
    <font>
      <sz val="9"/>
      <color rgb="FFFFFFFF"/>
      <name val="Segoe UI"/>
      <family val="2"/>
    </font>
    <font>
      <sz val="10"/>
      <color rgb="FF000000"/>
      <name val="Segoe UI"/>
      <family val="2"/>
    </font>
    <font>
      <sz val="8"/>
      <color rgb="FF000000"/>
      <name val="Segoe UI"/>
      <family val="2"/>
    </font>
    <font>
      <sz val="8"/>
      <color rgb="FFFFFFFF"/>
      <name val="Segoe UI"/>
      <family val="2"/>
    </font>
    <font>
      <b/>
      <sz val="9"/>
      <name val="Segoe UI"/>
      <family val="2"/>
    </font>
    <font>
      <sz val="11"/>
      <color rgb="FFFFFFFF"/>
      <name val="Calibri"/>
      <family val="2"/>
    </font>
    <font>
      <sz val="9"/>
      <color rgb="FFFFFFFF"/>
      <name val="Inherit"/>
    </font>
    <font>
      <sz val="10"/>
      <color rgb="FF000000"/>
      <name val="Inherit"/>
    </font>
    <font>
      <b/>
      <sz val="9"/>
      <color rgb="FF201F1E"/>
      <name val="Inherit"/>
    </font>
    <font>
      <b/>
      <sz val="12"/>
      <color theme="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0"/>
      <name val="Calibri"/>
      <family val="2"/>
      <scheme val="minor"/>
    </font>
    <font>
      <sz val="12"/>
      <color theme="0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Tahoma"/>
    </font>
    <font>
      <b/>
      <sz val="10"/>
      <color theme="1"/>
      <name val="Tahoma"/>
    </font>
    <font>
      <sz val="8"/>
      <color theme="1"/>
      <name val="Tahoma"/>
    </font>
    <font>
      <b/>
      <sz val="8"/>
      <color theme="1"/>
      <name val="Tahoma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theme="0" tint="-0.14999847407452621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167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9" borderId="11" xfId="0" applyNumberFormat="1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4" fillId="8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7" fillId="13" borderId="1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left" vertical="center" wrapText="1"/>
    </xf>
    <xf numFmtId="4" fontId="10" fillId="12" borderId="7" xfId="0" applyNumberFormat="1" applyFont="1" applyFill="1" applyBorder="1" applyAlignment="1">
      <alignment horizontal="right" vertical="center" wrapText="1"/>
    </xf>
    <xf numFmtId="10" fontId="9" fillId="12" borderId="7" xfId="0" applyNumberFormat="1" applyFont="1" applyFill="1" applyBorder="1" applyAlignment="1">
      <alignment horizontal="right" vertical="center" wrapText="1"/>
    </xf>
    <xf numFmtId="4" fontId="10" fillId="12" borderId="20" xfId="0" applyNumberFormat="1" applyFont="1" applyFill="1" applyBorder="1" applyAlignment="1">
      <alignment horizontal="right" vertical="center" wrapText="1"/>
    </xf>
    <xf numFmtId="0" fontId="11" fillId="13" borderId="18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left" vertical="center" wrapText="1"/>
    </xf>
    <xf numFmtId="10" fontId="10" fillId="12" borderId="7" xfId="0" applyNumberFormat="1" applyFont="1" applyFill="1" applyBorder="1" applyAlignment="1">
      <alignment horizontal="right" vertical="center" wrapText="1"/>
    </xf>
    <xf numFmtId="0" fontId="10" fillId="12" borderId="23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4" fontId="9" fillId="12" borderId="7" xfId="0" applyNumberFormat="1" applyFont="1" applyFill="1" applyBorder="1" applyAlignment="1">
      <alignment horizontal="right" vertical="center" wrapText="1"/>
    </xf>
    <xf numFmtId="10" fontId="12" fillId="12" borderId="7" xfId="0" applyNumberFormat="1" applyFont="1" applyFill="1" applyBorder="1" applyAlignment="1">
      <alignment horizontal="right" wrapText="1"/>
    </xf>
    <xf numFmtId="0" fontId="13" fillId="13" borderId="24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vertical="center" wrapText="1"/>
    </xf>
    <xf numFmtId="4" fontId="15" fillId="12" borderId="27" xfId="0" applyNumberFormat="1" applyFont="1" applyFill="1" applyBorder="1" applyAlignment="1">
      <alignment horizontal="right" vertical="center" wrapText="1"/>
    </xf>
    <xf numFmtId="10" fontId="16" fillId="12" borderId="27" xfId="0" applyNumberFormat="1" applyFont="1" applyFill="1" applyBorder="1" applyAlignment="1">
      <alignment horizontal="right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4" fontId="0" fillId="0" borderId="0" xfId="0" applyNumberFormat="1"/>
    <xf numFmtId="3" fontId="4" fillId="10" borderId="1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 wrapText="1"/>
    </xf>
    <xf numFmtId="166" fontId="17" fillId="11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166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19" fillId="0" borderId="0" xfId="0" applyNumberFormat="1" applyFont="1" applyFill="1"/>
    <xf numFmtId="3" fontId="19" fillId="0" borderId="1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/>
    </xf>
    <xf numFmtId="3" fontId="20" fillId="7" borderId="1" xfId="0" applyNumberFormat="1" applyFont="1" applyFill="1" applyBorder="1" applyAlignment="1">
      <alignment horizontal="center"/>
    </xf>
    <xf numFmtId="0" fontId="21" fillId="0" borderId="0" xfId="0" applyFont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2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7" borderId="0" xfId="0" applyFont="1" applyFill="1"/>
    <xf numFmtId="0" fontId="23" fillId="0" borderId="0" xfId="0" applyFont="1"/>
    <xf numFmtId="0" fontId="21" fillId="0" borderId="0" xfId="0" applyFont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164" fontId="24" fillId="0" borderId="0" xfId="1" applyFont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indent="1"/>
    </xf>
    <xf numFmtId="164" fontId="24" fillId="0" borderId="0" xfId="1" applyFont="1"/>
    <xf numFmtId="168" fontId="24" fillId="0" borderId="0" xfId="1" applyNumberFormat="1" applyFont="1"/>
    <xf numFmtId="169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168" fontId="24" fillId="0" borderId="0" xfId="0" applyNumberFormat="1" applyFont="1"/>
    <xf numFmtId="0" fontId="28" fillId="9" borderId="11" xfId="0" applyFont="1" applyFill="1" applyBorder="1" applyAlignment="1">
      <alignment horizontal="left" vertical="center" wrapText="1"/>
    </xf>
    <xf numFmtId="0" fontId="28" fillId="9" borderId="11" xfId="0" applyNumberFormat="1" applyFont="1" applyFill="1" applyBorder="1" applyAlignment="1">
      <alignment horizontal="center" vertical="center" wrapText="1"/>
    </xf>
    <xf numFmtId="1" fontId="28" fillId="9" borderId="11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left" vertical="center" wrapText="1"/>
    </xf>
    <xf numFmtId="0" fontId="28" fillId="9" borderId="0" xfId="0" applyNumberFormat="1" applyFont="1" applyFill="1" applyBorder="1" applyAlignment="1">
      <alignment horizontal="center" vertical="center" wrapText="1"/>
    </xf>
    <xf numFmtId="1" fontId="28" fillId="9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66" fontId="30" fillId="14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2" fillId="2" borderId="0" xfId="0" applyFont="1" applyFill="1"/>
    <xf numFmtId="0" fontId="33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49" fontId="34" fillId="4" borderId="1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/>
    </xf>
    <xf numFmtId="0" fontId="32" fillId="7" borderId="1" xfId="0" quotePrefix="1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left" vertical="center"/>
    </xf>
    <xf numFmtId="0" fontId="32" fillId="7" borderId="1" xfId="0" quotePrefix="1" applyFont="1" applyFill="1" applyBorder="1" applyAlignment="1">
      <alignment horizontal="center" vertical="center"/>
    </xf>
    <xf numFmtId="165" fontId="32" fillId="7" borderId="1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49" fontId="32" fillId="7" borderId="1" xfId="0" quotePrefix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49" fontId="33" fillId="5" borderId="1" xfId="0" applyNumberFormat="1" applyFont="1" applyFill="1" applyBorder="1" applyAlignment="1">
      <alignment horizontal="center" vertical="center"/>
    </xf>
    <xf numFmtId="49" fontId="33" fillId="5" borderId="1" xfId="0" quotePrefix="1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quotePrefix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3" fontId="33" fillId="5" borderId="1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49" fontId="34" fillId="6" borderId="1" xfId="0" applyNumberFormat="1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33" fillId="2" borderId="0" xfId="0" applyFont="1" applyFill="1"/>
    <xf numFmtId="3" fontId="34" fillId="6" borderId="1" xfId="0" applyNumberFormat="1" applyFont="1" applyFill="1" applyBorder="1" applyAlignment="1">
      <alignment horizontal="center"/>
    </xf>
    <xf numFmtId="166" fontId="31" fillId="0" borderId="1" xfId="0" applyNumberFormat="1" applyFont="1" applyFill="1" applyBorder="1" applyAlignment="1">
      <alignment horizontal="center" vertical="center"/>
    </xf>
    <xf numFmtId="166" fontId="31" fillId="7" borderId="1" xfId="0" applyNumberFormat="1" applyFont="1" applyFill="1" applyBorder="1" applyAlignment="1">
      <alignment horizontal="center"/>
    </xf>
    <xf numFmtId="0" fontId="36" fillId="0" borderId="0" xfId="0" pivotButton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pivotButton="1" applyFont="1" applyAlignment="1">
      <alignment horizontal="center" vertical="center" wrapText="1"/>
    </xf>
    <xf numFmtId="0" fontId="36" fillId="0" borderId="0" xfId="0" pivotButton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pivotButton="1" applyFont="1" applyAlignment="1">
      <alignment horizontal="left" vertical="center" wrapText="1"/>
    </xf>
    <xf numFmtId="0" fontId="37" fillId="0" borderId="0" xfId="0" pivotButton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left"/>
    </xf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/>
    </xf>
    <xf numFmtId="0" fontId="37" fillId="0" borderId="0" xfId="0" pivotButton="1" applyFont="1" applyAlignment="1">
      <alignment vertical="center" wrapText="1"/>
    </xf>
    <xf numFmtId="0" fontId="36" fillId="0" borderId="0" xfId="0" applyFont="1" applyAlignment="1"/>
    <xf numFmtId="0" fontId="36" fillId="0" borderId="0" xfId="0" pivotButton="1" applyFont="1"/>
    <xf numFmtId="0" fontId="36" fillId="0" borderId="0" xfId="0" applyNumberFormat="1" applyFont="1"/>
    <xf numFmtId="165" fontId="36" fillId="0" borderId="0" xfId="0" applyNumberFormat="1" applyFont="1"/>
    <xf numFmtId="0" fontId="38" fillId="0" borderId="0" xfId="0" applyFont="1"/>
    <xf numFmtId="0" fontId="38" fillId="0" borderId="0" xfId="0" pivotButton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pivotButton="1" applyFont="1"/>
    <xf numFmtId="0" fontId="38" fillId="0" borderId="0" xfId="0" applyFont="1" applyAlignment="1">
      <alignment horizontal="left"/>
    </xf>
    <xf numFmtId="0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 indent="1"/>
    </xf>
    <xf numFmtId="0" fontId="39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" fillId="10" borderId="16" xfId="0" applyFont="1" applyFill="1" applyBorder="1" applyAlignment="1">
      <alignment horizontal="left" wrapText="1"/>
    </xf>
    <xf numFmtId="0" fontId="29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wrapText="1"/>
    </xf>
    <xf numFmtId="0" fontId="4" fillId="8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left"/>
    </xf>
    <xf numFmtId="0" fontId="34" fillId="6" borderId="9" xfId="0" applyFont="1" applyFill="1" applyBorder="1" applyAlignment="1">
      <alignment horizontal="left"/>
    </xf>
    <xf numFmtId="0" fontId="34" fillId="6" borderId="10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49" fontId="34" fillId="4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 vertical="center"/>
    </xf>
    <xf numFmtId="0" fontId="35" fillId="15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oneda 2" xfId="4"/>
    <cellStyle name="Normal" xfId="0" builtinId="0"/>
    <cellStyle name="Normal 2 18" xfId="2"/>
    <cellStyle name="Normal 2 2" xfId="3"/>
  </cellStyles>
  <dxfs count="527"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ahoma"/>
        <scheme val="none"/>
      </font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#,##0_ ;\-#,##0\ 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font>
        <sz val="8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Leelawadee"/>
        <scheme val="none"/>
      </font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font>
        <sz val="10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imes New Roman"/>
        <scheme val="none"/>
      </font>
    </dxf>
    <dxf>
      <font>
        <sz val="10"/>
      </font>
    </dxf>
    <dxf>
      <font>
        <name val="Arial"/>
        <scheme val="none"/>
      </font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font>
        <sz val="10"/>
      </font>
    </dxf>
    <dxf>
      <font>
        <name val="Cambria"/>
        <scheme val="major"/>
      </font>
    </dxf>
    <dxf>
      <font>
        <sz val="10"/>
      </font>
    </dxf>
    <dxf>
      <font>
        <name val="Cambria"/>
        <scheme val="major"/>
      </font>
    </dxf>
    <dxf>
      <alignment horizontal="center" readingOrder="0"/>
    </dxf>
    <dxf>
      <font>
        <name val="Cambria"/>
        <scheme val="major"/>
      </font>
    </dxf>
    <dxf>
      <alignment wrapText="1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name val="Trebuchet MS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244736</xdr:colOff>
      <xdr:row>2</xdr:row>
      <xdr:rowOff>0</xdr:rowOff>
    </xdr:from>
    <xdr:ext cx="914400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7222096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1240</xdr:row>
      <xdr:rowOff>65314</xdr:rowOff>
    </xdr:from>
    <xdr:ext cx="914400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9980536" y="161108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1240</xdr:row>
      <xdr:rowOff>65314</xdr:rowOff>
    </xdr:from>
    <xdr:ext cx="914400" cy="264560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1429</xdr:row>
      <xdr:rowOff>65314</xdr:rowOff>
    </xdr:from>
    <xdr:ext cx="914400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1429</xdr:row>
      <xdr:rowOff>65314</xdr:rowOff>
    </xdr:from>
    <xdr:ext cx="914400" cy="264560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1504</xdr:row>
      <xdr:rowOff>65314</xdr:rowOff>
    </xdr:from>
    <xdr:ext cx="914400" cy="264560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1504</xdr:row>
      <xdr:rowOff>65314</xdr:rowOff>
    </xdr:from>
    <xdr:ext cx="914400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24" name="23 CuadroTexto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5" name="24 CuadroTexto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7" name="26 CuadroTexto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8" name="27 CuadroTexto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9" name="28 CuadroTexto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30" name="29 CuadroTexto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31" name="30 CuadroTexto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32" name="31 CuadroTexto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33" name="32 CuadroTexto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34" name="33 CuadroTexto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35" name="34 CuadroTexto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36" name="35 CuadroTexto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37" name="36 CuadroTexto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38" name="37 CuadroTexto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39" name="38 CuadroTexto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40" name="39 CuadroTexto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1" name="40 CuadroTexto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2" name="41 CuadroTexto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3" name="42 CuadroTexto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4" name="43 CuadroTexto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45" name="44 CuadroTexto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46" name="45 CuadroTexto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47" name="46 CuadroTexto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48" name="47 CuadroTexto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49" name="48 CuadroTexto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0" name="49 CuadroTexto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" name="50 CuadroTexto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2" name="51 CuadroTexto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3" name="52 CuadroTexto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4" name="53 CuadroTexto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5" name="54 CuadroTexto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6" name="55 CuadroTexto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7" name="56 CuadroTexto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8" name="57 CuadroTexto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9" name="58 CuadroTexto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60" name="59 CuadroTexto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61" name="60 CuadroTexto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62" name="61 CuadroTexto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63" name="62 CuadroTexto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64" name="63 CuadroTexto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65" name="64 CuadroTexto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66" name="65 CuadroTexto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67" name="66 CuadroTexto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68" name="67 CuadroTexto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69" name="68 CuadroTexto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70" name="69 CuadroTexto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71" name="70 CuadroTexto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72" name="71 CuadroTexto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3" name="72 CuadroTexto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4" name="73 CuadroTexto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5" name="74 CuadroTexto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6" name="75 CuadroTexto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77" name="76 CuadroTexto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78" name="77 CuadroTexto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79" name="78 CuadroTexto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0" name="79 CuadroTexto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1" name="80 CuadroTexto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2" name="81 CuadroTexto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83" name="82 CuadroTexto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84" name="83 CuadroTexto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5" name="84 CuadroTexto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6" name="85 CuadroTexto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7" name="86 CuadroTexto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8" name="87 CuadroTexto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89" name="88 CuadroTexto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0" name="89 CuadroTexto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1" name="90 CuadroTexto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2" name="91 CuadroTexto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93" name="92 CuadroTexto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94" name="93 CuadroTexto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95" name="94 CuadroTexto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96" name="95 CuadroTexto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97" name="96 CuadroTexto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98" name="97 CuadroTexto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99" name="98 CuadroTexto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0" name="99 CuadroTexto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1" name="100 CuadroTexto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2" name="101 CuadroTexto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" name="102 CuadroTexto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4" name="103 CuadroTexto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5" name="104 CuadroTexto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6" name="105 CuadroTexto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7" name="106 CuadroTexto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8" name="107 CuadroTexto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9" name="108 CuadroTexto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0" name="109 CuadroTexto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1" name="110 CuadroTexto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2" name="111 CuadroTexto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3" name="112 CuadroTexto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4" name="113 CuadroTexto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5" name="114 CuadroTexto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6" name="115 CuadroTexto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7" name="116 CuadroTexto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8" name="117 CuadroTexto">
          <a:extLst>
            <a:ext uri="{FF2B5EF4-FFF2-40B4-BE49-F238E27FC236}">
              <a16:creationId xmlns=""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9" name="118 CuadroTexto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20" name="119 CuadroTexto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1" name="120 CuadroTexto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2" name="121 CuadroTexto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3" name="122 CuadroTexto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4" name="123 CuadroTexto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5" name="124 CuadroTexto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6" name="125 CuadroTexto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7" name="126 CuadroTexto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" name="127 CuadroTexto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" name="128 CuadroTexto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30" name="129 CuadroTexto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131" name="130 CuadroTexto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132" name="131 CuadroTexto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133" name="132 CuadroTexto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134" name="133 CuadroTexto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135" name="134 CuadroTexto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136" name="135 CuadroTexto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7" name="136 CuadroTexto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8" name="137 CuadroTexto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9" name="138 CuadroTexto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40" name="139 CuadroTexto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1" name="140 CuadroTexto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2" name="141 CuadroTexto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3" name="142 CuadroTexto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4" name="143 CuadroTexto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45" name="144 CuadroTexto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46" name="145 CuadroTexto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7" name="146 CuadroTexto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8" name="147 CuadroTexto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9" name="148 CuadroTexto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50" name="149 CuadroTexto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51" name="150 CuadroTexto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52" name="151 CuadroTexto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3" name="152 CuadroTexto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4" name="153 CuadroTexto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5" name="154 CuadroTexto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6" name="155 CuadroTexto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57" name="156 CuadroTexto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58" name="157 CuadroTexto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59" name="158 CuadroTexto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60" name="159 CuadroTexto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61" name="160 CuadroTexto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62" name="161 CuadroTexto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63" name="162 CuadroTexto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64" name="163 CuadroTexto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65" name="164 CuadroTexto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66" name="165 CuadroTexto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67" name="166 CuadroTexto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68" name="167 CuadroTexto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69" name="168 CuadroTexto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0" name="169 CuadroTexto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1" name="170 CuadroTexto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2" name="171 CuadroTexto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3" name="172 CuadroTexto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4" name="173 CuadroTexto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75" name="174 CuadroTexto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76" name="175 CuadroTexto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77" name="176 CuadroTexto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78" name="177 CuadroTexto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9" name="178 CuadroTexto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80" name="179 CuadroTexto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81" name="180 CuadroTexto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82" name="181 CuadroTexto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83" name="182 CuadroTexto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84" name="183 CuadroTexto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5" name="184 CuadroTexto">
          <a:extLst>
            <a:ext uri="{FF2B5EF4-FFF2-40B4-BE49-F238E27FC236}">
              <a16:creationId xmlns=""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6" name="185 CuadroTexto">
          <a:extLst>
            <a:ext uri="{FF2B5EF4-FFF2-40B4-BE49-F238E27FC236}">
              <a16:creationId xmlns=""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7" name="186 CuadroTexto">
          <a:extLst>
            <a:ext uri="{FF2B5EF4-FFF2-40B4-BE49-F238E27FC236}">
              <a16:creationId xmlns=""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8" name="187 CuadroTexto">
          <a:extLst>
            <a:ext uri="{FF2B5EF4-FFF2-40B4-BE49-F238E27FC236}">
              <a16:creationId xmlns=""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89" name="188 CuadroTexto">
          <a:extLst>
            <a:ext uri="{FF2B5EF4-FFF2-40B4-BE49-F238E27FC236}">
              <a16:creationId xmlns=""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90" name="189 CuadroTexto">
          <a:extLst>
            <a:ext uri="{FF2B5EF4-FFF2-40B4-BE49-F238E27FC236}">
              <a16:creationId xmlns=""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91" name="190 CuadroTexto">
          <a:extLst>
            <a:ext uri="{FF2B5EF4-FFF2-40B4-BE49-F238E27FC236}">
              <a16:creationId xmlns=""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92" name="191 CuadroTexto">
          <a:extLst>
            <a:ext uri="{FF2B5EF4-FFF2-40B4-BE49-F238E27FC236}">
              <a16:creationId xmlns=""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93" name="192 CuadroTexto">
          <a:extLst>
            <a:ext uri="{FF2B5EF4-FFF2-40B4-BE49-F238E27FC236}">
              <a16:creationId xmlns=""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94" name="193 CuadroTexto">
          <a:extLst>
            <a:ext uri="{FF2B5EF4-FFF2-40B4-BE49-F238E27FC236}">
              <a16:creationId xmlns=""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95" name="194 CuadroTexto">
          <a:extLst>
            <a:ext uri="{FF2B5EF4-FFF2-40B4-BE49-F238E27FC236}">
              <a16:creationId xmlns=""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96" name="195 CuadroTexto">
          <a:extLst>
            <a:ext uri="{FF2B5EF4-FFF2-40B4-BE49-F238E27FC236}">
              <a16:creationId xmlns="" xmlns:a16="http://schemas.microsoft.com/office/drawing/2014/main" id="{00000000-0008-0000-0700-0000C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97" name="196 CuadroTexto">
          <a:extLst>
            <a:ext uri="{FF2B5EF4-FFF2-40B4-BE49-F238E27FC236}">
              <a16:creationId xmlns="" xmlns:a16="http://schemas.microsoft.com/office/drawing/2014/main" id="{00000000-0008-0000-0700-0000C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98" name="197 CuadroTexto">
          <a:extLst>
            <a:ext uri="{FF2B5EF4-FFF2-40B4-BE49-F238E27FC236}">
              <a16:creationId xmlns="" xmlns:a16="http://schemas.microsoft.com/office/drawing/2014/main" id="{00000000-0008-0000-0700-0000C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99" name="198 CuadroTexto">
          <a:extLst>
            <a:ext uri="{FF2B5EF4-FFF2-40B4-BE49-F238E27FC236}">
              <a16:creationId xmlns="" xmlns:a16="http://schemas.microsoft.com/office/drawing/2014/main" id="{00000000-0008-0000-0700-0000C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0" name="199 CuadroTexto">
          <a:extLst>
            <a:ext uri="{FF2B5EF4-FFF2-40B4-BE49-F238E27FC236}">
              <a16:creationId xmlns="" xmlns:a16="http://schemas.microsoft.com/office/drawing/2014/main" id="{00000000-0008-0000-0700-0000C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1" name="200 CuadroTexto">
          <a:extLst>
            <a:ext uri="{FF2B5EF4-FFF2-40B4-BE49-F238E27FC236}">
              <a16:creationId xmlns="" xmlns:a16="http://schemas.microsoft.com/office/drawing/2014/main" id="{00000000-0008-0000-0700-0000C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2" name="201 CuadroTexto">
          <a:extLst>
            <a:ext uri="{FF2B5EF4-FFF2-40B4-BE49-F238E27FC236}">
              <a16:creationId xmlns="" xmlns:a16="http://schemas.microsoft.com/office/drawing/2014/main" id="{00000000-0008-0000-0700-0000C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3" name="202 CuadroTexto">
          <a:extLst>
            <a:ext uri="{FF2B5EF4-FFF2-40B4-BE49-F238E27FC236}">
              <a16:creationId xmlns="" xmlns:a16="http://schemas.microsoft.com/office/drawing/2014/main" id="{00000000-0008-0000-0700-0000C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4" name="203 CuadroTexto">
          <a:extLst>
            <a:ext uri="{FF2B5EF4-FFF2-40B4-BE49-F238E27FC236}">
              <a16:creationId xmlns="" xmlns:a16="http://schemas.microsoft.com/office/drawing/2014/main" id="{00000000-0008-0000-0700-0000C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5" name="204 CuadroTexto">
          <a:extLst>
            <a:ext uri="{FF2B5EF4-FFF2-40B4-BE49-F238E27FC236}">
              <a16:creationId xmlns="" xmlns:a16="http://schemas.microsoft.com/office/drawing/2014/main" id="{00000000-0008-0000-0700-0000C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" name="205 CuadroTexto">
          <a:extLst>
            <a:ext uri="{FF2B5EF4-FFF2-40B4-BE49-F238E27FC236}">
              <a16:creationId xmlns="" xmlns:a16="http://schemas.microsoft.com/office/drawing/2014/main" id="{00000000-0008-0000-0700-0000C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" name="206 CuadroTexto">
          <a:extLst>
            <a:ext uri="{FF2B5EF4-FFF2-40B4-BE49-F238E27FC236}">
              <a16:creationId xmlns="" xmlns:a16="http://schemas.microsoft.com/office/drawing/2014/main" id="{00000000-0008-0000-0700-0000C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" name="207 CuadroTexto">
          <a:extLst>
            <a:ext uri="{FF2B5EF4-FFF2-40B4-BE49-F238E27FC236}">
              <a16:creationId xmlns="" xmlns:a16="http://schemas.microsoft.com/office/drawing/2014/main" id="{00000000-0008-0000-0700-0000D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" name="208 CuadroTexto">
          <a:extLst>
            <a:ext uri="{FF2B5EF4-FFF2-40B4-BE49-F238E27FC236}">
              <a16:creationId xmlns="" xmlns:a16="http://schemas.microsoft.com/office/drawing/2014/main" id="{00000000-0008-0000-0700-0000D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0" name="209 CuadroTexto">
          <a:extLst>
            <a:ext uri="{FF2B5EF4-FFF2-40B4-BE49-F238E27FC236}">
              <a16:creationId xmlns="" xmlns:a16="http://schemas.microsoft.com/office/drawing/2014/main" id="{00000000-0008-0000-0700-0000D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" name="210 CuadroTexto">
          <a:extLst>
            <a:ext uri="{FF2B5EF4-FFF2-40B4-BE49-F238E27FC236}">
              <a16:creationId xmlns="" xmlns:a16="http://schemas.microsoft.com/office/drawing/2014/main" id="{00000000-0008-0000-0700-0000D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2" name="211 CuadroTexto">
          <a:extLst>
            <a:ext uri="{FF2B5EF4-FFF2-40B4-BE49-F238E27FC236}">
              <a16:creationId xmlns="" xmlns:a16="http://schemas.microsoft.com/office/drawing/2014/main" id="{00000000-0008-0000-0700-0000D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3" name="212 CuadroTexto">
          <a:extLst>
            <a:ext uri="{FF2B5EF4-FFF2-40B4-BE49-F238E27FC236}">
              <a16:creationId xmlns="" xmlns:a16="http://schemas.microsoft.com/office/drawing/2014/main" id="{00000000-0008-0000-0700-0000D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4" name="213 CuadroTexto">
          <a:extLst>
            <a:ext uri="{FF2B5EF4-FFF2-40B4-BE49-F238E27FC236}">
              <a16:creationId xmlns="" xmlns:a16="http://schemas.microsoft.com/office/drawing/2014/main" id="{00000000-0008-0000-0700-0000D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5" name="214 CuadroTexto">
          <a:extLst>
            <a:ext uri="{FF2B5EF4-FFF2-40B4-BE49-F238E27FC236}">
              <a16:creationId xmlns="" xmlns:a16="http://schemas.microsoft.com/office/drawing/2014/main" id="{00000000-0008-0000-0700-0000D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6" name="215 CuadroTexto">
          <a:extLst>
            <a:ext uri="{FF2B5EF4-FFF2-40B4-BE49-F238E27FC236}">
              <a16:creationId xmlns="" xmlns:a16="http://schemas.microsoft.com/office/drawing/2014/main" id="{00000000-0008-0000-0700-0000D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7" name="216 CuadroTexto">
          <a:extLst>
            <a:ext uri="{FF2B5EF4-FFF2-40B4-BE49-F238E27FC236}">
              <a16:creationId xmlns="" xmlns:a16="http://schemas.microsoft.com/office/drawing/2014/main" id="{00000000-0008-0000-0700-0000D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" name="217 CuadroTexto">
          <a:extLst>
            <a:ext uri="{FF2B5EF4-FFF2-40B4-BE49-F238E27FC236}">
              <a16:creationId xmlns="" xmlns:a16="http://schemas.microsoft.com/office/drawing/2014/main" id="{00000000-0008-0000-0700-0000D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9" name="218 CuadroTexto">
          <a:extLst>
            <a:ext uri="{FF2B5EF4-FFF2-40B4-BE49-F238E27FC236}">
              <a16:creationId xmlns="" xmlns:a16="http://schemas.microsoft.com/office/drawing/2014/main" id="{00000000-0008-0000-0700-0000D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20" name="219 CuadroTexto">
          <a:extLst>
            <a:ext uri="{FF2B5EF4-FFF2-40B4-BE49-F238E27FC236}">
              <a16:creationId xmlns="" xmlns:a16="http://schemas.microsoft.com/office/drawing/2014/main" id="{00000000-0008-0000-0700-0000D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21" name="220 CuadroTexto">
          <a:extLst>
            <a:ext uri="{FF2B5EF4-FFF2-40B4-BE49-F238E27FC236}">
              <a16:creationId xmlns="" xmlns:a16="http://schemas.microsoft.com/office/drawing/2014/main" id="{00000000-0008-0000-0700-0000D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22" name="221 CuadroTexto">
          <a:extLst>
            <a:ext uri="{FF2B5EF4-FFF2-40B4-BE49-F238E27FC236}">
              <a16:creationId xmlns="" xmlns:a16="http://schemas.microsoft.com/office/drawing/2014/main" id="{00000000-0008-0000-0700-0000D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23" name="222 CuadroTexto">
          <a:extLst>
            <a:ext uri="{FF2B5EF4-FFF2-40B4-BE49-F238E27FC236}">
              <a16:creationId xmlns="" xmlns:a16="http://schemas.microsoft.com/office/drawing/2014/main" id="{00000000-0008-0000-0700-0000D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24" name="223 CuadroTexto">
          <a:extLst>
            <a:ext uri="{FF2B5EF4-FFF2-40B4-BE49-F238E27FC236}">
              <a16:creationId xmlns="" xmlns:a16="http://schemas.microsoft.com/office/drawing/2014/main" id="{00000000-0008-0000-0700-0000E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5" name="224 CuadroTexto">
          <a:extLst>
            <a:ext uri="{FF2B5EF4-FFF2-40B4-BE49-F238E27FC236}">
              <a16:creationId xmlns="" xmlns:a16="http://schemas.microsoft.com/office/drawing/2014/main" id="{00000000-0008-0000-0700-0000E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6" name="225 CuadroTexto">
          <a:extLst>
            <a:ext uri="{FF2B5EF4-FFF2-40B4-BE49-F238E27FC236}">
              <a16:creationId xmlns="" xmlns:a16="http://schemas.microsoft.com/office/drawing/2014/main" id="{00000000-0008-0000-0700-0000E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27" name="226 CuadroTexto">
          <a:extLst>
            <a:ext uri="{FF2B5EF4-FFF2-40B4-BE49-F238E27FC236}">
              <a16:creationId xmlns="" xmlns:a16="http://schemas.microsoft.com/office/drawing/2014/main" id="{00000000-0008-0000-0700-0000E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28" name="227 CuadroTexto">
          <a:extLst>
            <a:ext uri="{FF2B5EF4-FFF2-40B4-BE49-F238E27FC236}">
              <a16:creationId xmlns="" xmlns:a16="http://schemas.microsoft.com/office/drawing/2014/main" id="{00000000-0008-0000-0700-0000E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29" name="228 CuadroTexto">
          <a:extLst>
            <a:ext uri="{FF2B5EF4-FFF2-40B4-BE49-F238E27FC236}">
              <a16:creationId xmlns="" xmlns:a16="http://schemas.microsoft.com/office/drawing/2014/main" id="{00000000-0008-0000-0700-0000E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" name="229 CuadroTexto">
          <a:extLst>
            <a:ext uri="{FF2B5EF4-FFF2-40B4-BE49-F238E27FC236}">
              <a16:creationId xmlns="" xmlns:a16="http://schemas.microsoft.com/office/drawing/2014/main" id="{00000000-0008-0000-0700-0000E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1" name="230 CuadroTexto">
          <a:extLst>
            <a:ext uri="{FF2B5EF4-FFF2-40B4-BE49-F238E27FC236}">
              <a16:creationId xmlns="" xmlns:a16="http://schemas.microsoft.com/office/drawing/2014/main" id="{00000000-0008-0000-0700-0000E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2" name="231 CuadroTexto">
          <a:extLst>
            <a:ext uri="{FF2B5EF4-FFF2-40B4-BE49-F238E27FC236}">
              <a16:creationId xmlns="" xmlns:a16="http://schemas.microsoft.com/office/drawing/2014/main" id="{00000000-0008-0000-0700-0000E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3" name="232 CuadroTexto">
          <a:extLst>
            <a:ext uri="{FF2B5EF4-FFF2-40B4-BE49-F238E27FC236}">
              <a16:creationId xmlns="" xmlns:a16="http://schemas.microsoft.com/office/drawing/2014/main" id="{00000000-0008-0000-0700-0000E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4" name="233 CuadroTexto">
          <a:extLst>
            <a:ext uri="{FF2B5EF4-FFF2-40B4-BE49-F238E27FC236}">
              <a16:creationId xmlns="" xmlns:a16="http://schemas.microsoft.com/office/drawing/2014/main" id="{00000000-0008-0000-0700-0000E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5" name="234 CuadroTexto">
          <a:extLst>
            <a:ext uri="{FF2B5EF4-FFF2-40B4-BE49-F238E27FC236}">
              <a16:creationId xmlns="" xmlns:a16="http://schemas.microsoft.com/office/drawing/2014/main" id="{00000000-0008-0000-0700-0000E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6" name="235 CuadroTexto">
          <a:extLst>
            <a:ext uri="{FF2B5EF4-FFF2-40B4-BE49-F238E27FC236}">
              <a16:creationId xmlns="" xmlns:a16="http://schemas.microsoft.com/office/drawing/2014/main" id="{00000000-0008-0000-0700-0000E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7" name="236 CuadroTexto">
          <a:extLst>
            <a:ext uri="{FF2B5EF4-FFF2-40B4-BE49-F238E27FC236}">
              <a16:creationId xmlns="" xmlns:a16="http://schemas.microsoft.com/office/drawing/2014/main" id="{00000000-0008-0000-0700-0000E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8" name="237 CuadroTexto">
          <a:extLst>
            <a:ext uri="{FF2B5EF4-FFF2-40B4-BE49-F238E27FC236}">
              <a16:creationId xmlns="" xmlns:a16="http://schemas.microsoft.com/office/drawing/2014/main" id="{00000000-0008-0000-0700-0000E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9" name="238 CuadroTexto">
          <a:extLst>
            <a:ext uri="{FF2B5EF4-FFF2-40B4-BE49-F238E27FC236}">
              <a16:creationId xmlns="" xmlns:a16="http://schemas.microsoft.com/office/drawing/2014/main" id="{00000000-0008-0000-0700-0000E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0" name="239 CuadroTexto">
          <a:extLst>
            <a:ext uri="{FF2B5EF4-FFF2-40B4-BE49-F238E27FC236}">
              <a16:creationId xmlns="" xmlns:a16="http://schemas.microsoft.com/office/drawing/2014/main" id="{00000000-0008-0000-0700-0000F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1" name="240 CuadroTexto">
          <a:extLst>
            <a:ext uri="{FF2B5EF4-FFF2-40B4-BE49-F238E27FC236}">
              <a16:creationId xmlns="" xmlns:a16="http://schemas.microsoft.com/office/drawing/2014/main" id="{00000000-0008-0000-0700-0000F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2" name="241 CuadroTexto">
          <a:extLst>
            <a:ext uri="{FF2B5EF4-FFF2-40B4-BE49-F238E27FC236}">
              <a16:creationId xmlns="" xmlns:a16="http://schemas.microsoft.com/office/drawing/2014/main" id="{00000000-0008-0000-0700-0000F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43" name="242 CuadroTexto">
          <a:extLst>
            <a:ext uri="{FF2B5EF4-FFF2-40B4-BE49-F238E27FC236}">
              <a16:creationId xmlns="" xmlns:a16="http://schemas.microsoft.com/office/drawing/2014/main" id="{00000000-0008-0000-0700-0000F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44" name="243 CuadroTexto">
          <a:extLst>
            <a:ext uri="{FF2B5EF4-FFF2-40B4-BE49-F238E27FC236}">
              <a16:creationId xmlns="" xmlns:a16="http://schemas.microsoft.com/office/drawing/2014/main" id="{00000000-0008-0000-0700-0000F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5" name="244 CuadroTexto">
          <a:extLst>
            <a:ext uri="{FF2B5EF4-FFF2-40B4-BE49-F238E27FC236}">
              <a16:creationId xmlns="" xmlns:a16="http://schemas.microsoft.com/office/drawing/2014/main" id="{00000000-0008-0000-0700-0000F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6" name="245 CuadroTexto">
          <a:extLst>
            <a:ext uri="{FF2B5EF4-FFF2-40B4-BE49-F238E27FC236}">
              <a16:creationId xmlns="" xmlns:a16="http://schemas.microsoft.com/office/drawing/2014/main" id="{00000000-0008-0000-0700-0000F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7" name="246 CuadroTexto">
          <a:extLst>
            <a:ext uri="{FF2B5EF4-FFF2-40B4-BE49-F238E27FC236}">
              <a16:creationId xmlns="" xmlns:a16="http://schemas.microsoft.com/office/drawing/2014/main" id="{00000000-0008-0000-0700-0000F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8" name="247 CuadroTexto">
          <a:extLst>
            <a:ext uri="{FF2B5EF4-FFF2-40B4-BE49-F238E27FC236}">
              <a16:creationId xmlns="" xmlns:a16="http://schemas.microsoft.com/office/drawing/2014/main" id="{00000000-0008-0000-0700-0000F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49" name="248 CuadroTexto">
          <a:extLst>
            <a:ext uri="{FF2B5EF4-FFF2-40B4-BE49-F238E27FC236}">
              <a16:creationId xmlns="" xmlns:a16="http://schemas.microsoft.com/office/drawing/2014/main" id="{00000000-0008-0000-0700-0000F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0" name="249 CuadroTexto">
          <a:extLst>
            <a:ext uri="{FF2B5EF4-FFF2-40B4-BE49-F238E27FC236}">
              <a16:creationId xmlns="" xmlns:a16="http://schemas.microsoft.com/office/drawing/2014/main" id="{00000000-0008-0000-0700-0000F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1" name="250 CuadroTexto">
          <a:extLst>
            <a:ext uri="{FF2B5EF4-FFF2-40B4-BE49-F238E27FC236}">
              <a16:creationId xmlns="" xmlns:a16="http://schemas.microsoft.com/office/drawing/2014/main" id="{00000000-0008-0000-0700-0000F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2" name="251 CuadroTexto">
          <a:extLst>
            <a:ext uri="{FF2B5EF4-FFF2-40B4-BE49-F238E27FC236}">
              <a16:creationId xmlns="" xmlns:a16="http://schemas.microsoft.com/office/drawing/2014/main" id="{00000000-0008-0000-0700-0000F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3" name="252 CuadroTexto">
          <a:extLst>
            <a:ext uri="{FF2B5EF4-FFF2-40B4-BE49-F238E27FC236}">
              <a16:creationId xmlns="" xmlns:a16="http://schemas.microsoft.com/office/drawing/2014/main" id="{00000000-0008-0000-0700-0000F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4" name="253 CuadroTexto">
          <a:extLst>
            <a:ext uri="{FF2B5EF4-FFF2-40B4-BE49-F238E27FC236}">
              <a16:creationId xmlns="" xmlns:a16="http://schemas.microsoft.com/office/drawing/2014/main" id="{00000000-0008-0000-0700-0000F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5" name="254 CuadroTexto">
          <a:extLst>
            <a:ext uri="{FF2B5EF4-FFF2-40B4-BE49-F238E27FC236}">
              <a16:creationId xmlns="" xmlns:a16="http://schemas.microsoft.com/office/drawing/2014/main" id="{00000000-0008-0000-0700-0000F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6" name="255 CuadroTexto">
          <a:extLst>
            <a:ext uri="{FF2B5EF4-FFF2-40B4-BE49-F238E27FC236}">
              <a16:creationId xmlns="" xmlns:a16="http://schemas.microsoft.com/office/drawing/2014/main" id="{00000000-0008-0000-0700-00000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7" name="256 CuadroTexto">
          <a:extLst>
            <a:ext uri="{FF2B5EF4-FFF2-40B4-BE49-F238E27FC236}">
              <a16:creationId xmlns="" xmlns:a16="http://schemas.microsoft.com/office/drawing/2014/main" id="{00000000-0008-0000-0700-00000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8" name="257 CuadroTexto">
          <a:extLst>
            <a:ext uri="{FF2B5EF4-FFF2-40B4-BE49-F238E27FC236}">
              <a16:creationId xmlns="" xmlns:a16="http://schemas.microsoft.com/office/drawing/2014/main" id="{00000000-0008-0000-0700-00000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59" name="258 CuadroTexto">
          <a:extLst>
            <a:ext uri="{FF2B5EF4-FFF2-40B4-BE49-F238E27FC236}">
              <a16:creationId xmlns="" xmlns:a16="http://schemas.microsoft.com/office/drawing/2014/main" id="{00000000-0008-0000-0700-00000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60" name="259 CuadroTexto">
          <a:extLst>
            <a:ext uri="{FF2B5EF4-FFF2-40B4-BE49-F238E27FC236}">
              <a16:creationId xmlns="" xmlns:a16="http://schemas.microsoft.com/office/drawing/2014/main" id="{00000000-0008-0000-0700-00000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261" name="260 CuadroTexto">
          <a:extLst>
            <a:ext uri="{FF2B5EF4-FFF2-40B4-BE49-F238E27FC236}">
              <a16:creationId xmlns="" xmlns:a16="http://schemas.microsoft.com/office/drawing/2014/main" id="{00000000-0008-0000-0700-00000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262" name="261 CuadroTexto">
          <a:extLst>
            <a:ext uri="{FF2B5EF4-FFF2-40B4-BE49-F238E27FC236}">
              <a16:creationId xmlns="" xmlns:a16="http://schemas.microsoft.com/office/drawing/2014/main" id="{00000000-0008-0000-0700-00000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263" name="262 CuadroTexto">
          <a:extLst>
            <a:ext uri="{FF2B5EF4-FFF2-40B4-BE49-F238E27FC236}">
              <a16:creationId xmlns="" xmlns:a16="http://schemas.microsoft.com/office/drawing/2014/main" id="{00000000-0008-0000-0700-00000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264" name="263 CuadroTexto">
          <a:extLst>
            <a:ext uri="{FF2B5EF4-FFF2-40B4-BE49-F238E27FC236}">
              <a16:creationId xmlns="" xmlns:a16="http://schemas.microsoft.com/office/drawing/2014/main" id="{00000000-0008-0000-0700-00000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5" name="264 CuadroTexto">
          <a:extLst>
            <a:ext uri="{FF2B5EF4-FFF2-40B4-BE49-F238E27FC236}">
              <a16:creationId xmlns="" xmlns:a16="http://schemas.microsoft.com/office/drawing/2014/main" id="{00000000-0008-0000-0700-00000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6" name="265 CuadroTexto">
          <a:extLst>
            <a:ext uri="{FF2B5EF4-FFF2-40B4-BE49-F238E27FC236}">
              <a16:creationId xmlns="" xmlns:a16="http://schemas.microsoft.com/office/drawing/2014/main" id="{00000000-0008-0000-0700-00000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7" name="266 CuadroTexto">
          <a:extLst>
            <a:ext uri="{FF2B5EF4-FFF2-40B4-BE49-F238E27FC236}">
              <a16:creationId xmlns="" xmlns:a16="http://schemas.microsoft.com/office/drawing/2014/main" id="{00000000-0008-0000-0700-00000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8" name="267 CuadroTexto">
          <a:extLst>
            <a:ext uri="{FF2B5EF4-FFF2-40B4-BE49-F238E27FC236}">
              <a16:creationId xmlns="" xmlns:a16="http://schemas.microsoft.com/office/drawing/2014/main" id="{00000000-0008-0000-0700-00000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69" name="268 CuadroTexto">
          <a:extLst>
            <a:ext uri="{FF2B5EF4-FFF2-40B4-BE49-F238E27FC236}">
              <a16:creationId xmlns="" xmlns:a16="http://schemas.microsoft.com/office/drawing/2014/main" id="{00000000-0008-0000-0700-00000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0" name="269 CuadroTexto">
          <a:extLst>
            <a:ext uri="{FF2B5EF4-FFF2-40B4-BE49-F238E27FC236}">
              <a16:creationId xmlns="" xmlns:a16="http://schemas.microsoft.com/office/drawing/2014/main" id="{00000000-0008-0000-0700-00000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1" name="270 CuadroTexto">
          <a:extLst>
            <a:ext uri="{FF2B5EF4-FFF2-40B4-BE49-F238E27FC236}">
              <a16:creationId xmlns="" xmlns:a16="http://schemas.microsoft.com/office/drawing/2014/main" id="{00000000-0008-0000-0700-00000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2" name="271 CuadroTexto">
          <a:extLst>
            <a:ext uri="{FF2B5EF4-FFF2-40B4-BE49-F238E27FC236}">
              <a16:creationId xmlns="" xmlns:a16="http://schemas.microsoft.com/office/drawing/2014/main" id="{00000000-0008-0000-0700-00001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3" name="272 CuadroTexto">
          <a:extLst>
            <a:ext uri="{FF2B5EF4-FFF2-40B4-BE49-F238E27FC236}">
              <a16:creationId xmlns="" xmlns:a16="http://schemas.microsoft.com/office/drawing/2014/main" id="{00000000-0008-0000-0700-00001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4" name="273 CuadroTexto">
          <a:extLst>
            <a:ext uri="{FF2B5EF4-FFF2-40B4-BE49-F238E27FC236}">
              <a16:creationId xmlns="" xmlns:a16="http://schemas.microsoft.com/office/drawing/2014/main" id="{00000000-0008-0000-0700-00001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5" name="274 CuadroTexto">
          <a:extLst>
            <a:ext uri="{FF2B5EF4-FFF2-40B4-BE49-F238E27FC236}">
              <a16:creationId xmlns="" xmlns:a16="http://schemas.microsoft.com/office/drawing/2014/main" id="{00000000-0008-0000-0700-00001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6" name="275 CuadroTexto">
          <a:extLst>
            <a:ext uri="{FF2B5EF4-FFF2-40B4-BE49-F238E27FC236}">
              <a16:creationId xmlns="" xmlns:a16="http://schemas.microsoft.com/office/drawing/2014/main" id="{00000000-0008-0000-0700-00001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7" name="276 CuadroTexto">
          <a:extLst>
            <a:ext uri="{FF2B5EF4-FFF2-40B4-BE49-F238E27FC236}">
              <a16:creationId xmlns="" xmlns:a16="http://schemas.microsoft.com/office/drawing/2014/main" id="{00000000-0008-0000-0700-00001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8" name="277 CuadroTexto">
          <a:extLst>
            <a:ext uri="{FF2B5EF4-FFF2-40B4-BE49-F238E27FC236}">
              <a16:creationId xmlns="" xmlns:a16="http://schemas.microsoft.com/office/drawing/2014/main" id="{00000000-0008-0000-0700-00001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9" name="278 CuadroTexto">
          <a:extLst>
            <a:ext uri="{FF2B5EF4-FFF2-40B4-BE49-F238E27FC236}">
              <a16:creationId xmlns="" xmlns:a16="http://schemas.microsoft.com/office/drawing/2014/main" id="{00000000-0008-0000-0700-00001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80" name="279 CuadroTexto">
          <a:extLst>
            <a:ext uri="{FF2B5EF4-FFF2-40B4-BE49-F238E27FC236}">
              <a16:creationId xmlns="" xmlns:a16="http://schemas.microsoft.com/office/drawing/2014/main" id="{00000000-0008-0000-0700-00001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1" name="280 CuadroTexto">
          <a:extLst>
            <a:ext uri="{FF2B5EF4-FFF2-40B4-BE49-F238E27FC236}">
              <a16:creationId xmlns="" xmlns:a16="http://schemas.microsoft.com/office/drawing/2014/main" id="{00000000-0008-0000-0700-00001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2" name="281 CuadroTexto">
          <a:extLst>
            <a:ext uri="{FF2B5EF4-FFF2-40B4-BE49-F238E27FC236}">
              <a16:creationId xmlns="" xmlns:a16="http://schemas.microsoft.com/office/drawing/2014/main" id="{00000000-0008-0000-0700-00001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3" name="282 CuadroTexto">
          <a:extLst>
            <a:ext uri="{FF2B5EF4-FFF2-40B4-BE49-F238E27FC236}">
              <a16:creationId xmlns="" xmlns:a16="http://schemas.microsoft.com/office/drawing/2014/main" id="{00000000-0008-0000-0700-00001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4" name="283 CuadroTexto">
          <a:extLst>
            <a:ext uri="{FF2B5EF4-FFF2-40B4-BE49-F238E27FC236}">
              <a16:creationId xmlns="" xmlns:a16="http://schemas.microsoft.com/office/drawing/2014/main" id="{00000000-0008-0000-0700-00001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85" name="284 CuadroTexto">
          <a:extLst>
            <a:ext uri="{FF2B5EF4-FFF2-40B4-BE49-F238E27FC236}">
              <a16:creationId xmlns="" xmlns:a16="http://schemas.microsoft.com/office/drawing/2014/main" id="{00000000-0008-0000-0700-00001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86" name="285 CuadroTexto">
          <a:extLst>
            <a:ext uri="{FF2B5EF4-FFF2-40B4-BE49-F238E27FC236}">
              <a16:creationId xmlns="" xmlns:a16="http://schemas.microsoft.com/office/drawing/2014/main" id="{00000000-0008-0000-0700-00001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87" name="286 CuadroTexto">
          <a:extLst>
            <a:ext uri="{FF2B5EF4-FFF2-40B4-BE49-F238E27FC236}">
              <a16:creationId xmlns="" xmlns:a16="http://schemas.microsoft.com/office/drawing/2014/main" id="{00000000-0008-0000-0700-00001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88" name="287 CuadroTexto">
          <a:extLst>
            <a:ext uri="{FF2B5EF4-FFF2-40B4-BE49-F238E27FC236}">
              <a16:creationId xmlns="" xmlns:a16="http://schemas.microsoft.com/office/drawing/2014/main" id="{00000000-0008-0000-0700-00002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89" name="288 CuadroTexto">
          <a:extLst>
            <a:ext uri="{FF2B5EF4-FFF2-40B4-BE49-F238E27FC236}">
              <a16:creationId xmlns="" xmlns:a16="http://schemas.microsoft.com/office/drawing/2014/main" id="{00000000-0008-0000-0700-00002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90" name="289 CuadroTexto">
          <a:extLst>
            <a:ext uri="{FF2B5EF4-FFF2-40B4-BE49-F238E27FC236}">
              <a16:creationId xmlns="" xmlns:a16="http://schemas.microsoft.com/office/drawing/2014/main" id="{00000000-0008-0000-0700-00002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91" name="290 CuadroTexto">
          <a:extLst>
            <a:ext uri="{FF2B5EF4-FFF2-40B4-BE49-F238E27FC236}">
              <a16:creationId xmlns="" xmlns:a16="http://schemas.microsoft.com/office/drawing/2014/main" id="{00000000-0008-0000-0700-00002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92" name="291 CuadroTexto">
          <a:extLst>
            <a:ext uri="{FF2B5EF4-FFF2-40B4-BE49-F238E27FC236}">
              <a16:creationId xmlns="" xmlns:a16="http://schemas.microsoft.com/office/drawing/2014/main" id="{00000000-0008-0000-0700-00002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93" name="292 CuadroTexto">
          <a:extLst>
            <a:ext uri="{FF2B5EF4-FFF2-40B4-BE49-F238E27FC236}">
              <a16:creationId xmlns="" xmlns:a16="http://schemas.microsoft.com/office/drawing/2014/main" id="{00000000-0008-0000-0700-00002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94" name="293 CuadroTexto">
          <a:extLst>
            <a:ext uri="{FF2B5EF4-FFF2-40B4-BE49-F238E27FC236}">
              <a16:creationId xmlns="" xmlns:a16="http://schemas.microsoft.com/office/drawing/2014/main" id="{00000000-0008-0000-0700-00002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95" name="294 CuadroTexto">
          <a:extLst>
            <a:ext uri="{FF2B5EF4-FFF2-40B4-BE49-F238E27FC236}">
              <a16:creationId xmlns="" xmlns:a16="http://schemas.microsoft.com/office/drawing/2014/main" id="{00000000-0008-0000-0700-00002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96" name="295 CuadroTexto">
          <a:extLst>
            <a:ext uri="{FF2B5EF4-FFF2-40B4-BE49-F238E27FC236}">
              <a16:creationId xmlns="" xmlns:a16="http://schemas.microsoft.com/office/drawing/2014/main" id="{00000000-0008-0000-0700-00002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7" name="296 CuadroTexto">
          <a:extLst>
            <a:ext uri="{FF2B5EF4-FFF2-40B4-BE49-F238E27FC236}">
              <a16:creationId xmlns="" xmlns:a16="http://schemas.microsoft.com/office/drawing/2014/main" id="{00000000-0008-0000-0700-00002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8" name="297 CuadroTexto">
          <a:extLst>
            <a:ext uri="{FF2B5EF4-FFF2-40B4-BE49-F238E27FC236}">
              <a16:creationId xmlns="" xmlns:a16="http://schemas.microsoft.com/office/drawing/2014/main" id="{00000000-0008-0000-0700-00002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9" name="298 CuadroTexto">
          <a:extLst>
            <a:ext uri="{FF2B5EF4-FFF2-40B4-BE49-F238E27FC236}">
              <a16:creationId xmlns="" xmlns:a16="http://schemas.microsoft.com/office/drawing/2014/main" id="{00000000-0008-0000-0700-00002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00" name="299 CuadroTexto">
          <a:extLst>
            <a:ext uri="{FF2B5EF4-FFF2-40B4-BE49-F238E27FC236}">
              <a16:creationId xmlns="" xmlns:a16="http://schemas.microsoft.com/office/drawing/2014/main" id="{00000000-0008-0000-0700-00002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1" name="300 CuadroTexto">
          <a:extLst>
            <a:ext uri="{FF2B5EF4-FFF2-40B4-BE49-F238E27FC236}">
              <a16:creationId xmlns="" xmlns:a16="http://schemas.microsoft.com/office/drawing/2014/main" id="{00000000-0008-0000-0700-00002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2" name="301 CuadroTexto">
          <a:extLst>
            <a:ext uri="{FF2B5EF4-FFF2-40B4-BE49-F238E27FC236}">
              <a16:creationId xmlns="" xmlns:a16="http://schemas.microsoft.com/office/drawing/2014/main" id="{00000000-0008-0000-0700-00002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3" name="302 CuadroTexto">
          <a:extLst>
            <a:ext uri="{FF2B5EF4-FFF2-40B4-BE49-F238E27FC236}">
              <a16:creationId xmlns="" xmlns:a16="http://schemas.microsoft.com/office/drawing/2014/main" id="{00000000-0008-0000-0700-00002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4" name="303 CuadroTexto">
          <a:extLst>
            <a:ext uri="{FF2B5EF4-FFF2-40B4-BE49-F238E27FC236}">
              <a16:creationId xmlns="" xmlns:a16="http://schemas.microsoft.com/office/drawing/2014/main" id="{00000000-0008-0000-0700-00003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05" name="304 CuadroTexto">
          <a:extLst>
            <a:ext uri="{FF2B5EF4-FFF2-40B4-BE49-F238E27FC236}">
              <a16:creationId xmlns="" xmlns:a16="http://schemas.microsoft.com/office/drawing/2014/main" id="{00000000-0008-0000-0700-00003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06" name="305 CuadroTexto">
          <a:extLst>
            <a:ext uri="{FF2B5EF4-FFF2-40B4-BE49-F238E27FC236}">
              <a16:creationId xmlns="" xmlns:a16="http://schemas.microsoft.com/office/drawing/2014/main" id="{00000000-0008-0000-0700-00003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7" name="306 CuadroTexto">
          <a:extLst>
            <a:ext uri="{FF2B5EF4-FFF2-40B4-BE49-F238E27FC236}">
              <a16:creationId xmlns="" xmlns:a16="http://schemas.microsoft.com/office/drawing/2014/main" id="{00000000-0008-0000-0700-00003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8" name="307 CuadroTexto">
          <a:extLst>
            <a:ext uri="{FF2B5EF4-FFF2-40B4-BE49-F238E27FC236}">
              <a16:creationId xmlns="" xmlns:a16="http://schemas.microsoft.com/office/drawing/2014/main" id="{00000000-0008-0000-0700-00003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9" name="308 CuadroTexto">
          <a:extLst>
            <a:ext uri="{FF2B5EF4-FFF2-40B4-BE49-F238E27FC236}">
              <a16:creationId xmlns="" xmlns:a16="http://schemas.microsoft.com/office/drawing/2014/main" id="{00000000-0008-0000-0700-00003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10" name="309 CuadroTexto">
          <a:extLst>
            <a:ext uri="{FF2B5EF4-FFF2-40B4-BE49-F238E27FC236}">
              <a16:creationId xmlns="" xmlns:a16="http://schemas.microsoft.com/office/drawing/2014/main" id="{00000000-0008-0000-0700-00003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11" name="310 CuadroTexto">
          <a:extLst>
            <a:ext uri="{FF2B5EF4-FFF2-40B4-BE49-F238E27FC236}">
              <a16:creationId xmlns="" xmlns:a16="http://schemas.microsoft.com/office/drawing/2014/main" id="{00000000-0008-0000-0700-00003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12" name="311 CuadroTexto">
          <a:extLst>
            <a:ext uri="{FF2B5EF4-FFF2-40B4-BE49-F238E27FC236}">
              <a16:creationId xmlns="" xmlns:a16="http://schemas.microsoft.com/office/drawing/2014/main" id="{00000000-0008-0000-0700-00003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3" name="312 CuadroTexto">
          <a:extLst>
            <a:ext uri="{FF2B5EF4-FFF2-40B4-BE49-F238E27FC236}">
              <a16:creationId xmlns="" xmlns:a16="http://schemas.microsoft.com/office/drawing/2014/main" id="{00000000-0008-0000-0700-00003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4" name="313 CuadroTexto">
          <a:extLst>
            <a:ext uri="{FF2B5EF4-FFF2-40B4-BE49-F238E27FC236}">
              <a16:creationId xmlns="" xmlns:a16="http://schemas.microsoft.com/office/drawing/2014/main" id="{00000000-0008-0000-0700-00003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5" name="314 CuadroTexto">
          <a:extLst>
            <a:ext uri="{FF2B5EF4-FFF2-40B4-BE49-F238E27FC236}">
              <a16:creationId xmlns="" xmlns:a16="http://schemas.microsoft.com/office/drawing/2014/main" id="{00000000-0008-0000-0700-00003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6" name="315 CuadroTexto">
          <a:extLst>
            <a:ext uri="{FF2B5EF4-FFF2-40B4-BE49-F238E27FC236}">
              <a16:creationId xmlns="" xmlns:a16="http://schemas.microsoft.com/office/drawing/2014/main" id="{00000000-0008-0000-0700-00003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17" name="316 CuadroTexto">
          <a:extLst>
            <a:ext uri="{FF2B5EF4-FFF2-40B4-BE49-F238E27FC236}">
              <a16:creationId xmlns="" xmlns:a16="http://schemas.microsoft.com/office/drawing/2014/main" id="{00000000-0008-0000-0700-00003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18" name="317 CuadroTexto">
          <a:extLst>
            <a:ext uri="{FF2B5EF4-FFF2-40B4-BE49-F238E27FC236}">
              <a16:creationId xmlns="" xmlns:a16="http://schemas.microsoft.com/office/drawing/2014/main" id="{00000000-0008-0000-0700-00003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19" name="318 CuadroTexto">
          <a:extLst>
            <a:ext uri="{FF2B5EF4-FFF2-40B4-BE49-F238E27FC236}">
              <a16:creationId xmlns="" xmlns:a16="http://schemas.microsoft.com/office/drawing/2014/main" id="{00000000-0008-0000-0700-00003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20" name="319 CuadroTexto">
          <a:extLst>
            <a:ext uri="{FF2B5EF4-FFF2-40B4-BE49-F238E27FC236}">
              <a16:creationId xmlns="" xmlns:a16="http://schemas.microsoft.com/office/drawing/2014/main" id="{00000000-0008-0000-0700-00004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21" name="320 CuadroTexto">
          <a:extLst>
            <a:ext uri="{FF2B5EF4-FFF2-40B4-BE49-F238E27FC236}">
              <a16:creationId xmlns="" xmlns:a16="http://schemas.microsoft.com/office/drawing/2014/main" id="{00000000-0008-0000-0700-00004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22" name="321 CuadroTexto">
          <a:extLst>
            <a:ext uri="{FF2B5EF4-FFF2-40B4-BE49-F238E27FC236}">
              <a16:creationId xmlns="" xmlns:a16="http://schemas.microsoft.com/office/drawing/2014/main" id="{00000000-0008-0000-0700-00004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323" name="322 CuadroTexto">
          <a:extLst>
            <a:ext uri="{FF2B5EF4-FFF2-40B4-BE49-F238E27FC236}">
              <a16:creationId xmlns="" xmlns:a16="http://schemas.microsoft.com/office/drawing/2014/main" id="{00000000-0008-0000-0700-00004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324" name="323 CuadroTexto">
          <a:extLst>
            <a:ext uri="{FF2B5EF4-FFF2-40B4-BE49-F238E27FC236}">
              <a16:creationId xmlns="" xmlns:a16="http://schemas.microsoft.com/office/drawing/2014/main" id="{00000000-0008-0000-0700-00004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25" name="324 CuadroTexto">
          <a:extLst>
            <a:ext uri="{FF2B5EF4-FFF2-40B4-BE49-F238E27FC236}">
              <a16:creationId xmlns="" xmlns:a16="http://schemas.microsoft.com/office/drawing/2014/main" id="{00000000-0008-0000-0700-00004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26" name="325 CuadroTexto">
          <a:extLst>
            <a:ext uri="{FF2B5EF4-FFF2-40B4-BE49-F238E27FC236}">
              <a16:creationId xmlns="" xmlns:a16="http://schemas.microsoft.com/office/drawing/2014/main" id="{00000000-0008-0000-0700-00004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27" name="326 CuadroTexto">
          <a:extLst>
            <a:ext uri="{FF2B5EF4-FFF2-40B4-BE49-F238E27FC236}">
              <a16:creationId xmlns="" xmlns:a16="http://schemas.microsoft.com/office/drawing/2014/main" id="{00000000-0008-0000-0700-00004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28" name="327 CuadroTexto">
          <a:extLst>
            <a:ext uri="{FF2B5EF4-FFF2-40B4-BE49-F238E27FC236}">
              <a16:creationId xmlns="" xmlns:a16="http://schemas.microsoft.com/office/drawing/2014/main" id="{00000000-0008-0000-0700-00004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29" name="328 CuadroTexto">
          <a:extLst>
            <a:ext uri="{FF2B5EF4-FFF2-40B4-BE49-F238E27FC236}">
              <a16:creationId xmlns="" xmlns:a16="http://schemas.microsoft.com/office/drawing/2014/main" id="{00000000-0008-0000-0700-00004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0" name="329 CuadroTexto">
          <a:extLst>
            <a:ext uri="{FF2B5EF4-FFF2-40B4-BE49-F238E27FC236}">
              <a16:creationId xmlns="" xmlns:a16="http://schemas.microsoft.com/office/drawing/2014/main" id="{00000000-0008-0000-0700-00004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1" name="330 CuadroTexto">
          <a:extLst>
            <a:ext uri="{FF2B5EF4-FFF2-40B4-BE49-F238E27FC236}">
              <a16:creationId xmlns="" xmlns:a16="http://schemas.microsoft.com/office/drawing/2014/main" id="{00000000-0008-0000-0700-00004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2" name="331 CuadroTexto">
          <a:extLst>
            <a:ext uri="{FF2B5EF4-FFF2-40B4-BE49-F238E27FC236}">
              <a16:creationId xmlns="" xmlns:a16="http://schemas.microsoft.com/office/drawing/2014/main" id="{00000000-0008-0000-0700-00004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3" name="332 CuadroTexto">
          <a:extLst>
            <a:ext uri="{FF2B5EF4-FFF2-40B4-BE49-F238E27FC236}">
              <a16:creationId xmlns="" xmlns:a16="http://schemas.microsoft.com/office/drawing/2014/main" id="{00000000-0008-0000-0700-00004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4" name="333 CuadroTexto">
          <a:extLst>
            <a:ext uri="{FF2B5EF4-FFF2-40B4-BE49-F238E27FC236}">
              <a16:creationId xmlns="" xmlns:a16="http://schemas.microsoft.com/office/drawing/2014/main" id="{00000000-0008-0000-0700-00004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35" name="334 CuadroTexto">
          <a:extLst>
            <a:ext uri="{FF2B5EF4-FFF2-40B4-BE49-F238E27FC236}">
              <a16:creationId xmlns="" xmlns:a16="http://schemas.microsoft.com/office/drawing/2014/main" id="{00000000-0008-0000-0700-00004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36" name="335 CuadroTexto">
          <a:extLst>
            <a:ext uri="{FF2B5EF4-FFF2-40B4-BE49-F238E27FC236}">
              <a16:creationId xmlns="" xmlns:a16="http://schemas.microsoft.com/office/drawing/2014/main" id="{00000000-0008-0000-0700-00005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37" name="336 CuadroTexto">
          <a:extLst>
            <a:ext uri="{FF2B5EF4-FFF2-40B4-BE49-F238E27FC236}">
              <a16:creationId xmlns="" xmlns:a16="http://schemas.microsoft.com/office/drawing/2014/main" id="{00000000-0008-0000-0700-00005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38" name="337 CuadroTexto">
          <a:extLst>
            <a:ext uri="{FF2B5EF4-FFF2-40B4-BE49-F238E27FC236}">
              <a16:creationId xmlns="" xmlns:a16="http://schemas.microsoft.com/office/drawing/2014/main" id="{00000000-0008-0000-0700-00005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9" name="338 CuadroTexto">
          <a:extLst>
            <a:ext uri="{FF2B5EF4-FFF2-40B4-BE49-F238E27FC236}">
              <a16:creationId xmlns="" xmlns:a16="http://schemas.microsoft.com/office/drawing/2014/main" id="{00000000-0008-0000-0700-00005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40" name="339 CuadroTexto">
          <a:extLst>
            <a:ext uri="{FF2B5EF4-FFF2-40B4-BE49-F238E27FC236}">
              <a16:creationId xmlns="" xmlns:a16="http://schemas.microsoft.com/office/drawing/2014/main" id="{00000000-0008-0000-0700-00005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41" name="340 CuadroTexto">
          <a:extLst>
            <a:ext uri="{FF2B5EF4-FFF2-40B4-BE49-F238E27FC236}">
              <a16:creationId xmlns="" xmlns:a16="http://schemas.microsoft.com/office/drawing/2014/main" id="{00000000-0008-0000-0700-00005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42" name="341 CuadroTexto">
          <a:extLst>
            <a:ext uri="{FF2B5EF4-FFF2-40B4-BE49-F238E27FC236}">
              <a16:creationId xmlns="" xmlns:a16="http://schemas.microsoft.com/office/drawing/2014/main" id="{00000000-0008-0000-0700-00005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43" name="342 CuadroTexto">
          <a:extLst>
            <a:ext uri="{FF2B5EF4-FFF2-40B4-BE49-F238E27FC236}">
              <a16:creationId xmlns="" xmlns:a16="http://schemas.microsoft.com/office/drawing/2014/main" id="{00000000-0008-0000-0700-00005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44" name="343 CuadroTexto">
          <a:extLst>
            <a:ext uri="{FF2B5EF4-FFF2-40B4-BE49-F238E27FC236}">
              <a16:creationId xmlns="" xmlns:a16="http://schemas.microsoft.com/office/drawing/2014/main" id="{00000000-0008-0000-0700-00005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5" name="344 CuadroTexto">
          <a:extLst>
            <a:ext uri="{FF2B5EF4-FFF2-40B4-BE49-F238E27FC236}">
              <a16:creationId xmlns="" xmlns:a16="http://schemas.microsoft.com/office/drawing/2014/main" id="{00000000-0008-0000-0700-00005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6" name="345 CuadroTexto">
          <a:extLst>
            <a:ext uri="{FF2B5EF4-FFF2-40B4-BE49-F238E27FC236}">
              <a16:creationId xmlns="" xmlns:a16="http://schemas.microsoft.com/office/drawing/2014/main" id="{00000000-0008-0000-0700-00005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7" name="346 CuadroTexto">
          <a:extLst>
            <a:ext uri="{FF2B5EF4-FFF2-40B4-BE49-F238E27FC236}">
              <a16:creationId xmlns="" xmlns:a16="http://schemas.microsoft.com/office/drawing/2014/main" id="{00000000-0008-0000-0700-00005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8" name="347 CuadroTexto">
          <a:extLst>
            <a:ext uri="{FF2B5EF4-FFF2-40B4-BE49-F238E27FC236}">
              <a16:creationId xmlns="" xmlns:a16="http://schemas.microsoft.com/office/drawing/2014/main" id="{00000000-0008-0000-0700-00005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49" name="348 CuadroTexto">
          <a:extLst>
            <a:ext uri="{FF2B5EF4-FFF2-40B4-BE49-F238E27FC236}">
              <a16:creationId xmlns="" xmlns:a16="http://schemas.microsoft.com/office/drawing/2014/main" id="{00000000-0008-0000-0700-00005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50" name="349 CuadroTexto">
          <a:extLst>
            <a:ext uri="{FF2B5EF4-FFF2-40B4-BE49-F238E27FC236}">
              <a16:creationId xmlns="" xmlns:a16="http://schemas.microsoft.com/office/drawing/2014/main" id="{00000000-0008-0000-0700-00005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51" name="350 CuadroTexto">
          <a:extLst>
            <a:ext uri="{FF2B5EF4-FFF2-40B4-BE49-F238E27FC236}">
              <a16:creationId xmlns="" xmlns:a16="http://schemas.microsoft.com/office/drawing/2014/main" id="{00000000-0008-0000-0700-00005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52" name="351 CuadroTexto">
          <a:extLst>
            <a:ext uri="{FF2B5EF4-FFF2-40B4-BE49-F238E27FC236}">
              <a16:creationId xmlns="" xmlns:a16="http://schemas.microsoft.com/office/drawing/2014/main" id="{00000000-0008-0000-0700-00006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53" name="352 CuadroTexto">
          <a:extLst>
            <a:ext uri="{FF2B5EF4-FFF2-40B4-BE49-F238E27FC236}">
              <a16:creationId xmlns="" xmlns:a16="http://schemas.microsoft.com/office/drawing/2014/main" id="{00000000-0008-0000-0700-00006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54" name="353 CuadroTexto">
          <a:extLst>
            <a:ext uri="{FF2B5EF4-FFF2-40B4-BE49-F238E27FC236}">
              <a16:creationId xmlns="" xmlns:a16="http://schemas.microsoft.com/office/drawing/2014/main" id="{00000000-0008-0000-0700-00006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55" name="354 CuadroTexto">
          <a:extLst>
            <a:ext uri="{FF2B5EF4-FFF2-40B4-BE49-F238E27FC236}">
              <a16:creationId xmlns="" xmlns:a16="http://schemas.microsoft.com/office/drawing/2014/main" id="{00000000-0008-0000-0700-00006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56" name="355 CuadroTexto">
          <a:extLst>
            <a:ext uri="{FF2B5EF4-FFF2-40B4-BE49-F238E27FC236}">
              <a16:creationId xmlns="" xmlns:a16="http://schemas.microsoft.com/office/drawing/2014/main" id="{00000000-0008-0000-0700-00006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57" name="356 CuadroTexto">
          <a:extLst>
            <a:ext uri="{FF2B5EF4-FFF2-40B4-BE49-F238E27FC236}">
              <a16:creationId xmlns="" xmlns:a16="http://schemas.microsoft.com/office/drawing/2014/main" id="{00000000-0008-0000-0700-00006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58" name="357 CuadroTexto">
          <a:extLst>
            <a:ext uri="{FF2B5EF4-FFF2-40B4-BE49-F238E27FC236}">
              <a16:creationId xmlns="" xmlns:a16="http://schemas.microsoft.com/office/drawing/2014/main" id="{00000000-0008-0000-0700-00006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59" name="358 CuadroTexto">
          <a:extLst>
            <a:ext uri="{FF2B5EF4-FFF2-40B4-BE49-F238E27FC236}">
              <a16:creationId xmlns="" xmlns:a16="http://schemas.microsoft.com/office/drawing/2014/main" id="{00000000-0008-0000-0700-00006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60" name="359 CuadroTexto">
          <a:extLst>
            <a:ext uri="{FF2B5EF4-FFF2-40B4-BE49-F238E27FC236}">
              <a16:creationId xmlns="" xmlns:a16="http://schemas.microsoft.com/office/drawing/2014/main" id="{00000000-0008-0000-0700-00006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1" name="360 CuadroTexto">
          <a:extLst>
            <a:ext uri="{FF2B5EF4-FFF2-40B4-BE49-F238E27FC236}">
              <a16:creationId xmlns="" xmlns:a16="http://schemas.microsoft.com/office/drawing/2014/main" id="{00000000-0008-0000-0700-00006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2" name="361 CuadroTexto">
          <a:extLst>
            <a:ext uri="{FF2B5EF4-FFF2-40B4-BE49-F238E27FC236}">
              <a16:creationId xmlns="" xmlns:a16="http://schemas.microsoft.com/office/drawing/2014/main" id="{00000000-0008-0000-0700-00006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3" name="362 CuadroTexto">
          <a:extLst>
            <a:ext uri="{FF2B5EF4-FFF2-40B4-BE49-F238E27FC236}">
              <a16:creationId xmlns="" xmlns:a16="http://schemas.microsoft.com/office/drawing/2014/main" id="{00000000-0008-0000-0700-00006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4" name="363 CuadroTexto">
          <a:extLst>
            <a:ext uri="{FF2B5EF4-FFF2-40B4-BE49-F238E27FC236}">
              <a16:creationId xmlns="" xmlns:a16="http://schemas.microsoft.com/office/drawing/2014/main" id="{00000000-0008-0000-0700-00006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65" name="364 CuadroTexto">
          <a:extLst>
            <a:ext uri="{FF2B5EF4-FFF2-40B4-BE49-F238E27FC236}">
              <a16:creationId xmlns="" xmlns:a16="http://schemas.microsoft.com/office/drawing/2014/main" id="{00000000-0008-0000-0700-00006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66" name="365 CuadroTexto">
          <a:extLst>
            <a:ext uri="{FF2B5EF4-FFF2-40B4-BE49-F238E27FC236}">
              <a16:creationId xmlns="" xmlns:a16="http://schemas.microsoft.com/office/drawing/2014/main" id="{00000000-0008-0000-0700-00006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67" name="366 CuadroTexto">
          <a:extLst>
            <a:ext uri="{FF2B5EF4-FFF2-40B4-BE49-F238E27FC236}">
              <a16:creationId xmlns="" xmlns:a16="http://schemas.microsoft.com/office/drawing/2014/main" id="{00000000-0008-0000-0700-00006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68" name="367 CuadroTexto">
          <a:extLst>
            <a:ext uri="{FF2B5EF4-FFF2-40B4-BE49-F238E27FC236}">
              <a16:creationId xmlns="" xmlns:a16="http://schemas.microsoft.com/office/drawing/2014/main" id="{00000000-0008-0000-0700-00007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69" name="368 CuadroTexto">
          <a:extLst>
            <a:ext uri="{FF2B5EF4-FFF2-40B4-BE49-F238E27FC236}">
              <a16:creationId xmlns="" xmlns:a16="http://schemas.microsoft.com/office/drawing/2014/main" id="{00000000-0008-0000-0700-00007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0" name="369 CuadroTexto">
          <a:extLst>
            <a:ext uri="{FF2B5EF4-FFF2-40B4-BE49-F238E27FC236}">
              <a16:creationId xmlns="" xmlns:a16="http://schemas.microsoft.com/office/drawing/2014/main" id="{00000000-0008-0000-0700-00007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71" name="370 CuadroTexto">
          <a:extLst>
            <a:ext uri="{FF2B5EF4-FFF2-40B4-BE49-F238E27FC236}">
              <a16:creationId xmlns="" xmlns:a16="http://schemas.microsoft.com/office/drawing/2014/main" id="{00000000-0008-0000-0700-00007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72" name="371 CuadroTexto">
          <a:extLst>
            <a:ext uri="{FF2B5EF4-FFF2-40B4-BE49-F238E27FC236}">
              <a16:creationId xmlns="" xmlns:a16="http://schemas.microsoft.com/office/drawing/2014/main" id="{00000000-0008-0000-0700-00007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73" name="372 CuadroTexto">
          <a:extLst>
            <a:ext uri="{FF2B5EF4-FFF2-40B4-BE49-F238E27FC236}">
              <a16:creationId xmlns="" xmlns:a16="http://schemas.microsoft.com/office/drawing/2014/main" id="{00000000-0008-0000-0700-00007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74" name="373 CuadroTexto">
          <a:extLst>
            <a:ext uri="{FF2B5EF4-FFF2-40B4-BE49-F238E27FC236}">
              <a16:creationId xmlns="" xmlns:a16="http://schemas.microsoft.com/office/drawing/2014/main" id="{00000000-0008-0000-0700-00007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5" name="374 CuadroTexto">
          <a:extLst>
            <a:ext uri="{FF2B5EF4-FFF2-40B4-BE49-F238E27FC236}">
              <a16:creationId xmlns="" xmlns:a16="http://schemas.microsoft.com/office/drawing/2014/main" id="{00000000-0008-0000-0700-00007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6" name="375 CuadroTexto">
          <a:extLst>
            <a:ext uri="{FF2B5EF4-FFF2-40B4-BE49-F238E27FC236}">
              <a16:creationId xmlns="" xmlns:a16="http://schemas.microsoft.com/office/drawing/2014/main" id="{00000000-0008-0000-0700-00007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7" name="376 CuadroTexto">
          <a:extLst>
            <a:ext uri="{FF2B5EF4-FFF2-40B4-BE49-F238E27FC236}">
              <a16:creationId xmlns="" xmlns:a16="http://schemas.microsoft.com/office/drawing/2014/main" id="{00000000-0008-0000-0700-00007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8" name="377 CuadroTexto">
          <a:extLst>
            <a:ext uri="{FF2B5EF4-FFF2-40B4-BE49-F238E27FC236}">
              <a16:creationId xmlns="" xmlns:a16="http://schemas.microsoft.com/office/drawing/2014/main" id="{00000000-0008-0000-0700-00007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9" name="378 CuadroTexto">
          <a:extLst>
            <a:ext uri="{FF2B5EF4-FFF2-40B4-BE49-F238E27FC236}">
              <a16:creationId xmlns="" xmlns:a16="http://schemas.microsoft.com/office/drawing/2014/main" id="{00000000-0008-0000-0700-00007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80" name="379 CuadroTexto">
          <a:extLst>
            <a:ext uri="{FF2B5EF4-FFF2-40B4-BE49-F238E27FC236}">
              <a16:creationId xmlns="" xmlns:a16="http://schemas.microsoft.com/office/drawing/2014/main" id="{00000000-0008-0000-0700-00007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81" name="380 CuadroTexto">
          <a:extLst>
            <a:ext uri="{FF2B5EF4-FFF2-40B4-BE49-F238E27FC236}">
              <a16:creationId xmlns="" xmlns:a16="http://schemas.microsoft.com/office/drawing/2014/main" id="{00000000-0008-0000-0700-00007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82" name="381 CuadroTexto">
          <a:extLst>
            <a:ext uri="{FF2B5EF4-FFF2-40B4-BE49-F238E27FC236}">
              <a16:creationId xmlns="" xmlns:a16="http://schemas.microsoft.com/office/drawing/2014/main" id="{00000000-0008-0000-0700-00007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83" name="382 CuadroTexto">
          <a:extLst>
            <a:ext uri="{FF2B5EF4-FFF2-40B4-BE49-F238E27FC236}">
              <a16:creationId xmlns="" xmlns:a16="http://schemas.microsoft.com/office/drawing/2014/main" id="{00000000-0008-0000-0700-00007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84" name="383 CuadroTexto">
          <a:extLst>
            <a:ext uri="{FF2B5EF4-FFF2-40B4-BE49-F238E27FC236}">
              <a16:creationId xmlns="" xmlns:a16="http://schemas.microsoft.com/office/drawing/2014/main" id="{00000000-0008-0000-0700-00008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85" name="384 CuadroTexto">
          <a:extLst>
            <a:ext uri="{FF2B5EF4-FFF2-40B4-BE49-F238E27FC236}">
              <a16:creationId xmlns="" xmlns:a16="http://schemas.microsoft.com/office/drawing/2014/main" id="{00000000-0008-0000-0700-00008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86" name="385 CuadroTexto">
          <a:extLst>
            <a:ext uri="{FF2B5EF4-FFF2-40B4-BE49-F238E27FC236}">
              <a16:creationId xmlns="" xmlns:a16="http://schemas.microsoft.com/office/drawing/2014/main" id="{00000000-0008-0000-0700-00008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87" name="386 CuadroTexto">
          <a:extLst>
            <a:ext uri="{FF2B5EF4-FFF2-40B4-BE49-F238E27FC236}">
              <a16:creationId xmlns="" xmlns:a16="http://schemas.microsoft.com/office/drawing/2014/main" id="{00000000-0008-0000-0700-00008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88" name="387 CuadroTexto">
          <a:extLst>
            <a:ext uri="{FF2B5EF4-FFF2-40B4-BE49-F238E27FC236}">
              <a16:creationId xmlns="" xmlns:a16="http://schemas.microsoft.com/office/drawing/2014/main" id="{00000000-0008-0000-0700-00008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89" name="388 CuadroTexto">
          <a:extLst>
            <a:ext uri="{FF2B5EF4-FFF2-40B4-BE49-F238E27FC236}">
              <a16:creationId xmlns="" xmlns:a16="http://schemas.microsoft.com/office/drawing/2014/main" id="{00000000-0008-0000-0700-00008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90" name="389 CuadroTexto">
          <a:extLst>
            <a:ext uri="{FF2B5EF4-FFF2-40B4-BE49-F238E27FC236}">
              <a16:creationId xmlns="" xmlns:a16="http://schemas.microsoft.com/office/drawing/2014/main" id="{00000000-0008-0000-0700-00008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91" name="390 CuadroTexto">
          <a:extLst>
            <a:ext uri="{FF2B5EF4-FFF2-40B4-BE49-F238E27FC236}">
              <a16:creationId xmlns="" xmlns:a16="http://schemas.microsoft.com/office/drawing/2014/main" id="{00000000-0008-0000-0700-00008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92" name="391 CuadroTexto">
          <a:extLst>
            <a:ext uri="{FF2B5EF4-FFF2-40B4-BE49-F238E27FC236}">
              <a16:creationId xmlns="" xmlns:a16="http://schemas.microsoft.com/office/drawing/2014/main" id="{00000000-0008-0000-0700-00008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3" name="392 CuadroTexto">
          <a:extLst>
            <a:ext uri="{FF2B5EF4-FFF2-40B4-BE49-F238E27FC236}">
              <a16:creationId xmlns="" xmlns:a16="http://schemas.microsoft.com/office/drawing/2014/main" id="{00000000-0008-0000-0700-00008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4" name="393 CuadroTexto">
          <a:extLst>
            <a:ext uri="{FF2B5EF4-FFF2-40B4-BE49-F238E27FC236}">
              <a16:creationId xmlns="" xmlns:a16="http://schemas.microsoft.com/office/drawing/2014/main" id="{00000000-0008-0000-0700-00008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5" name="394 CuadroTexto">
          <a:extLst>
            <a:ext uri="{FF2B5EF4-FFF2-40B4-BE49-F238E27FC236}">
              <a16:creationId xmlns="" xmlns:a16="http://schemas.microsoft.com/office/drawing/2014/main" id="{00000000-0008-0000-0700-00008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6" name="395 CuadroTexto">
          <a:extLst>
            <a:ext uri="{FF2B5EF4-FFF2-40B4-BE49-F238E27FC236}">
              <a16:creationId xmlns="" xmlns:a16="http://schemas.microsoft.com/office/drawing/2014/main" id="{00000000-0008-0000-0700-00008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97" name="396 CuadroTexto">
          <a:extLst>
            <a:ext uri="{FF2B5EF4-FFF2-40B4-BE49-F238E27FC236}">
              <a16:creationId xmlns="" xmlns:a16="http://schemas.microsoft.com/office/drawing/2014/main" id="{00000000-0008-0000-0700-00008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98" name="397 CuadroTexto">
          <a:extLst>
            <a:ext uri="{FF2B5EF4-FFF2-40B4-BE49-F238E27FC236}">
              <a16:creationId xmlns="" xmlns:a16="http://schemas.microsoft.com/office/drawing/2014/main" id="{00000000-0008-0000-0700-00008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99" name="398 CuadroTexto">
          <a:extLst>
            <a:ext uri="{FF2B5EF4-FFF2-40B4-BE49-F238E27FC236}">
              <a16:creationId xmlns="" xmlns:a16="http://schemas.microsoft.com/office/drawing/2014/main" id="{00000000-0008-0000-0700-00008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0" name="399 CuadroTexto">
          <a:extLst>
            <a:ext uri="{FF2B5EF4-FFF2-40B4-BE49-F238E27FC236}">
              <a16:creationId xmlns="" xmlns:a16="http://schemas.microsoft.com/office/drawing/2014/main" id="{00000000-0008-0000-0700-00009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1" name="400 CuadroTexto">
          <a:extLst>
            <a:ext uri="{FF2B5EF4-FFF2-40B4-BE49-F238E27FC236}">
              <a16:creationId xmlns="" xmlns:a16="http://schemas.microsoft.com/office/drawing/2014/main" id="{00000000-0008-0000-0700-00009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2" name="401 CuadroTexto">
          <a:extLst>
            <a:ext uri="{FF2B5EF4-FFF2-40B4-BE49-F238E27FC236}">
              <a16:creationId xmlns="" xmlns:a16="http://schemas.microsoft.com/office/drawing/2014/main" id="{00000000-0008-0000-0700-00009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403" name="402 CuadroTexto">
          <a:extLst>
            <a:ext uri="{FF2B5EF4-FFF2-40B4-BE49-F238E27FC236}">
              <a16:creationId xmlns="" xmlns:a16="http://schemas.microsoft.com/office/drawing/2014/main" id="{00000000-0008-0000-0700-00009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404" name="403 CuadroTexto">
          <a:extLst>
            <a:ext uri="{FF2B5EF4-FFF2-40B4-BE49-F238E27FC236}">
              <a16:creationId xmlns="" xmlns:a16="http://schemas.microsoft.com/office/drawing/2014/main" id="{00000000-0008-0000-0700-00009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5" name="404 CuadroTexto">
          <a:extLst>
            <a:ext uri="{FF2B5EF4-FFF2-40B4-BE49-F238E27FC236}">
              <a16:creationId xmlns="" xmlns:a16="http://schemas.microsoft.com/office/drawing/2014/main" id="{00000000-0008-0000-0700-00009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6" name="405 CuadroTexto">
          <a:extLst>
            <a:ext uri="{FF2B5EF4-FFF2-40B4-BE49-F238E27FC236}">
              <a16:creationId xmlns="" xmlns:a16="http://schemas.microsoft.com/office/drawing/2014/main" id="{00000000-0008-0000-0700-00009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7" name="406 CuadroTexto">
          <a:extLst>
            <a:ext uri="{FF2B5EF4-FFF2-40B4-BE49-F238E27FC236}">
              <a16:creationId xmlns="" xmlns:a16="http://schemas.microsoft.com/office/drawing/2014/main" id="{00000000-0008-0000-0700-00009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8" name="407 CuadroTexto">
          <a:extLst>
            <a:ext uri="{FF2B5EF4-FFF2-40B4-BE49-F238E27FC236}">
              <a16:creationId xmlns="" xmlns:a16="http://schemas.microsoft.com/office/drawing/2014/main" id="{00000000-0008-0000-0700-00009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09" name="408 CuadroTexto">
          <a:extLst>
            <a:ext uri="{FF2B5EF4-FFF2-40B4-BE49-F238E27FC236}">
              <a16:creationId xmlns="" xmlns:a16="http://schemas.microsoft.com/office/drawing/2014/main" id="{00000000-0008-0000-0700-00009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0" name="409 CuadroTexto">
          <a:extLst>
            <a:ext uri="{FF2B5EF4-FFF2-40B4-BE49-F238E27FC236}">
              <a16:creationId xmlns="" xmlns:a16="http://schemas.microsoft.com/office/drawing/2014/main" id="{00000000-0008-0000-0700-00009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1" name="410 CuadroTexto">
          <a:extLst>
            <a:ext uri="{FF2B5EF4-FFF2-40B4-BE49-F238E27FC236}">
              <a16:creationId xmlns="" xmlns:a16="http://schemas.microsoft.com/office/drawing/2014/main" id="{00000000-0008-0000-0700-00009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2" name="411 CuadroTexto">
          <a:extLst>
            <a:ext uri="{FF2B5EF4-FFF2-40B4-BE49-F238E27FC236}">
              <a16:creationId xmlns="" xmlns:a16="http://schemas.microsoft.com/office/drawing/2014/main" id="{00000000-0008-0000-0700-00009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13" name="412 CuadroTexto">
          <a:extLst>
            <a:ext uri="{FF2B5EF4-FFF2-40B4-BE49-F238E27FC236}">
              <a16:creationId xmlns="" xmlns:a16="http://schemas.microsoft.com/office/drawing/2014/main" id="{00000000-0008-0000-0700-00009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14" name="413 CuadroTexto">
          <a:extLst>
            <a:ext uri="{FF2B5EF4-FFF2-40B4-BE49-F238E27FC236}">
              <a16:creationId xmlns="" xmlns:a16="http://schemas.microsoft.com/office/drawing/2014/main" id="{00000000-0008-0000-0700-00009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15" name="414 CuadroTexto">
          <a:extLst>
            <a:ext uri="{FF2B5EF4-FFF2-40B4-BE49-F238E27FC236}">
              <a16:creationId xmlns="" xmlns:a16="http://schemas.microsoft.com/office/drawing/2014/main" id="{00000000-0008-0000-0700-00009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16" name="415 CuadroTexto">
          <a:extLst>
            <a:ext uri="{FF2B5EF4-FFF2-40B4-BE49-F238E27FC236}">
              <a16:creationId xmlns="" xmlns:a16="http://schemas.microsoft.com/office/drawing/2014/main" id="{00000000-0008-0000-0700-0000A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17" name="416 CuadroTexto">
          <a:extLst>
            <a:ext uri="{FF2B5EF4-FFF2-40B4-BE49-F238E27FC236}">
              <a16:creationId xmlns="" xmlns:a16="http://schemas.microsoft.com/office/drawing/2014/main" id="{00000000-0008-0000-0700-0000A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18" name="417 CuadroTexto">
          <a:extLst>
            <a:ext uri="{FF2B5EF4-FFF2-40B4-BE49-F238E27FC236}">
              <a16:creationId xmlns="" xmlns:a16="http://schemas.microsoft.com/office/drawing/2014/main" id="{00000000-0008-0000-0700-0000A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19" name="418 CuadroTexto">
          <a:extLst>
            <a:ext uri="{FF2B5EF4-FFF2-40B4-BE49-F238E27FC236}">
              <a16:creationId xmlns="" xmlns:a16="http://schemas.microsoft.com/office/drawing/2014/main" id="{00000000-0008-0000-0700-0000A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20" name="419 CuadroTexto">
          <a:extLst>
            <a:ext uri="{FF2B5EF4-FFF2-40B4-BE49-F238E27FC236}">
              <a16:creationId xmlns="" xmlns:a16="http://schemas.microsoft.com/office/drawing/2014/main" id="{00000000-0008-0000-0700-0000A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21" name="420 CuadroTexto">
          <a:extLst>
            <a:ext uri="{FF2B5EF4-FFF2-40B4-BE49-F238E27FC236}">
              <a16:creationId xmlns="" xmlns:a16="http://schemas.microsoft.com/office/drawing/2014/main" id="{00000000-0008-0000-0700-0000A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22" name="421 CuadroTexto">
          <a:extLst>
            <a:ext uri="{FF2B5EF4-FFF2-40B4-BE49-F238E27FC236}">
              <a16:creationId xmlns="" xmlns:a16="http://schemas.microsoft.com/office/drawing/2014/main" id="{00000000-0008-0000-0700-0000A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23" name="422 CuadroTexto">
          <a:extLst>
            <a:ext uri="{FF2B5EF4-FFF2-40B4-BE49-F238E27FC236}">
              <a16:creationId xmlns="" xmlns:a16="http://schemas.microsoft.com/office/drawing/2014/main" id="{00000000-0008-0000-0700-0000A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24" name="423 CuadroTexto">
          <a:extLst>
            <a:ext uri="{FF2B5EF4-FFF2-40B4-BE49-F238E27FC236}">
              <a16:creationId xmlns="" xmlns:a16="http://schemas.microsoft.com/office/drawing/2014/main" id="{00000000-0008-0000-0700-0000A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5" name="424 CuadroTexto">
          <a:extLst>
            <a:ext uri="{FF2B5EF4-FFF2-40B4-BE49-F238E27FC236}">
              <a16:creationId xmlns="" xmlns:a16="http://schemas.microsoft.com/office/drawing/2014/main" id="{00000000-0008-0000-0700-0000A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6" name="425 CuadroTexto">
          <a:extLst>
            <a:ext uri="{FF2B5EF4-FFF2-40B4-BE49-F238E27FC236}">
              <a16:creationId xmlns="" xmlns:a16="http://schemas.microsoft.com/office/drawing/2014/main" id="{00000000-0008-0000-0700-0000A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7" name="426 CuadroTexto">
          <a:extLst>
            <a:ext uri="{FF2B5EF4-FFF2-40B4-BE49-F238E27FC236}">
              <a16:creationId xmlns="" xmlns:a16="http://schemas.microsoft.com/office/drawing/2014/main" id="{00000000-0008-0000-0700-0000A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8" name="427 CuadroTexto">
          <a:extLst>
            <a:ext uri="{FF2B5EF4-FFF2-40B4-BE49-F238E27FC236}">
              <a16:creationId xmlns="" xmlns:a16="http://schemas.microsoft.com/office/drawing/2014/main" id="{00000000-0008-0000-0700-0000A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29" name="428 CuadroTexto">
          <a:extLst>
            <a:ext uri="{FF2B5EF4-FFF2-40B4-BE49-F238E27FC236}">
              <a16:creationId xmlns="" xmlns:a16="http://schemas.microsoft.com/office/drawing/2014/main" id="{00000000-0008-0000-0700-0000A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0" name="429 CuadroTexto">
          <a:extLst>
            <a:ext uri="{FF2B5EF4-FFF2-40B4-BE49-F238E27FC236}">
              <a16:creationId xmlns="" xmlns:a16="http://schemas.microsoft.com/office/drawing/2014/main" id="{00000000-0008-0000-0700-0000A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1" name="430 CuadroTexto">
          <a:extLst>
            <a:ext uri="{FF2B5EF4-FFF2-40B4-BE49-F238E27FC236}">
              <a16:creationId xmlns="" xmlns:a16="http://schemas.microsoft.com/office/drawing/2014/main" id="{00000000-0008-0000-0700-0000A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2" name="431 CuadroTexto">
          <a:extLst>
            <a:ext uri="{FF2B5EF4-FFF2-40B4-BE49-F238E27FC236}">
              <a16:creationId xmlns="" xmlns:a16="http://schemas.microsoft.com/office/drawing/2014/main" id="{00000000-0008-0000-0700-0000B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3" name="432 CuadroTexto">
          <a:extLst>
            <a:ext uri="{FF2B5EF4-FFF2-40B4-BE49-F238E27FC236}">
              <a16:creationId xmlns="" xmlns:a16="http://schemas.microsoft.com/office/drawing/2014/main" id="{00000000-0008-0000-0700-0000B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4" name="433 CuadroTexto">
          <a:extLst>
            <a:ext uri="{FF2B5EF4-FFF2-40B4-BE49-F238E27FC236}">
              <a16:creationId xmlns="" xmlns:a16="http://schemas.microsoft.com/office/drawing/2014/main" id="{00000000-0008-0000-0700-0000B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5" name="434 CuadroTexto">
          <a:extLst>
            <a:ext uri="{FF2B5EF4-FFF2-40B4-BE49-F238E27FC236}">
              <a16:creationId xmlns="" xmlns:a16="http://schemas.microsoft.com/office/drawing/2014/main" id="{00000000-0008-0000-0700-0000B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6" name="435 CuadroTexto">
          <a:extLst>
            <a:ext uri="{FF2B5EF4-FFF2-40B4-BE49-F238E27FC236}">
              <a16:creationId xmlns="" xmlns:a16="http://schemas.microsoft.com/office/drawing/2014/main" id="{00000000-0008-0000-0700-0000B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7" name="436 CuadroTexto">
          <a:extLst>
            <a:ext uri="{FF2B5EF4-FFF2-40B4-BE49-F238E27FC236}">
              <a16:creationId xmlns="" xmlns:a16="http://schemas.microsoft.com/office/drawing/2014/main" id="{00000000-0008-0000-0700-0000B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8" name="437 CuadroTexto">
          <a:extLst>
            <a:ext uri="{FF2B5EF4-FFF2-40B4-BE49-F238E27FC236}">
              <a16:creationId xmlns="" xmlns:a16="http://schemas.microsoft.com/office/drawing/2014/main" id="{00000000-0008-0000-0700-0000B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9" name="438 CuadroTexto">
          <a:extLst>
            <a:ext uri="{FF2B5EF4-FFF2-40B4-BE49-F238E27FC236}">
              <a16:creationId xmlns="" xmlns:a16="http://schemas.microsoft.com/office/drawing/2014/main" id="{00000000-0008-0000-0700-0000B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40" name="439 CuadroTexto">
          <a:extLst>
            <a:ext uri="{FF2B5EF4-FFF2-40B4-BE49-F238E27FC236}">
              <a16:creationId xmlns="" xmlns:a16="http://schemas.microsoft.com/office/drawing/2014/main" id="{00000000-0008-0000-0700-0000B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1" name="440 CuadroTexto">
          <a:extLst>
            <a:ext uri="{FF2B5EF4-FFF2-40B4-BE49-F238E27FC236}">
              <a16:creationId xmlns="" xmlns:a16="http://schemas.microsoft.com/office/drawing/2014/main" id="{00000000-0008-0000-0700-0000B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2" name="441 CuadroTexto">
          <a:extLst>
            <a:ext uri="{FF2B5EF4-FFF2-40B4-BE49-F238E27FC236}">
              <a16:creationId xmlns="" xmlns:a16="http://schemas.microsoft.com/office/drawing/2014/main" id="{00000000-0008-0000-0700-0000B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3" name="442 CuadroTexto">
          <a:extLst>
            <a:ext uri="{FF2B5EF4-FFF2-40B4-BE49-F238E27FC236}">
              <a16:creationId xmlns="" xmlns:a16="http://schemas.microsoft.com/office/drawing/2014/main" id="{00000000-0008-0000-0700-0000B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4" name="443 CuadroTexto">
          <a:extLst>
            <a:ext uri="{FF2B5EF4-FFF2-40B4-BE49-F238E27FC236}">
              <a16:creationId xmlns="" xmlns:a16="http://schemas.microsoft.com/office/drawing/2014/main" id="{00000000-0008-0000-0700-0000B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45" name="444 CuadroTexto">
          <a:extLst>
            <a:ext uri="{FF2B5EF4-FFF2-40B4-BE49-F238E27FC236}">
              <a16:creationId xmlns="" xmlns:a16="http://schemas.microsoft.com/office/drawing/2014/main" id="{00000000-0008-0000-0700-0000B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46" name="445 CuadroTexto">
          <a:extLst>
            <a:ext uri="{FF2B5EF4-FFF2-40B4-BE49-F238E27FC236}">
              <a16:creationId xmlns="" xmlns:a16="http://schemas.microsoft.com/office/drawing/2014/main" id="{00000000-0008-0000-0700-0000B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47" name="446 CuadroTexto">
          <a:extLst>
            <a:ext uri="{FF2B5EF4-FFF2-40B4-BE49-F238E27FC236}">
              <a16:creationId xmlns="" xmlns:a16="http://schemas.microsoft.com/office/drawing/2014/main" id="{00000000-0008-0000-0700-0000B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48" name="447 CuadroTexto">
          <a:extLst>
            <a:ext uri="{FF2B5EF4-FFF2-40B4-BE49-F238E27FC236}">
              <a16:creationId xmlns="" xmlns:a16="http://schemas.microsoft.com/office/drawing/2014/main" id="{00000000-0008-0000-0700-0000C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49" name="448 CuadroTexto">
          <a:extLst>
            <a:ext uri="{FF2B5EF4-FFF2-40B4-BE49-F238E27FC236}">
              <a16:creationId xmlns="" xmlns:a16="http://schemas.microsoft.com/office/drawing/2014/main" id="{00000000-0008-0000-0700-0000C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50" name="449 CuadroTexto">
          <a:extLst>
            <a:ext uri="{FF2B5EF4-FFF2-40B4-BE49-F238E27FC236}">
              <a16:creationId xmlns="" xmlns:a16="http://schemas.microsoft.com/office/drawing/2014/main" id="{00000000-0008-0000-0700-0000C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51" name="450 CuadroTexto">
          <a:extLst>
            <a:ext uri="{FF2B5EF4-FFF2-40B4-BE49-F238E27FC236}">
              <a16:creationId xmlns="" xmlns:a16="http://schemas.microsoft.com/office/drawing/2014/main" id="{00000000-0008-0000-0700-0000C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52" name="451 CuadroTexto">
          <a:extLst>
            <a:ext uri="{FF2B5EF4-FFF2-40B4-BE49-F238E27FC236}">
              <a16:creationId xmlns="" xmlns:a16="http://schemas.microsoft.com/office/drawing/2014/main" id="{00000000-0008-0000-0700-0000C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53" name="452 CuadroTexto">
          <a:extLst>
            <a:ext uri="{FF2B5EF4-FFF2-40B4-BE49-F238E27FC236}">
              <a16:creationId xmlns="" xmlns:a16="http://schemas.microsoft.com/office/drawing/2014/main" id="{00000000-0008-0000-0700-0000C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54" name="453 CuadroTexto">
          <a:extLst>
            <a:ext uri="{FF2B5EF4-FFF2-40B4-BE49-F238E27FC236}">
              <a16:creationId xmlns="" xmlns:a16="http://schemas.microsoft.com/office/drawing/2014/main" id="{00000000-0008-0000-0700-0000C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55" name="454 CuadroTexto">
          <a:extLst>
            <a:ext uri="{FF2B5EF4-FFF2-40B4-BE49-F238E27FC236}">
              <a16:creationId xmlns="" xmlns:a16="http://schemas.microsoft.com/office/drawing/2014/main" id="{00000000-0008-0000-0700-0000C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56" name="455 CuadroTexto">
          <a:extLst>
            <a:ext uri="{FF2B5EF4-FFF2-40B4-BE49-F238E27FC236}">
              <a16:creationId xmlns="" xmlns:a16="http://schemas.microsoft.com/office/drawing/2014/main" id="{00000000-0008-0000-0700-0000C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7" name="456 CuadroTexto">
          <a:extLst>
            <a:ext uri="{FF2B5EF4-FFF2-40B4-BE49-F238E27FC236}">
              <a16:creationId xmlns="" xmlns:a16="http://schemas.microsoft.com/office/drawing/2014/main" id="{00000000-0008-0000-0700-0000C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8" name="457 CuadroTexto">
          <a:extLst>
            <a:ext uri="{FF2B5EF4-FFF2-40B4-BE49-F238E27FC236}">
              <a16:creationId xmlns="" xmlns:a16="http://schemas.microsoft.com/office/drawing/2014/main" id="{00000000-0008-0000-0700-0000C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9" name="458 CuadroTexto">
          <a:extLst>
            <a:ext uri="{FF2B5EF4-FFF2-40B4-BE49-F238E27FC236}">
              <a16:creationId xmlns="" xmlns:a16="http://schemas.microsoft.com/office/drawing/2014/main" id="{00000000-0008-0000-0700-0000C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60" name="459 CuadroTexto">
          <a:extLst>
            <a:ext uri="{FF2B5EF4-FFF2-40B4-BE49-F238E27FC236}">
              <a16:creationId xmlns="" xmlns:a16="http://schemas.microsoft.com/office/drawing/2014/main" id="{00000000-0008-0000-0700-0000C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1" name="460 CuadroTexto">
          <a:extLst>
            <a:ext uri="{FF2B5EF4-FFF2-40B4-BE49-F238E27FC236}">
              <a16:creationId xmlns="" xmlns:a16="http://schemas.microsoft.com/office/drawing/2014/main" id="{00000000-0008-0000-0700-0000C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2" name="461 CuadroTexto">
          <a:extLst>
            <a:ext uri="{FF2B5EF4-FFF2-40B4-BE49-F238E27FC236}">
              <a16:creationId xmlns="" xmlns:a16="http://schemas.microsoft.com/office/drawing/2014/main" id="{00000000-0008-0000-0700-0000C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3" name="462 CuadroTexto">
          <a:extLst>
            <a:ext uri="{FF2B5EF4-FFF2-40B4-BE49-F238E27FC236}">
              <a16:creationId xmlns="" xmlns:a16="http://schemas.microsoft.com/office/drawing/2014/main" id="{00000000-0008-0000-0700-0000C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4" name="463 CuadroTexto">
          <a:extLst>
            <a:ext uri="{FF2B5EF4-FFF2-40B4-BE49-F238E27FC236}">
              <a16:creationId xmlns="" xmlns:a16="http://schemas.microsoft.com/office/drawing/2014/main" id="{00000000-0008-0000-0700-0000D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65" name="464 CuadroTexto">
          <a:extLst>
            <a:ext uri="{FF2B5EF4-FFF2-40B4-BE49-F238E27FC236}">
              <a16:creationId xmlns="" xmlns:a16="http://schemas.microsoft.com/office/drawing/2014/main" id="{00000000-0008-0000-0700-0000D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66" name="465 CuadroTexto">
          <a:extLst>
            <a:ext uri="{FF2B5EF4-FFF2-40B4-BE49-F238E27FC236}">
              <a16:creationId xmlns="" xmlns:a16="http://schemas.microsoft.com/office/drawing/2014/main" id="{00000000-0008-0000-0700-0000D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7" name="466 CuadroTexto">
          <a:extLst>
            <a:ext uri="{FF2B5EF4-FFF2-40B4-BE49-F238E27FC236}">
              <a16:creationId xmlns="" xmlns:a16="http://schemas.microsoft.com/office/drawing/2014/main" id="{00000000-0008-0000-0700-0000D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8" name="467 CuadroTexto">
          <a:extLst>
            <a:ext uri="{FF2B5EF4-FFF2-40B4-BE49-F238E27FC236}">
              <a16:creationId xmlns="" xmlns:a16="http://schemas.microsoft.com/office/drawing/2014/main" id="{00000000-0008-0000-0700-0000D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9" name="468 CuadroTexto">
          <a:extLst>
            <a:ext uri="{FF2B5EF4-FFF2-40B4-BE49-F238E27FC236}">
              <a16:creationId xmlns="" xmlns:a16="http://schemas.microsoft.com/office/drawing/2014/main" id="{00000000-0008-0000-0700-0000D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70" name="469 CuadroTexto">
          <a:extLst>
            <a:ext uri="{FF2B5EF4-FFF2-40B4-BE49-F238E27FC236}">
              <a16:creationId xmlns="" xmlns:a16="http://schemas.microsoft.com/office/drawing/2014/main" id="{00000000-0008-0000-0700-0000D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71" name="470 CuadroTexto">
          <a:extLst>
            <a:ext uri="{FF2B5EF4-FFF2-40B4-BE49-F238E27FC236}">
              <a16:creationId xmlns="" xmlns:a16="http://schemas.microsoft.com/office/drawing/2014/main" id="{00000000-0008-0000-0700-0000D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72" name="471 CuadroTexto">
          <a:extLst>
            <a:ext uri="{FF2B5EF4-FFF2-40B4-BE49-F238E27FC236}">
              <a16:creationId xmlns="" xmlns:a16="http://schemas.microsoft.com/office/drawing/2014/main" id="{00000000-0008-0000-0700-0000D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3" name="472 CuadroTexto">
          <a:extLst>
            <a:ext uri="{FF2B5EF4-FFF2-40B4-BE49-F238E27FC236}">
              <a16:creationId xmlns="" xmlns:a16="http://schemas.microsoft.com/office/drawing/2014/main" id="{00000000-0008-0000-0700-0000D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4" name="473 CuadroTexto">
          <a:extLst>
            <a:ext uri="{FF2B5EF4-FFF2-40B4-BE49-F238E27FC236}">
              <a16:creationId xmlns="" xmlns:a16="http://schemas.microsoft.com/office/drawing/2014/main" id="{00000000-0008-0000-0700-0000D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5" name="474 CuadroTexto">
          <a:extLst>
            <a:ext uri="{FF2B5EF4-FFF2-40B4-BE49-F238E27FC236}">
              <a16:creationId xmlns="" xmlns:a16="http://schemas.microsoft.com/office/drawing/2014/main" id="{00000000-0008-0000-0700-0000D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6" name="475 CuadroTexto">
          <a:extLst>
            <a:ext uri="{FF2B5EF4-FFF2-40B4-BE49-F238E27FC236}">
              <a16:creationId xmlns="" xmlns:a16="http://schemas.microsoft.com/office/drawing/2014/main" id="{00000000-0008-0000-0700-0000D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77" name="476 CuadroTexto">
          <a:extLst>
            <a:ext uri="{FF2B5EF4-FFF2-40B4-BE49-F238E27FC236}">
              <a16:creationId xmlns="" xmlns:a16="http://schemas.microsoft.com/office/drawing/2014/main" id="{00000000-0008-0000-0700-0000D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78" name="477 CuadroTexto">
          <a:extLst>
            <a:ext uri="{FF2B5EF4-FFF2-40B4-BE49-F238E27FC236}">
              <a16:creationId xmlns="" xmlns:a16="http://schemas.microsoft.com/office/drawing/2014/main" id="{00000000-0008-0000-0700-0000D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79" name="478 CuadroTexto">
          <a:extLst>
            <a:ext uri="{FF2B5EF4-FFF2-40B4-BE49-F238E27FC236}">
              <a16:creationId xmlns="" xmlns:a16="http://schemas.microsoft.com/office/drawing/2014/main" id="{00000000-0008-0000-0700-0000D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80" name="479 CuadroTexto">
          <a:extLst>
            <a:ext uri="{FF2B5EF4-FFF2-40B4-BE49-F238E27FC236}">
              <a16:creationId xmlns="" xmlns:a16="http://schemas.microsoft.com/office/drawing/2014/main" id="{00000000-0008-0000-0700-0000E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81" name="480 CuadroTexto">
          <a:extLst>
            <a:ext uri="{FF2B5EF4-FFF2-40B4-BE49-F238E27FC236}">
              <a16:creationId xmlns="" xmlns:a16="http://schemas.microsoft.com/office/drawing/2014/main" id="{00000000-0008-0000-0700-0000E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82" name="481 CuadroTexto">
          <a:extLst>
            <a:ext uri="{FF2B5EF4-FFF2-40B4-BE49-F238E27FC236}">
              <a16:creationId xmlns="" xmlns:a16="http://schemas.microsoft.com/office/drawing/2014/main" id="{00000000-0008-0000-0700-0000E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83" name="482 CuadroTexto">
          <a:extLst>
            <a:ext uri="{FF2B5EF4-FFF2-40B4-BE49-F238E27FC236}">
              <a16:creationId xmlns="" xmlns:a16="http://schemas.microsoft.com/office/drawing/2014/main" id="{00000000-0008-0000-0700-0000E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84" name="483 CuadroTexto">
          <a:extLst>
            <a:ext uri="{FF2B5EF4-FFF2-40B4-BE49-F238E27FC236}">
              <a16:creationId xmlns="" xmlns:a16="http://schemas.microsoft.com/office/drawing/2014/main" id="{00000000-0008-0000-0700-0000E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85" name="484 CuadroTexto">
          <a:extLst>
            <a:ext uri="{FF2B5EF4-FFF2-40B4-BE49-F238E27FC236}">
              <a16:creationId xmlns="" xmlns:a16="http://schemas.microsoft.com/office/drawing/2014/main" id="{00000000-0008-0000-0700-0000E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86" name="485 CuadroTexto">
          <a:extLst>
            <a:ext uri="{FF2B5EF4-FFF2-40B4-BE49-F238E27FC236}">
              <a16:creationId xmlns="" xmlns:a16="http://schemas.microsoft.com/office/drawing/2014/main" id="{00000000-0008-0000-0700-0000E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87" name="486 CuadroTexto">
          <a:extLst>
            <a:ext uri="{FF2B5EF4-FFF2-40B4-BE49-F238E27FC236}">
              <a16:creationId xmlns="" xmlns:a16="http://schemas.microsoft.com/office/drawing/2014/main" id="{00000000-0008-0000-0700-0000E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88" name="487 CuadroTexto">
          <a:extLst>
            <a:ext uri="{FF2B5EF4-FFF2-40B4-BE49-F238E27FC236}">
              <a16:creationId xmlns="" xmlns:a16="http://schemas.microsoft.com/office/drawing/2014/main" id="{00000000-0008-0000-0700-0000E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89" name="488 CuadroTexto">
          <a:extLst>
            <a:ext uri="{FF2B5EF4-FFF2-40B4-BE49-F238E27FC236}">
              <a16:creationId xmlns="" xmlns:a16="http://schemas.microsoft.com/office/drawing/2014/main" id="{00000000-0008-0000-0700-0000E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0" name="489 CuadroTexto">
          <a:extLst>
            <a:ext uri="{FF2B5EF4-FFF2-40B4-BE49-F238E27FC236}">
              <a16:creationId xmlns="" xmlns:a16="http://schemas.microsoft.com/office/drawing/2014/main" id="{00000000-0008-0000-0700-0000E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1" name="490 CuadroTexto">
          <a:extLst>
            <a:ext uri="{FF2B5EF4-FFF2-40B4-BE49-F238E27FC236}">
              <a16:creationId xmlns="" xmlns:a16="http://schemas.microsoft.com/office/drawing/2014/main" id="{00000000-0008-0000-0700-0000E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2" name="491 CuadroTexto">
          <a:extLst>
            <a:ext uri="{FF2B5EF4-FFF2-40B4-BE49-F238E27FC236}">
              <a16:creationId xmlns="" xmlns:a16="http://schemas.microsoft.com/office/drawing/2014/main" id="{00000000-0008-0000-0700-0000E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3" name="492 CuadroTexto">
          <a:extLst>
            <a:ext uri="{FF2B5EF4-FFF2-40B4-BE49-F238E27FC236}">
              <a16:creationId xmlns="" xmlns:a16="http://schemas.microsoft.com/office/drawing/2014/main" id="{00000000-0008-0000-0700-0000E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4" name="493 CuadroTexto">
          <a:extLst>
            <a:ext uri="{FF2B5EF4-FFF2-40B4-BE49-F238E27FC236}">
              <a16:creationId xmlns="" xmlns:a16="http://schemas.microsoft.com/office/drawing/2014/main" id="{00000000-0008-0000-0700-0000E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95" name="494 CuadroTexto">
          <a:extLst>
            <a:ext uri="{FF2B5EF4-FFF2-40B4-BE49-F238E27FC236}">
              <a16:creationId xmlns="" xmlns:a16="http://schemas.microsoft.com/office/drawing/2014/main" id="{00000000-0008-0000-0700-0000E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96" name="495 CuadroTexto">
          <a:extLst>
            <a:ext uri="{FF2B5EF4-FFF2-40B4-BE49-F238E27FC236}">
              <a16:creationId xmlns="" xmlns:a16="http://schemas.microsoft.com/office/drawing/2014/main" id="{00000000-0008-0000-0700-0000F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497" name="496 CuadroTexto">
          <a:extLst>
            <a:ext uri="{FF2B5EF4-FFF2-40B4-BE49-F238E27FC236}">
              <a16:creationId xmlns="" xmlns:a16="http://schemas.microsoft.com/office/drawing/2014/main" id="{00000000-0008-0000-0700-0000F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498" name="497 CuadroTexto">
          <a:extLst>
            <a:ext uri="{FF2B5EF4-FFF2-40B4-BE49-F238E27FC236}">
              <a16:creationId xmlns="" xmlns:a16="http://schemas.microsoft.com/office/drawing/2014/main" id="{00000000-0008-0000-0700-0000F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9" name="498 CuadroTexto">
          <a:extLst>
            <a:ext uri="{FF2B5EF4-FFF2-40B4-BE49-F238E27FC236}">
              <a16:creationId xmlns="" xmlns:a16="http://schemas.microsoft.com/office/drawing/2014/main" id="{00000000-0008-0000-0700-0000F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500" name="499 CuadroTexto">
          <a:extLst>
            <a:ext uri="{FF2B5EF4-FFF2-40B4-BE49-F238E27FC236}">
              <a16:creationId xmlns="" xmlns:a16="http://schemas.microsoft.com/office/drawing/2014/main" id="{00000000-0008-0000-0700-0000F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501" name="500 CuadroTexto">
          <a:extLst>
            <a:ext uri="{FF2B5EF4-FFF2-40B4-BE49-F238E27FC236}">
              <a16:creationId xmlns="" xmlns:a16="http://schemas.microsoft.com/office/drawing/2014/main" id="{00000000-0008-0000-0700-0000F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502" name="501 CuadroTexto">
          <a:extLst>
            <a:ext uri="{FF2B5EF4-FFF2-40B4-BE49-F238E27FC236}">
              <a16:creationId xmlns="" xmlns:a16="http://schemas.microsoft.com/office/drawing/2014/main" id="{00000000-0008-0000-0700-0000F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503" name="502 CuadroTexto">
          <a:extLst>
            <a:ext uri="{FF2B5EF4-FFF2-40B4-BE49-F238E27FC236}">
              <a16:creationId xmlns="" xmlns:a16="http://schemas.microsoft.com/office/drawing/2014/main" id="{00000000-0008-0000-0700-0000F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504" name="503 CuadroTexto">
          <a:extLst>
            <a:ext uri="{FF2B5EF4-FFF2-40B4-BE49-F238E27FC236}">
              <a16:creationId xmlns="" xmlns:a16="http://schemas.microsoft.com/office/drawing/2014/main" id="{00000000-0008-0000-0700-0000F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5" name="504 CuadroTexto">
          <a:extLst>
            <a:ext uri="{FF2B5EF4-FFF2-40B4-BE49-F238E27FC236}">
              <a16:creationId xmlns="" xmlns:a16="http://schemas.microsoft.com/office/drawing/2014/main" id="{00000000-0008-0000-0700-0000F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6" name="505 CuadroTexto">
          <a:extLst>
            <a:ext uri="{FF2B5EF4-FFF2-40B4-BE49-F238E27FC236}">
              <a16:creationId xmlns="" xmlns:a16="http://schemas.microsoft.com/office/drawing/2014/main" id="{00000000-0008-0000-0700-0000F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7" name="506 CuadroTexto">
          <a:extLst>
            <a:ext uri="{FF2B5EF4-FFF2-40B4-BE49-F238E27FC236}">
              <a16:creationId xmlns="" xmlns:a16="http://schemas.microsoft.com/office/drawing/2014/main" id="{00000000-0008-0000-0700-0000F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8" name="507 CuadroTexto">
          <a:extLst>
            <a:ext uri="{FF2B5EF4-FFF2-40B4-BE49-F238E27FC236}">
              <a16:creationId xmlns="" xmlns:a16="http://schemas.microsoft.com/office/drawing/2014/main" id="{00000000-0008-0000-0700-0000F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509" name="508 CuadroTexto">
          <a:extLst>
            <a:ext uri="{FF2B5EF4-FFF2-40B4-BE49-F238E27FC236}">
              <a16:creationId xmlns="" xmlns:a16="http://schemas.microsoft.com/office/drawing/2014/main" id="{00000000-0008-0000-0700-0000F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510" name="509 CuadroTexto">
          <a:extLst>
            <a:ext uri="{FF2B5EF4-FFF2-40B4-BE49-F238E27FC236}">
              <a16:creationId xmlns="" xmlns:a16="http://schemas.microsoft.com/office/drawing/2014/main" id="{00000000-0008-0000-0700-0000F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511" name="510 CuadroTexto">
          <a:extLst>
            <a:ext uri="{FF2B5EF4-FFF2-40B4-BE49-F238E27FC236}">
              <a16:creationId xmlns="" xmlns:a16="http://schemas.microsoft.com/office/drawing/2014/main" id="{00000000-0008-0000-0700-0000F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512" name="511 CuadroTexto">
          <a:extLst>
            <a:ext uri="{FF2B5EF4-FFF2-40B4-BE49-F238E27FC236}">
              <a16:creationId xmlns="" xmlns:a16="http://schemas.microsoft.com/office/drawing/2014/main" id="{00000000-0008-0000-0700-00000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513" name="512 CuadroTexto">
          <a:extLst>
            <a:ext uri="{FF2B5EF4-FFF2-40B4-BE49-F238E27FC236}">
              <a16:creationId xmlns="" xmlns:a16="http://schemas.microsoft.com/office/drawing/2014/main" id="{00000000-0008-0000-0700-00000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514" name="513 CuadroTexto">
          <a:extLst>
            <a:ext uri="{FF2B5EF4-FFF2-40B4-BE49-F238E27FC236}">
              <a16:creationId xmlns="" xmlns:a16="http://schemas.microsoft.com/office/drawing/2014/main" id="{00000000-0008-0000-0700-00000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5" name="514 CuadroTexto">
          <a:extLst>
            <a:ext uri="{FF2B5EF4-FFF2-40B4-BE49-F238E27FC236}">
              <a16:creationId xmlns="" xmlns:a16="http://schemas.microsoft.com/office/drawing/2014/main" id="{00000000-0008-0000-0700-00000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6" name="515 CuadroTexto">
          <a:extLst>
            <a:ext uri="{FF2B5EF4-FFF2-40B4-BE49-F238E27FC236}">
              <a16:creationId xmlns="" xmlns:a16="http://schemas.microsoft.com/office/drawing/2014/main" id="{00000000-0008-0000-0700-00000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17" name="516 CuadroTexto">
          <a:extLst>
            <a:ext uri="{FF2B5EF4-FFF2-40B4-BE49-F238E27FC236}">
              <a16:creationId xmlns="" xmlns:a16="http://schemas.microsoft.com/office/drawing/2014/main" id="{00000000-0008-0000-0700-00000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18" name="517 CuadroTexto">
          <a:extLst>
            <a:ext uri="{FF2B5EF4-FFF2-40B4-BE49-F238E27FC236}">
              <a16:creationId xmlns="" xmlns:a16="http://schemas.microsoft.com/office/drawing/2014/main" id="{00000000-0008-0000-0700-00000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19" name="518 CuadroTexto">
          <a:extLst>
            <a:ext uri="{FF2B5EF4-FFF2-40B4-BE49-F238E27FC236}">
              <a16:creationId xmlns="" xmlns:a16="http://schemas.microsoft.com/office/drawing/2014/main" id="{00000000-0008-0000-0700-00000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20" name="519 CuadroTexto">
          <a:extLst>
            <a:ext uri="{FF2B5EF4-FFF2-40B4-BE49-F238E27FC236}">
              <a16:creationId xmlns="" xmlns:a16="http://schemas.microsoft.com/office/drawing/2014/main" id="{00000000-0008-0000-0700-00000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1" name="520 CuadroTexto">
          <a:extLst>
            <a:ext uri="{FF2B5EF4-FFF2-40B4-BE49-F238E27FC236}">
              <a16:creationId xmlns="" xmlns:a16="http://schemas.microsoft.com/office/drawing/2014/main" id="{00000000-0008-0000-0700-00000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2" name="521 CuadroTexto">
          <a:extLst>
            <a:ext uri="{FF2B5EF4-FFF2-40B4-BE49-F238E27FC236}">
              <a16:creationId xmlns="" xmlns:a16="http://schemas.microsoft.com/office/drawing/2014/main" id="{00000000-0008-0000-0700-00000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3" name="522 CuadroTexto">
          <a:extLst>
            <a:ext uri="{FF2B5EF4-FFF2-40B4-BE49-F238E27FC236}">
              <a16:creationId xmlns="" xmlns:a16="http://schemas.microsoft.com/office/drawing/2014/main" id="{00000000-0008-0000-0700-00000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4" name="523 CuadroTexto">
          <a:extLst>
            <a:ext uri="{FF2B5EF4-FFF2-40B4-BE49-F238E27FC236}">
              <a16:creationId xmlns="" xmlns:a16="http://schemas.microsoft.com/office/drawing/2014/main" id="{00000000-0008-0000-0700-00000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25" name="524 CuadroTexto">
          <a:extLst>
            <a:ext uri="{FF2B5EF4-FFF2-40B4-BE49-F238E27FC236}">
              <a16:creationId xmlns="" xmlns:a16="http://schemas.microsoft.com/office/drawing/2014/main" id="{00000000-0008-0000-0700-00000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26" name="525 CuadroTexto">
          <a:extLst>
            <a:ext uri="{FF2B5EF4-FFF2-40B4-BE49-F238E27FC236}">
              <a16:creationId xmlns="" xmlns:a16="http://schemas.microsoft.com/office/drawing/2014/main" id="{00000000-0008-0000-0700-00000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27" name="526 CuadroTexto">
          <a:extLst>
            <a:ext uri="{FF2B5EF4-FFF2-40B4-BE49-F238E27FC236}">
              <a16:creationId xmlns="" xmlns:a16="http://schemas.microsoft.com/office/drawing/2014/main" id="{00000000-0008-0000-0700-00000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28" name="527 CuadroTexto">
          <a:extLst>
            <a:ext uri="{FF2B5EF4-FFF2-40B4-BE49-F238E27FC236}">
              <a16:creationId xmlns="" xmlns:a16="http://schemas.microsoft.com/office/drawing/2014/main" id="{00000000-0008-0000-0700-00001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29" name="528 CuadroTexto">
          <a:extLst>
            <a:ext uri="{FF2B5EF4-FFF2-40B4-BE49-F238E27FC236}">
              <a16:creationId xmlns="" xmlns:a16="http://schemas.microsoft.com/office/drawing/2014/main" id="{00000000-0008-0000-0700-00001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0" name="529 CuadroTexto">
          <a:extLst>
            <a:ext uri="{FF2B5EF4-FFF2-40B4-BE49-F238E27FC236}">
              <a16:creationId xmlns="" xmlns:a16="http://schemas.microsoft.com/office/drawing/2014/main" id="{00000000-0008-0000-0700-00001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31" name="530 CuadroTexto">
          <a:extLst>
            <a:ext uri="{FF2B5EF4-FFF2-40B4-BE49-F238E27FC236}">
              <a16:creationId xmlns="" xmlns:a16="http://schemas.microsoft.com/office/drawing/2014/main" id="{00000000-0008-0000-0700-00001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32" name="531 CuadroTexto">
          <a:extLst>
            <a:ext uri="{FF2B5EF4-FFF2-40B4-BE49-F238E27FC236}">
              <a16:creationId xmlns="" xmlns:a16="http://schemas.microsoft.com/office/drawing/2014/main" id="{00000000-0008-0000-0700-00001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33" name="532 CuadroTexto">
          <a:extLst>
            <a:ext uri="{FF2B5EF4-FFF2-40B4-BE49-F238E27FC236}">
              <a16:creationId xmlns="" xmlns:a16="http://schemas.microsoft.com/office/drawing/2014/main" id="{00000000-0008-0000-0700-00001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34" name="533 CuadroTexto">
          <a:extLst>
            <a:ext uri="{FF2B5EF4-FFF2-40B4-BE49-F238E27FC236}">
              <a16:creationId xmlns="" xmlns:a16="http://schemas.microsoft.com/office/drawing/2014/main" id="{00000000-0008-0000-0700-00001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5" name="534 CuadroTexto">
          <a:extLst>
            <a:ext uri="{FF2B5EF4-FFF2-40B4-BE49-F238E27FC236}">
              <a16:creationId xmlns="" xmlns:a16="http://schemas.microsoft.com/office/drawing/2014/main" id="{00000000-0008-0000-0700-00001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6" name="535 CuadroTexto">
          <a:extLst>
            <a:ext uri="{FF2B5EF4-FFF2-40B4-BE49-F238E27FC236}">
              <a16:creationId xmlns="" xmlns:a16="http://schemas.microsoft.com/office/drawing/2014/main" id="{00000000-0008-0000-0700-00001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7" name="536 CuadroTexto">
          <a:extLst>
            <a:ext uri="{FF2B5EF4-FFF2-40B4-BE49-F238E27FC236}">
              <a16:creationId xmlns="" xmlns:a16="http://schemas.microsoft.com/office/drawing/2014/main" id="{00000000-0008-0000-0700-00001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8" name="537 CuadroTexto">
          <a:extLst>
            <a:ext uri="{FF2B5EF4-FFF2-40B4-BE49-F238E27FC236}">
              <a16:creationId xmlns="" xmlns:a16="http://schemas.microsoft.com/office/drawing/2014/main" id="{00000000-0008-0000-0700-00001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9" name="538 CuadroTexto">
          <a:extLst>
            <a:ext uri="{FF2B5EF4-FFF2-40B4-BE49-F238E27FC236}">
              <a16:creationId xmlns="" xmlns:a16="http://schemas.microsoft.com/office/drawing/2014/main" id="{00000000-0008-0000-0700-00001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40" name="539 CuadroTexto">
          <a:extLst>
            <a:ext uri="{FF2B5EF4-FFF2-40B4-BE49-F238E27FC236}">
              <a16:creationId xmlns="" xmlns:a16="http://schemas.microsoft.com/office/drawing/2014/main" id="{00000000-0008-0000-0700-00001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41" name="540 CuadroTexto">
          <a:extLst>
            <a:ext uri="{FF2B5EF4-FFF2-40B4-BE49-F238E27FC236}">
              <a16:creationId xmlns="" xmlns:a16="http://schemas.microsoft.com/office/drawing/2014/main" id="{00000000-0008-0000-0700-00001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42" name="541 CuadroTexto">
          <a:extLst>
            <a:ext uri="{FF2B5EF4-FFF2-40B4-BE49-F238E27FC236}">
              <a16:creationId xmlns="" xmlns:a16="http://schemas.microsoft.com/office/drawing/2014/main" id="{00000000-0008-0000-0700-00001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43" name="542 CuadroTexto">
          <a:extLst>
            <a:ext uri="{FF2B5EF4-FFF2-40B4-BE49-F238E27FC236}">
              <a16:creationId xmlns="" xmlns:a16="http://schemas.microsoft.com/office/drawing/2014/main" id="{00000000-0008-0000-0700-00001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44" name="543 CuadroTexto">
          <a:extLst>
            <a:ext uri="{FF2B5EF4-FFF2-40B4-BE49-F238E27FC236}">
              <a16:creationId xmlns="" xmlns:a16="http://schemas.microsoft.com/office/drawing/2014/main" id="{00000000-0008-0000-0700-00002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45" name="544 CuadroTexto">
          <a:extLst>
            <a:ext uri="{FF2B5EF4-FFF2-40B4-BE49-F238E27FC236}">
              <a16:creationId xmlns="" xmlns:a16="http://schemas.microsoft.com/office/drawing/2014/main" id="{00000000-0008-0000-0700-00002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46" name="545 CuadroTexto">
          <a:extLst>
            <a:ext uri="{FF2B5EF4-FFF2-40B4-BE49-F238E27FC236}">
              <a16:creationId xmlns="" xmlns:a16="http://schemas.microsoft.com/office/drawing/2014/main" id="{00000000-0008-0000-0700-00002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47" name="546 CuadroTexto">
          <a:extLst>
            <a:ext uri="{FF2B5EF4-FFF2-40B4-BE49-F238E27FC236}">
              <a16:creationId xmlns="" xmlns:a16="http://schemas.microsoft.com/office/drawing/2014/main" id="{00000000-0008-0000-0700-00002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48" name="547 CuadroTexto">
          <a:extLst>
            <a:ext uri="{FF2B5EF4-FFF2-40B4-BE49-F238E27FC236}">
              <a16:creationId xmlns="" xmlns:a16="http://schemas.microsoft.com/office/drawing/2014/main" id="{00000000-0008-0000-0700-00002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49" name="548 CuadroTexto">
          <a:extLst>
            <a:ext uri="{FF2B5EF4-FFF2-40B4-BE49-F238E27FC236}">
              <a16:creationId xmlns="" xmlns:a16="http://schemas.microsoft.com/office/drawing/2014/main" id="{00000000-0008-0000-0700-00002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50" name="549 CuadroTexto">
          <a:extLst>
            <a:ext uri="{FF2B5EF4-FFF2-40B4-BE49-F238E27FC236}">
              <a16:creationId xmlns="" xmlns:a16="http://schemas.microsoft.com/office/drawing/2014/main" id="{00000000-0008-0000-0700-00002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51" name="550 CuadroTexto">
          <a:extLst>
            <a:ext uri="{FF2B5EF4-FFF2-40B4-BE49-F238E27FC236}">
              <a16:creationId xmlns="" xmlns:a16="http://schemas.microsoft.com/office/drawing/2014/main" id="{00000000-0008-0000-0700-00002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52" name="551 CuadroTexto">
          <a:extLst>
            <a:ext uri="{FF2B5EF4-FFF2-40B4-BE49-F238E27FC236}">
              <a16:creationId xmlns="" xmlns:a16="http://schemas.microsoft.com/office/drawing/2014/main" id="{00000000-0008-0000-0700-00002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3" name="552 CuadroTexto">
          <a:extLst>
            <a:ext uri="{FF2B5EF4-FFF2-40B4-BE49-F238E27FC236}">
              <a16:creationId xmlns="" xmlns:a16="http://schemas.microsoft.com/office/drawing/2014/main" id="{00000000-0008-0000-0700-00002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4" name="553 CuadroTexto">
          <a:extLst>
            <a:ext uri="{FF2B5EF4-FFF2-40B4-BE49-F238E27FC236}">
              <a16:creationId xmlns="" xmlns:a16="http://schemas.microsoft.com/office/drawing/2014/main" id="{00000000-0008-0000-0700-00002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5" name="554 CuadroTexto">
          <a:extLst>
            <a:ext uri="{FF2B5EF4-FFF2-40B4-BE49-F238E27FC236}">
              <a16:creationId xmlns="" xmlns:a16="http://schemas.microsoft.com/office/drawing/2014/main" id="{00000000-0008-0000-0700-00002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6" name="555 CuadroTexto">
          <a:extLst>
            <a:ext uri="{FF2B5EF4-FFF2-40B4-BE49-F238E27FC236}">
              <a16:creationId xmlns="" xmlns:a16="http://schemas.microsoft.com/office/drawing/2014/main" id="{00000000-0008-0000-0700-00002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57" name="556 CuadroTexto">
          <a:extLst>
            <a:ext uri="{FF2B5EF4-FFF2-40B4-BE49-F238E27FC236}">
              <a16:creationId xmlns="" xmlns:a16="http://schemas.microsoft.com/office/drawing/2014/main" id="{00000000-0008-0000-0700-00002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58" name="557 CuadroTexto">
          <a:extLst>
            <a:ext uri="{FF2B5EF4-FFF2-40B4-BE49-F238E27FC236}">
              <a16:creationId xmlns="" xmlns:a16="http://schemas.microsoft.com/office/drawing/2014/main" id="{00000000-0008-0000-0700-00002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59" name="558 CuadroTexto">
          <a:extLst>
            <a:ext uri="{FF2B5EF4-FFF2-40B4-BE49-F238E27FC236}">
              <a16:creationId xmlns="" xmlns:a16="http://schemas.microsoft.com/office/drawing/2014/main" id="{00000000-0008-0000-0700-00002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0" name="559 CuadroTexto">
          <a:extLst>
            <a:ext uri="{FF2B5EF4-FFF2-40B4-BE49-F238E27FC236}">
              <a16:creationId xmlns="" xmlns:a16="http://schemas.microsoft.com/office/drawing/2014/main" id="{00000000-0008-0000-0700-00003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1" name="560 CuadroTexto">
          <a:extLst>
            <a:ext uri="{FF2B5EF4-FFF2-40B4-BE49-F238E27FC236}">
              <a16:creationId xmlns="" xmlns:a16="http://schemas.microsoft.com/office/drawing/2014/main" id="{00000000-0008-0000-0700-00003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2" name="561 CuadroTexto">
          <a:extLst>
            <a:ext uri="{FF2B5EF4-FFF2-40B4-BE49-F238E27FC236}">
              <a16:creationId xmlns="" xmlns:a16="http://schemas.microsoft.com/office/drawing/2014/main" id="{00000000-0008-0000-0700-00003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63" name="562 CuadroTexto">
          <a:extLst>
            <a:ext uri="{FF2B5EF4-FFF2-40B4-BE49-F238E27FC236}">
              <a16:creationId xmlns="" xmlns:a16="http://schemas.microsoft.com/office/drawing/2014/main" id="{00000000-0008-0000-0700-00003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64" name="563 CuadroTexto">
          <a:extLst>
            <a:ext uri="{FF2B5EF4-FFF2-40B4-BE49-F238E27FC236}">
              <a16:creationId xmlns="" xmlns:a16="http://schemas.microsoft.com/office/drawing/2014/main" id="{00000000-0008-0000-0700-00003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5" name="564 CuadroTexto">
          <a:extLst>
            <a:ext uri="{FF2B5EF4-FFF2-40B4-BE49-F238E27FC236}">
              <a16:creationId xmlns="" xmlns:a16="http://schemas.microsoft.com/office/drawing/2014/main" id="{00000000-0008-0000-0700-00003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6" name="565 CuadroTexto">
          <a:extLst>
            <a:ext uri="{FF2B5EF4-FFF2-40B4-BE49-F238E27FC236}">
              <a16:creationId xmlns="" xmlns:a16="http://schemas.microsoft.com/office/drawing/2014/main" id="{00000000-0008-0000-0700-00003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7" name="566 CuadroTexto">
          <a:extLst>
            <a:ext uri="{FF2B5EF4-FFF2-40B4-BE49-F238E27FC236}">
              <a16:creationId xmlns="" xmlns:a16="http://schemas.microsoft.com/office/drawing/2014/main" id="{00000000-0008-0000-0700-00003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8" name="567 CuadroTexto">
          <a:extLst>
            <a:ext uri="{FF2B5EF4-FFF2-40B4-BE49-F238E27FC236}">
              <a16:creationId xmlns="" xmlns:a16="http://schemas.microsoft.com/office/drawing/2014/main" id="{00000000-0008-0000-0700-00003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69" name="568 CuadroTexto">
          <a:extLst>
            <a:ext uri="{FF2B5EF4-FFF2-40B4-BE49-F238E27FC236}">
              <a16:creationId xmlns="" xmlns:a16="http://schemas.microsoft.com/office/drawing/2014/main" id="{00000000-0008-0000-0700-00003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0" name="569 CuadroTexto">
          <a:extLst>
            <a:ext uri="{FF2B5EF4-FFF2-40B4-BE49-F238E27FC236}">
              <a16:creationId xmlns="" xmlns:a16="http://schemas.microsoft.com/office/drawing/2014/main" id="{00000000-0008-0000-0700-00003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1" name="570 CuadroTexto">
          <a:extLst>
            <a:ext uri="{FF2B5EF4-FFF2-40B4-BE49-F238E27FC236}">
              <a16:creationId xmlns="" xmlns:a16="http://schemas.microsoft.com/office/drawing/2014/main" id="{00000000-0008-0000-0700-00003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2" name="571 CuadroTexto">
          <a:extLst>
            <a:ext uri="{FF2B5EF4-FFF2-40B4-BE49-F238E27FC236}">
              <a16:creationId xmlns="" xmlns:a16="http://schemas.microsoft.com/office/drawing/2014/main" id="{00000000-0008-0000-0700-00003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573" name="572 CuadroTexto">
          <a:extLst>
            <a:ext uri="{FF2B5EF4-FFF2-40B4-BE49-F238E27FC236}">
              <a16:creationId xmlns="" xmlns:a16="http://schemas.microsoft.com/office/drawing/2014/main" id="{00000000-0008-0000-0700-00003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574" name="573 CuadroTexto">
          <a:extLst>
            <a:ext uri="{FF2B5EF4-FFF2-40B4-BE49-F238E27FC236}">
              <a16:creationId xmlns="" xmlns:a16="http://schemas.microsoft.com/office/drawing/2014/main" id="{00000000-0008-0000-0700-00003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575" name="574 CuadroTexto">
          <a:extLst>
            <a:ext uri="{FF2B5EF4-FFF2-40B4-BE49-F238E27FC236}">
              <a16:creationId xmlns="" xmlns:a16="http://schemas.microsoft.com/office/drawing/2014/main" id="{00000000-0008-0000-0700-00003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576" name="575 CuadroTexto">
          <a:extLst>
            <a:ext uri="{FF2B5EF4-FFF2-40B4-BE49-F238E27FC236}">
              <a16:creationId xmlns="" xmlns:a16="http://schemas.microsoft.com/office/drawing/2014/main" id="{00000000-0008-0000-0700-00004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577" name="576 CuadroTexto">
          <a:extLst>
            <a:ext uri="{FF2B5EF4-FFF2-40B4-BE49-F238E27FC236}">
              <a16:creationId xmlns="" xmlns:a16="http://schemas.microsoft.com/office/drawing/2014/main" id="{00000000-0008-0000-0700-00004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578" name="577 CuadroTexto">
          <a:extLst>
            <a:ext uri="{FF2B5EF4-FFF2-40B4-BE49-F238E27FC236}">
              <a16:creationId xmlns="" xmlns:a16="http://schemas.microsoft.com/office/drawing/2014/main" id="{00000000-0008-0000-0700-00004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79" name="578 CuadroTexto">
          <a:extLst>
            <a:ext uri="{FF2B5EF4-FFF2-40B4-BE49-F238E27FC236}">
              <a16:creationId xmlns="" xmlns:a16="http://schemas.microsoft.com/office/drawing/2014/main" id="{00000000-0008-0000-0700-00004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80" name="579 CuadroTexto">
          <a:extLst>
            <a:ext uri="{FF2B5EF4-FFF2-40B4-BE49-F238E27FC236}">
              <a16:creationId xmlns="" xmlns:a16="http://schemas.microsoft.com/office/drawing/2014/main" id="{00000000-0008-0000-0700-00004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81" name="580 CuadroTexto">
          <a:extLst>
            <a:ext uri="{FF2B5EF4-FFF2-40B4-BE49-F238E27FC236}">
              <a16:creationId xmlns="" xmlns:a16="http://schemas.microsoft.com/office/drawing/2014/main" id="{00000000-0008-0000-0700-00004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82" name="581 CuadroTexto">
          <a:extLst>
            <a:ext uri="{FF2B5EF4-FFF2-40B4-BE49-F238E27FC236}">
              <a16:creationId xmlns="" xmlns:a16="http://schemas.microsoft.com/office/drawing/2014/main" id="{00000000-0008-0000-0700-00004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83" name="582 CuadroTexto">
          <a:extLst>
            <a:ext uri="{FF2B5EF4-FFF2-40B4-BE49-F238E27FC236}">
              <a16:creationId xmlns="" xmlns:a16="http://schemas.microsoft.com/office/drawing/2014/main" id="{00000000-0008-0000-0700-00004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84" name="583 CuadroTexto">
          <a:extLst>
            <a:ext uri="{FF2B5EF4-FFF2-40B4-BE49-F238E27FC236}">
              <a16:creationId xmlns="" xmlns:a16="http://schemas.microsoft.com/office/drawing/2014/main" id="{00000000-0008-0000-0700-00004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5" name="584 CuadroTexto">
          <a:extLst>
            <a:ext uri="{FF2B5EF4-FFF2-40B4-BE49-F238E27FC236}">
              <a16:creationId xmlns="" xmlns:a16="http://schemas.microsoft.com/office/drawing/2014/main" id="{00000000-0008-0000-0700-00004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6" name="585 CuadroTexto">
          <a:extLst>
            <a:ext uri="{FF2B5EF4-FFF2-40B4-BE49-F238E27FC236}">
              <a16:creationId xmlns="" xmlns:a16="http://schemas.microsoft.com/office/drawing/2014/main" id="{00000000-0008-0000-0700-00004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7" name="586 CuadroTexto">
          <a:extLst>
            <a:ext uri="{FF2B5EF4-FFF2-40B4-BE49-F238E27FC236}">
              <a16:creationId xmlns="" xmlns:a16="http://schemas.microsoft.com/office/drawing/2014/main" id="{00000000-0008-0000-0700-00004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8" name="587 CuadroTexto">
          <a:extLst>
            <a:ext uri="{FF2B5EF4-FFF2-40B4-BE49-F238E27FC236}">
              <a16:creationId xmlns="" xmlns:a16="http://schemas.microsoft.com/office/drawing/2014/main" id="{00000000-0008-0000-0700-00004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89" name="588 CuadroTexto">
          <a:extLst>
            <a:ext uri="{FF2B5EF4-FFF2-40B4-BE49-F238E27FC236}">
              <a16:creationId xmlns="" xmlns:a16="http://schemas.microsoft.com/office/drawing/2014/main" id="{00000000-0008-0000-0700-00004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0" name="589 CuadroTexto">
          <a:extLst>
            <a:ext uri="{FF2B5EF4-FFF2-40B4-BE49-F238E27FC236}">
              <a16:creationId xmlns="" xmlns:a16="http://schemas.microsoft.com/office/drawing/2014/main" id="{00000000-0008-0000-0700-00004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1" name="590 CuadroTexto">
          <a:extLst>
            <a:ext uri="{FF2B5EF4-FFF2-40B4-BE49-F238E27FC236}">
              <a16:creationId xmlns="" xmlns:a16="http://schemas.microsoft.com/office/drawing/2014/main" id="{00000000-0008-0000-0700-00004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2" name="591 CuadroTexto">
          <a:extLst>
            <a:ext uri="{FF2B5EF4-FFF2-40B4-BE49-F238E27FC236}">
              <a16:creationId xmlns="" xmlns:a16="http://schemas.microsoft.com/office/drawing/2014/main" id="{00000000-0008-0000-0700-00005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3" name="592 CuadroTexto">
          <a:extLst>
            <a:ext uri="{FF2B5EF4-FFF2-40B4-BE49-F238E27FC236}">
              <a16:creationId xmlns="" xmlns:a16="http://schemas.microsoft.com/office/drawing/2014/main" id="{00000000-0008-0000-0700-00005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4" name="593 CuadroTexto">
          <a:extLst>
            <a:ext uri="{FF2B5EF4-FFF2-40B4-BE49-F238E27FC236}">
              <a16:creationId xmlns="" xmlns:a16="http://schemas.microsoft.com/office/drawing/2014/main" id="{00000000-0008-0000-0700-00005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5" name="594 CuadroTexto">
          <a:extLst>
            <a:ext uri="{FF2B5EF4-FFF2-40B4-BE49-F238E27FC236}">
              <a16:creationId xmlns="" xmlns:a16="http://schemas.microsoft.com/office/drawing/2014/main" id="{00000000-0008-0000-0700-00005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6" name="595 CuadroTexto">
          <a:extLst>
            <a:ext uri="{FF2B5EF4-FFF2-40B4-BE49-F238E27FC236}">
              <a16:creationId xmlns="" xmlns:a16="http://schemas.microsoft.com/office/drawing/2014/main" id="{00000000-0008-0000-0700-00005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7" name="596 CuadroTexto">
          <a:extLst>
            <a:ext uri="{FF2B5EF4-FFF2-40B4-BE49-F238E27FC236}">
              <a16:creationId xmlns="" xmlns:a16="http://schemas.microsoft.com/office/drawing/2014/main" id="{00000000-0008-0000-0700-00005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8" name="597 CuadroTexto">
          <a:extLst>
            <a:ext uri="{FF2B5EF4-FFF2-40B4-BE49-F238E27FC236}">
              <a16:creationId xmlns="" xmlns:a16="http://schemas.microsoft.com/office/drawing/2014/main" id="{00000000-0008-0000-0700-00005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9" name="598 CuadroTexto">
          <a:extLst>
            <a:ext uri="{FF2B5EF4-FFF2-40B4-BE49-F238E27FC236}">
              <a16:creationId xmlns="" xmlns:a16="http://schemas.microsoft.com/office/drawing/2014/main" id="{00000000-0008-0000-0700-00005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00" name="599 CuadroTexto">
          <a:extLst>
            <a:ext uri="{FF2B5EF4-FFF2-40B4-BE49-F238E27FC236}">
              <a16:creationId xmlns="" xmlns:a16="http://schemas.microsoft.com/office/drawing/2014/main" id="{00000000-0008-0000-0700-00005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1" name="600 CuadroTexto">
          <a:extLst>
            <a:ext uri="{FF2B5EF4-FFF2-40B4-BE49-F238E27FC236}">
              <a16:creationId xmlns="" xmlns:a16="http://schemas.microsoft.com/office/drawing/2014/main" id="{00000000-0008-0000-0700-00005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2" name="601 CuadroTexto">
          <a:extLst>
            <a:ext uri="{FF2B5EF4-FFF2-40B4-BE49-F238E27FC236}">
              <a16:creationId xmlns="" xmlns:a16="http://schemas.microsoft.com/office/drawing/2014/main" id="{00000000-0008-0000-0700-00005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3" name="602 CuadroTexto">
          <a:extLst>
            <a:ext uri="{FF2B5EF4-FFF2-40B4-BE49-F238E27FC236}">
              <a16:creationId xmlns="" xmlns:a16="http://schemas.microsoft.com/office/drawing/2014/main" id="{00000000-0008-0000-0700-00005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4" name="603 CuadroTexto">
          <a:extLst>
            <a:ext uri="{FF2B5EF4-FFF2-40B4-BE49-F238E27FC236}">
              <a16:creationId xmlns="" xmlns:a16="http://schemas.microsoft.com/office/drawing/2014/main" id="{00000000-0008-0000-0700-00005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05" name="604 CuadroTexto">
          <a:extLst>
            <a:ext uri="{FF2B5EF4-FFF2-40B4-BE49-F238E27FC236}">
              <a16:creationId xmlns="" xmlns:a16="http://schemas.microsoft.com/office/drawing/2014/main" id="{00000000-0008-0000-0700-00005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06" name="605 CuadroTexto">
          <a:extLst>
            <a:ext uri="{FF2B5EF4-FFF2-40B4-BE49-F238E27FC236}">
              <a16:creationId xmlns="" xmlns:a16="http://schemas.microsoft.com/office/drawing/2014/main" id="{00000000-0008-0000-0700-00005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07" name="606 CuadroTexto">
          <a:extLst>
            <a:ext uri="{FF2B5EF4-FFF2-40B4-BE49-F238E27FC236}">
              <a16:creationId xmlns="" xmlns:a16="http://schemas.microsoft.com/office/drawing/2014/main" id="{00000000-0008-0000-0700-00005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08" name="607 CuadroTexto">
          <a:extLst>
            <a:ext uri="{FF2B5EF4-FFF2-40B4-BE49-F238E27FC236}">
              <a16:creationId xmlns="" xmlns:a16="http://schemas.microsoft.com/office/drawing/2014/main" id="{00000000-0008-0000-0700-00006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09" name="608 CuadroTexto">
          <a:extLst>
            <a:ext uri="{FF2B5EF4-FFF2-40B4-BE49-F238E27FC236}">
              <a16:creationId xmlns="" xmlns:a16="http://schemas.microsoft.com/office/drawing/2014/main" id="{00000000-0008-0000-0700-00006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10" name="609 CuadroTexto">
          <a:extLst>
            <a:ext uri="{FF2B5EF4-FFF2-40B4-BE49-F238E27FC236}">
              <a16:creationId xmlns="" xmlns:a16="http://schemas.microsoft.com/office/drawing/2014/main" id="{00000000-0008-0000-0700-00006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11" name="610 CuadroTexto">
          <a:extLst>
            <a:ext uri="{FF2B5EF4-FFF2-40B4-BE49-F238E27FC236}">
              <a16:creationId xmlns="" xmlns:a16="http://schemas.microsoft.com/office/drawing/2014/main" id="{00000000-0008-0000-0700-00006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12" name="611 CuadroTexto">
          <a:extLst>
            <a:ext uri="{FF2B5EF4-FFF2-40B4-BE49-F238E27FC236}">
              <a16:creationId xmlns="" xmlns:a16="http://schemas.microsoft.com/office/drawing/2014/main" id="{00000000-0008-0000-0700-00006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13" name="612 CuadroTexto">
          <a:extLst>
            <a:ext uri="{FF2B5EF4-FFF2-40B4-BE49-F238E27FC236}">
              <a16:creationId xmlns="" xmlns:a16="http://schemas.microsoft.com/office/drawing/2014/main" id="{00000000-0008-0000-0700-00006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14" name="613 CuadroTexto">
          <a:extLst>
            <a:ext uri="{FF2B5EF4-FFF2-40B4-BE49-F238E27FC236}">
              <a16:creationId xmlns="" xmlns:a16="http://schemas.microsoft.com/office/drawing/2014/main" id="{00000000-0008-0000-0700-00006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15" name="614 CuadroTexto">
          <a:extLst>
            <a:ext uri="{FF2B5EF4-FFF2-40B4-BE49-F238E27FC236}">
              <a16:creationId xmlns="" xmlns:a16="http://schemas.microsoft.com/office/drawing/2014/main" id="{00000000-0008-0000-0700-00006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16" name="615 CuadroTexto">
          <a:extLst>
            <a:ext uri="{FF2B5EF4-FFF2-40B4-BE49-F238E27FC236}">
              <a16:creationId xmlns="" xmlns:a16="http://schemas.microsoft.com/office/drawing/2014/main" id="{00000000-0008-0000-0700-00006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7" name="616 CuadroTexto">
          <a:extLst>
            <a:ext uri="{FF2B5EF4-FFF2-40B4-BE49-F238E27FC236}">
              <a16:creationId xmlns="" xmlns:a16="http://schemas.microsoft.com/office/drawing/2014/main" id="{00000000-0008-0000-0700-00006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8" name="617 CuadroTexto">
          <a:extLst>
            <a:ext uri="{FF2B5EF4-FFF2-40B4-BE49-F238E27FC236}">
              <a16:creationId xmlns="" xmlns:a16="http://schemas.microsoft.com/office/drawing/2014/main" id="{00000000-0008-0000-0700-00006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9" name="618 CuadroTexto">
          <a:extLst>
            <a:ext uri="{FF2B5EF4-FFF2-40B4-BE49-F238E27FC236}">
              <a16:creationId xmlns="" xmlns:a16="http://schemas.microsoft.com/office/drawing/2014/main" id="{00000000-0008-0000-0700-00006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20" name="619 CuadroTexto">
          <a:extLst>
            <a:ext uri="{FF2B5EF4-FFF2-40B4-BE49-F238E27FC236}">
              <a16:creationId xmlns="" xmlns:a16="http://schemas.microsoft.com/office/drawing/2014/main" id="{00000000-0008-0000-0700-00006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1" name="620 CuadroTexto">
          <a:extLst>
            <a:ext uri="{FF2B5EF4-FFF2-40B4-BE49-F238E27FC236}">
              <a16:creationId xmlns="" xmlns:a16="http://schemas.microsoft.com/office/drawing/2014/main" id="{00000000-0008-0000-0700-00006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2" name="621 CuadroTexto">
          <a:extLst>
            <a:ext uri="{FF2B5EF4-FFF2-40B4-BE49-F238E27FC236}">
              <a16:creationId xmlns="" xmlns:a16="http://schemas.microsoft.com/office/drawing/2014/main" id="{00000000-0008-0000-0700-00006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3" name="622 CuadroTexto">
          <a:extLst>
            <a:ext uri="{FF2B5EF4-FFF2-40B4-BE49-F238E27FC236}">
              <a16:creationId xmlns="" xmlns:a16="http://schemas.microsoft.com/office/drawing/2014/main" id="{00000000-0008-0000-0700-00006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4" name="623 CuadroTexto">
          <a:extLst>
            <a:ext uri="{FF2B5EF4-FFF2-40B4-BE49-F238E27FC236}">
              <a16:creationId xmlns="" xmlns:a16="http://schemas.microsoft.com/office/drawing/2014/main" id="{00000000-0008-0000-0700-00007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25" name="624 CuadroTexto">
          <a:extLst>
            <a:ext uri="{FF2B5EF4-FFF2-40B4-BE49-F238E27FC236}">
              <a16:creationId xmlns="" xmlns:a16="http://schemas.microsoft.com/office/drawing/2014/main" id="{00000000-0008-0000-0700-00007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26" name="625 CuadroTexto">
          <a:extLst>
            <a:ext uri="{FF2B5EF4-FFF2-40B4-BE49-F238E27FC236}">
              <a16:creationId xmlns="" xmlns:a16="http://schemas.microsoft.com/office/drawing/2014/main" id="{00000000-0008-0000-0700-00007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7" name="626 CuadroTexto">
          <a:extLst>
            <a:ext uri="{FF2B5EF4-FFF2-40B4-BE49-F238E27FC236}">
              <a16:creationId xmlns="" xmlns:a16="http://schemas.microsoft.com/office/drawing/2014/main" id="{00000000-0008-0000-0700-00007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8" name="627 CuadroTexto">
          <a:extLst>
            <a:ext uri="{FF2B5EF4-FFF2-40B4-BE49-F238E27FC236}">
              <a16:creationId xmlns="" xmlns:a16="http://schemas.microsoft.com/office/drawing/2014/main" id="{00000000-0008-0000-0700-00007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9" name="628 CuadroTexto">
          <a:extLst>
            <a:ext uri="{FF2B5EF4-FFF2-40B4-BE49-F238E27FC236}">
              <a16:creationId xmlns="" xmlns:a16="http://schemas.microsoft.com/office/drawing/2014/main" id="{00000000-0008-0000-0700-00007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30" name="629 CuadroTexto">
          <a:extLst>
            <a:ext uri="{FF2B5EF4-FFF2-40B4-BE49-F238E27FC236}">
              <a16:creationId xmlns="" xmlns:a16="http://schemas.microsoft.com/office/drawing/2014/main" id="{00000000-0008-0000-0700-00007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31" name="630 CuadroTexto">
          <a:extLst>
            <a:ext uri="{FF2B5EF4-FFF2-40B4-BE49-F238E27FC236}">
              <a16:creationId xmlns="" xmlns:a16="http://schemas.microsoft.com/office/drawing/2014/main" id="{00000000-0008-0000-0700-00007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32" name="631 CuadroTexto">
          <a:extLst>
            <a:ext uri="{FF2B5EF4-FFF2-40B4-BE49-F238E27FC236}">
              <a16:creationId xmlns="" xmlns:a16="http://schemas.microsoft.com/office/drawing/2014/main" id="{00000000-0008-0000-0700-00007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3" name="632 CuadroTexto">
          <a:extLst>
            <a:ext uri="{FF2B5EF4-FFF2-40B4-BE49-F238E27FC236}">
              <a16:creationId xmlns="" xmlns:a16="http://schemas.microsoft.com/office/drawing/2014/main" id="{00000000-0008-0000-0700-00007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4" name="633 CuadroTexto">
          <a:extLst>
            <a:ext uri="{FF2B5EF4-FFF2-40B4-BE49-F238E27FC236}">
              <a16:creationId xmlns="" xmlns:a16="http://schemas.microsoft.com/office/drawing/2014/main" id="{00000000-0008-0000-0700-00007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5" name="634 CuadroTexto">
          <a:extLst>
            <a:ext uri="{FF2B5EF4-FFF2-40B4-BE49-F238E27FC236}">
              <a16:creationId xmlns="" xmlns:a16="http://schemas.microsoft.com/office/drawing/2014/main" id="{00000000-0008-0000-0700-00007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6" name="635 CuadroTexto">
          <a:extLst>
            <a:ext uri="{FF2B5EF4-FFF2-40B4-BE49-F238E27FC236}">
              <a16:creationId xmlns="" xmlns:a16="http://schemas.microsoft.com/office/drawing/2014/main" id="{00000000-0008-0000-0700-00007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37" name="636 CuadroTexto">
          <a:extLst>
            <a:ext uri="{FF2B5EF4-FFF2-40B4-BE49-F238E27FC236}">
              <a16:creationId xmlns="" xmlns:a16="http://schemas.microsoft.com/office/drawing/2014/main" id="{00000000-0008-0000-0700-00007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38" name="637 CuadroTexto">
          <a:extLst>
            <a:ext uri="{FF2B5EF4-FFF2-40B4-BE49-F238E27FC236}">
              <a16:creationId xmlns="" xmlns:a16="http://schemas.microsoft.com/office/drawing/2014/main" id="{00000000-0008-0000-0700-00007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639" name="638 CuadroTexto">
          <a:extLst>
            <a:ext uri="{FF2B5EF4-FFF2-40B4-BE49-F238E27FC236}">
              <a16:creationId xmlns="" xmlns:a16="http://schemas.microsoft.com/office/drawing/2014/main" id="{00000000-0008-0000-0700-00007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640" name="639 CuadroTexto">
          <a:extLst>
            <a:ext uri="{FF2B5EF4-FFF2-40B4-BE49-F238E27FC236}">
              <a16:creationId xmlns="" xmlns:a16="http://schemas.microsoft.com/office/drawing/2014/main" id="{00000000-0008-0000-0700-00008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641" name="640 CuadroTexto">
          <a:extLst>
            <a:ext uri="{FF2B5EF4-FFF2-40B4-BE49-F238E27FC236}">
              <a16:creationId xmlns="" xmlns:a16="http://schemas.microsoft.com/office/drawing/2014/main" id="{00000000-0008-0000-0700-00008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642" name="641 CuadroTexto">
          <a:extLst>
            <a:ext uri="{FF2B5EF4-FFF2-40B4-BE49-F238E27FC236}">
              <a16:creationId xmlns="" xmlns:a16="http://schemas.microsoft.com/office/drawing/2014/main" id="{00000000-0008-0000-0700-00008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643" name="642 CuadroTexto">
          <a:extLst>
            <a:ext uri="{FF2B5EF4-FFF2-40B4-BE49-F238E27FC236}">
              <a16:creationId xmlns="" xmlns:a16="http://schemas.microsoft.com/office/drawing/2014/main" id="{00000000-0008-0000-0700-00008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644" name="643 CuadroTexto">
          <a:extLst>
            <a:ext uri="{FF2B5EF4-FFF2-40B4-BE49-F238E27FC236}">
              <a16:creationId xmlns="" xmlns:a16="http://schemas.microsoft.com/office/drawing/2014/main" id="{00000000-0008-0000-0700-00008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645" name="644 CuadroTexto">
          <a:extLst>
            <a:ext uri="{FF2B5EF4-FFF2-40B4-BE49-F238E27FC236}">
              <a16:creationId xmlns="" xmlns:a16="http://schemas.microsoft.com/office/drawing/2014/main" id="{00000000-0008-0000-0700-00008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646" name="645 CuadroTexto">
          <a:extLst>
            <a:ext uri="{FF2B5EF4-FFF2-40B4-BE49-F238E27FC236}">
              <a16:creationId xmlns="" xmlns:a16="http://schemas.microsoft.com/office/drawing/2014/main" id="{00000000-0008-0000-0700-00008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647" name="646 CuadroTexto">
          <a:extLst>
            <a:ext uri="{FF2B5EF4-FFF2-40B4-BE49-F238E27FC236}">
              <a16:creationId xmlns="" xmlns:a16="http://schemas.microsoft.com/office/drawing/2014/main" id="{00000000-0008-0000-0700-00008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648" name="647 CuadroTexto">
          <a:extLst>
            <a:ext uri="{FF2B5EF4-FFF2-40B4-BE49-F238E27FC236}">
              <a16:creationId xmlns="" xmlns:a16="http://schemas.microsoft.com/office/drawing/2014/main" id="{00000000-0008-0000-0700-00008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49" name="648 CuadroTexto">
          <a:extLst>
            <a:ext uri="{FF2B5EF4-FFF2-40B4-BE49-F238E27FC236}">
              <a16:creationId xmlns="" xmlns:a16="http://schemas.microsoft.com/office/drawing/2014/main" id="{00000000-0008-0000-0700-00008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0" name="649 CuadroTexto">
          <a:extLst>
            <a:ext uri="{FF2B5EF4-FFF2-40B4-BE49-F238E27FC236}">
              <a16:creationId xmlns="" xmlns:a16="http://schemas.microsoft.com/office/drawing/2014/main" id="{00000000-0008-0000-0700-00008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1" name="650 CuadroTexto">
          <a:extLst>
            <a:ext uri="{FF2B5EF4-FFF2-40B4-BE49-F238E27FC236}">
              <a16:creationId xmlns="" xmlns:a16="http://schemas.microsoft.com/office/drawing/2014/main" id="{00000000-0008-0000-0700-00008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2" name="651 CuadroTexto">
          <a:extLst>
            <a:ext uri="{FF2B5EF4-FFF2-40B4-BE49-F238E27FC236}">
              <a16:creationId xmlns="" xmlns:a16="http://schemas.microsoft.com/office/drawing/2014/main" id="{00000000-0008-0000-0700-00008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3" name="652 CuadroTexto">
          <a:extLst>
            <a:ext uri="{FF2B5EF4-FFF2-40B4-BE49-F238E27FC236}">
              <a16:creationId xmlns="" xmlns:a16="http://schemas.microsoft.com/office/drawing/2014/main" id="{00000000-0008-0000-0700-00008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4" name="653 CuadroTexto">
          <a:extLst>
            <a:ext uri="{FF2B5EF4-FFF2-40B4-BE49-F238E27FC236}">
              <a16:creationId xmlns="" xmlns:a16="http://schemas.microsoft.com/office/drawing/2014/main" id="{00000000-0008-0000-0700-00008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55" name="654 CuadroTexto">
          <a:extLst>
            <a:ext uri="{FF2B5EF4-FFF2-40B4-BE49-F238E27FC236}">
              <a16:creationId xmlns="" xmlns:a16="http://schemas.microsoft.com/office/drawing/2014/main" id="{00000000-0008-0000-0700-00008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56" name="655 CuadroTexto">
          <a:extLst>
            <a:ext uri="{FF2B5EF4-FFF2-40B4-BE49-F238E27FC236}">
              <a16:creationId xmlns="" xmlns:a16="http://schemas.microsoft.com/office/drawing/2014/main" id="{00000000-0008-0000-0700-00009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57" name="656 CuadroTexto">
          <a:extLst>
            <a:ext uri="{FF2B5EF4-FFF2-40B4-BE49-F238E27FC236}">
              <a16:creationId xmlns="" xmlns:a16="http://schemas.microsoft.com/office/drawing/2014/main" id="{00000000-0008-0000-0700-00009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58" name="657 CuadroTexto">
          <a:extLst>
            <a:ext uri="{FF2B5EF4-FFF2-40B4-BE49-F238E27FC236}">
              <a16:creationId xmlns="" xmlns:a16="http://schemas.microsoft.com/office/drawing/2014/main" id="{00000000-0008-0000-0700-00009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9" name="658 CuadroTexto">
          <a:extLst>
            <a:ext uri="{FF2B5EF4-FFF2-40B4-BE49-F238E27FC236}">
              <a16:creationId xmlns="" xmlns:a16="http://schemas.microsoft.com/office/drawing/2014/main" id="{00000000-0008-0000-0700-00009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60" name="659 CuadroTexto">
          <a:extLst>
            <a:ext uri="{FF2B5EF4-FFF2-40B4-BE49-F238E27FC236}">
              <a16:creationId xmlns="" xmlns:a16="http://schemas.microsoft.com/office/drawing/2014/main" id="{00000000-0008-0000-0700-00009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61" name="660 CuadroTexto">
          <a:extLst>
            <a:ext uri="{FF2B5EF4-FFF2-40B4-BE49-F238E27FC236}">
              <a16:creationId xmlns="" xmlns:a16="http://schemas.microsoft.com/office/drawing/2014/main" id="{00000000-0008-0000-0700-00009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62" name="661 CuadroTexto">
          <a:extLst>
            <a:ext uri="{FF2B5EF4-FFF2-40B4-BE49-F238E27FC236}">
              <a16:creationId xmlns="" xmlns:a16="http://schemas.microsoft.com/office/drawing/2014/main" id="{00000000-0008-0000-0700-00009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63" name="662 CuadroTexto">
          <a:extLst>
            <a:ext uri="{FF2B5EF4-FFF2-40B4-BE49-F238E27FC236}">
              <a16:creationId xmlns="" xmlns:a16="http://schemas.microsoft.com/office/drawing/2014/main" id="{00000000-0008-0000-0700-00009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64" name="663 CuadroTexto">
          <a:extLst>
            <a:ext uri="{FF2B5EF4-FFF2-40B4-BE49-F238E27FC236}">
              <a16:creationId xmlns="" xmlns:a16="http://schemas.microsoft.com/office/drawing/2014/main" id="{00000000-0008-0000-0700-00009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5" name="664 CuadroTexto">
          <a:extLst>
            <a:ext uri="{FF2B5EF4-FFF2-40B4-BE49-F238E27FC236}">
              <a16:creationId xmlns="" xmlns:a16="http://schemas.microsoft.com/office/drawing/2014/main" id="{00000000-0008-0000-0700-00009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6" name="665 CuadroTexto">
          <a:extLst>
            <a:ext uri="{FF2B5EF4-FFF2-40B4-BE49-F238E27FC236}">
              <a16:creationId xmlns="" xmlns:a16="http://schemas.microsoft.com/office/drawing/2014/main" id="{00000000-0008-0000-0700-00009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7" name="666 CuadroTexto">
          <a:extLst>
            <a:ext uri="{FF2B5EF4-FFF2-40B4-BE49-F238E27FC236}">
              <a16:creationId xmlns="" xmlns:a16="http://schemas.microsoft.com/office/drawing/2014/main" id="{00000000-0008-0000-0700-00009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8" name="667 CuadroTexto">
          <a:extLst>
            <a:ext uri="{FF2B5EF4-FFF2-40B4-BE49-F238E27FC236}">
              <a16:creationId xmlns="" xmlns:a16="http://schemas.microsoft.com/office/drawing/2014/main" id="{00000000-0008-0000-0700-00009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69" name="668 CuadroTexto">
          <a:extLst>
            <a:ext uri="{FF2B5EF4-FFF2-40B4-BE49-F238E27FC236}">
              <a16:creationId xmlns="" xmlns:a16="http://schemas.microsoft.com/office/drawing/2014/main" id="{00000000-0008-0000-0700-00009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70" name="669 CuadroTexto">
          <a:extLst>
            <a:ext uri="{FF2B5EF4-FFF2-40B4-BE49-F238E27FC236}">
              <a16:creationId xmlns="" xmlns:a16="http://schemas.microsoft.com/office/drawing/2014/main" id="{00000000-0008-0000-0700-00009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71" name="670 CuadroTexto">
          <a:extLst>
            <a:ext uri="{FF2B5EF4-FFF2-40B4-BE49-F238E27FC236}">
              <a16:creationId xmlns="" xmlns:a16="http://schemas.microsoft.com/office/drawing/2014/main" id="{00000000-0008-0000-0700-00009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72" name="671 CuadroTexto">
          <a:extLst>
            <a:ext uri="{FF2B5EF4-FFF2-40B4-BE49-F238E27FC236}">
              <a16:creationId xmlns="" xmlns:a16="http://schemas.microsoft.com/office/drawing/2014/main" id="{00000000-0008-0000-0700-0000A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73" name="672 CuadroTexto">
          <a:extLst>
            <a:ext uri="{FF2B5EF4-FFF2-40B4-BE49-F238E27FC236}">
              <a16:creationId xmlns="" xmlns:a16="http://schemas.microsoft.com/office/drawing/2014/main" id="{00000000-0008-0000-0700-0000A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74" name="673 CuadroTexto">
          <a:extLst>
            <a:ext uri="{FF2B5EF4-FFF2-40B4-BE49-F238E27FC236}">
              <a16:creationId xmlns="" xmlns:a16="http://schemas.microsoft.com/office/drawing/2014/main" id="{00000000-0008-0000-0700-0000A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75" name="674 CuadroTexto">
          <a:extLst>
            <a:ext uri="{FF2B5EF4-FFF2-40B4-BE49-F238E27FC236}">
              <a16:creationId xmlns="" xmlns:a16="http://schemas.microsoft.com/office/drawing/2014/main" id="{00000000-0008-0000-0700-0000A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76" name="675 CuadroTexto">
          <a:extLst>
            <a:ext uri="{FF2B5EF4-FFF2-40B4-BE49-F238E27FC236}">
              <a16:creationId xmlns="" xmlns:a16="http://schemas.microsoft.com/office/drawing/2014/main" id="{00000000-0008-0000-0700-0000A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77" name="676 CuadroTexto">
          <a:extLst>
            <a:ext uri="{FF2B5EF4-FFF2-40B4-BE49-F238E27FC236}">
              <a16:creationId xmlns="" xmlns:a16="http://schemas.microsoft.com/office/drawing/2014/main" id="{00000000-0008-0000-0700-0000A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78" name="677 CuadroTexto">
          <a:extLst>
            <a:ext uri="{FF2B5EF4-FFF2-40B4-BE49-F238E27FC236}">
              <a16:creationId xmlns="" xmlns:a16="http://schemas.microsoft.com/office/drawing/2014/main" id="{00000000-0008-0000-0700-0000A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79" name="678 CuadroTexto">
          <a:extLst>
            <a:ext uri="{FF2B5EF4-FFF2-40B4-BE49-F238E27FC236}">
              <a16:creationId xmlns="" xmlns:a16="http://schemas.microsoft.com/office/drawing/2014/main" id="{00000000-0008-0000-0700-0000A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80" name="679 CuadroTexto">
          <a:extLst>
            <a:ext uri="{FF2B5EF4-FFF2-40B4-BE49-F238E27FC236}">
              <a16:creationId xmlns="" xmlns:a16="http://schemas.microsoft.com/office/drawing/2014/main" id="{00000000-0008-0000-0700-0000A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1" name="680 CuadroTexto">
          <a:extLst>
            <a:ext uri="{FF2B5EF4-FFF2-40B4-BE49-F238E27FC236}">
              <a16:creationId xmlns="" xmlns:a16="http://schemas.microsoft.com/office/drawing/2014/main" id="{00000000-0008-0000-0700-0000A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2" name="681 CuadroTexto">
          <a:extLst>
            <a:ext uri="{FF2B5EF4-FFF2-40B4-BE49-F238E27FC236}">
              <a16:creationId xmlns="" xmlns:a16="http://schemas.microsoft.com/office/drawing/2014/main" id="{00000000-0008-0000-0700-0000A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3" name="682 CuadroTexto">
          <a:extLst>
            <a:ext uri="{FF2B5EF4-FFF2-40B4-BE49-F238E27FC236}">
              <a16:creationId xmlns="" xmlns:a16="http://schemas.microsoft.com/office/drawing/2014/main" id="{00000000-0008-0000-0700-0000A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4" name="683 CuadroTexto">
          <a:extLst>
            <a:ext uri="{FF2B5EF4-FFF2-40B4-BE49-F238E27FC236}">
              <a16:creationId xmlns="" xmlns:a16="http://schemas.microsoft.com/office/drawing/2014/main" id="{00000000-0008-0000-0700-0000A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85" name="684 CuadroTexto">
          <a:extLst>
            <a:ext uri="{FF2B5EF4-FFF2-40B4-BE49-F238E27FC236}">
              <a16:creationId xmlns="" xmlns:a16="http://schemas.microsoft.com/office/drawing/2014/main" id="{00000000-0008-0000-0700-0000A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86" name="685 CuadroTexto">
          <a:extLst>
            <a:ext uri="{FF2B5EF4-FFF2-40B4-BE49-F238E27FC236}">
              <a16:creationId xmlns="" xmlns:a16="http://schemas.microsoft.com/office/drawing/2014/main" id="{00000000-0008-0000-0700-0000A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87" name="686 CuadroTexto">
          <a:extLst>
            <a:ext uri="{FF2B5EF4-FFF2-40B4-BE49-F238E27FC236}">
              <a16:creationId xmlns="" xmlns:a16="http://schemas.microsoft.com/office/drawing/2014/main" id="{00000000-0008-0000-0700-0000A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88" name="687 CuadroTexto">
          <a:extLst>
            <a:ext uri="{FF2B5EF4-FFF2-40B4-BE49-F238E27FC236}">
              <a16:creationId xmlns="" xmlns:a16="http://schemas.microsoft.com/office/drawing/2014/main" id="{00000000-0008-0000-0700-0000B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89" name="688 CuadroTexto">
          <a:extLst>
            <a:ext uri="{FF2B5EF4-FFF2-40B4-BE49-F238E27FC236}">
              <a16:creationId xmlns="" xmlns:a16="http://schemas.microsoft.com/office/drawing/2014/main" id="{00000000-0008-0000-0700-0000B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0" name="689 CuadroTexto">
          <a:extLst>
            <a:ext uri="{FF2B5EF4-FFF2-40B4-BE49-F238E27FC236}">
              <a16:creationId xmlns="" xmlns:a16="http://schemas.microsoft.com/office/drawing/2014/main" id="{00000000-0008-0000-0700-0000B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91" name="690 CuadroTexto">
          <a:extLst>
            <a:ext uri="{FF2B5EF4-FFF2-40B4-BE49-F238E27FC236}">
              <a16:creationId xmlns="" xmlns:a16="http://schemas.microsoft.com/office/drawing/2014/main" id="{00000000-0008-0000-0700-0000B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92" name="691 CuadroTexto">
          <a:extLst>
            <a:ext uri="{FF2B5EF4-FFF2-40B4-BE49-F238E27FC236}">
              <a16:creationId xmlns="" xmlns:a16="http://schemas.microsoft.com/office/drawing/2014/main" id="{00000000-0008-0000-0700-0000B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93" name="692 CuadroTexto">
          <a:extLst>
            <a:ext uri="{FF2B5EF4-FFF2-40B4-BE49-F238E27FC236}">
              <a16:creationId xmlns="" xmlns:a16="http://schemas.microsoft.com/office/drawing/2014/main" id="{00000000-0008-0000-0700-0000B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94" name="693 CuadroTexto">
          <a:extLst>
            <a:ext uri="{FF2B5EF4-FFF2-40B4-BE49-F238E27FC236}">
              <a16:creationId xmlns="" xmlns:a16="http://schemas.microsoft.com/office/drawing/2014/main" id="{00000000-0008-0000-0700-0000B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5" name="694 CuadroTexto">
          <a:extLst>
            <a:ext uri="{FF2B5EF4-FFF2-40B4-BE49-F238E27FC236}">
              <a16:creationId xmlns="" xmlns:a16="http://schemas.microsoft.com/office/drawing/2014/main" id="{00000000-0008-0000-0700-0000B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6" name="695 CuadroTexto">
          <a:extLst>
            <a:ext uri="{FF2B5EF4-FFF2-40B4-BE49-F238E27FC236}">
              <a16:creationId xmlns="" xmlns:a16="http://schemas.microsoft.com/office/drawing/2014/main" id="{00000000-0008-0000-0700-0000B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7" name="696 CuadroTexto">
          <a:extLst>
            <a:ext uri="{FF2B5EF4-FFF2-40B4-BE49-F238E27FC236}">
              <a16:creationId xmlns="" xmlns:a16="http://schemas.microsoft.com/office/drawing/2014/main" id="{00000000-0008-0000-0700-0000B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8" name="697 CuadroTexto">
          <a:extLst>
            <a:ext uri="{FF2B5EF4-FFF2-40B4-BE49-F238E27FC236}">
              <a16:creationId xmlns="" xmlns:a16="http://schemas.microsoft.com/office/drawing/2014/main" id="{00000000-0008-0000-0700-0000B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9" name="698 CuadroTexto">
          <a:extLst>
            <a:ext uri="{FF2B5EF4-FFF2-40B4-BE49-F238E27FC236}">
              <a16:creationId xmlns="" xmlns:a16="http://schemas.microsoft.com/office/drawing/2014/main" id="{00000000-0008-0000-0700-0000B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00" name="699 CuadroTexto">
          <a:extLst>
            <a:ext uri="{FF2B5EF4-FFF2-40B4-BE49-F238E27FC236}">
              <a16:creationId xmlns="" xmlns:a16="http://schemas.microsoft.com/office/drawing/2014/main" id="{00000000-0008-0000-0700-0000B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01" name="700 CuadroTexto">
          <a:extLst>
            <a:ext uri="{FF2B5EF4-FFF2-40B4-BE49-F238E27FC236}">
              <a16:creationId xmlns="" xmlns:a16="http://schemas.microsoft.com/office/drawing/2014/main" id="{00000000-0008-0000-0700-0000B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02" name="701 CuadroTexto">
          <a:extLst>
            <a:ext uri="{FF2B5EF4-FFF2-40B4-BE49-F238E27FC236}">
              <a16:creationId xmlns="" xmlns:a16="http://schemas.microsoft.com/office/drawing/2014/main" id="{00000000-0008-0000-0700-0000B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03" name="702 CuadroTexto">
          <a:extLst>
            <a:ext uri="{FF2B5EF4-FFF2-40B4-BE49-F238E27FC236}">
              <a16:creationId xmlns="" xmlns:a16="http://schemas.microsoft.com/office/drawing/2014/main" id="{00000000-0008-0000-0700-0000B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04" name="703 CuadroTexto">
          <a:extLst>
            <a:ext uri="{FF2B5EF4-FFF2-40B4-BE49-F238E27FC236}">
              <a16:creationId xmlns="" xmlns:a16="http://schemas.microsoft.com/office/drawing/2014/main" id="{00000000-0008-0000-0700-0000C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05" name="704 CuadroTexto">
          <a:extLst>
            <a:ext uri="{FF2B5EF4-FFF2-40B4-BE49-F238E27FC236}">
              <a16:creationId xmlns="" xmlns:a16="http://schemas.microsoft.com/office/drawing/2014/main" id="{00000000-0008-0000-0700-0000C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06" name="705 CuadroTexto">
          <a:extLst>
            <a:ext uri="{FF2B5EF4-FFF2-40B4-BE49-F238E27FC236}">
              <a16:creationId xmlns="" xmlns:a16="http://schemas.microsoft.com/office/drawing/2014/main" id="{00000000-0008-0000-0700-0000C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07" name="706 CuadroTexto">
          <a:extLst>
            <a:ext uri="{FF2B5EF4-FFF2-40B4-BE49-F238E27FC236}">
              <a16:creationId xmlns="" xmlns:a16="http://schemas.microsoft.com/office/drawing/2014/main" id="{00000000-0008-0000-0700-0000C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08" name="707 CuadroTexto">
          <a:extLst>
            <a:ext uri="{FF2B5EF4-FFF2-40B4-BE49-F238E27FC236}">
              <a16:creationId xmlns="" xmlns:a16="http://schemas.microsoft.com/office/drawing/2014/main" id="{00000000-0008-0000-0700-0000C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09" name="708 CuadroTexto">
          <a:extLst>
            <a:ext uri="{FF2B5EF4-FFF2-40B4-BE49-F238E27FC236}">
              <a16:creationId xmlns="" xmlns:a16="http://schemas.microsoft.com/office/drawing/2014/main" id="{00000000-0008-0000-0700-0000C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10" name="709 CuadroTexto">
          <a:extLst>
            <a:ext uri="{FF2B5EF4-FFF2-40B4-BE49-F238E27FC236}">
              <a16:creationId xmlns="" xmlns:a16="http://schemas.microsoft.com/office/drawing/2014/main" id="{00000000-0008-0000-0700-0000C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11" name="710 CuadroTexto">
          <a:extLst>
            <a:ext uri="{FF2B5EF4-FFF2-40B4-BE49-F238E27FC236}">
              <a16:creationId xmlns="" xmlns:a16="http://schemas.microsoft.com/office/drawing/2014/main" id="{00000000-0008-0000-0700-0000C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12" name="711 CuadroTexto">
          <a:extLst>
            <a:ext uri="{FF2B5EF4-FFF2-40B4-BE49-F238E27FC236}">
              <a16:creationId xmlns="" xmlns:a16="http://schemas.microsoft.com/office/drawing/2014/main" id="{00000000-0008-0000-0700-0000C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3" name="712 CuadroTexto">
          <a:extLst>
            <a:ext uri="{FF2B5EF4-FFF2-40B4-BE49-F238E27FC236}">
              <a16:creationId xmlns="" xmlns:a16="http://schemas.microsoft.com/office/drawing/2014/main" id="{00000000-0008-0000-0700-0000C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4" name="713 CuadroTexto">
          <a:extLst>
            <a:ext uri="{FF2B5EF4-FFF2-40B4-BE49-F238E27FC236}">
              <a16:creationId xmlns="" xmlns:a16="http://schemas.microsoft.com/office/drawing/2014/main" id="{00000000-0008-0000-0700-0000C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5" name="714 CuadroTexto">
          <a:extLst>
            <a:ext uri="{FF2B5EF4-FFF2-40B4-BE49-F238E27FC236}">
              <a16:creationId xmlns="" xmlns:a16="http://schemas.microsoft.com/office/drawing/2014/main" id="{00000000-0008-0000-0700-0000C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6" name="715 CuadroTexto">
          <a:extLst>
            <a:ext uri="{FF2B5EF4-FFF2-40B4-BE49-F238E27FC236}">
              <a16:creationId xmlns="" xmlns:a16="http://schemas.microsoft.com/office/drawing/2014/main" id="{00000000-0008-0000-0700-0000C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17" name="716 CuadroTexto">
          <a:extLst>
            <a:ext uri="{FF2B5EF4-FFF2-40B4-BE49-F238E27FC236}">
              <a16:creationId xmlns="" xmlns:a16="http://schemas.microsoft.com/office/drawing/2014/main" id="{00000000-0008-0000-0700-0000C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18" name="717 CuadroTexto">
          <a:extLst>
            <a:ext uri="{FF2B5EF4-FFF2-40B4-BE49-F238E27FC236}">
              <a16:creationId xmlns="" xmlns:a16="http://schemas.microsoft.com/office/drawing/2014/main" id="{00000000-0008-0000-0700-0000C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19" name="718 CuadroTexto">
          <a:extLst>
            <a:ext uri="{FF2B5EF4-FFF2-40B4-BE49-F238E27FC236}">
              <a16:creationId xmlns="" xmlns:a16="http://schemas.microsoft.com/office/drawing/2014/main" id="{00000000-0008-0000-0700-0000C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0" name="719 CuadroTexto">
          <a:extLst>
            <a:ext uri="{FF2B5EF4-FFF2-40B4-BE49-F238E27FC236}">
              <a16:creationId xmlns="" xmlns:a16="http://schemas.microsoft.com/office/drawing/2014/main" id="{00000000-0008-0000-0700-0000D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1" name="720 CuadroTexto">
          <a:extLst>
            <a:ext uri="{FF2B5EF4-FFF2-40B4-BE49-F238E27FC236}">
              <a16:creationId xmlns="" xmlns:a16="http://schemas.microsoft.com/office/drawing/2014/main" id="{00000000-0008-0000-0700-0000D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2" name="721 CuadroTexto">
          <a:extLst>
            <a:ext uri="{FF2B5EF4-FFF2-40B4-BE49-F238E27FC236}">
              <a16:creationId xmlns="" xmlns:a16="http://schemas.microsoft.com/office/drawing/2014/main" id="{00000000-0008-0000-0700-0000D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23" name="722 CuadroTexto">
          <a:extLst>
            <a:ext uri="{FF2B5EF4-FFF2-40B4-BE49-F238E27FC236}">
              <a16:creationId xmlns="" xmlns:a16="http://schemas.microsoft.com/office/drawing/2014/main" id="{00000000-0008-0000-0700-0000D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24" name="723 CuadroTexto">
          <a:extLst>
            <a:ext uri="{FF2B5EF4-FFF2-40B4-BE49-F238E27FC236}">
              <a16:creationId xmlns="" xmlns:a16="http://schemas.microsoft.com/office/drawing/2014/main" id="{00000000-0008-0000-0700-0000D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5" name="724 CuadroTexto">
          <a:extLst>
            <a:ext uri="{FF2B5EF4-FFF2-40B4-BE49-F238E27FC236}">
              <a16:creationId xmlns="" xmlns:a16="http://schemas.microsoft.com/office/drawing/2014/main" id="{00000000-0008-0000-0700-0000D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6" name="725 CuadroTexto">
          <a:extLst>
            <a:ext uri="{FF2B5EF4-FFF2-40B4-BE49-F238E27FC236}">
              <a16:creationId xmlns="" xmlns:a16="http://schemas.microsoft.com/office/drawing/2014/main" id="{00000000-0008-0000-0700-0000D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7" name="726 CuadroTexto">
          <a:extLst>
            <a:ext uri="{FF2B5EF4-FFF2-40B4-BE49-F238E27FC236}">
              <a16:creationId xmlns="" xmlns:a16="http://schemas.microsoft.com/office/drawing/2014/main" id="{00000000-0008-0000-0700-0000D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8" name="727 CuadroTexto">
          <a:extLst>
            <a:ext uri="{FF2B5EF4-FFF2-40B4-BE49-F238E27FC236}">
              <a16:creationId xmlns="" xmlns:a16="http://schemas.microsoft.com/office/drawing/2014/main" id="{00000000-0008-0000-0700-0000D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29" name="728 CuadroTexto">
          <a:extLst>
            <a:ext uri="{FF2B5EF4-FFF2-40B4-BE49-F238E27FC236}">
              <a16:creationId xmlns="" xmlns:a16="http://schemas.microsoft.com/office/drawing/2014/main" id="{00000000-0008-0000-0700-0000D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0" name="729 CuadroTexto">
          <a:extLst>
            <a:ext uri="{FF2B5EF4-FFF2-40B4-BE49-F238E27FC236}">
              <a16:creationId xmlns="" xmlns:a16="http://schemas.microsoft.com/office/drawing/2014/main" id="{00000000-0008-0000-0700-0000D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1" name="730 CuadroTexto">
          <a:extLst>
            <a:ext uri="{FF2B5EF4-FFF2-40B4-BE49-F238E27FC236}">
              <a16:creationId xmlns="" xmlns:a16="http://schemas.microsoft.com/office/drawing/2014/main" id="{00000000-0008-0000-0700-0000D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2" name="731 CuadroTexto">
          <a:extLst>
            <a:ext uri="{FF2B5EF4-FFF2-40B4-BE49-F238E27FC236}">
              <a16:creationId xmlns="" xmlns:a16="http://schemas.microsoft.com/office/drawing/2014/main" id="{00000000-0008-0000-0700-0000D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33" name="732 CuadroTexto">
          <a:extLst>
            <a:ext uri="{FF2B5EF4-FFF2-40B4-BE49-F238E27FC236}">
              <a16:creationId xmlns="" xmlns:a16="http://schemas.microsoft.com/office/drawing/2014/main" id="{00000000-0008-0000-0700-0000D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34" name="733 CuadroTexto">
          <a:extLst>
            <a:ext uri="{FF2B5EF4-FFF2-40B4-BE49-F238E27FC236}">
              <a16:creationId xmlns="" xmlns:a16="http://schemas.microsoft.com/office/drawing/2014/main" id="{00000000-0008-0000-0700-0000D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35" name="734 CuadroTexto">
          <a:extLst>
            <a:ext uri="{FF2B5EF4-FFF2-40B4-BE49-F238E27FC236}">
              <a16:creationId xmlns="" xmlns:a16="http://schemas.microsoft.com/office/drawing/2014/main" id="{00000000-0008-0000-0700-0000D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36" name="735 CuadroTexto">
          <a:extLst>
            <a:ext uri="{FF2B5EF4-FFF2-40B4-BE49-F238E27FC236}">
              <a16:creationId xmlns="" xmlns:a16="http://schemas.microsoft.com/office/drawing/2014/main" id="{00000000-0008-0000-0700-0000E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37" name="736 CuadroTexto">
          <a:extLst>
            <a:ext uri="{FF2B5EF4-FFF2-40B4-BE49-F238E27FC236}">
              <a16:creationId xmlns="" xmlns:a16="http://schemas.microsoft.com/office/drawing/2014/main" id="{00000000-0008-0000-0700-0000E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38" name="737 CuadroTexto">
          <a:extLst>
            <a:ext uri="{FF2B5EF4-FFF2-40B4-BE49-F238E27FC236}">
              <a16:creationId xmlns="" xmlns:a16="http://schemas.microsoft.com/office/drawing/2014/main" id="{00000000-0008-0000-0700-0000E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39" name="738 CuadroTexto">
          <a:extLst>
            <a:ext uri="{FF2B5EF4-FFF2-40B4-BE49-F238E27FC236}">
              <a16:creationId xmlns="" xmlns:a16="http://schemas.microsoft.com/office/drawing/2014/main" id="{00000000-0008-0000-0700-0000E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40" name="739 CuadroTexto">
          <a:extLst>
            <a:ext uri="{FF2B5EF4-FFF2-40B4-BE49-F238E27FC236}">
              <a16:creationId xmlns="" xmlns:a16="http://schemas.microsoft.com/office/drawing/2014/main" id="{00000000-0008-0000-0700-0000E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41" name="740 CuadroTexto">
          <a:extLst>
            <a:ext uri="{FF2B5EF4-FFF2-40B4-BE49-F238E27FC236}">
              <a16:creationId xmlns="" xmlns:a16="http://schemas.microsoft.com/office/drawing/2014/main" id="{00000000-0008-0000-0700-0000E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42" name="741 CuadroTexto">
          <a:extLst>
            <a:ext uri="{FF2B5EF4-FFF2-40B4-BE49-F238E27FC236}">
              <a16:creationId xmlns="" xmlns:a16="http://schemas.microsoft.com/office/drawing/2014/main" id="{00000000-0008-0000-0700-0000E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43" name="742 CuadroTexto">
          <a:extLst>
            <a:ext uri="{FF2B5EF4-FFF2-40B4-BE49-F238E27FC236}">
              <a16:creationId xmlns="" xmlns:a16="http://schemas.microsoft.com/office/drawing/2014/main" id="{00000000-0008-0000-0700-0000E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44" name="743 CuadroTexto">
          <a:extLst>
            <a:ext uri="{FF2B5EF4-FFF2-40B4-BE49-F238E27FC236}">
              <a16:creationId xmlns="" xmlns:a16="http://schemas.microsoft.com/office/drawing/2014/main" id="{00000000-0008-0000-0700-0000E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5" name="744 CuadroTexto">
          <a:extLst>
            <a:ext uri="{FF2B5EF4-FFF2-40B4-BE49-F238E27FC236}">
              <a16:creationId xmlns="" xmlns:a16="http://schemas.microsoft.com/office/drawing/2014/main" id="{00000000-0008-0000-0700-0000E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6" name="745 CuadroTexto">
          <a:extLst>
            <a:ext uri="{FF2B5EF4-FFF2-40B4-BE49-F238E27FC236}">
              <a16:creationId xmlns="" xmlns:a16="http://schemas.microsoft.com/office/drawing/2014/main" id="{00000000-0008-0000-0700-0000E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7" name="746 CuadroTexto">
          <a:extLst>
            <a:ext uri="{FF2B5EF4-FFF2-40B4-BE49-F238E27FC236}">
              <a16:creationId xmlns="" xmlns:a16="http://schemas.microsoft.com/office/drawing/2014/main" id="{00000000-0008-0000-0700-0000E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8" name="747 CuadroTexto">
          <a:extLst>
            <a:ext uri="{FF2B5EF4-FFF2-40B4-BE49-F238E27FC236}">
              <a16:creationId xmlns="" xmlns:a16="http://schemas.microsoft.com/office/drawing/2014/main" id="{00000000-0008-0000-0700-0000E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49" name="748 CuadroTexto">
          <a:extLst>
            <a:ext uri="{FF2B5EF4-FFF2-40B4-BE49-F238E27FC236}">
              <a16:creationId xmlns="" xmlns:a16="http://schemas.microsoft.com/office/drawing/2014/main" id="{00000000-0008-0000-0700-0000E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0" name="749 CuadroTexto">
          <a:extLst>
            <a:ext uri="{FF2B5EF4-FFF2-40B4-BE49-F238E27FC236}">
              <a16:creationId xmlns="" xmlns:a16="http://schemas.microsoft.com/office/drawing/2014/main" id="{00000000-0008-0000-0700-0000E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1" name="750 CuadroTexto">
          <a:extLst>
            <a:ext uri="{FF2B5EF4-FFF2-40B4-BE49-F238E27FC236}">
              <a16:creationId xmlns="" xmlns:a16="http://schemas.microsoft.com/office/drawing/2014/main" id="{00000000-0008-0000-0700-0000E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2" name="751 CuadroTexto">
          <a:extLst>
            <a:ext uri="{FF2B5EF4-FFF2-40B4-BE49-F238E27FC236}">
              <a16:creationId xmlns="" xmlns:a16="http://schemas.microsoft.com/office/drawing/2014/main" id="{00000000-0008-0000-0700-0000F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3" name="752 CuadroTexto">
          <a:extLst>
            <a:ext uri="{FF2B5EF4-FFF2-40B4-BE49-F238E27FC236}">
              <a16:creationId xmlns="" xmlns:a16="http://schemas.microsoft.com/office/drawing/2014/main" id="{00000000-0008-0000-0700-0000F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4" name="753 CuadroTexto">
          <a:extLst>
            <a:ext uri="{FF2B5EF4-FFF2-40B4-BE49-F238E27FC236}">
              <a16:creationId xmlns="" xmlns:a16="http://schemas.microsoft.com/office/drawing/2014/main" id="{00000000-0008-0000-0700-0000F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5" name="754 CuadroTexto">
          <a:extLst>
            <a:ext uri="{FF2B5EF4-FFF2-40B4-BE49-F238E27FC236}">
              <a16:creationId xmlns="" xmlns:a16="http://schemas.microsoft.com/office/drawing/2014/main" id="{00000000-0008-0000-0700-0000F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6" name="755 CuadroTexto">
          <a:extLst>
            <a:ext uri="{FF2B5EF4-FFF2-40B4-BE49-F238E27FC236}">
              <a16:creationId xmlns="" xmlns:a16="http://schemas.microsoft.com/office/drawing/2014/main" id="{00000000-0008-0000-0700-0000F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7" name="756 CuadroTexto">
          <a:extLst>
            <a:ext uri="{FF2B5EF4-FFF2-40B4-BE49-F238E27FC236}">
              <a16:creationId xmlns="" xmlns:a16="http://schemas.microsoft.com/office/drawing/2014/main" id="{00000000-0008-0000-0700-0000F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8" name="757 CuadroTexto">
          <a:extLst>
            <a:ext uri="{FF2B5EF4-FFF2-40B4-BE49-F238E27FC236}">
              <a16:creationId xmlns="" xmlns:a16="http://schemas.microsoft.com/office/drawing/2014/main" id="{00000000-0008-0000-0700-0000F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9" name="758 CuadroTexto">
          <a:extLst>
            <a:ext uri="{FF2B5EF4-FFF2-40B4-BE49-F238E27FC236}">
              <a16:creationId xmlns="" xmlns:a16="http://schemas.microsoft.com/office/drawing/2014/main" id="{00000000-0008-0000-0700-0000F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60" name="759 CuadroTexto">
          <a:extLst>
            <a:ext uri="{FF2B5EF4-FFF2-40B4-BE49-F238E27FC236}">
              <a16:creationId xmlns="" xmlns:a16="http://schemas.microsoft.com/office/drawing/2014/main" id="{00000000-0008-0000-0700-0000F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1" name="760 CuadroTexto">
          <a:extLst>
            <a:ext uri="{FF2B5EF4-FFF2-40B4-BE49-F238E27FC236}">
              <a16:creationId xmlns="" xmlns:a16="http://schemas.microsoft.com/office/drawing/2014/main" id="{00000000-0008-0000-0700-0000F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2" name="761 CuadroTexto">
          <a:extLst>
            <a:ext uri="{FF2B5EF4-FFF2-40B4-BE49-F238E27FC236}">
              <a16:creationId xmlns="" xmlns:a16="http://schemas.microsoft.com/office/drawing/2014/main" id="{00000000-0008-0000-0700-0000F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3" name="762 CuadroTexto">
          <a:extLst>
            <a:ext uri="{FF2B5EF4-FFF2-40B4-BE49-F238E27FC236}">
              <a16:creationId xmlns="" xmlns:a16="http://schemas.microsoft.com/office/drawing/2014/main" id="{00000000-0008-0000-0700-0000F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4" name="763 CuadroTexto">
          <a:extLst>
            <a:ext uri="{FF2B5EF4-FFF2-40B4-BE49-F238E27FC236}">
              <a16:creationId xmlns="" xmlns:a16="http://schemas.microsoft.com/office/drawing/2014/main" id="{00000000-0008-0000-0700-0000F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765" name="764 CuadroTexto">
          <a:extLst>
            <a:ext uri="{FF2B5EF4-FFF2-40B4-BE49-F238E27FC236}">
              <a16:creationId xmlns="" xmlns:a16="http://schemas.microsoft.com/office/drawing/2014/main" id="{00000000-0008-0000-0700-0000F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766" name="765 CuadroTexto">
          <a:extLst>
            <a:ext uri="{FF2B5EF4-FFF2-40B4-BE49-F238E27FC236}">
              <a16:creationId xmlns="" xmlns:a16="http://schemas.microsoft.com/office/drawing/2014/main" id="{00000000-0008-0000-0700-0000F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767" name="766 CuadroTexto">
          <a:extLst>
            <a:ext uri="{FF2B5EF4-FFF2-40B4-BE49-F238E27FC236}">
              <a16:creationId xmlns="" xmlns:a16="http://schemas.microsoft.com/office/drawing/2014/main" id="{00000000-0008-0000-0700-0000F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768" name="767 CuadroTexto">
          <a:extLst>
            <a:ext uri="{FF2B5EF4-FFF2-40B4-BE49-F238E27FC236}">
              <a16:creationId xmlns="" xmlns:a16="http://schemas.microsoft.com/office/drawing/2014/main" id="{00000000-0008-0000-0700-00000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769" name="768 CuadroTexto">
          <a:extLst>
            <a:ext uri="{FF2B5EF4-FFF2-40B4-BE49-F238E27FC236}">
              <a16:creationId xmlns="" xmlns:a16="http://schemas.microsoft.com/office/drawing/2014/main" id="{00000000-0008-0000-0700-00000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770" name="769 CuadroTexto">
          <a:extLst>
            <a:ext uri="{FF2B5EF4-FFF2-40B4-BE49-F238E27FC236}">
              <a16:creationId xmlns="" xmlns:a16="http://schemas.microsoft.com/office/drawing/2014/main" id="{00000000-0008-0000-0700-00000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771" name="770 CuadroTexto">
          <a:extLst>
            <a:ext uri="{FF2B5EF4-FFF2-40B4-BE49-F238E27FC236}">
              <a16:creationId xmlns="" xmlns:a16="http://schemas.microsoft.com/office/drawing/2014/main" id="{00000000-0008-0000-0700-00000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772" name="771 CuadroTexto">
          <a:extLst>
            <a:ext uri="{FF2B5EF4-FFF2-40B4-BE49-F238E27FC236}">
              <a16:creationId xmlns="" xmlns:a16="http://schemas.microsoft.com/office/drawing/2014/main" id="{00000000-0008-0000-0700-00000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773" name="772 CuadroTexto">
          <a:extLst>
            <a:ext uri="{FF2B5EF4-FFF2-40B4-BE49-F238E27FC236}">
              <a16:creationId xmlns="" xmlns:a16="http://schemas.microsoft.com/office/drawing/2014/main" id="{00000000-0008-0000-0700-00000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774" name="773 CuadroTexto">
          <a:extLst>
            <a:ext uri="{FF2B5EF4-FFF2-40B4-BE49-F238E27FC236}">
              <a16:creationId xmlns="" xmlns:a16="http://schemas.microsoft.com/office/drawing/2014/main" id="{00000000-0008-0000-0700-00000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775" name="774 CuadroTexto">
          <a:extLst>
            <a:ext uri="{FF2B5EF4-FFF2-40B4-BE49-F238E27FC236}">
              <a16:creationId xmlns="" xmlns:a16="http://schemas.microsoft.com/office/drawing/2014/main" id="{00000000-0008-0000-0700-00000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776" name="775 CuadroTexto">
          <a:extLst>
            <a:ext uri="{FF2B5EF4-FFF2-40B4-BE49-F238E27FC236}">
              <a16:creationId xmlns="" xmlns:a16="http://schemas.microsoft.com/office/drawing/2014/main" id="{00000000-0008-0000-0700-00000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7" name="776 CuadroTexto">
          <a:extLst>
            <a:ext uri="{FF2B5EF4-FFF2-40B4-BE49-F238E27FC236}">
              <a16:creationId xmlns="" xmlns:a16="http://schemas.microsoft.com/office/drawing/2014/main" id="{00000000-0008-0000-0700-00000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8" name="777 CuadroTexto">
          <a:extLst>
            <a:ext uri="{FF2B5EF4-FFF2-40B4-BE49-F238E27FC236}">
              <a16:creationId xmlns="" xmlns:a16="http://schemas.microsoft.com/office/drawing/2014/main" id="{00000000-0008-0000-0700-00000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9" name="778 CuadroTexto">
          <a:extLst>
            <a:ext uri="{FF2B5EF4-FFF2-40B4-BE49-F238E27FC236}">
              <a16:creationId xmlns="" xmlns:a16="http://schemas.microsoft.com/office/drawing/2014/main" id="{00000000-0008-0000-0700-00000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80" name="779 CuadroTexto">
          <a:extLst>
            <a:ext uri="{FF2B5EF4-FFF2-40B4-BE49-F238E27FC236}">
              <a16:creationId xmlns="" xmlns:a16="http://schemas.microsoft.com/office/drawing/2014/main" id="{00000000-0008-0000-0700-00000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1" name="780 CuadroTexto">
          <a:extLst>
            <a:ext uri="{FF2B5EF4-FFF2-40B4-BE49-F238E27FC236}">
              <a16:creationId xmlns="" xmlns:a16="http://schemas.microsoft.com/office/drawing/2014/main" id="{00000000-0008-0000-0700-00000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2" name="781 CuadroTexto">
          <a:extLst>
            <a:ext uri="{FF2B5EF4-FFF2-40B4-BE49-F238E27FC236}">
              <a16:creationId xmlns="" xmlns:a16="http://schemas.microsoft.com/office/drawing/2014/main" id="{00000000-0008-0000-0700-00000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3" name="782 CuadroTexto">
          <a:extLst>
            <a:ext uri="{FF2B5EF4-FFF2-40B4-BE49-F238E27FC236}">
              <a16:creationId xmlns="" xmlns:a16="http://schemas.microsoft.com/office/drawing/2014/main" id="{00000000-0008-0000-0700-00000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4" name="783 CuadroTexto">
          <a:extLst>
            <a:ext uri="{FF2B5EF4-FFF2-40B4-BE49-F238E27FC236}">
              <a16:creationId xmlns="" xmlns:a16="http://schemas.microsoft.com/office/drawing/2014/main" id="{00000000-0008-0000-0700-00001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85" name="784 CuadroTexto">
          <a:extLst>
            <a:ext uri="{FF2B5EF4-FFF2-40B4-BE49-F238E27FC236}">
              <a16:creationId xmlns="" xmlns:a16="http://schemas.microsoft.com/office/drawing/2014/main" id="{00000000-0008-0000-0700-00001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86" name="785 CuadroTexto">
          <a:extLst>
            <a:ext uri="{FF2B5EF4-FFF2-40B4-BE49-F238E27FC236}">
              <a16:creationId xmlns="" xmlns:a16="http://schemas.microsoft.com/office/drawing/2014/main" id="{00000000-0008-0000-0700-00001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7" name="786 CuadroTexto">
          <a:extLst>
            <a:ext uri="{FF2B5EF4-FFF2-40B4-BE49-F238E27FC236}">
              <a16:creationId xmlns="" xmlns:a16="http://schemas.microsoft.com/office/drawing/2014/main" id="{00000000-0008-0000-0700-00001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8" name="787 CuadroTexto">
          <a:extLst>
            <a:ext uri="{FF2B5EF4-FFF2-40B4-BE49-F238E27FC236}">
              <a16:creationId xmlns="" xmlns:a16="http://schemas.microsoft.com/office/drawing/2014/main" id="{00000000-0008-0000-0700-00001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9" name="788 CuadroTexto">
          <a:extLst>
            <a:ext uri="{FF2B5EF4-FFF2-40B4-BE49-F238E27FC236}">
              <a16:creationId xmlns="" xmlns:a16="http://schemas.microsoft.com/office/drawing/2014/main" id="{00000000-0008-0000-0700-00001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90" name="789 CuadroTexto">
          <a:extLst>
            <a:ext uri="{FF2B5EF4-FFF2-40B4-BE49-F238E27FC236}">
              <a16:creationId xmlns="" xmlns:a16="http://schemas.microsoft.com/office/drawing/2014/main" id="{00000000-0008-0000-0700-00001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91" name="790 CuadroTexto">
          <a:extLst>
            <a:ext uri="{FF2B5EF4-FFF2-40B4-BE49-F238E27FC236}">
              <a16:creationId xmlns="" xmlns:a16="http://schemas.microsoft.com/office/drawing/2014/main" id="{00000000-0008-0000-0700-00001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92" name="791 CuadroTexto">
          <a:extLst>
            <a:ext uri="{FF2B5EF4-FFF2-40B4-BE49-F238E27FC236}">
              <a16:creationId xmlns="" xmlns:a16="http://schemas.microsoft.com/office/drawing/2014/main" id="{00000000-0008-0000-0700-00001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3" name="792 CuadroTexto">
          <a:extLst>
            <a:ext uri="{FF2B5EF4-FFF2-40B4-BE49-F238E27FC236}">
              <a16:creationId xmlns="" xmlns:a16="http://schemas.microsoft.com/office/drawing/2014/main" id="{00000000-0008-0000-0700-00001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4" name="793 CuadroTexto">
          <a:extLst>
            <a:ext uri="{FF2B5EF4-FFF2-40B4-BE49-F238E27FC236}">
              <a16:creationId xmlns="" xmlns:a16="http://schemas.microsoft.com/office/drawing/2014/main" id="{00000000-0008-0000-0700-00001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5" name="794 CuadroTexto">
          <a:extLst>
            <a:ext uri="{FF2B5EF4-FFF2-40B4-BE49-F238E27FC236}">
              <a16:creationId xmlns="" xmlns:a16="http://schemas.microsoft.com/office/drawing/2014/main" id="{00000000-0008-0000-0700-00001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6" name="795 CuadroTexto">
          <a:extLst>
            <a:ext uri="{FF2B5EF4-FFF2-40B4-BE49-F238E27FC236}">
              <a16:creationId xmlns="" xmlns:a16="http://schemas.microsoft.com/office/drawing/2014/main" id="{00000000-0008-0000-0700-00001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97" name="796 CuadroTexto">
          <a:extLst>
            <a:ext uri="{FF2B5EF4-FFF2-40B4-BE49-F238E27FC236}">
              <a16:creationId xmlns="" xmlns:a16="http://schemas.microsoft.com/office/drawing/2014/main" id="{00000000-0008-0000-0700-00001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98" name="797 CuadroTexto">
          <a:extLst>
            <a:ext uri="{FF2B5EF4-FFF2-40B4-BE49-F238E27FC236}">
              <a16:creationId xmlns="" xmlns:a16="http://schemas.microsoft.com/office/drawing/2014/main" id="{00000000-0008-0000-0700-00001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99" name="798 CuadroTexto">
          <a:extLst>
            <a:ext uri="{FF2B5EF4-FFF2-40B4-BE49-F238E27FC236}">
              <a16:creationId xmlns="" xmlns:a16="http://schemas.microsoft.com/office/drawing/2014/main" id="{00000000-0008-0000-0700-00001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00" name="799 CuadroTexto">
          <a:extLst>
            <a:ext uri="{FF2B5EF4-FFF2-40B4-BE49-F238E27FC236}">
              <a16:creationId xmlns="" xmlns:a16="http://schemas.microsoft.com/office/drawing/2014/main" id="{00000000-0008-0000-0700-00002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01" name="800 CuadroTexto">
          <a:extLst>
            <a:ext uri="{FF2B5EF4-FFF2-40B4-BE49-F238E27FC236}">
              <a16:creationId xmlns="" xmlns:a16="http://schemas.microsoft.com/office/drawing/2014/main" id="{00000000-0008-0000-0700-00002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02" name="801 CuadroTexto">
          <a:extLst>
            <a:ext uri="{FF2B5EF4-FFF2-40B4-BE49-F238E27FC236}">
              <a16:creationId xmlns="" xmlns:a16="http://schemas.microsoft.com/office/drawing/2014/main" id="{00000000-0008-0000-0700-00002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803" name="802 CuadroTexto">
          <a:extLst>
            <a:ext uri="{FF2B5EF4-FFF2-40B4-BE49-F238E27FC236}">
              <a16:creationId xmlns="" xmlns:a16="http://schemas.microsoft.com/office/drawing/2014/main" id="{00000000-0008-0000-0700-00002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804" name="803 CuadroTexto">
          <a:extLst>
            <a:ext uri="{FF2B5EF4-FFF2-40B4-BE49-F238E27FC236}">
              <a16:creationId xmlns="" xmlns:a16="http://schemas.microsoft.com/office/drawing/2014/main" id="{00000000-0008-0000-0700-00002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05" name="804 CuadroTexto">
          <a:extLst>
            <a:ext uri="{FF2B5EF4-FFF2-40B4-BE49-F238E27FC236}">
              <a16:creationId xmlns="" xmlns:a16="http://schemas.microsoft.com/office/drawing/2014/main" id="{00000000-0008-0000-0700-00002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06" name="805 CuadroTexto">
          <a:extLst>
            <a:ext uri="{FF2B5EF4-FFF2-40B4-BE49-F238E27FC236}">
              <a16:creationId xmlns="" xmlns:a16="http://schemas.microsoft.com/office/drawing/2014/main" id="{00000000-0008-0000-0700-00002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07" name="806 CuadroTexto">
          <a:extLst>
            <a:ext uri="{FF2B5EF4-FFF2-40B4-BE49-F238E27FC236}">
              <a16:creationId xmlns="" xmlns:a16="http://schemas.microsoft.com/office/drawing/2014/main" id="{00000000-0008-0000-0700-00002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08" name="807 CuadroTexto">
          <a:extLst>
            <a:ext uri="{FF2B5EF4-FFF2-40B4-BE49-F238E27FC236}">
              <a16:creationId xmlns="" xmlns:a16="http://schemas.microsoft.com/office/drawing/2014/main" id="{00000000-0008-0000-0700-00002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09" name="808 CuadroTexto">
          <a:extLst>
            <a:ext uri="{FF2B5EF4-FFF2-40B4-BE49-F238E27FC236}">
              <a16:creationId xmlns="" xmlns:a16="http://schemas.microsoft.com/office/drawing/2014/main" id="{00000000-0008-0000-0700-00002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0" name="809 CuadroTexto">
          <a:extLst>
            <a:ext uri="{FF2B5EF4-FFF2-40B4-BE49-F238E27FC236}">
              <a16:creationId xmlns="" xmlns:a16="http://schemas.microsoft.com/office/drawing/2014/main" id="{00000000-0008-0000-0700-00002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1" name="810 CuadroTexto">
          <a:extLst>
            <a:ext uri="{FF2B5EF4-FFF2-40B4-BE49-F238E27FC236}">
              <a16:creationId xmlns="" xmlns:a16="http://schemas.microsoft.com/office/drawing/2014/main" id="{00000000-0008-0000-0700-00002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2" name="811 CuadroTexto">
          <a:extLst>
            <a:ext uri="{FF2B5EF4-FFF2-40B4-BE49-F238E27FC236}">
              <a16:creationId xmlns="" xmlns:a16="http://schemas.microsoft.com/office/drawing/2014/main" id="{00000000-0008-0000-0700-00002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3" name="812 CuadroTexto">
          <a:extLst>
            <a:ext uri="{FF2B5EF4-FFF2-40B4-BE49-F238E27FC236}">
              <a16:creationId xmlns="" xmlns:a16="http://schemas.microsoft.com/office/drawing/2014/main" id="{00000000-0008-0000-0700-00002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4" name="813 CuadroTexto">
          <a:extLst>
            <a:ext uri="{FF2B5EF4-FFF2-40B4-BE49-F238E27FC236}">
              <a16:creationId xmlns="" xmlns:a16="http://schemas.microsoft.com/office/drawing/2014/main" id="{00000000-0008-0000-0700-00002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15" name="814 CuadroTexto">
          <a:extLst>
            <a:ext uri="{FF2B5EF4-FFF2-40B4-BE49-F238E27FC236}">
              <a16:creationId xmlns="" xmlns:a16="http://schemas.microsoft.com/office/drawing/2014/main" id="{00000000-0008-0000-0700-00002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16" name="815 CuadroTexto">
          <a:extLst>
            <a:ext uri="{FF2B5EF4-FFF2-40B4-BE49-F238E27FC236}">
              <a16:creationId xmlns="" xmlns:a16="http://schemas.microsoft.com/office/drawing/2014/main" id="{00000000-0008-0000-0700-00003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17" name="816 CuadroTexto">
          <a:extLst>
            <a:ext uri="{FF2B5EF4-FFF2-40B4-BE49-F238E27FC236}">
              <a16:creationId xmlns="" xmlns:a16="http://schemas.microsoft.com/office/drawing/2014/main" id="{00000000-0008-0000-0700-00003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18" name="817 CuadroTexto">
          <a:extLst>
            <a:ext uri="{FF2B5EF4-FFF2-40B4-BE49-F238E27FC236}">
              <a16:creationId xmlns="" xmlns:a16="http://schemas.microsoft.com/office/drawing/2014/main" id="{00000000-0008-0000-0700-00003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9" name="818 CuadroTexto">
          <a:extLst>
            <a:ext uri="{FF2B5EF4-FFF2-40B4-BE49-F238E27FC236}">
              <a16:creationId xmlns="" xmlns:a16="http://schemas.microsoft.com/office/drawing/2014/main" id="{00000000-0008-0000-0700-00003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20" name="819 CuadroTexto">
          <a:extLst>
            <a:ext uri="{FF2B5EF4-FFF2-40B4-BE49-F238E27FC236}">
              <a16:creationId xmlns="" xmlns:a16="http://schemas.microsoft.com/office/drawing/2014/main" id="{00000000-0008-0000-0700-00003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21" name="820 CuadroTexto">
          <a:extLst>
            <a:ext uri="{FF2B5EF4-FFF2-40B4-BE49-F238E27FC236}">
              <a16:creationId xmlns="" xmlns:a16="http://schemas.microsoft.com/office/drawing/2014/main" id="{00000000-0008-0000-0700-00003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22" name="821 CuadroTexto">
          <a:extLst>
            <a:ext uri="{FF2B5EF4-FFF2-40B4-BE49-F238E27FC236}">
              <a16:creationId xmlns="" xmlns:a16="http://schemas.microsoft.com/office/drawing/2014/main" id="{00000000-0008-0000-0700-00003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23" name="822 CuadroTexto">
          <a:extLst>
            <a:ext uri="{FF2B5EF4-FFF2-40B4-BE49-F238E27FC236}">
              <a16:creationId xmlns="" xmlns:a16="http://schemas.microsoft.com/office/drawing/2014/main" id="{00000000-0008-0000-0700-00003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24" name="823 CuadroTexto">
          <a:extLst>
            <a:ext uri="{FF2B5EF4-FFF2-40B4-BE49-F238E27FC236}">
              <a16:creationId xmlns="" xmlns:a16="http://schemas.microsoft.com/office/drawing/2014/main" id="{00000000-0008-0000-0700-00003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5" name="824 CuadroTexto">
          <a:extLst>
            <a:ext uri="{FF2B5EF4-FFF2-40B4-BE49-F238E27FC236}">
              <a16:creationId xmlns="" xmlns:a16="http://schemas.microsoft.com/office/drawing/2014/main" id="{00000000-0008-0000-0700-00003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6" name="825 CuadroTexto">
          <a:extLst>
            <a:ext uri="{FF2B5EF4-FFF2-40B4-BE49-F238E27FC236}">
              <a16:creationId xmlns="" xmlns:a16="http://schemas.microsoft.com/office/drawing/2014/main" id="{00000000-0008-0000-0700-00003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7" name="826 CuadroTexto">
          <a:extLst>
            <a:ext uri="{FF2B5EF4-FFF2-40B4-BE49-F238E27FC236}">
              <a16:creationId xmlns="" xmlns:a16="http://schemas.microsoft.com/office/drawing/2014/main" id="{00000000-0008-0000-0700-00003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8" name="827 CuadroTexto">
          <a:extLst>
            <a:ext uri="{FF2B5EF4-FFF2-40B4-BE49-F238E27FC236}">
              <a16:creationId xmlns="" xmlns:a16="http://schemas.microsoft.com/office/drawing/2014/main" id="{00000000-0008-0000-0700-00003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29" name="828 CuadroTexto">
          <a:extLst>
            <a:ext uri="{FF2B5EF4-FFF2-40B4-BE49-F238E27FC236}">
              <a16:creationId xmlns="" xmlns:a16="http://schemas.microsoft.com/office/drawing/2014/main" id="{00000000-0008-0000-0700-00003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30" name="829 CuadroTexto">
          <a:extLst>
            <a:ext uri="{FF2B5EF4-FFF2-40B4-BE49-F238E27FC236}">
              <a16:creationId xmlns="" xmlns:a16="http://schemas.microsoft.com/office/drawing/2014/main" id="{00000000-0008-0000-0700-00003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31" name="830 CuadroTexto">
          <a:extLst>
            <a:ext uri="{FF2B5EF4-FFF2-40B4-BE49-F238E27FC236}">
              <a16:creationId xmlns="" xmlns:a16="http://schemas.microsoft.com/office/drawing/2014/main" id="{00000000-0008-0000-0700-00003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32" name="831 CuadroTexto">
          <a:extLst>
            <a:ext uri="{FF2B5EF4-FFF2-40B4-BE49-F238E27FC236}">
              <a16:creationId xmlns="" xmlns:a16="http://schemas.microsoft.com/office/drawing/2014/main" id="{00000000-0008-0000-0700-00004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33" name="832 CuadroTexto">
          <a:extLst>
            <a:ext uri="{FF2B5EF4-FFF2-40B4-BE49-F238E27FC236}">
              <a16:creationId xmlns="" xmlns:a16="http://schemas.microsoft.com/office/drawing/2014/main" id="{00000000-0008-0000-0700-00004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34" name="833 CuadroTexto">
          <a:extLst>
            <a:ext uri="{FF2B5EF4-FFF2-40B4-BE49-F238E27FC236}">
              <a16:creationId xmlns="" xmlns:a16="http://schemas.microsoft.com/office/drawing/2014/main" id="{00000000-0008-0000-0700-00004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35" name="834 CuadroTexto">
          <a:extLst>
            <a:ext uri="{FF2B5EF4-FFF2-40B4-BE49-F238E27FC236}">
              <a16:creationId xmlns="" xmlns:a16="http://schemas.microsoft.com/office/drawing/2014/main" id="{00000000-0008-0000-0700-00004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36" name="835 CuadroTexto">
          <a:extLst>
            <a:ext uri="{FF2B5EF4-FFF2-40B4-BE49-F238E27FC236}">
              <a16:creationId xmlns="" xmlns:a16="http://schemas.microsoft.com/office/drawing/2014/main" id="{00000000-0008-0000-0700-00004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37" name="836 CuadroTexto">
          <a:extLst>
            <a:ext uri="{FF2B5EF4-FFF2-40B4-BE49-F238E27FC236}">
              <a16:creationId xmlns="" xmlns:a16="http://schemas.microsoft.com/office/drawing/2014/main" id="{00000000-0008-0000-0700-00004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38" name="837 CuadroTexto">
          <a:extLst>
            <a:ext uri="{FF2B5EF4-FFF2-40B4-BE49-F238E27FC236}">
              <a16:creationId xmlns="" xmlns:a16="http://schemas.microsoft.com/office/drawing/2014/main" id="{00000000-0008-0000-0700-00004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39" name="838 CuadroTexto">
          <a:extLst>
            <a:ext uri="{FF2B5EF4-FFF2-40B4-BE49-F238E27FC236}">
              <a16:creationId xmlns="" xmlns:a16="http://schemas.microsoft.com/office/drawing/2014/main" id="{00000000-0008-0000-0700-00004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40" name="839 CuadroTexto">
          <a:extLst>
            <a:ext uri="{FF2B5EF4-FFF2-40B4-BE49-F238E27FC236}">
              <a16:creationId xmlns="" xmlns:a16="http://schemas.microsoft.com/office/drawing/2014/main" id="{00000000-0008-0000-0700-00004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1" name="840 CuadroTexto">
          <a:extLst>
            <a:ext uri="{FF2B5EF4-FFF2-40B4-BE49-F238E27FC236}">
              <a16:creationId xmlns="" xmlns:a16="http://schemas.microsoft.com/office/drawing/2014/main" id="{00000000-0008-0000-0700-00004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2" name="841 CuadroTexto">
          <a:extLst>
            <a:ext uri="{FF2B5EF4-FFF2-40B4-BE49-F238E27FC236}">
              <a16:creationId xmlns="" xmlns:a16="http://schemas.microsoft.com/office/drawing/2014/main" id="{00000000-0008-0000-0700-00004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3" name="842 CuadroTexto">
          <a:extLst>
            <a:ext uri="{FF2B5EF4-FFF2-40B4-BE49-F238E27FC236}">
              <a16:creationId xmlns="" xmlns:a16="http://schemas.microsoft.com/office/drawing/2014/main" id="{00000000-0008-0000-0700-00004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4" name="843 CuadroTexto">
          <a:extLst>
            <a:ext uri="{FF2B5EF4-FFF2-40B4-BE49-F238E27FC236}">
              <a16:creationId xmlns="" xmlns:a16="http://schemas.microsoft.com/office/drawing/2014/main" id="{00000000-0008-0000-0700-00004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45" name="844 CuadroTexto">
          <a:extLst>
            <a:ext uri="{FF2B5EF4-FFF2-40B4-BE49-F238E27FC236}">
              <a16:creationId xmlns="" xmlns:a16="http://schemas.microsoft.com/office/drawing/2014/main" id="{00000000-0008-0000-0700-00004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46" name="845 CuadroTexto">
          <a:extLst>
            <a:ext uri="{FF2B5EF4-FFF2-40B4-BE49-F238E27FC236}">
              <a16:creationId xmlns="" xmlns:a16="http://schemas.microsoft.com/office/drawing/2014/main" id="{00000000-0008-0000-0700-00004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47" name="846 CuadroTexto">
          <a:extLst>
            <a:ext uri="{FF2B5EF4-FFF2-40B4-BE49-F238E27FC236}">
              <a16:creationId xmlns="" xmlns:a16="http://schemas.microsoft.com/office/drawing/2014/main" id="{00000000-0008-0000-0700-00004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48" name="847 CuadroTexto">
          <a:extLst>
            <a:ext uri="{FF2B5EF4-FFF2-40B4-BE49-F238E27FC236}">
              <a16:creationId xmlns="" xmlns:a16="http://schemas.microsoft.com/office/drawing/2014/main" id="{00000000-0008-0000-0700-00005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49" name="848 CuadroTexto">
          <a:extLst>
            <a:ext uri="{FF2B5EF4-FFF2-40B4-BE49-F238E27FC236}">
              <a16:creationId xmlns="" xmlns:a16="http://schemas.microsoft.com/office/drawing/2014/main" id="{00000000-0008-0000-0700-00005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0" name="849 CuadroTexto">
          <a:extLst>
            <a:ext uri="{FF2B5EF4-FFF2-40B4-BE49-F238E27FC236}">
              <a16:creationId xmlns="" xmlns:a16="http://schemas.microsoft.com/office/drawing/2014/main" id="{00000000-0008-0000-0700-00005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51" name="850 CuadroTexto">
          <a:extLst>
            <a:ext uri="{FF2B5EF4-FFF2-40B4-BE49-F238E27FC236}">
              <a16:creationId xmlns="" xmlns:a16="http://schemas.microsoft.com/office/drawing/2014/main" id="{00000000-0008-0000-0700-00005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52" name="851 CuadroTexto">
          <a:extLst>
            <a:ext uri="{FF2B5EF4-FFF2-40B4-BE49-F238E27FC236}">
              <a16:creationId xmlns="" xmlns:a16="http://schemas.microsoft.com/office/drawing/2014/main" id="{00000000-0008-0000-0700-00005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53" name="852 CuadroTexto">
          <a:extLst>
            <a:ext uri="{FF2B5EF4-FFF2-40B4-BE49-F238E27FC236}">
              <a16:creationId xmlns="" xmlns:a16="http://schemas.microsoft.com/office/drawing/2014/main" id="{00000000-0008-0000-0700-00005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54" name="853 CuadroTexto">
          <a:extLst>
            <a:ext uri="{FF2B5EF4-FFF2-40B4-BE49-F238E27FC236}">
              <a16:creationId xmlns="" xmlns:a16="http://schemas.microsoft.com/office/drawing/2014/main" id="{00000000-0008-0000-0700-00005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5" name="854 CuadroTexto">
          <a:extLst>
            <a:ext uri="{FF2B5EF4-FFF2-40B4-BE49-F238E27FC236}">
              <a16:creationId xmlns="" xmlns:a16="http://schemas.microsoft.com/office/drawing/2014/main" id="{00000000-0008-0000-0700-00005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6" name="855 CuadroTexto">
          <a:extLst>
            <a:ext uri="{FF2B5EF4-FFF2-40B4-BE49-F238E27FC236}">
              <a16:creationId xmlns="" xmlns:a16="http://schemas.microsoft.com/office/drawing/2014/main" id="{00000000-0008-0000-0700-00005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7" name="856 CuadroTexto">
          <a:extLst>
            <a:ext uri="{FF2B5EF4-FFF2-40B4-BE49-F238E27FC236}">
              <a16:creationId xmlns="" xmlns:a16="http://schemas.microsoft.com/office/drawing/2014/main" id="{00000000-0008-0000-0700-00005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8" name="857 CuadroTexto">
          <a:extLst>
            <a:ext uri="{FF2B5EF4-FFF2-40B4-BE49-F238E27FC236}">
              <a16:creationId xmlns="" xmlns:a16="http://schemas.microsoft.com/office/drawing/2014/main" id="{00000000-0008-0000-0700-00005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9" name="858 CuadroTexto">
          <a:extLst>
            <a:ext uri="{FF2B5EF4-FFF2-40B4-BE49-F238E27FC236}">
              <a16:creationId xmlns="" xmlns:a16="http://schemas.microsoft.com/office/drawing/2014/main" id="{00000000-0008-0000-0700-00005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60" name="859 CuadroTexto">
          <a:extLst>
            <a:ext uri="{FF2B5EF4-FFF2-40B4-BE49-F238E27FC236}">
              <a16:creationId xmlns="" xmlns:a16="http://schemas.microsoft.com/office/drawing/2014/main" id="{00000000-0008-0000-0700-00005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61" name="860 CuadroTexto">
          <a:extLst>
            <a:ext uri="{FF2B5EF4-FFF2-40B4-BE49-F238E27FC236}">
              <a16:creationId xmlns="" xmlns:a16="http://schemas.microsoft.com/office/drawing/2014/main" id="{00000000-0008-0000-0700-00005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62" name="861 CuadroTexto">
          <a:extLst>
            <a:ext uri="{FF2B5EF4-FFF2-40B4-BE49-F238E27FC236}">
              <a16:creationId xmlns="" xmlns:a16="http://schemas.microsoft.com/office/drawing/2014/main" id="{00000000-0008-0000-0700-00005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63" name="862 CuadroTexto">
          <a:extLst>
            <a:ext uri="{FF2B5EF4-FFF2-40B4-BE49-F238E27FC236}">
              <a16:creationId xmlns="" xmlns:a16="http://schemas.microsoft.com/office/drawing/2014/main" id="{00000000-0008-0000-0700-00005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64" name="863 CuadroTexto">
          <a:extLst>
            <a:ext uri="{FF2B5EF4-FFF2-40B4-BE49-F238E27FC236}">
              <a16:creationId xmlns="" xmlns:a16="http://schemas.microsoft.com/office/drawing/2014/main" id="{00000000-0008-0000-0700-00006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65" name="864 CuadroTexto">
          <a:extLst>
            <a:ext uri="{FF2B5EF4-FFF2-40B4-BE49-F238E27FC236}">
              <a16:creationId xmlns="" xmlns:a16="http://schemas.microsoft.com/office/drawing/2014/main" id="{00000000-0008-0000-0700-00006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66" name="865 CuadroTexto">
          <a:extLst>
            <a:ext uri="{FF2B5EF4-FFF2-40B4-BE49-F238E27FC236}">
              <a16:creationId xmlns="" xmlns:a16="http://schemas.microsoft.com/office/drawing/2014/main" id="{00000000-0008-0000-0700-00006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67" name="866 CuadroTexto">
          <a:extLst>
            <a:ext uri="{FF2B5EF4-FFF2-40B4-BE49-F238E27FC236}">
              <a16:creationId xmlns="" xmlns:a16="http://schemas.microsoft.com/office/drawing/2014/main" id="{00000000-0008-0000-0700-00006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68" name="867 CuadroTexto">
          <a:extLst>
            <a:ext uri="{FF2B5EF4-FFF2-40B4-BE49-F238E27FC236}">
              <a16:creationId xmlns="" xmlns:a16="http://schemas.microsoft.com/office/drawing/2014/main" id="{00000000-0008-0000-0700-00006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69" name="868 CuadroTexto">
          <a:extLst>
            <a:ext uri="{FF2B5EF4-FFF2-40B4-BE49-F238E27FC236}">
              <a16:creationId xmlns="" xmlns:a16="http://schemas.microsoft.com/office/drawing/2014/main" id="{00000000-0008-0000-0700-00006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70" name="869 CuadroTexto">
          <a:extLst>
            <a:ext uri="{FF2B5EF4-FFF2-40B4-BE49-F238E27FC236}">
              <a16:creationId xmlns="" xmlns:a16="http://schemas.microsoft.com/office/drawing/2014/main" id="{00000000-0008-0000-0700-00006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71" name="870 CuadroTexto">
          <a:extLst>
            <a:ext uri="{FF2B5EF4-FFF2-40B4-BE49-F238E27FC236}">
              <a16:creationId xmlns="" xmlns:a16="http://schemas.microsoft.com/office/drawing/2014/main" id="{00000000-0008-0000-0700-00006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72" name="871 CuadroTexto">
          <a:extLst>
            <a:ext uri="{FF2B5EF4-FFF2-40B4-BE49-F238E27FC236}">
              <a16:creationId xmlns="" xmlns:a16="http://schemas.microsoft.com/office/drawing/2014/main" id="{00000000-0008-0000-0700-00006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3" name="872 CuadroTexto">
          <a:extLst>
            <a:ext uri="{FF2B5EF4-FFF2-40B4-BE49-F238E27FC236}">
              <a16:creationId xmlns="" xmlns:a16="http://schemas.microsoft.com/office/drawing/2014/main" id="{00000000-0008-0000-0700-00006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4" name="873 CuadroTexto">
          <a:extLst>
            <a:ext uri="{FF2B5EF4-FFF2-40B4-BE49-F238E27FC236}">
              <a16:creationId xmlns="" xmlns:a16="http://schemas.microsoft.com/office/drawing/2014/main" id="{00000000-0008-0000-0700-00006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5" name="874 CuadroTexto">
          <a:extLst>
            <a:ext uri="{FF2B5EF4-FFF2-40B4-BE49-F238E27FC236}">
              <a16:creationId xmlns="" xmlns:a16="http://schemas.microsoft.com/office/drawing/2014/main" id="{00000000-0008-0000-0700-00006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6" name="875 CuadroTexto">
          <a:extLst>
            <a:ext uri="{FF2B5EF4-FFF2-40B4-BE49-F238E27FC236}">
              <a16:creationId xmlns="" xmlns:a16="http://schemas.microsoft.com/office/drawing/2014/main" id="{00000000-0008-0000-0700-00006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77" name="876 CuadroTexto">
          <a:extLst>
            <a:ext uri="{FF2B5EF4-FFF2-40B4-BE49-F238E27FC236}">
              <a16:creationId xmlns="" xmlns:a16="http://schemas.microsoft.com/office/drawing/2014/main" id="{00000000-0008-0000-0700-00006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78" name="877 CuadroTexto">
          <a:extLst>
            <a:ext uri="{FF2B5EF4-FFF2-40B4-BE49-F238E27FC236}">
              <a16:creationId xmlns="" xmlns:a16="http://schemas.microsoft.com/office/drawing/2014/main" id="{00000000-0008-0000-0700-00006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79" name="878 CuadroTexto">
          <a:extLst>
            <a:ext uri="{FF2B5EF4-FFF2-40B4-BE49-F238E27FC236}">
              <a16:creationId xmlns="" xmlns:a16="http://schemas.microsoft.com/office/drawing/2014/main" id="{00000000-0008-0000-0700-00006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0" name="879 CuadroTexto">
          <a:extLst>
            <a:ext uri="{FF2B5EF4-FFF2-40B4-BE49-F238E27FC236}">
              <a16:creationId xmlns="" xmlns:a16="http://schemas.microsoft.com/office/drawing/2014/main" id="{00000000-0008-0000-0700-00007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1" name="880 CuadroTexto">
          <a:extLst>
            <a:ext uri="{FF2B5EF4-FFF2-40B4-BE49-F238E27FC236}">
              <a16:creationId xmlns="" xmlns:a16="http://schemas.microsoft.com/office/drawing/2014/main" id="{00000000-0008-0000-0700-00007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2" name="881 CuadroTexto">
          <a:extLst>
            <a:ext uri="{FF2B5EF4-FFF2-40B4-BE49-F238E27FC236}">
              <a16:creationId xmlns="" xmlns:a16="http://schemas.microsoft.com/office/drawing/2014/main" id="{00000000-0008-0000-0700-00007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83" name="882 CuadroTexto">
          <a:extLst>
            <a:ext uri="{FF2B5EF4-FFF2-40B4-BE49-F238E27FC236}">
              <a16:creationId xmlns="" xmlns:a16="http://schemas.microsoft.com/office/drawing/2014/main" id="{00000000-0008-0000-0700-00007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84" name="883 CuadroTexto">
          <a:extLst>
            <a:ext uri="{FF2B5EF4-FFF2-40B4-BE49-F238E27FC236}">
              <a16:creationId xmlns="" xmlns:a16="http://schemas.microsoft.com/office/drawing/2014/main" id="{00000000-0008-0000-0700-00007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5" name="884 CuadroTexto">
          <a:extLst>
            <a:ext uri="{FF2B5EF4-FFF2-40B4-BE49-F238E27FC236}">
              <a16:creationId xmlns="" xmlns:a16="http://schemas.microsoft.com/office/drawing/2014/main" id="{00000000-0008-0000-0700-00007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6" name="885 CuadroTexto">
          <a:extLst>
            <a:ext uri="{FF2B5EF4-FFF2-40B4-BE49-F238E27FC236}">
              <a16:creationId xmlns="" xmlns:a16="http://schemas.microsoft.com/office/drawing/2014/main" id="{00000000-0008-0000-0700-00007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7" name="886 CuadroTexto">
          <a:extLst>
            <a:ext uri="{FF2B5EF4-FFF2-40B4-BE49-F238E27FC236}">
              <a16:creationId xmlns="" xmlns:a16="http://schemas.microsoft.com/office/drawing/2014/main" id="{00000000-0008-0000-0700-00007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8" name="887 CuadroTexto">
          <a:extLst>
            <a:ext uri="{FF2B5EF4-FFF2-40B4-BE49-F238E27FC236}">
              <a16:creationId xmlns="" xmlns:a16="http://schemas.microsoft.com/office/drawing/2014/main" id="{00000000-0008-0000-0700-00007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89" name="888 CuadroTexto">
          <a:extLst>
            <a:ext uri="{FF2B5EF4-FFF2-40B4-BE49-F238E27FC236}">
              <a16:creationId xmlns="" xmlns:a16="http://schemas.microsoft.com/office/drawing/2014/main" id="{00000000-0008-0000-0700-00007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0" name="889 CuadroTexto">
          <a:extLst>
            <a:ext uri="{FF2B5EF4-FFF2-40B4-BE49-F238E27FC236}">
              <a16:creationId xmlns="" xmlns:a16="http://schemas.microsoft.com/office/drawing/2014/main" id="{00000000-0008-0000-0700-00007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1" name="890 CuadroTexto">
          <a:extLst>
            <a:ext uri="{FF2B5EF4-FFF2-40B4-BE49-F238E27FC236}">
              <a16:creationId xmlns="" xmlns:a16="http://schemas.microsoft.com/office/drawing/2014/main" id="{00000000-0008-0000-0700-00007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2" name="891 CuadroTexto">
          <a:extLst>
            <a:ext uri="{FF2B5EF4-FFF2-40B4-BE49-F238E27FC236}">
              <a16:creationId xmlns="" xmlns:a16="http://schemas.microsoft.com/office/drawing/2014/main" id="{00000000-0008-0000-0700-00007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893" name="892 CuadroTexto">
          <a:extLst>
            <a:ext uri="{FF2B5EF4-FFF2-40B4-BE49-F238E27FC236}">
              <a16:creationId xmlns="" xmlns:a16="http://schemas.microsoft.com/office/drawing/2014/main" id="{00000000-0008-0000-0700-00007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894" name="893 CuadroTexto">
          <a:extLst>
            <a:ext uri="{FF2B5EF4-FFF2-40B4-BE49-F238E27FC236}">
              <a16:creationId xmlns="" xmlns:a16="http://schemas.microsoft.com/office/drawing/2014/main" id="{00000000-0008-0000-0700-00007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895" name="894 CuadroTexto">
          <a:extLst>
            <a:ext uri="{FF2B5EF4-FFF2-40B4-BE49-F238E27FC236}">
              <a16:creationId xmlns="" xmlns:a16="http://schemas.microsoft.com/office/drawing/2014/main" id="{00000000-0008-0000-0700-00007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896" name="895 CuadroTexto">
          <a:extLst>
            <a:ext uri="{FF2B5EF4-FFF2-40B4-BE49-F238E27FC236}">
              <a16:creationId xmlns="" xmlns:a16="http://schemas.microsoft.com/office/drawing/2014/main" id="{00000000-0008-0000-0700-00008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897" name="896 CuadroTexto">
          <a:extLst>
            <a:ext uri="{FF2B5EF4-FFF2-40B4-BE49-F238E27FC236}">
              <a16:creationId xmlns="" xmlns:a16="http://schemas.microsoft.com/office/drawing/2014/main" id="{00000000-0008-0000-0700-00008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898" name="897 CuadroTexto">
          <a:extLst>
            <a:ext uri="{FF2B5EF4-FFF2-40B4-BE49-F238E27FC236}">
              <a16:creationId xmlns="" xmlns:a16="http://schemas.microsoft.com/office/drawing/2014/main" id="{00000000-0008-0000-0700-00008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99" name="898 CuadroTexto">
          <a:extLst>
            <a:ext uri="{FF2B5EF4-FFF2-40B4-BE49-F238E27FC236}">
              <a16:creationId xmlns="" xmlns:a16="http://schemas.microsoft.com/office/drawing/2014/main" id="{00000000-0008-0000-0700-00008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900" name="899 CuadroTexto">
          <a:extLst>
            <a:ext uri="{FF2B5EF4-FFF2-40B4-BE49-F238E27FC236}">
              <a16:creationId xmlns="" xmlns:a16="http://schemas.microsoft.com/office/drawing/2014/main" id="{00000000-0008-0000-0700-00008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901" name="900 CuadroTexto">
          <a:extLst>
            <a:ext uri="{FF2B5EF4-FFF2-40B4-BE49-F238E27FC236}">
              <a16:creationId xmlns="" xmlns:a16="http://schemas.microsoft.com/office/drawing/2014/main" id="{00000000-0008-0000-0700-00008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902" name="901 CuadroTexto">
          <a:extLst>
            <a:ext uri="{FF2B5EF4-FFF2-40B4-BE49-F238E27FC236}">
              <a16:creationId xmlns="" xmlns:a16="http://schemas.microsoft.com/office/drawing/2014/main" id="{00000000-0008-0000-0700-00008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903" name="902 CuadroTexto">
          <a:extLst>
            <a:ext uri="{FF2B5EF4-FFF2-40B4-BE49-F238E27FC236}">
              <a16:creationId xmlns="" xmlns:a16="http://schemas.microsoft.com/office/drawing/2014/main" id="{00000000-0008-0000-0700-00008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904" name="903 CuadroTexto">
          <a:extLst>
            <a:ext uri="{FF2B5EF4-FFF2-40B4-BE49-F238E27FC236}">
              <a16:creationId xmlns="" xmlns:a16="http://schemas.microsoft.com/office/drawing/2014/main" id="{00000000-0008-0000-0700-00008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5" name="904 CuadroTexto">
          <a:extLst>
            <a:ext uri="{FF2B5EF4-FFF2-40B4-BE49-F238E27FC236}">
              <a16:creationId xmlns="" xmlns:a16="http://schemas.microsoft.com/office/drawing/2014/main" id="{00000000-0008-0000-0700-00008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6" name="905 CuadroTexto">
          <a:extLst>
            <a:ext uri="{FF2B5EF4-FFF2-40B4-BE49-F238E27FC236}">
              <a16:creationId xmlns="" xmlns:a16="http://schemas.microsoft.com/office/drawing/2014/main" id="{00000000-0008-0000-0700-00008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7" name="906 CuadroTexto">
          <a:extLst>
            <a:ext uri="{FF2B5EF4-FFF2-40B4-BE49-F238E27FC236}">
              <a16:creationId xmlns="" xmlns:a16="http://schemas.microsoft.com/office/drawing/2014/main" id="{00000000-0008-0000-0700-00008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8" name="907 CuadroTexto">
          <a:extLst>
            <a:ext uri="{FF2B5EF4-FFF2-40B4-BE49-F238E27FC236}">
              <a16:creationId xmlns="" xmlns:a16="http://schemas.microsoft.com/office/drawing/2014/main" id="{00000000-0008-0000-0700-00008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09" name="908 CuadroTexto">
          <a:extLst>
            <a:ext uri="{FF2B5EF4-FFF2-40B4-BE49-F238E27FC236}">
              <a16:creationId xmlns="" xmlns:a16="http://schemas.microsoft.com/office/drawing/2014/main" id="{00000000-0008-0000-0700-00008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0" name="909 CuadroTexto">
          <a:extLst>
            <a:ext uri="{FF2B5EF4-FFF2-40B4-BE49-F238E27FC236}">
              <a16:creationId xmlns="" xmlns:a16="http://schemas.microsoft.com/office/drawing/2014/main" id="{00000000-0008-0000-0700-00008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1" name="910 CuadroTexto">
          <a:extLst>
            <a:ext uri="{FF2B5EF4-FFF2-40B4-BE49-F238E27FC236}">
              <a16:creationId xmlns="" xmlns:a16="http://schemas.microsoft.com/office/drawing/2014/main" id="{00000000-0008-0000-0700-00008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2" name="911 CuadroTexto">
          <a:extLst>
            <a:ext uri="{FF2B5EF4-FFF2-40B4-BE49-F238E27FC236}">
              <a16:creationId xmlns="" xmlns:a16="http://schemas.microsoft.com/office/drawing/2014/main" id="{00000000-0008-0000-0700-00009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3" name="912 CuadroTexto">
          <a:extLst>
            <a:ext uri="{FF2B5EF4-FFF2-40B4-BE49-F238E27FC236}">
              <a16:creationId xmlns="" xmlns:a16="http://schemas.microsoft.com/office/drawing/2014/main" id="{00000000-0008-0000-0700-00009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4" name="913 CuadroTexto">
          <a:extLst>
            <a:ext uri="{FF2B5EF4-FFF2-40B4-BE49-F238E27FC236}">
              <a16:creationId xmlns="" xmlns:a16="http://schemas.microsoft.com/office/drawing/2014/main" id="{00000000-0008-0000-0700-00009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5" name="914 CuadroTexto">
          <a:extLst>
            <a:ext uri="{FF2B5EF4-FFF2-40B4-BE49-F238E27FC236}">
              <a16:creationId xmlns="" xmlns:a16="http://schemas.microsoft.com/office/drawing/2014/main" id="{00000000-0008-0000-0700-00009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6" name="915 CuadroTexto">
          <a:extLst>
            <a:ext uri="{FF2B5EF4-FFF2-40B4-BE49-F238E27FC236}">
              <a16:creationId xmlns="" xmlns:a16="http://schemas.microsoft.com/office/drawing/2014/main" id="{00000000-0008-0000-0700-00009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7" name="916 CuadroTexto">
          <a:extLst>
            <a:ext uri="{FF2B5EF4-FFF2-40B4-BE49-F238E27FC236}">
              <a16:creationId xmlns="" xmlns:a16="http://schemas.microsoft.com/office/drawing/2014/main" id="{00000000-0008-0000-0700-00009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8" name="917 CuadroTexto">
          <a:extLst>
            <a:ext uri="{FF2B5EF4-FFF2-40B4-BE49-F238E27FC236}">
              <a16:creationId xmlns="" xmlns:a16="http://schemas.microsoft.com/office/drawing/2014/main" id="{00000000-0008-0000-0700-00009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9" name="918 CuadroTexto">
          <a:extLst>
            <a:ext uri="{FF2B5EF4-FFF2-40B4-BE49-F238E27FC236}">
              <a16:creationId xmlns="" xmlns:a16="http://schemas.microsoft.com/office/drawing/2014/main" id="{00000000-0008-0000-0700-00009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20" name="919 CuadroTexto">
          <a:extLst>
            <a:ext uri="{FF2B5EF4-FFF2-40B4-BE49-F238E27FC236}">
              <a16:creationId xmlns="" xmlns:a16="http://schemas.microsoft.com/office/drawing/2014/main" id="{00000000-0008-0000-0700-00009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1" name="920 CuadroTexto">
          <a:extLst>
            <a:ext uri="{FF2B5EF4-FFF2-40B4-BE49-F238E27FC236}">
              <a16:creationId xmlns="" xmlns:a16="http://schemas.microsoft.com/office/drawing/2014/main" id="{00000000-0008-0000-0700-00009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2" name="921 CuadroTexto">
          <a:extLst>
            <a:ext uri="{FF2B5EF4-FFF2-40B4-BE49-F238E27FC236}">
              <a16:creationId xmlns="" xmlns:a16="http://schemas.microsoft.com/office/drawing/2014/main" id="{00000000-0008-0000-0700-00009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3" name="922 CuadroTexto">
          <a:extLst>
            <a:ext uri="{FF2B5EF4-FFF2-40B4-BE49-F238E27FC236}">
              <a16:creationId xmlns="" xmlns:a16="http://schemas.microsoft.com/office/drawing/2014/main" id="{00000000-0008-0000-0700-00009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4" name="923 CuadroTexto">
          <a:extLst>
            <a:ext uri="{FF2B5EF4-FFF2-40B4-BE49-F238E27FC236}">
              <a16:creationId xmlns="" xmlns:a16="http://schemas.microsoft.com/office/drawing/2014/main" id="{00000000-0008-0000-0700-00009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25" name="924 CuadroTexto">
          <a:extLst>
            <a:ext uri="{FF2B5EF4-FFF2-40B4-BE49-F238E27FC236}">
              <a16:creationId xmlns="" xmlns:a16="http://schemas.microsoft.com/office/drawing/2014/main" id="{00000000-0008-0000-0700-00009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26" name="925 CuadroTexto">
          <a:extLst>
            <a:ext uri="{FF2B5EF4-FFF2-40B4-BE49-F238E27FC236}">
              <a16:creationId xmlns="" xmlns:a16="http://schemas.microsoft.com/office/drawing/2014/main" id="{00000000-0008-0000-0700-00009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27" name="926 CuadroTexto">
          <a:extLst>
            <a:ext uri="{FF2B5EF4-FFF2-40B4-BE49-F238E27FC236}">
              <a16:creationId xmlns="" xmlns:a16="http://schemas.microsoft.com/office/drawing/2014/main" id="{00000000-0008-0000-0700-00009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28" name="927 CuadroTexto">
          <a:extLst>
            <a:ext uri="{FF2B5EF4-FFF2-40B4-BE49-F238E27FC236}">
              <a16:creationId xmlns="" xmlns:a16="http://schemas.microsoft.com/office/drawing/2014/main" id="{00000000-0008-0000-0700-0000A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29" name="928 CuadroTexto">
          <a:extLst>
            <a:ext uri="{FF2B5EF4-FFF2-40B4-BE49-F238E27FC236}">
              <a16:creationId xmlns="" xmlns:a16="http://schemas.microsoft.com/office/drawing/2014/main" id="{00000000-0008-0000-0700-0000A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30" name="929 CuadroTexto">
          <a:extLst>
            <a:ext uri="{FF2B5EF4-FFF2-40B4-BE49-F238E27FC236}">
              <a16:creationId xmlns="" xmlns:a16="http://schemas.microsoft.com/office/drawing/2014/main" id="{00000000-0008-0000-0700-0000A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31" name="930 CuadroTexto">
          <a:extLst>
            <a:ext uri="{FF2B5EF4-FFF2-40B4-BE49-F238E27FC236}">
              <a16:creationId xmlns="" xmlns:a16="http://schemas.microsoft.com/office/drawing/2014/main" id="{00000000-0008-0000-0700-0000A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32" name="931 CuadroTexto">
          <a:extLst>
            <a:ext uri="{FF2B5EF4-FFF2-40B4-BE49-F238E27FC236}">
              <a16:creationId xmlns="" xmlns:a16="http://schemas.microsoft.com/office/drawing/2014/main" id="{00000000-0008-0000-0700-0000A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33" name="932 CuadroTexto">
          <a:extLst>
            <a:ext uri="{FF2B5EF4-FFF2-40B4-BE49-F238E27FC236}">
              <a16:creationId xmlns="" xmlns:a16="http://schemas.microsoft.com/office/drawing/2014/main" id="{00000000-0008-0000-0700-0000A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34" name="933 CuadroTexto">
          <a:extLst>
            <a:ext uri="{FF2B5EF4-FFF2-40B4-BE49-F238E27FC236}">
              <a16:creationId xmlns="" xmlns:a16="http://schemas.microsoft.com/office/drawing/2014/main" id="{00000000-0008-0000-0700-0000A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35" name="934 CuadroTexto">
          <a:extLst>
            <a:ext uri="{FF2B5EF4-FFF2-40B4-BE49-F238E27FC236}">
              <a16:creationId xmlns="" xmlns:a16="http://schemas.microsoft.com/office/drawing/2014/main" id="{00000000-0008-0000-0700-0000A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36" name="935 CuadroTexto">
          <a:extLst>
            <a:ext uri="{FF2B5EF4-FFF2-40B4-BE49-F238E27FC236}">
              <a16:creationId xmlns="" xmlns:a16="http://schemas.microsoft.com/office/drawing/2014/main" id="{00000000-0008-0000-0700-0000A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7" name="936 CuadroTexto">
          <a:extLst>
            <a:ext uri="{FF2B5EF4-FFF2-40B4-BE49-F238E27FC236}">
              <a16:creationId xmlns="" xmlns:a16="http://schemas.microsoft.com/office/drawing/2014/main" id="{00000000-0008-0000-0700-0000A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8" name="937 CuadroTexto">
          <a:extLst>
            <a:ext uri="{FF2B5EF4-FFF2-40B4-BE49-F238E27FC236}">
              <a16:creationId xmlns="" xmlns:a16="http://schemas.microsoft.com/office/drawing/2014/main" id="{00000000-0008-0000-0700-0000A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9" name="938 CuadroTexto">
          <a:extLst>
            <a:ext uri="{FF2B5EF4-FFF2-40B4-BE49-F238E27FC236}">
              <a16:creationId xmlns="" xmlns:a16="http://schemas.microsoft.com/office/drawing/2014/main" id="{00000000-0008-0000-0700-0000A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40" name="939 CuadroTexto">
          <a:extLst>
            <a:ext uri="{FF2B5EF4-FFF2-40B4-BE49-F238E27FC236}">
              <a16:creationId xmlns="" xmlns:a16="http://schemas.microsoft.com/office/drawing/2014/main" id="{00000000-0008-0000-0700-0000A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1" name="940 CuadroTexto">
          <a:extLst>
            <a:ext uri="{FF2B5EF4-FFF2-40B4-BE49-F238E27FC236}">
              <a16:creationId xmlns="" xmlns:a16="http://schemas.microsoft.com/office/drawing/2014/main" id="{00000000-0008-0000-0700-0000A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2" name="941 CuadroTexto">
          <a:extLst>
            <a:ext uri="{FF2B5EF4-FFF2-40B4-BE49-F238E27FC236}">
              <a16:creationId xmlns="" xmlns:a16="http://schemas.microsoft.com/office/drawing/2014/main" id="{00000000-0008-0000-0700-0000A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3" name="942 CuadroTexto">
          <a:extLst>
            <a:ext uri="{FF2B5EF4-FFF2-40B4-BE49-F238E27FC236}">
              <a16:creationId xmlns="" xmlns:a16="http://schemas.microsoft.com/office/drawing/2014/main" id="{00000000-0008-0000-0700-0000A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4" name="943 CuadroTexto">
          <a:extLst>
            <a:ext uri="{FF2B5EF4-FFF2-40B4-BE49-F238E27FC236}">
              <a16:creationId xmlns="" xmlns:a16="http://schemas.microsoft.com/office/drawing/2014/main" id="{00000000-0008-0000-0700-0000B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45" name="944 CuadroTexto">
          <a:extLst>
            <a:ext uri="{FF2B5EF4-FFF2-40B4-BE49-F238E27FC236}">
              <a16:creationId xmlns="" xmlns:a16="http://schemas.microsoft.com/office/drawing/2014/main" id="{00000000-0008-0000-0700-0000B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46" name="945 CuadroTexto">
          <a:extLst>
            <a:ext uri="{FF2B5EF4-FFF2-40B4-BE49-F238E27FC236}">
              <a16:creationId xmlns="" xmlns:a16="http://schemas.microsoft.com/office/drawing/2014/main" id="{00000000-0008-0000-0700-0000B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7" name="946 CuadroTexto">
          <a:extLst>
            <a:ext uri="{FF2B5EF4-FFF2-40B4-BE49-F238E27FC236}">
              <a16:creationId xmlns="" xmlns:a16="http://schemas.microsoft.com/office/drawing/2014/main" id="{00000000-0008-0000-0700-0000B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8" name="947 CuadroTexto">
          <a:extLst>
            <a:ext uri="{FF2B5EF4-FFF2-40B4-BE49-F238E27FC236}">
              <a16:creationId xmlns="" xmlns:a16="http://schemas.microsoft.com/office/drawing/2014/main" id="{00000000-0008-0000-0700-0000B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9" name="948 CuadroTexto">
          <a:extLst>
            <a:ext uri="{FF2B5EF4-FFF2-40B4-BE49-F238E27FC236}">
              <a16:creationId xmlns="" xmlns:a16="http://schemas.microsoft.com/office/drawing/2014/main" id="{00000000-0008-0000-0700-0000B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50" name="949 CuadroTexto">
          <a:extLst>
            <a:ext uri="{FF2B5EF4-FFF2-40B4-BE49-F238E27FC236}">
              <a16:creationId xmlns="" xmlns:a16="http://schemas.microsoft.com/office/drawing/2014/main" id="{00000000-0008-0000-0700-0000B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51" name="950 CuadroTexto">
          <a:extLst>
            <a:ext uri="{FF2B5EF4-FFF2-40B4-BE49-F238E27FC236}">
              <a16:creationId xmlns="" xmlns:a16="http://schemas.microsoft.com/office/drawing/2014/main" id="{00000000-0008-0000-0700-0000B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52" name="951 CuadroTexto">
          <a:extLst>
            <a:ext uri="{FF2B5EF4-FFF2-40B4-BE49-F238E27FC236}">
              <a16:creationId xmlns="" xmlns:a16="http://schemas.microsoft.com/office/drawing/2014/main" id="{00000000-0008-0000-0700-0000B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3" name="952 CuadroTexto">
          <a:extLst>
            <a:ext uri="{FF2B5EF4-FFF2-40B4-BE49-F238E27FC236}">
              <a16:creationId xmlns="" xmlns:a16="http://schemas.microsoft.com/office/drawing/2014/main" id="{00000000-0008-0000-0700-0000B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4" name="953 CuadroTexto">
          <a:extLst>
            <a:ext uri="{FF2B5EF4-FFF2-40B4-BE49-F238E27FC236}">
              <a16:creationId xmlns="" xmlns:a16="http://schemas.microsoft.com/office/drawing/2014/main" id="{00000000-0008-0000-0700-0000B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5" name="954 CuadroTexto">
          <a:extLst>
            <a:ext uri="{FF2B5EF4-FFF2-40B4-BE49-F238E27FC236}">
              <a16:creationId xmlns="" xmlns:a16="http://schemas.microsoft.com/office/drawing/2014/main" id="{00000000-0008-0000-0700-0000B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6" name="955 CuadroTexto">
          <a:extLst>
            <a:ext uri="{FF2B5EF4-FFF2-40B4-BE49-F238E27FC236}">
              <a16:creationId xmlns="" xmlns:a16="http://schemas.microsoft.com/office/drawing/2014/main" id="{00000000-0008-0000-0700-0000B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57" name="956 CuadroTexto">
          <a:extLst>
            <a:ext uri="{FF2B5EF4-FFF2-40B4-BE49-F238E27FC236}">
              <a16:creationId xmlns="" xmlns:a16="http://schemas.microsoft.com/office/drawing/2014/main" id="{00000000-0008-0000-0700-0000B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58" name="957 CuadroTexto">
          <a:extLst>
            <a:ext uri="{FF2B5EF4-FFF2-40B4-BE49-F238E27FC236}">
              <a16:creationId xmlns="" xmlns:a16="http://schemas.microsoft.com/office/drawing/2014/main" id="{00000000-0008-0000-0700-0000B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59" name="958 CuadroTexto">
          <a:extLst>
            <a:ext uri="{FF2B5EF4-FFF2-40B4-BE49-F238E27FC236}">
              <a16:creationId xmlns="" xmlns:a16="http://schemas.microsoft.com/office/drawing/2014/main" id="{00000000-0008-0000-0700-0000B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60" name="959 CuadroTexto">
          <a:extLst>
            <a:ext uri="{FF2B5EF4-FFF2-40B4-BE49-F238E27FC236}">
              <a16:creationId xmlns="" xmlns:a16="http://schemas.microsoft.com/office/drawing/2014/main" id="{00000000-0008-0000-0700-0000C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61" name="960 CuadroTexto">
          <a:extLst>
            <a:ext uri="{FF2B5EF4-FFF2-40B4-BE49-F238E27FC236}">
              <a16:creationId xmlns="" xmlns:a16="http://schemas.microsoft.com/office/drawing/2014/main" id="{00000000-0008-0000-0700-0000C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62" name="961 CuadroTexto">
          <a:extLst>
            <a:ext uri="{FF2B5EF4-FFF2-40B4-BE49-F238E27FC236}">
              <a16:creationId xmlns="" xmlns:a16="http://schemas.microsoft.com/office/drawing/2014/main" id="{00000000-0008-0000-0700-0000C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63" name="962 CuadroTexto">
          <a:extLst>
            <a:ext uri="{FF2B5EF4-FFF2-40B4-BE49-F238E27FC236}">
              <a16:creationId xmlns="" xmlns:a16="http://schemas.microsoft.com/office/drawing/2014/main" id="{00000000-0008-0000-0700-0000C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64" name="963 CuadroTexto">
          <a:extLst>
            <a:ext uri="{FF2B5EF4-FFF2-40B4-BE49-F238E27FC236}">
              <a16:creationId xmlns="" xmlns:a16="http://schemas.microsoft.com/office/drawing/2014/main" id="{00000000-0008-0000-0700-0000C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65" name="964 CuadroTexto">
          <a:extLst>
            <a:ext uri="{FF2B5EF4-FFF2-40B4-BE49-F238E27FC236}">
              <a16:creationId xmlns="" xmlns:a16="http://schemas.microsoft.com/office/drawing/2014/main" id="{00000000-0008-0000-0700-0000C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66" name="965 CuadroTexto">
          <a:extLst>
            <a:ext uri="{FF2B5EF4-FFF2-40B4-BE49-F238E27FC236}">
              <a16:creationId xmlns="" xmlns:a16="http://schemas.microsoft.com/office/drawing/2014/main" id="{00000000-0008-0000-0700-0000C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67" name="966 CuadroTexto">
          <a:extLst>
            <a:ext uri="{FF2B5EF4-FFF2-40B4-BE49-F238E27FC236}">
              <a16:creationId xmlns="" xmlns:a16="http://schemas.microsoft.com/office/drawing/2014/main" id="{00000000-0008-0000-0700-0000C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68" name="967 CuadroTexto">
          <a:extLst>
            <a:ext uri="{FF2B5EF4-FFF2-40B4-BE49-F238E27FC236}">
              <a16:creationId xmlns="" xmlns:a16="http://schemas.microsoft.com/office/drawing/2014/main" id="{00000000-0008-0000-0700-0000C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69" name="968 CuadroTexto">
          <a:extLst>
            <a:ext uri="{FF2B5EF4-FFF2-40B4-BE49-F238E27FC236}">
              <a16:creationId xmlns="" xmlns:a16="http://schemas.microsoft.com/office/drawing/2014/main" id="{00000000-0008-0000-0700-0000C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0" name="969 CuadroTexto">
          <a:extLst>
            <a:ext uri="{FF2B5EF4-FFF2-40B4-BE49-F238E27FC236}">
              <a16:creationId xmlns="" xmlns:a16="http://schemas.microsoft.com/office/drawing/2014/main" id="{00000000-0008-0000-0700-0000C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1" name="970 CuadroTexto">
          <a:extLst>
            <a:ext uri="{FF2B5EF4-FFF2-40B4-BE49-F238E27FC236}">
              <a16:creationId xmlns="" xmlns:a16="http://schemas.microsoft.com/office/drawing/2014/main" id="{00000000-0008-0000-0700-0000C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2" name="971 CuadroTexto">
          <a:extLst>
            <a:ext uri="{FF2B5EF4-FFF2-40B4-BE49-F238E27FC236}">
              <a16:creationId xmlns="" xmlns:a16="http://schemas.microsoft.com/office/drawing/2014/main" id="{00000000-0008-0000-0700-0000C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3" name="972 CuadroTexto">
          <a:extLst>
            <a:ext uri="{FF2B5EF4-FFF2-40B4-BE49-F238E27FC236}">
              <a16:creationId xmlns="" xmlns:a16="http://schemas.microsoft.com/office/drawing/2014/main" id="{00000000-0008-0000-0700-0000C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4" name="973 CuadroTexto">
          <a:extLst>
            <a:ext uri="{FF2B5EF4-FFF2-40B4-BE49-F238E27FC236}">
              <a16:creationId xmlns="" xmlns:a16="http://schemas.microsoft.com/office/drawing/2014/main" id="{00000000-0008-0000-0700-0000C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75" name="974 CuadroTexto">
          <a:extLst>
            <a:ext uri="{FF2B5EF4-FFF2-40B4-BE49-F238E27FC236}">
              <a16:creationId xmlns="" xmlns:a16="http://schemas.microsoft.com/office/drawing/2014/main" id="{00000000-0008-0000-0700-0000C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76" name="975 CuadroTexto">
          <a:extLst>
            <a:ext uri="{FF2B5EF4-FFF2-40B4-BE49-F238E27FC236}">
              <a16:creationId xmlns="" xmlns:a16="http://schemas.microsoft.com/office/drawing/2014/main" id="{00000000-0008-0000-0700-0000D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77" name="976 CuadroTexto">
          <a:extLst>
            <a:ext uri="{FF2B5EF4-FFF2-40B4-BE49-F238E27FC236}">
              <a16:creationId xmlns="" xmlns:a16="http://schemas.microsoft.com/office/drawing/2014/main" id="{00000000-0008-0000-0700-0000D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78" name="977 CuadroTexto">
          <a:extLst>
            <a:ext uri="{FF2B5EF4-FFF2-40B4-BE49-F238E27FC236}">
              <a16:creationId xmlns="" xmlns:a16="http://schemas.microsoft.com/office/drawing/2014/main" id="{00000000-0008-0000-0700-0000D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9" name="978 CuadroTexto">
          <a:extLst>
            <a:ext uri="{FF2B5EF4-FFF2-40B4-BE49-F238E27FC236}">
              <a16:creationId xmlns="" xmlns:a16="http://schemas.microsoft.com/office/drawing/2014/main" id="{00000000-0008-0000-0700-0000D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80" name="979 CuadroTexto">
          <a:extLst>
            <a:ext uri="{FF2B5EF4-FFF2-40B4-BE49-F238E27FC236}">
              <a16:creationId xmlns="" xmlns:a16="http://schemas.microsoft.com/office/drawing/2014/main" id="{00000000-0008-0000-0700-0000D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81" name="980 CuadroTexto">
          <a:extLst>
            <a:ext uri="{FF2B5EF4-FFF2-40B4-BE49-F238E27FC236}">
              <a16:creationId xmlns="" xmlns:a16="http://schemas.microsoft.com/office/drawing/2014/main" id="{00000000-0008-0000-0700-0000D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82" name="981 CuadroTexto">
          <a:extLst>
            <a:ext uri="{FF2B5EF4-FFF2-40B4-BE49-F238E27FC236}">
              <a16:creationId xmlns="" xmlns:a16="http://schemas.microsoft.com/office/drawing/2014/main" id="{00000000-0008-0000-0700-0000D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83" name="982 CuadroTexto">
          <a:extLst>
            <a:ext uri="{FF2B5EF4-FFF2-40B4-BE49-F238E27FC236}">
              <a16:creationId xmlns="" xmlns:a16="http://schemas.microsoft.com/office/drawing/2014/main" id="{00000000-0008-0000-0700-0000D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84" name="983 CuadroTexto">
          <a:extLst>
            <a:ext uri="{FF2B5EF4-FFF2-40B4-BE49-F238E27FC236}">
              <a16:creationId xmlns="" xmlns:a16="http://schemas.microsoft.com/office/drawing/2014/main" id="{00000000-0008-0000-0700-0000D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5" name="984 CuadroTexto">
          <a:extLst>
            <a:ext uri="{FF2B5EF4-FFF2-40B4-BE49-F238E27FC236}">
              <a16:creationId xmlns="" xmlns:a16="http://schemas.microsoft.com/office/drawing/2014/main" id="{00000000-0008-0000-0700-0000D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6" name="985 CuadroTexto">
          <a:extLst>
            <a:ext uri="{FF2B5EF4-FFF2-40B4-BE49-F238E27FC236}">
              <a16:creationId xmlns="" xmlns:a16="http://schemas.microsoft.com/office/drawing/2014/main" id="{00000000-0008-0000-0700-0000D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7" name="986 CuadroTexto">
          <a:extLst>
            <a:ext uri="{FF2B5EF4-FFF2-40B4-BE49-F238E27FC236}">
              <a16:creationId xmlns="" xmlns:a16="http://schemas.microsoft.com/office/drawing/2014/main" id="{00000000-0008-0000-0700-0000D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8" name="987 CuadroTexto">
          <a:extLst>
            <a:ext uri="{FF2B5EF4-FFF2-40B4-BE49-F238E27FC236}">
              <a16:creationId xmlns="" xmlns:a16="http://schemas.microsoft.com/office/drawing/2014/main" id="{00000000-0008-0000-0700-0000D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89" name="988 CuadroTexto">
          <a:extLst>
            <a:ext uri="{FF2B5EF4-FFF2-40B4-BE49-F238E27FC236}">
              <a16:creationId xmlns="" xmlns:a16="http://schemas.microsoft.com/office/drawing/2014/main" id="{00000000-0008-0000-0700-0000D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90" name="989 CuadroTexto">
          <a:extLst>
            <a:ext uri="{FF2B5EF4-FFF2-40B4-BE49-F238E27FC236}">
              <a16:creationId xmlns="" xmlns:a16="http://schemas.microsoft.com/office/drawing/2014/main" id="{00000000-0008-0000-0700-0000D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91" name="990 CuadroTexto">
          <a:extLst>
            <a:ext uri="{FF2B5EF4-FFF2-40B4-BE49-F238E27FC236}">
              <a16:creationId xmlns="" xmlns:a16="http://schemas.microsoft.com/office/drawing/2014/main" id="{00000000-0008-0000-0700-0000D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92" name="991 CuadroTexto">
          <a:extLst>
            <a:ext uri="{FF2B5EF4-FFF2-40B4-BE49-F238E27FC236}">
              <a16:creationId xmlns="" xmlns:a16="http://schemas.microsoft.com/office/drawing/2014/main" id="{00000000-0008-0000-0700-0000E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993" name="992 CuadroTexto">
          <a:extLst>
            <a:ext uri="{FF2B5EF4-FFF2-40B4-BE49-F238E27FC236}">
              <a16:creationId xmlns="" xmlns:a16="http://schemas.microsoft.com/office/drawing/2014/main" id="{00000000-0008-0000-0700-0000E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994" name="993 CuadroTexto">
          <a:extLst>
            <a:ext uri="{FF2B5EF4-FFF2-40B4-BE49-F238E27FC236}">
              <a16:creationId xmlns="" xmlns:a16="http://schemas.microsoft.com/office/drawing/2014/main" id="{00000000-0008-0000-0700-0000E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95" name="994 CuadroTexto">
          <a:extLst>
            <a:ext uri="{FF2B5EF4-FFF2-40B4-BE49-F238E27FC236}">
              <a16:creationId xmlns="" xmlns:a16="http://schemas.microsoft.com/office/drawing/2014/main" id="{00000000-0008-0000-0700-0000E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96" name="995 CuadroTexto">
          <a:extLst>
            <a:ext uri="{FF2B5EF4-FFF2-40B4-BE49-F238E27FC236}">
              <a16:creationId xmlns="" xmlns:a16="http://schemas.microsoft.com/office/drawing/2014/main" id="{00000000-0008-0000-0700-0000E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97" name="996 CuadroTexto">
          <a:extLst>
            <a:ext uri="{FF2B5EF4-FFF2-40B4-BE49-F238E27FC236}">
              <a16:creationId xmlns="" xmlns:a16="http://schemas.microsoft.com/office/drawing/2014/main" id="{00000000-0008-0000-0700-0000E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98" name="997 CuadroTexto">
          <a:extLst>
            <a:ext uri="{FF2B5EF4-FFF2-40B4-BE49-F238E27FC236}">
              <a16:creationId xmlns="" xmlns:a16="http://schemas.microsoft.com/office/drawing/2014/main" id="{00000000-0008-0000-0700-0000E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99" name="998 CuadroTexto">
          <a:extLst>
            <a:ext uri="{FF2B5EF4-FFF2-40B4-BE49-F238E27FC236}">
              <a16:creationId xmlns="" xmlns:a16="http://schemas.microsoft.com/office/drawing/2014/main" id="{00000000-0008-0000-0700-0000E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000" name="999 CuadroTexto">
          <a:extLst>
            <a:ext uri="{FF2B5EF4-FFF2-40B4-BE49-F238E27FC236}">
              <a16:creationId xmlns="" xmlns:a16="http://schemas.microsoft.com/office/drawing/2014/main" id="{00000000-0008-0000-0700-0000E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1" name="1000 CuadroTexto">
          <a:extLst>
            <a:ext uri="{FF2B5EF4-FFF2-40B4-BE49-F238E27FC236}">
              <a16:creationId xmlns="" xmlns:a16="http://schemas.microsoft.com/office/drawing/2014/main" id="{00000000-0008-0000-0700-0000E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2" name="1001 CuadroTexto">
          <a:extLst>
            <a:ext uri="{FF2B5EF4-FFF2-40B4-BE49-F238E27FC236}">
              <a16:creationId xmlns="" xmlns:a16="http://schemas.microsoft.com/office/drawing/2014/main" id="{00000000-0008-0000-0700-0000E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3" name="1002 CuadroTexto">
          <a:extLst>
            <a:ext uri="{FF2B5EF4-FFF2-40B4-BE49-F238E27FC236}">
              <a16:creationId xmlns="" xmlns:a16="http://schemas.microsoft.com/office/drawing/2014/main" id="{00000000-0008-0000-0700-0000E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4" name="1003 CuadroTexto">
          <a:extLst>
            <a:ext uri="{FF2B5EF4-FFF2-40B4-BE49-F238E27FC236}">
              <a16:creationId xmlns="" xmlns:a16="http://schemas.microsoft.com/office/drawing/2014/main" id="{00000000-0008-0000-0700-0000E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05" name="1004 CuadroTexto">
          <a:extLst>
            <a:ext uri="{FF2B5EF4-FFF2-40B4-BE49-F238E27FC236}">
              <a16:creationId xmlns="" xmlns:a16="http://schemas.microsoft.com/office/drawing/2014/main" id="{00000000-0008-0000-0700-0000E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06" name="1005 CuadroTexto">
          <a:extLst>
            <a:ext uri="{FF2B5EF4-FFF2-40B4-BE49-F238E27FC236}">
              <a16:creationId xmlns="" xmlns:a16="http://schemas.microsoft.com/office/drawing/2014/main" id="{00000000-0008-0000-0700-0000E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07" name="1006 CuadroTexto">
          <a:extLst>
            <a:ext uri="{FF2B5EF4-FFF2-40B4-BE49-F238E27FC236}">
              <a16:creationId xmlns="" xmlns:a16="http://schemas.microsoft.com/office/drawing/2014/main" id="{00000000-0008-0000-0700-0000E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08" name="1007 CuadroTexto">
          <a:extLst>
            <a:ext uri="{FF2B5EF4-FFF2-40B4-BE49-F238E27FC236}">
              <a16:creationId xmlns="" xmlns:a16="http://schemas.microsoft.com/office/drawing/2014/main" id="{00000000-0008-0000-0700-0000F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09" name="1008 CuadroTexto">
          <a:extLst>
            <a:ext uri="{FF2B5EF4-FFF2-40B4-BE49-F238E27FC236}">
              <a16:creationId xmlns="" xmlns:a16="http://schemas.microsoft.com/office/drawing/2014/main" id="{00000000-0008-0000-0700-0000F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0" name="1009 CuadroTexto">
          <a:extLst>
            <a:ext uri="{FF2B5EF4-FFF2-40B4-BE49-F238E27FC236}">
              <a16:creationId xmlns="" xmlns:a16="http://schemas.microsoft.com/office/drawing/2014/main" id="{00000000-0008-0000-0700-0000F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11" name="1010 CuadroTexto">
          <a:extLst>
            <a:ext uri="{FF2B5EF4-FFF2-40B4-BE49-F238E27FC236}">
              <a16:creationId xmlns="" xmlns:a16="http://schemas.microsoft.com/office/drawing/2014/main" id="{00000000-0008-0000-0700-0000F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12" name="1011 CuadroTexto">
          <a:extLst>
            <a:ext uri="{FF2B5EF4-FFF2-40B4-BE49-F238E27FC236}">
              <a16:creationId xmlns="" xmlns:a16="http://schemas.microsoft.com/office/drawing/2014/main" id="{00000000-0008-0000-0700-0000F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13" name="1012 CuadroTexto">
          <a:extLst>
            <a:ext uri="{FF2B5EF4-FFF2-40B4-BE49-F238E27FC236}">
              <a16:creationId xmlns="" xmlns:a16="http://schemas.microsoft.com/office/drawing/2014/main" id="{00000000-0008-0000-0700-0000F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14" name="1013 CuadroTexto">
          <a:extLst>
            <a:ext uri="{FF2B5EF4-FFF2-40B4-BE49-F238E27FC236}">
              <a16:creationId xmlns="" xmlns:a16="http://schemas.microsoft.com/office/drawing/2014/main" id="{00000000-0008-0000-0700-0000F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5" name="1014 CuadroTexto">
          <a:extLst>
            <a:ext uri="{FF2B5EF4-FFF2-40B4-BE49-F238E27FC236}">
              <a16:creationId xmlns="" xmlns:a16="http://schemas.microsoft.com/office/drawing/2014/main" id="{00000000-0008-0000-0700-0000F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6" name="1015 CuadroTexto">
          <a:extLst>
            <a:ext uri="{FF2B5EF4-FFF2-40B4-BE49-F238E27FC236}">
              <a16:creationId xmlns="" xmlns:a16="http://schemas.microsoft.com/office/drawing/2014/main" id="{00000000-0008-0000-0700-0000F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7" name="1016 CuadroTexto">
          <a:extLst>
            <a:ext uri="{FF2B5EF4-FFF2-40B4-BE49-F238E27FC236}">
              <a16:creationId xmlns="" xmlns:a16="http://schemas.microsoft.com/office/drawing/2014/main" id="{00000000-0008-0000-0700-0000F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8" name="1017 CuadroTexto">
          <a:extLst>
            <a:ext uri="{FF2B5EF4-FFF2-40B4-BE49-F238E27FC236}">
              <a16:creationId xmlns="" xmlns:a16="http://schemas.microsoft.com/office/drawing/2014/main" id="{00000000-0008-0000-0700-0000F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9" name="1018 CuadroTexto">
          <a:extLst>
            <a:ext uri="{FF2B5EF4-FFF2-40B4-BE49-F238E27FC236}">
              <a16:creationId xmlns="" xmlns:a16="http://schemas.microsoft.com/office/drawing/2014/main" id="{00000000-0008-0000-0700-0000F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20" name="1019 CuadroTexto">
          <a:extLst>
            <a:ext uri="{FF2B5EF4-FFF2-40B4-BE49-F238E27FC236}">
              <a16:creationId xmlns="" xmlns:a16="http://schemas.microsoft.com/office/drawing/2014/main" id="{00000000-0008-0000-0700-0000F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021" name="1020 CuadroTexto">
          <a:extLst>
            <a:ext uri="{FF2B5EF4-FFF2-40B4-BE49-F238E27FC236}">
              <a16:creationId xmlns="" xmlns:a16="http://schemas.microsoft.com/office/drawing/2014/main" id="{00000000-0008-0000-0700-0000F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022" name="1021 CuadroTexto">
          <a:extLst>
            <a:ext uri="{FF2B5EF4-FFF2-40B4-BE49-F238E27FC236}">
              <a16:creationId xmlns="" xmlns:a16="http://schemas.microsoft.com/office/drawing/2014/main" id="{00000000-0008-0000-0700-0000F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023" name="1022 CuadroTexto">
          <a:extLst>
            <a:ext uri="{FF2B5EF4-FFF2-40B4-BE49-F238E27FC236}">
              <a16:creationId xmlns="" xmlns:a16="http://schemas.microsoft.com/office/drawing/2014/main" id="{00000000-0008-0000-0700-0000F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024" name="1023 CuadroTexto">
          <a:extLst>
            <a:ext uri="{FF2B5EF4-FFF2-40B4-BE49-F238E27FC236}">
              <a16:creationId xmlns="" xmlns:a16="http://schemas.microsoft.com/office/drawing/2014/main" id="{00000000-0008-0000-0700-00000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025" name="1024 CuadroTexto">
          <a:extLst>
            <a:ext uri="{FF2B5EF4-FFF2-40B4-BE49-F238E27FC236}">
              <a16:creationId xmlns="" xmlns:a16="http://schemas.microsoft.com/office/drawing/2014/main" id="{00000000-0008-0000-0700-00000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026" name="1025 CuadroTexto">
          <a:extLst>
            <a:ext uri="{FF2B5EF4-FFF2-40B4-BE49-F238E27FC236}">
              <a16:creationId xmlns="" xmlns:a16="http://schemas.microsoft.com/office/drawing/2014/main" id="{00000000-0008-0000-0700-00000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027" name="1026 CuadroTexto">
          <a:extLst>
            <a:ext uri="{FF2B5EF4-FFF2-40B4-BE49-F238E27FC236}">
              <a16:creationId xmlns="" xmlns:a16="http://schemas.microsoft.com/office/drawing/2014/main" id="{00000000-0008-0000-0700-00000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028" name="1027 CuadroTexto">
          <a:extLst>
            <a:ext uri="{FF2B5EF4-FFF2-40B4-BE49-F238E27FC236}">
              <a16:creationId xmlns="" xmlns:a16="http://schemas.microsoft.com/office/drawing/2014/main" id="{00000000-0008-0000-0700-00000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29" name="1028 CuadroTexto">
          <a:extLst>
            <a:ext uri="{FF2B5EF4-FFF2-40B4-BE49-F238E27FC236}">
              <a16:creationId xmlns="" xmlns:a16="http://schemas.microsoft.com/office/drawing/2014/main" id="{00000000-0008-0000-0700-00000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30" name="1029 CuadroTexto">
          <a:extLst>
            <a:ext uri="{FF2B5EF4-FFF2-40B4-BE49-F238E27FC236}">
              <a16:creationId xmlns="" xmlns:a16="http://schemas.microsoft.com/office/drawing/2014/main" id="{00000000-0008-0000-0700-00000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31" name="1030 CuadroTexto">
          <a:extLst>
            <a:ext uri="{FF2B5EF4-FFF2-40B4-BE49-F238E27FC236}">
              <a16:creationId xmlns="" xmlns:a16="http://schemas.microsoft.com/office/drawing/2014/main" id="{00000000-0008-0000-0700-00000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32" name="1031 CuadroTexto">
          <a:extLst>
            <a:ext uri="{FF2B5EF4-FFF2-40B4-BE49-F238E27FC236}">
              <a16:creationId xmlns="" xmlns:a16="http://schemas.microsoft.com/office/drawing/2014/main" id="{00000000-0008-0000-0700-00000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3" name="1032 CuadroTexto">
          <a:extLst>
            <a:ext uri="{FF2B5EF4-FFF2-40B4-BE49-F238E27FC236}">
              <a16:creationId xmlns="" xmlns:a16="http://schemas.microsoft.com/office/drawing/2014/main" id="{00000000-0008-0000-0700-00000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4" name="1033 CuadroTexto">
          <a:extLst>
            <a:ext uri="{FF2B5EF4-FFF2-40B4-BE49-F238E27FC236}">
              <a16:creationId xmlns="" xmlns:a16="http://schemas.microsoft.com/office/drawing/2014/main" id="{00000000-0008-0000-0700-00000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5" name="1034 CuadroTexto">
          <a:extLst>
            <a:ext uri="{FF2B5EF4-FFF2-40B4-BE49-F238E27FC236}">
              <a16:creationId xmlns="" xmlns:a16="http://schemas.microsoft.com/office/drawing/2014/main" id="{00000000-0008-0000-0700-00000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6" name="1035 CuadroTexto">
          <a:extLst>
            <a:ext uri="{FF2B5EF4-FFF2-40B4-BE49-F238E27FC236}">
              <a16:creationId xmlns="" xmlns:a16="http://schemas.microsoft.com/office/drawing/2014/main" id="{00000000-0008-0000-0700-00000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37" name="1036 CuadroTexto">
          <a:extLst>
            <a:ext uri="{FF2B5EF4-FFF2-40B4-BE49-F238E27FC236}">
              <a16:creationId xmlns="" xmlns:a16="http://schemas.microsoft.com/office/drawing/2014/main" id="{00000000-0008-0000-0700-00000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38" name="1037 CuadroTexto">
          <a:extLst>
            <a:ext uri="{FF2B5EF4-FFF2-40B4-BE49-F238E27FC236}">
              <a16:creationId xmlns="" xmlns:a16="http://schemas.microsoft.com/office/drawing/2014/main" id="{00000000-0008-0000-0700-00000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39" name="1038 CuadroTexto">
          <a:extLst>
            <a:ext uri="{FF2B5EF4-FFF2-40B4-BE49-F238E27FC236}">
              <a16:creationId xmlns="" xmlns:a16="http://schemas.microsoft.com/office/drawing/2014/main" id="{00000000-0008-0000-0700-00000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0" name="1039 CuadroTexto">
          <a:extLst>
            <a:ext uri="{FF2B5EF4-FFF2-40B4-BE49-F238E27FC236}">
              <a16:creationId xmlns="" xmlns:a16="http://schemas.microsoft.com/office/drawing/2014/main" id="{00000000-0008-0000-0700-00001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1" name="1040 CuadroTexto">
          <a:extLst>
            <a:ext uri="{FF2B5EF4-FFF2-40B4-BE49-F238E27FC236}">
              <a16:creationId xmlns="" xmlns:a16="http://schemas.microsoft.com/office/drawing/2014/main" id="{00000000-0008-0000-0700-00001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2" name="1041 CuadroTexto">
          <a:extLst>
            <a:ext uri="{FF2B5EF4-FFF2-40B4-BE49-F238E27FC236}">
              <a16:creationId xmlns="" xmlns:a16="http://schemas.microsoft.com/office/drawing/2014/main" id="{00000000-0008-0000-0700-00001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43" name="1042 CuadroTexto">
          <a:extLst>
            <a:ext uri="{FF2B5EF4-FFF2-40B4-BE49-F238E27FC236}">
              <a16:creationId xmlns="" xmlns:a16="http://schemas.microsoft.com/office/drawing/2014/main" id="{00000000-0008-0000-0700-00001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44" name="1043 CuadroTexto">
          <a:extLst>
            <a:ext uri="{FF2B5EF4-FFF2-40B4-BE49-F238E27FC236}">
              <a16:creationId xmlns="" xmlns:a16="http://schemas.microsoft.com/office/drawing/2014/main" id="{00000000-0008-0000-0700-00001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5" name="1044 CuadroTexto">
          <a:extLst>
            <a:ext uri="{FF2B5EF4-FFF2-40B4-BE49-F238E27FC236}">
              <a16:creationId xmlns="" xmlns:a16="http://schemas.microsoft.com/office/drawing/2014/main" id="{00000000-0008-0000-0700-00001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6" name="1045 CuadroTexto">
          <a:extLst>
            <a:ext uri="{FF2B5EF4-FFF2-40B4-BE49-F238E27FC236}">
              <a16:creationId xmlns="" xmlns:a16="http://schemas.microsoft.com/office/drawing/2014/main" id="{00000000-0008-0000-0700-00001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7" name="1046 CuadroTexto">
          <a:extLst>
            <a:ext uri="{FF2B5EF4-FFF2-40B4-BE49-F238E27FC236}">
              <a16:creationId xmlns="" xmlns:a16="http://schemas.microsoft.com/office/drawing/2014/main" id="{00000000-0008-0000-0700-00001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8" name="1047 CuadroTexto">
          <a:extLst>
            <a:ext uri="{FF2B5EF4-FFF2-40B4-BE49-F238E27FC236}">
              <a16:creationId xmlns="" xmlns:a16="http://schemas.microsoft.com/office/drawing/2014/main" id="{00000000-0008-0000-0700-00001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49" name="1048 CuadroTexto">
          <a:extLst>
            <a:ext uri="{FF2B5EF4-FFF2-40B4-BE49-F238E27FC236}">
              <a16:creationId xmlns="" xmlns:a16="http://schemas.microsoft.com/office/drawing/2014/main" id="{00000000-0008-0000-0700-00001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0" name="1049 CuadroTexto">
          <a:extLst>
            <a:ext uri="{FF2B5EF4-FFF2-40B4-BE49-F238E27FC236}">
              <a16:creationId xmlns="" xmlns:a16="http://schemas.microsoft.com/office/drawing/2014/main" id="{00000000-0008-0000-0700-00001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1" name="1050 CuadroTexto">
          <a:extLst>
            <a:ext uri="{FF2B5EF4-FFF2-40B4-BE49-F238E27FC236}">
              <a16:creationId xmlns="" xmlns:a16="http://schemas.microsoft.com/office/drawing/2014/main" id="{00000000-0008-0000-0700-00001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2" name="1051 CuadroTexto">
          <a:extLst>
            <a:ext uri="{FF2B5EF4-FFF2-40B4-BE49-F238E27FC236}">
              <a16:creationId xmlns="" xmlns:a16="http://schemas.microsoft.com/office/drawing/2014/main" id="{00000000-0008-0000-0700-00001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53" name="1052 CuadroTexto">
          <a:extLst>
            <a:ext uri="{FF2B5EF4-FFF2-40B4-BE49-F238E27FC236}">
              <a16:creationId xmlns="" xmlns:a16="http://schemas.microsoft.com/office/drawing/2014/main" id="{00000000-0008-0000-0700-00001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54" name="1053 CuadroTexto">
          <a:extLst>
            <a:ext uri="{FF2B5EF4-FFF2-40B4-BE49-F238E27FC236}">
              <a16:creationId xmlns="" xmlns:a16="http://schemas.microsoft.com/office/drawing/2014/main" id="{00000000-0008-0000-0700-00001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55" name="1054 CuadroTexto">
          <a:extLst>
            <a:ext uri="{FF2B5EF4-FFF2-40B4-BE49-F238E27FC236}">
              <a16:creationId xmlns="" xmlns:a16="http://schemas.microsoft.com/office/drawing/2014/main" id="{00000000-0008-0000-0700-00001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56" name="1055 CuadroTexto">
          <a:extLst>
            <a:ext uri="{FF2B5EF4-FFF2-40B4-BE49-F238E27FC236}">
              <a16:creationId xmlns="" xmlns:a16="http://schemas.microsoft.com/office/drawing/2014/main" id="{00000000-0008-0000-0700-00002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57" name="1056 CuadroTexto">
          <a:extLst>
            <a:ext uri="{FF2B5EF4-FFF2-40B4-BE49-F238E27FC236}">
              <a16:creationId xmlns="" xmlns:a16="http://schemas.microsoft.com/office/drawing/2014/main" id="{00000000-0008-0000-0700-00002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58" name="1057 CuadroTexto">
          <a:extLst>
            <a:ext uri="{FF2B5EF4-FFF2-40B4-BE49-F238E27FC236}">
              <a16:creationId xmlns="" xmlns:a16="http://schemas.microsoft.com/office/drawing/2014/main" id="{00000000-0008-0000-0700-00002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59" name="1058 CuadroTexto">
          <a:extLst>
            <a:ext uri="{FF2B5EF4-FFF2-40B4-BE49-F238E27FC236}">
              <a16:creationId xmlns="" xmlns:a16="http://schemas.microsoft.com/office/drawing/2014/main" id="{00000000-0008-0000-0700-00002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60" name="1059 CuadroTexto">
          <a:extLst>
            <a:ext uri="{FF2B5EF4-FFF2-40B4-BE49-F238E27FC236}">
              <a16:creationId xmlns="" xmlns:a16="http://schemas.microsoft.com/office/drawing/2014/main" id="{00000000-0008-0000-0700-00002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61" name="1060 CuadroTexto">
          <a:extLst>
            <a:ext uri="{FF2B5EF4-FFF2-40B4-BE49-F238E27FC236}">
              <a16:creationId xmlns="" xmlns:a16="http://schemas.microsoft.com/office/drawing/2014/main" id="{00000000-0008-0000-0700-00002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62" name="1061 CuadroTexto">
          <a:extLst>
            <a:ext uri="{FF2B5EF4-FFF2-40B4-BE49-F238E27FC236}">
              <a16:creationId xmlns="" xmlns:a16="http://schemas.microsoft.com/office/drawing/2014/main" id="{00000000-0008-0000-0700-00002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63" name="1062 CuadroTexto">
          <a:extLst>
            <a:ext uri="{FF2B5EF4-FFF2-40B4-BE49-F238E27FC236}">
              <a16:creationId xmlns="" xmlns:a16="http://schemas.microsoft.com/office/drawing/2014/main" id="{00000000-0008-0000-0700-00002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64" name="1063 CuadroTexto">
          <a:extLst>
            <a:ext uri="{FF2B5EF4-FFF2-40B4-BE49-F238E27FC236}">
              <a16:creationId xmlns="" xmlns:a16="http://schemas.microsoft.com/office/drawing/2014/main" id="{00000000-0008-0000-0700-00002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5" name="1064 CuadroTexto">
          <a:extLst>
            <a:ext uri="{FF2B5EF4-FFF2-40B4-BE49-F238E27FC236}">
              <a16:creationId xmlns="" xmlns:a16="http://schemas.microsoft.com/office/drawing/2014/main" id="{00000000-0008-0000-0700-00002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6" name="1065 CuadroTexto">
          <a:extLst>
            <a:ext uri="{FF2B5EF4-FFF2-40B4-BE49-F238E27FC236}">
              <a16:creationId xmlns="" xmlns:a16="http://schemas.microsoft.com/office/drawing/2014/main" id="{00000000-0008-0000-0700-00002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7" name="1066 CuadroTexto">
          <a:extLst>
            <a:ext uri="{FF2B5EF4-FFF2-40B4-BE49-F238E27FC236}">
              <a16:creationId xmlns="" xmlns:a16="http://schemas.microsoft.com/office/drawing/2014/main" id="{00000000-0008-0000-0700-00002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8" name="1067 CuadroTexto">
          <a:extLst>
            <a:ext uri="{FF2B5EF4-FFF2-40B4-BE49-F238E27FC236}">
              <a16:creationId xmlns="" xmlns:a16="http://schemas.microsoft.com/office/drawing/2014/main" id="{00000000-0008-0000-0700-00002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69" name="1068 CuadroTexto">
          <a:extLst>
            <a:ext uri="{FF2B5EF4-FFF2-40B4-BE49-F238E27FC236}">
              <a16:creationId xmlns="" xmlns:a16="http://schemas.microsoft.com/office/drawing/2014/main" id="{00000000-0008-0000-0700-00002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0" name="1069 CuadroTexto">
          <a:extLst>
            <a:ext uri="{FF2B5EF4-FFF2-40B4-BE49-F238E27FC236}">
              <a16:creationId xmlns="" xmlns:a16="http://schemas.microsoft.com/office/drawing/2014/main" id="{00000000-0008-0000-0700-00002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1" name="1070 CuadroTexto">
          <a:extLst>
            <a:ext uri="{FF2B5EF4-FFF2-40B4-BE49-F238E27FC236}">
              <a16:creationId xmlns="" xmlns:a16="http://schemas.microsoft.com/office/drawing/2014/main" id="{00000000-0008-0000-0700-00002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2" name="1071 CuadroTexto">
          <a:extLst>
            <a:ext uri="{FF2B5EF4-FFF2-40B4-BE49-F238E27FC236}">
              <a16:creationId xmlns="" xmlns:a16="http://schemas.microsoft.com/office/drawing/2014/main" id="{00000000-0008-0000-0700-00003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3" name="1072 CuadroTexto">
          <a:extLst>
            <a:ext uri="{FF2B5EF4-FFF2-40B4-BE49-F238E27FC236}">
              <a16:creationId xmlns="" xmlns:a16="http://schemas.microsoft.com/office/drawing/2014/main" id="{00000000-0008-0000-0700-00003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4" name="1073 CuadroTexto">
          <a:extLst>
            <a:ext uri="{FF2B5EF4-FFF2-40B4-BE49-F238E27FC236}">
              <a16:creationId xmlns="" xmlns:a16="http://schemas.microsoft.com/office/drawing/2014/main" id="{00000000-0008-0000-0700-00003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5" name="1074 CuadroTexto">
          <a:extLst>
            <a:ext uri="{FF2B5EF4-FFF2-40B4-BE49-F238E27FC236}">
              <a16:creationId xmlns="" xmlns:a16="http://schemas.microsoft.com/office/drawing/2014/main" id="{00000000-0008-0000-0700-00003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6" name="1075 CuadroTexto">
          <a:extLst>
            <a:ext uri="{FF2B5EF4-FFF2-40B4-BE49-F238E27FC236}">
              <a16:creationId xmlns="" xmlns:a16="http://schemas.microsoft.com/office/drawing/2014/main" id="{00000000-0008-0000-0700-00003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7" name="1076 CuadroTexto">
          <a:extLst>
            <a:ext uri="{FF2B5EF4-FFF2-40B4-BE49-F238E27FC236}">
              <a16:creationId xmlns="" xmlns:a16="http://schemas.microsoft.com/office/drawing/2014/main" id="{00000000-0008-0000-0700-00003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8" name="1077 CuadroTexto">
          <a:extLst>
            <a:ext uri="{FF2B5EF4-FFF2-40B4-BE49-F238E27FC236}">
              <a16:creationId xmlns="" xmlns:a16="http://schemas.microsoft.com/office/drawing/2014/main" id="{00000000-0008-0000-0700-00003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9" name="1078 CuadroTexto">
          <a:extLst>
            <a:ext uri="{FF2B5EF4-FFF2-40B4-BE49-F238E27FC236}">
              <a16:creationId xmlns="" xmlns:a16="http://schemas.microsoft.com/office/drawing/2014/main" id="{00000000-0008-0000-0700-00003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80" name="1079 CuadroTexto">
          <a:extLst>
            <a:ext uri="{FF2B5EF4-FFF2-40B4-BE49-F238E27FC236}">
              <a16:creationId xmlns="" xmlns:a16="http://schemas.microsoft.com/office/drawing/2014/main" id="{00000000-0008-0000-0700-00003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1" name="1080 CuadroTexto">
          <a:extLst>
            <a:ext uri="{FF2B5EF4-FFF2-40B4-BE49-F238E27FC236}">
              <a16:creationId xmlns="" xmlns:a16="http://schemas.microsoft.com/office/drawing/2014/main" id="{00000000-0008-0000-0700-00003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2" name="1081 CuadroTexto">
          <a:extLst>
            <a:ext uri="{FF2B5EF4-FFF2-40B4-BE49-F238E27FC236}">
              <a16:creationId xmlns="" xmlns:a16="http://schemas.microsoft.com/office/drawing/2014/main" id="{00000000-0008-0000-0700-00003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3" name="1082 CuadroTexto">
          <a:extLst>
            <a:ext uri="{FF2B5EF4-FFF2-40B4-BE49-F238E27FC236}">
              <a16:creationId xmlns="" xmlns:a16="http://schemas.microsoft.com/office/drawing/2014/main" id="{00000000-0008-0000-0700-00003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4" name="1083 CuadroTexto">
          <a:extLst>
            <a:ext uri="{FF2B5EF4-FFF2-40B4-BE49-F238E27FC236}">
              <a16:creationId xmlns="" xmlns:a16="http://schemas.microsoft.com/office/drawing/2014/main" id="{00000000-0008-0000-0700-00003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085" name="1084 CuadroTexto">
          <a:extLst>
            <a:ext uri="{FF2B5EF4-FFF2-40B4-BE49-F238E27FC236}">
              <a16:creationId xmlns="" xmlns:a16="http://schemas.microsoft.com/office/drawing/2014/main" id="{00000000-0008-0000-0700-00003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086" name="1085 CuadroTexto">
          <a:extLst>
            <a:ext uri="{FF2B5EF4-FFF2-40B4-BE49-F238E27FC236}">
              <a16:creationId xmlns="" xmlns:a16="http://schemas.microsoft.com/office/drawing/2014/main" id="{00000000-0008-0000-0700-00003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087" name="1086 CuadroTexto">
          <a:extLst>
            <a:ext uri="{FF2B5EF4-FFF2-40B4-BE49-F238E27FC236}">
              <a16:creationId xmlns="" xmlns:a16="http://schemas.microsoft.com/office/drawing/2014/main" id="{00000000-0008-0000-0700-00003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088" name="1087 CuadroTexto">
          <a:extLst>
            <a:ext uri="{FF2B5EF4-FFF2-40B4-BE49-F238E27FC236}">
              <a16:creationId xmlns="" xmlns:a16="http://schemas.microsoft.com/office/drawing/2014/main" id="{00000000-0008-0000-0700-00004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089" name="1088 CuadroTexto">
          <a:extLst>
            <a:ext uri="{FF2B5EF4-FFF2-40B4-BE49-F238E27FC236}">
              <a16:creationId xmlns="" xmlns:a16="http://schemas.microsoft.com/office/drawing/2014/main" id="{00000000-0008-0000-0700-00004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090" name="1089 CuadroTexto">
          <a:extLst>
            <a:ext uri="{FF2B5EF4-FFF2-40B4-BE49-F238E27FC236}">
              <a16:creationId xmlns="" xmlns:a16="http://schemas.microsoft.com/office/drawing/2014/main" id="{00000000-0008-0000-0700-00004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91" name="1090 CuadroTexto">
          <a:extLst>
            <a:ext uri="{FF2B5EF4-FFF2-40B4-BE49-F238E27FC236}">
              <a16:creationId xmlns="" xmlns:a16="http://schemas.microsoft.com/office/drawing/2014/main" id="{00000000-0008-0000-0700-00004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92" name="1091 CuadroTexto">
          <a:extLst>
            <a:ext uri="{FF2B5EF4-FFF2-40B4-BE49-F238E27FC236}">
              <a16:creationId xmlns="" xmlns:a16="http://schemas.microsoft.com/office/drawing/2014/main" id="{00000000-0008-0000-0700-00004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93" name="1092 CuadroTexto">
          <a:extLst>
            <a:ext uri="{FF2B5EF4-FFF2-40B4-BE49-F238E27FC236}">
              <a16:creationId xmlns="" xmlns:a16="http://schemas.microsoft.com/office/drawing/2014/main" id="{00000000-0008-0000-0700-00004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94" name="1093 CuadroTexto">
          <a:extLst>
            <a:ext uri="{FF2B5EF4-FFF2-40B4-BE49-F238E27FC236}">
              <a16:creationId xmlns="" xmlns:a16="http://schemas.microsoft.com/office/drawing/2014/main" id="{00000000-0008-0000-0700-00004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95" name="1094 CuadroTexto">
          <a:extLst>
            <a:ext uri="{FF2B5EF4-FFF2-40B4-BE49-F238E27FC236}">
              <a16:creationId xmlns="" xmlns:a16="http://schemas.microsoft.com/office/drawing/2014/main" id="{00000000-0008-0000-0700-00004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96" name="1095 CuadroTexto">
          <a:extLst>
            <a:ext uri="{FF2B5EF4-FFF2-40B4-BE49-F238E27FC236}">
              <a16:creationId xmlns="" xmlns:a16="http://schemas.microsoft.com/office/drawing/2014/main" id="{00000000-0008-0000-0700-00004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7" name="1096 CuadroTexto">
          <a:extLst>
            <a:ext uri="{FF2B5EF4-FFF2-40B4-BE49-F238E27FC236}">
              <a16:creationId xmlns="" xmlns:a16="http://schemas.microsoft.com/office/drawing/2014/main" id="{00000000-0008-0000-0700-00004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8" name="1097 CuadroTexto">
          <a:extLst>
            <a:ext uri="{FF2B5EF4-FFF2-40B4-BE49-F238E27FC236}">
              <a16:creationId xmlns="" xmlns:a16="http://schemas.microsoft.com/office/drawing/2014/main" id="{00000000-0008-0000-0700-00004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9" name="1098 CuadroTexto">
          <a:extLst>
            <a:ext uri="{FF2B5EF4-FFF2-40B4-BE49-F238E27FC236}">
              <a16:creationId xmlns="" xmlns:a16="http://schemas.microsoft.com/office/drawing/2014/main" id="{00000000-0008-0000-0700-00004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00" name="1099 CuadroTexto">
          <a:extLst>
            <a:ext uri="{FF2B5EF4-FFF2-40B4-BE49-F238E27FC236}">
              <a16:creationId xmlns="" xmlns:a16="http://schemas.microsoft.com/office/drawing/2014/main" id="{00000000-0008-0000-0700-00004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1" name="1100 CuadroTexto">
          <a:extLst>
            <a:ext uri="{FF2B5EF4-FFF2-40B4-BE49-F238E27FC236}">
              <a16:creationId xmlns="" xmlns:a16="http://schemas.microsoft.com/office/drawing/2014/main" id="{00000000-0008-0000-0700-00004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2" name="1101 CuadroTexto">
          <a:extLst>
            <a:ext uri="{FF2B5EF4-FFF2-40B4-BE49-F238E27FC236}">
              <a16:creationId xmlns="" xmlns:a16="http://schemas.microsoft.com/office/drawing/2014/main" id="{00000000-0008-0000-0700-00004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3" name="1102 CuadroTexto">
          <a:extLst>
            <a:ext uri="{FF2B5EF4-FFF2-40B4-BE49-F238E27FC236}">
              <a16:creationId xmlns="" xmlns:a16="http://schemas.microsoft.com/office/drawing/2014/main" id="{00000000-0008-0000-0700-00004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4" name="1103 CuadroTexto">
          <a:extLst>
            <a:ext uri="{FF2B5EF4-FFF2-40B4-BE49-F238E27FC236}">
              <a16:creationId xmlns="" xmlns:a16="http://schemas.microsoft.com/office/drawing/2014/main" id="{00000000-0008-0000-0700-00005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05" name="1104 CuadroTexto">
          <a:extLst>
            <a:ext uri="{FF2B5EF4-FFF2-40B4-BE49-F238E27FC236}">
              <a16:creationId xmlns="" xmlns:a16="http://schemas.microsoft.com/office/drawing/2014/main" id="{00000000-0008-0000-0700-00005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06" name="1105 CuadroTexto">
          <a:extLst>
            <a:ext uri="{FF2B5EF4-FFF2-40B4-BE49-F238E27FC236}">
              <a16:creationId xmlns="" xmlns:a16="http://schemas.microsoft.com/office/drawing/2014/main" id="{00000000-0008-0000-0700-00005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7" name="1106 CuadroTexto">
          <a:extLst>
            <a:ext uri="{FF2B5EF4-FFF2-40B4-BE49-F238E27FC236}">
              <a16:creationId xmlns="" xmlns:a16="http://schemas.microsoft.com/office/drawing/2014/main" id="{00000000-0008-0000-0700-00005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8" name="1107 CuadroTexto">
          <a:extLst>
            <a:ext uri="{FF2B5EF4-FFF2-40B4-BE49-F238E27FC236}">
              <a16:creationId xmlns="" xmlns:a16="http://schemas.microsoft.com/office/drawing/2014/main" id="{00000000-0008-0000-0700-00005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9" name="1108 CuadroTexto">
          <a:extLst>
            <a:ext uri="{FF2B5EF4-FFF2-40B4-BE49-F238E27FC236}">
              <a16:creationId xmlns="" xmlns:a16="http://schemas.microsoft.com/office/drawing/2014/main" id="{00000000-0008-0000-0700-00005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10" name="1109 CuadroTexto">
          <a:extLst>
            <a:ext uri="{FF2B5EF4-FFF2-40B4-BE49-F238E27FC236}">
              <a16:creationId xmlns="" xmlns:a16="http://schemas.microsoft.com/office/drawing/2014/main" id="{00000000-0008-0000-0700-00005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11" name="1110 CuadroTexto">
          <a:extLst>
            <a:ext uri="{FF2B5EF4-FFF2-40B4-BE49-F238E27FC236}">
              <a16:creationId xmlns="" xmlns:a16="http://schemas.microsoft.com/office/drawing/2014/main" id="{00000000-0008-0000-0700-00005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12" name="1111 CuadroTexto">
          <a:extLst>
            <a:ext uri="{FF2B5EF4-FFF2-40B4-BE49-F238E27FC236}">
              <a16:creationId xmlns="" xmlns:a16="http://schemas.microsoft.com/office/drawing/2014/main" id="{00000000-0008-0000-0700-00005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3" name="1112 CuadroTexto">
          <a:extLst>
            <a:ext uri="{FF2B5EF4-FFF2-40B4-BE49-F238E27FC236}">
              <a16:creationId xmlns="" xmlns:a16="http://schemas.microsoft.com/office/drawing/2014/main" id="{00000000-0008-0000-0700-00005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4" name="1113 CuadroTexto">
          <a:extLst>
            <a:ext uri="{FF2B5EF4-FFF2-40B4-BE49-F238E27FC236}">
              <a16:creationId xmlns="" xmlns:a16="http://schemas.microsoft.com/office/drawing/2014/main" id="{00000000-0008-0000-0700-00005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5" name="1114 CuadroTexto">
          <a:extLst>
            <a:ext uri="{FF2B5EF4-FFF2-40B4-BE49-F238E27FC236}">
              <a16:creationId xmlns="" xmlns:a16="http://schemas.microsoft.com/office/drawing/2014/main" id="{00000000-0008-0000-0700-00005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6" name="1115 CuadroTexto">
          <a:extLst>
            <a:ext uri="{FF2B5EF4-FFF2-40B4-BE49-F238E27FC236}">
              <a16:creationId xmlns="" xmlns:a16="http://schemas.microsoft.com/office/drawing/2014/main" id="{00000000-0008-0000-0700-00005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17" name="1116 CuadroTexto">
          <a:extLst>
            <a:ext uri="{FF2B5EF4-FFF2-40B4-BE49-F238E27FC236}">
              <a16:creationId xmlns="" xmlns:a16="http://schemas.microsoft.com/office/drawing/2014/main" id="{00000000-0008-0000-0700-00005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18" name="1117 CuadroTexto">
          <a:extLst>
            <a:ext uri="{FF2B5EF4-FFF2-40B4-BE49-F238E27FC236}">
              <a16:creationId xmlns="" xmlns:a16="http://schemas.microsoft.com/office/drawing/2014/main" id="{00000000-0008-0000-0700-00005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19" name="1118 CuadroTexto">
          <a:extLst>
            <a:ext uri="{FF2B5EF4-FFF2-40B4-BE49-F238E27FC236}">
              <a16:creationId xmlns="" xmlns:a16="http://schemas.microsoft.com/office/drawing/2014/main" id="{00000000-0008-0000-0700-00005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20" name="1119 CuadroTexto">
          <a:extLst>
            <a:ext uri="{FF2B5EF4-FFF2-40B4-BE49-F238E27FC236}">
              <a16:creationId xmlns="" xmlns:a16="http://schemas.microsoft.com/office/drawing/2014/main" id="{00000000-0008-0000-0700-00006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21" name="1120 CuadroTexto">
          <a:extLst>
            <a:ext uri="{FF2B5EF4-FFF2-40B4-BE49-F238E27FC236}">
              <a16:creationId xmlns="" xmlns:a16="http://schemas.microsoft.com/office/drawing/2014/main" id="{00000000-0008-0000-0700-00006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22" name="1121 CuadroTexto">
          <a:extLst>
            <a:ext uri="{FF2B5EF4-FFF2-40B4-BE49-F238E27FC236}">
              <a16:creationId xmlns="" xmlns:a16="http://schemas.microsoft.com/office/drawing/2014/main" id="{00000000-0008-0000-0700-00006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23" name="1122 CuadroTexto">
          <a:extLst>
            <a:ext uri="{FF2B5EF4-FFF2-40B4-BE49-F238E27FC236}">
              <a16:creationId xmlns="" xmlns:a16="http://schemas.microsoft.com/office/drawing/2014/main" id="{00000000-0008-0000-0700-00006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24" name="1123 CuadroTexto">
          <a:extLst>
            <a:ext uri="{FF2B5EF4-FFF2-40B4-BE49-F238E27FC236}">
              <a16:creationId xmlns="" xmlns:a16="http://schemas.microsoft.com/office/drawing/2014/main" id="{00000000-0008-0000-0700-00006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25" name="1124 CuadroTexto">
          <a:extLst>
            <a:ext uri="{FF2B5EF4-FFF2-40B4-BE49-F238E27FC236}">
              <a16:creationId xmlns="" xmlns:a16="http://schemas.microsoft.com/office/drawing/2014/main" id="{00000000-0008-0000-0700-00006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26" name="1125 CuadroTexto">
          <a:extLst>
            <a:ext uri="{FF2B5EF4-FFF2-40B4-BE49-F238E27FC236}">
              <a16:creationId xmlns="" xmlns:a16="http://schemas.microsoft.com/office/drawing/2014/main" id="{00000000-0008-0000-0700-00006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27" name="1126 CuadroTexto">
          <a:extLst>
            <a:ext uri="{FF2B5EF4-FFF2-40B4-BE49-F238E27FC236}">
              <a16:creationId xmlns="" xmlns:a16="http://schemas.microsoft.com/office/drawing/2014/main" id="{00000000-0008-0000-0700-00006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28" name="1127 CuadroTexto">
          <a:extLst>
            <a:ext uri="{FF2B5EF4-FFF2-40B4-BE49-F238E27FC236}">
              <a16:creationId xmlns="" xmlns:a16="http://schemas.microsoft.com/office/drawing/2014/main" id="{00000000-0008-0000-0700-00006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29" name="1128 CuadroTexto">
          <a:extLst>
            <a:ext uri="{FF2B5EF4-FFF2-40B4-BE49-F238E27FC236}">
              <a16:creationId xmlns="" xmlns:a16="http://schemas.microsoft.com/office/drawing/2014/main" id="{00000000-0008-0000-0700-00006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0" name="1129 CuadroTexto">
          <a:extLst>
            <a:ext uri="{FF2B5EF4-FFF2-40B4-BE49-F238E27FC236}">
              <a16:creationId xmlns="" xmlns:a16="http://schemas.microsoft.com/office/drawing/2014/main" id="{00000000-0008-0000-0700-00006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1" name="1130 CuadroTexto">
          <a:extLst>
            <a:ext uri="{FF2B5EF4-FFF2-40B4-BE49-F238E27FC236}">
              <a16:creationId xmlns="" xmlns:a16="http://schemas.microsoft.com/office/drawing/2014/main" id="{00000000-0008-0000-0700-00006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2" name="1131 CuadroTexto">
          <a:extLst>
            <a:ext uri="{FF2B5EF4-FFF2-40B4-BE49-F238E27FC236}">
              <a16:creationId xmlns="" xmlns:a16="http://schemas.microsoft.com/office/drawing/2014/main" id="{00000000-0008-0000-0700-00006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3" name="1132 CuadroTexto">
          <a:extLst>
            <a:ext uri="{FF2B5EF4-FFF2-40B4-BE49-F238E27FC236}">
              <a16:creationId xmlns="" xmlns:a16="http://schemas.microsoft.com/office/drawing/2014/main" id="{00000000-0008-0000-0700-00006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4" name="1133 CuadroTexto">
          <a:extLst>
            <a:ext uri="{FF2B5EF4-FFF2-40B4-BE49-F238E27FC236}">
              <a16:creationId xmlns="" xmlns:a16="http://schemas.microsoft.com/office/drawing/2014/main" id="{00000000-0008-0000-0700-00006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35" name="1134 CuadroTexto">
          <a:extLst>
            <a:ext uri="{FF2B5EF4-FFF2-40B4-BE49-F238E27FC236}">
              <a16:creationId xmlns="" xmlns:a16="http://schemas.microsoft.com/office/drawing/2014/main" id="{00000000-0008-0000-0700-00006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36" name="1135 CuadroTexto">
          <a:extLst>
            <a:ext uri="{FF2B5EF4-FFF2-40B4-BE49-F238E27FC236}">
              <a16:creationId xmlns="" xmlns:a16="http://schemas.microsoft.com/office/drawing/2014/main" id="{00000000-0008-0000-0700-00007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37" name="1136 CuadroTexto">
          <a:extLst>
            <a:ext uri="{FF2B5EF4-FFF2-40B4-BE49-F238E27FC236}">
              <a16:creationId xmlns="" xmlns:a16="http://schemas.microsoft.com/office/drawing/2014/main" id="{00000000-0008-0000-0700-00007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38" name="1137 CuadroTexto">
          <a:extLst>
            <a:ext uri="{FF2B5EF4-FFF2-40B4-BE49-F238E27FC236}">
              <a16:creationId xmlns="" xmlns:a16="http://schemas.microsoft.com/office/drawing/2014/main" id="{00000000-0008-0000-0700-00007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9" name="1138 CuadroTexto">
          <a:extLst>
            <a:ext uri="{FF2B5EF4-FFF2-40B4-BE49-F238E27FC236}">
              <a16:creationId xmlns="" xmlns:a16="http://schemas.microsoft.com/office/drawing/2014/main" id="{00000000-0008-0000-0700-00007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40" name="1139 CuadroTexto">
          <a:extLst>
            <a:ext uri="{FF2B5EF4-FFF2-40B4-BE49-F238E27FC236}">
              <a16:creationId xmlns="" xmlns:a16="http://schemas.microsoft.com/office/drawing/2014/main" id="{00000000-0008-0000-0700-00007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41" name="1140 CuadroTexto">
          <a:extLst>
            <a:ext uri="{FF2B5EF4-FFF2-40B4-BE49-F238E27FC236}">
              <a16:creationId xmlns="" xmlns:a16="http://schemas.microsoft.com/office/drawing/2014/main" id="{00000000-0008-0000-0700-00007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42" name="1141 CuadroTexto">
          <a:extLst>
            <a:ext uri="{FF2B5EF4-FFF2-40B4-BE49-F238E27FC236}">
              <a16:creationId xmlns="" xmlns:a16="http://schemas.microsoft.com/office/drawing/2014/main" id="{00000000-0008-0000-0700-00007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43" name="1142 CuadroTexto">
          <a:extLst>
            <a:ext uri="{FF2B5EF4-FFF2-40B4-BE49-F238E27FC236}">
              <a16:creationId xmlns="" xmlns:a16="http://schemas.microsoft.com/office/drawing/2014/main" id="{00000000-0008-0000-0700-00007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44" name="1143 CuadroTexto">
          <a:extLst>
            <a:ext uri="{FF2B5EF4-FFF2-40B4-BE49-F238E27FC236}">
              <a16:creationId xmlns="" xmlns:a16="http://schemas.microsoft.com/office/drawing/2014/main" id="{00000000-0008-0000-0700-00007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5" name="1144 CuadroTexto">
          <a:extLst>
            <a:ext uri="{FF2B5EF4-FFF2-40B4-BE49-F238E27FC236}">
              <a16:creationId xmlns="" xmlns:a16="http://schemas.microsoft.com/office/drawing/2014/main" id="{00000000-0008-0000-0700-00007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6" name="1145 CuadroTexto">
          <a:extLst>
            <a:ext uri="{FF2B5EF4-FFF2-40B4-BE49-F238E27FC236}">
              <a16:creationId xmlns="" xmlns:a16="http://schemas.microsoft.com/office/drawing/2014/main" id="{00000000-0008-0000-0700-00007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7" name="1146 CuadroTexto">
          <a:extLst>
            <a:ext uri="{FF2B5EF4-FFF2-40B4-BE49-F238E27FC236}">
              <a16:creationId xmlns="" xmlns:a16="http://schemas.microsoft.com/office/drawing/2014/main" id="{00000000-0008-0000-0700-00007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8" name="1147 CuadroTexto">
          <a:extLst>
            <a:ext uri="{FF2B5EF4-FFF2-40B4-BE49-F238E27FC236}">
              <a16:creationId xmlns="" xmlns:a16="http://schemas.microsoft.com/office/drawing/2014/main" id="{00000000-0008-0000-0700-00007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149" name="1148 CuadroTexto">
          <a:extLst>
            <a:ext uri="{FF2B5EF4-FFF2-40B4-BE49-F238E27FC236}">
              <a16:creationId xmlns="" xmlns:a16="http://schemas.microsoft.com/office/drawing/2014/main" id="{00000000-0008-0000-0700-00007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150" name="1149 CuadroTexto">
          <a:extLst>
            <a:ext uri="{FF2B5EF4-FFF2-40B4-BE49-F238E27FC236}">
              <a16:creationId xmlns="" xmlns:a16="http://schemas.microsoft.com/office/drawing/2014/main" id="{00000000-0008-0000-0700-00007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151" name="1150 CuadroTexto">
          <a:extLst>
            <a:ext uri="{FF2B5EF4-FFF2-40B4-BE49-F238E27FC236}">
              <a16:creationId xmlns="" xmlns:a16="http://schemas.microsoft.com/office/drawing/2014/main" id="{00000000-0008-0000-0700-00007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152" name="1151 CuadroTexto">
          <a:extLst>
            <a:ext uri="{FF2B5EF4-FFF2-40B4-BE49-F238E27FC236}">
              <a16:creationId xmlns="" xmlns:a16="http://schemas.microsoft.com/office/drawing/2014/main" id="{00000000-0008-0000-0700-00008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153" name="1152 CuadroTexto">
          <a:extLst>
            <a:ext uri="{FF2B5EF4-FFF2-40B4-BE49-F238E27FC236}">
              <a16:creationId xmlns="" xmlns:a16="http://schemas.microsoft.com/office/drawing/2014/main" id="{00000000-0008-0000-0700-00008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154" name="1153 CuadroTexto">
          <a:extLst>
            <a:ext uri="{FF2B5EF4-FFF2-40B4-BE49-F238E27FC236}">
              <a16:creationId xmlns="" xmlns:a16="http://schemas.microsoft.com/office/drawing/2014/main" id="{00000000-0008-0000-0700-00008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55" name="1154 CuadroTexto">
          <a:extLst>
            <a:ext uri="{FF2B5EF4-FFF2-40B4-BE49-F238E27FC236}">
              <a16:creationId xmlns="" xmlns:a16="http://schemas.microsoft.com/office/drawing/2014/main" id="{00000000-0008-0000-0700-00008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56" name="1155 CuadroTexto">
          <a:extLst>
            <a:ext uri="{FF2B5EF4-FFF2-40B4-BE49-F238E27FC236}">
              <a16:creationId xmlns="" xmlns:a16="http://schemas.microsoft.com/office/drawing/2014/main" id="{00000000-0008-0000-0700-00008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157" name="1156 CuadroTexto">
          <a:extLst>
            <a:ext uri="{FF2B5EF4-FFF2-40B4-BE49-F238E27FC236}">
              <a16:creationId xmlns="" xmlns:a16="http://schemas.microsoft.com/office/drawing/2014/main" id="{00000000-0008-0000-0700-00008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158" name="1157 CuadroTexto">
          <a:extLst>
            <a:ext uri="{FF2B5EF4-FFF2-40B4-BE49-F238E27FC236}">
              <a16:creationId xmlns="" xmlns:a16="http://schemas.microsoft.com/office/drawing/2014/main" id="{00000000-0008-0000-0700-00008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59" name="1158 CuadroTexto">
          <a:extLst>
            <a:ext uri="{FF2B5EF4-FFF2-40B4-BE49-F238E27FC236}">
              <a16:creationId xmlns="" xmlns:a16="http://schemas.microsoft.com/office/drawing/2014/main" id="{00000000-0008-0000-0700-00008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60" name="1159 CuadroTexto">
          <a:extLst>
            <a:ext uri="{FF2B5EF4-FFF2-40B4-BE49-F238E27FC236}">
              <a16:creationId xmlns="" xmlns:a16="http://schemas.microsoft.com/office/drawing/2014/main" id="{00000000-0008-0000-0700-00008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1" name="1160 CuadroTexto">
          <a:extLst>
            <a:ext uri="{FF2B5EF4-FFF2-40B4-BE49-F238E27FC236}">
              <a16:creationId xmlns="" xmlns:a16="http://schemas.microsoft.com/office/drawing/2014/main" id="{00000000-0008-0000-0700-00008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2" name="1161 CuadroTexto">
          <a:extLst>
            <a:ext uri="{FF2B5EF4-FFF2-40B4-BE49-F238E27FC236}">
              <a16:creationId xmlns="" xmlns:a16="http://schemas.microsoft.com/office/drawing/2014/main" id="{00000000-0008-0000-0700-00008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3" name="1162 CuadroTexto">
          <a:extLst>
            <a:ext uri="{FF2B5EF4-FFF2-40B4-BE49-F238E27FC236}">
              <a16:creationId xmlns="" xmlns:a16="http://schemas.microsoft.com/office/drawing/2014/main" id="{00000000-0008-0000-0700-00008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4" name="1163 CuadroTexto">
          <a:extLst>
            <a:ext uri="{FF2B5EF4-FFF2-40B4-BE49-F238E27FC236}">
              <a16:creationId xmlns="" xmlns:a16="http://schemas.microsoft.com/office/drawing/2014/main" id="{00000000-0008-0000-0700-00008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65" name="1164 CuadroTexto">
          <a:extLst>
            <a:ext uri="{FF2B5EF4-FFF2-40B4-BE49-F238E27FC236}">
              <a16:creationId xmlns="" xmlns:a16="http://schemas.microsoft.com/office/drawing/2014/main" id="{00000000-0008-0000-0700-00008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66" name="1165 CuadroTexto">
          <a:extLst>
            <a:ext uri="{FF2B5EF4-FFF2-40B4-BE49-F238E27FC236}">
              <a16:creationId xmlns="" xmlns:a16="http://schemas.microsoft.com/office/drawing/2014/main" id="{00000000-0008-0000-0700-00008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67" name="1166 CuadroTexto">
          <a:extLst>
            <a:ext uri="{FF2B5EF4-FFF2-40B4-BE49-F238E27FC236}">
              <a16:creationId xmlns="" xmlns:a16="http://schemas.microsoft.com/office/drawing/2014/main" id="{00000000-0008-0000-0700-00008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68" name="1167 CuadroTexto">
          <a:extLst>
            <a:ext uri="{FF2B5EF4-FFF2-40B4-BE49-F238E27FC236}">
              <a16:creationId xmlns="" xmlns:a16="http://schemas.microsoft.com/office/drawing/2014/main" id="{00000000-0008-0000-0700-00009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69" name="1168 CuadroTexto">
          <a:extLst>
            <a:ext uri="{FF2B5EF4-FFF2-40B4-BE49-F238E27FC236}">
              <a16:creationId xmlns="" xmlns:a16="http://schemas.microsoft.com/office/drawing/2014/main" id="{00000000-0008-0000-0700-00009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0" name="1169 CuadroTexto">
          <a:extLst>
            <a:ext uri="{FF2B5EF4-FFF2-40B4-BE49-F238E27FC236}">
              <a16:creationId xmlns="" xmlns:a16="http://schemas.microsoft.com/office/drawing/2014/main" id="{00000000-0008-0000-0700-00009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71" name="1170 CuadroTexto">
          <a:extLst>
            <a:ext uri="{FF2B5EF4-FFF2-40B4-BE49-F238E27FC236}">
              <a16:creationId xmlns="" xmlns:a16="http://schemas.microsoft.com/office/drawing/2014/main" id="{00000000-0008-0000-0700-00009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72" name="1171 CuadroTexto">
          <a:extLst>
            <a:ext uri="{FF2B5EF4-FFF2-40B4-BE49-F238E27FC236}">
              <a16:creationId xmlns="" xmlns:a16="http://schemas.microsoft.com/office/drawing/2014/main" id="{00000000-0008-0000-0700-00009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73" name="1172 CuadroTexto">
          <a:extLst>
            <a:ext uri="{FF2B5EF4-FFF2-40B4-BE49-F238E27FC236}">
              <a16:creationId xmlns="" xmlns:a16="http://schemas.microsoft.com/office/drawing/2014/main" id="{00000000-0008-0000-0700-00009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74" name="1173 CuadroTexto">
          <a:extLst>
            <a:ext uri="{FF2B5EF4-FFF2-40B4-BE49-F238E27FC236}">
              <a16:creationId xmlns="" xmlns:a16="http://schemas.microsoft.com/office/drawing/2014/main" id="{00000000-0008-0000-0700-00009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5" name="1174 CuadroTexto">
          <a:extLst>
            <a:ext uri="{FF2B5EF4-FFF2-40B4-BE49-F238E27FC236}">
              <a16:creationId xmlns="" xmlns:a16="http://schemas.microsoft.com/office/drawing/2014/main" id="{00000000-0008-0000-0700-00009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6" name="1175 CuadroTexto">
          <a:extLst>
            <a:ext uri="{FF2B5EF4-FFF2-40B4-BE49-F238E27FC236}">
              <a16:creationId xmlns="" xmlns:a16="http://schemas.microsoft.com/office/drawing/2014/main" id="{00000000-0008-0000-0700-00009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7" name="1176 CuadroTexto">
          <a:extLst>
            <a:ext uri="{FF2B5EF4-FFF2-40B4-BE49-F238E27FC236}">
              <a16:creationId xmlns="" xmlns:a16="http://schemas.microsoft.com/office/drawing/2014/main" id="{00000000-0008-0000-0700-00009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8" name="1177 CuadroTexto">
          <a:extLst>
            <a:ext uri="{FF2B5EF4-FFF2-40B4-BE49-F238E27FC236}">
              <a16:creationId xmlns="" xmlns:a16="http://schemas.microsoft.com/office/drawing/2014/main" id="{00000000-0008-0000-0700-00009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9" name="1178 CuadroTexto">
          <a:extLst>
            <a:ext uri="{FF2B5EF4-FFF2-40B4-BE49-F238E27FC236}">
              <a16:creationId xmlns="" xmlns:a16="http://schemas.microsoft.com/office/drawing/2014/main" id="{00000000-0008-0000-0700-00009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80" name="1179 CuadroTexto">
          <a:extLst>
            <a:ext uri="{FF2B5EF4-FFF2-40B4-BE49-F238E27FC236}">
              <a16:creationId xmlns="" xmlns:a16="http://schemas.microsoft.com/office/drawing/2014/main" id="{00000000-0008-0000-0700-00009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81" name="1180 CuadroTexto">
          <a:extLst>
            <a:ext uri="{FF2B5EF4-FFF2-40B4-BE49-F238E27FC236}">
              <a16:creationId xmlns="" xmlns:a16="http://schemas.microsoft.com/office/drawing/2014/main" id="{00000000-0008-0000-0700-00009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82" name="1181 CuadroTexto">
          <a:extLst>
            <a:ext uri="{FF2B5EF4-FFF2-40B4-BE49-F238E27FC236}">
              <a16:creationId xmlns="" xmlns:a16="http://schemas.microsoft.com/office/drawing/2014/main" id="{00000000-0008-0000-0700-00009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83" name="1182 CuadroTexto">
          <a:extLst>
            <a:ext uri="{FF2B5EF4-FFF2-40B4-BE49-F238E27FC236}">
              <a16:creationId xmlns="" xmlns:a16="http://schemas.microsoft.com/office/drawing/2014/main" id="{00000000-0008-0000-0700-00009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84" name="1183 CuadroTexto">
          <a:extLst>
            <a:ext uri="{FF2B5EF4-FFF2-40B4-BE49-F238E27FC236}">
              <a16:creationId xmlns="" xmlns:a16="http://schemas.microsoft.com/office/drawing/2014/main" id="{00000000-0008-0000-0700-0000A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85" name="1184 CuadroTexto">
          <a:extLst>
            <a:ext uri="{FF2B5EF4-FFF2-40B4-BE49-F238E27FC236}">
              <a16:creationId xmlns="" xmlns:a16="http://schemas.microsoft.com/office/drawing/2014/main" id="{00000000-0008-0000-0700-0000A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86" name="1185 CuadroTexto">
          <a:extLst>
            <a:ext uri="{FF2B5EF4-FFF2-40B4-BE49-F238E27FC236}">
              <a16:creationId xmlns="" xmlns:a16="http://schemas.microsoft.com/office/drawing/2014/main" id="{00000000-0008-0000-0700-0000A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87" name="1186 CuadroTexto">
          <a:extLst>
            <a:ext uri="{FF2B5EF4-FFF2-40B4-BE49-F238E27FC236}">
              <a16:creationId xmlns="" xmlns:a16="http://schemas.microsoft.com/office/drawing/2014/main" id="{00000000-0008-0000-0700-0000A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88" name="1187 CuadroTexto">
          <a:extLst>
            <a:ext uri="{FF2B5EF4-FFF2-40B4-BE49-F238E27FC236}">
              <a16:creationId xmlns="" xmlns:a16="http://schemas.microsoft.com/office/drawing/2014/main" id="{00000000-0008-0000-0700-0000A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89" name="1188 CuadroTexto">
          <a:extLst>
            <a:ext uri="{FF2B5EF4-FFF2-40B4-BE49-F238E27FC236}">
              <a16:creationId xmlns="" xmlns:a16="http://schemas.microsoft.com/office/drawing/2014/main" id="{00000000-0008-0000-0700-0000A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90" name="1189 CuadroTexto">
          <a:extLst>
            <a:ext uri="{FF2B5EF4-FFF2-40B4-BE49-F238E27FC236}">
              <a16:creationId xmlns="" xmlns:a16="http://schemas.microsoft.com/office/drawing/2014/main" id="{00000000-0008-0000-0700-0000A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91" name="1190 CuadroTexto">
          <a:extLst>
            <a:ext uri="{FF2B5EF4-FFF2-40B4-BE49-F238E27FC236}">
              <a16:creationId xmlns="" xmlns:a16="http://schemas.microsoft.com/office/drawing/2014/main" id="{00000000-0008-0000-0700-0000A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92" name="1191 CuadroTexto">
          <a:extLst>
            <a:ext uri="{FF2B5EF4-FFF2-40B4-BE49-F238E27FC236}">
              <a16:creationId xmlns="" xmlns:a16="http://schemas.microsoft.com/office/drawing/2014/main" id="{00000000-0008-0000-0700-0000A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3" name="1192 CuadroTexto">
          <a:extLst>
            <a:ext uri="{FF2B5EF4-FFF2-40B4-BE49-F238E27FC236}">
              <a16:creationId xmlns="" xmlns:a16="http://schemas.microsoft.com/office/drawing/2014/main" id="{00000000-0008-0000-0700-0000A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4" name="1193 CuadroTexto">
          <a:extLst>
            <a:ext uri="{FF2B5EF4-FFF2-40B4-BE49-F238E27FC236}">
              <a16:creationId xmlns="" xmlns:a16="http://schemas.microsoft.com/office/drawing/2014/main" id="{00000000-0008-0000-0700-0000A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5" name="1194 CuadroTexto">
          <a:extLst>
            <a:ext uri="{FF2B5EF4-FFF2-40B4-BE49-F238E27FC236}">
              <a16:creationId xmlns="" xmlns:a16="http://schemas.microsoft.com/office/drawing/2014/main" id="{00000000-0008-0000-0700-0000A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6" name="1195 CuadroTexto">
          <a:extLst>
            <a:ext uri="{FF2B5EF4-FFF2-40B4-BE49-F238E27FC236}">
              <a16:creationId xmlns="" xmlns:a16="http://schemas.microsoft.com/office/drawing/2014/main" id="{00000000-0008-0000-0700-0000A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97" name="1196 CuadroTexto">
          <a:extLst>
            <a:ext uri="{FF2B5EF4-FFF2-40B4-BE49-F238E27FC236}">
              <a16:creationId xmlns="" xmlns:a16="http://schemas.microsoft.com/office/drawing/2014/main" id="{00000000-0008-0000-0700-0000A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98" name="1197 CuadroTexto">
          <a:extLst>
            <a:ext uri="{FF2B5EF4-FFF2-40B4-BE49-F238E27FC236}">
              <a16:creationId xmlns="" xmlns:a16="http://schemas.microsoft.com/office/drawing/2014/main" id="{00000000-0008-0000-0700-0000A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99" name="1198 CuadroTexto">
          <a:extLst>
            <a:ext uri="{FF2B5EF4-FFF2-40B4-BE49-F238E27FC236}">
              <a16:creationId xmlns="" xmlns:a16="http://schemas.microsoft.com/office/drawing/2014/main" id="{00000000-0008-0000-0700-0000A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0" name="1199 CuadroTexto">
          <a:extLst>
            <a:ext uri="{FF2B5EF4-FFF2-40B4-BE49-F238E27FC236}">
              <a16:creationId xmlns="" xmlns:a16="http://schemas.microsoft.com/office/drawing/2014/main" id="{00000000-0008-0000-0700-0000B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1" name="1200 CuadroTexto">
          <a:extLst>
            <a:ext uri="{FF2B5EF4-FFF2-40B4-BE49-F238E27FC236}">
              <a16:creationId xmlns="" xmlns:a16="http://schemas.microsoft.com/office/drawing/2014/main" id="{00000000-0008-0000-0700-0000B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2" name="1201 CuadroTexto">
          <a:extLst>
            <a:ext uri="{FF2B5EF4-FFF2-40B4-BE49-F238E27FC236}">
              <a16:creationId xmlns="" xmlns:a16="http://schemas.microsoft.com/office/drawing/2014/main" id="{00000000-0008-0000-0700-0000B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03" name="1202 CuadroTexto">
          <a:extLst>
            <a:ext uri="{FF2B5EF4-FFF2-40B4-BE49-F238E27FC236}">
              <a16:creationId xmlns="" xmlns:a16="http://schemas.microsoft.com/office/drawing/2014/main" id="{00000000-0008-0000-0700-0000B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04" name="1203 CuadroTexto">
          <a:extLst>
            <a:ext uri="{FF2B5EF4-FFF2-40B4-BE49-F238E27FC236}">
              <a16:creationId xmlns="" xmlns:a16="http://schemas.microsoft.com/office/drawing/2014/main" id="{00000000-0008-0000-0700-0000B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5" name="1204 CuadroTexto">
          <a:extLst>
            <a:ext uri="{FF2B5EF4-FFF2-40B4-BE49-F238E27FC236}">
              <a16:creationId xmlns="" xmlns:a16="http://schemas.microsoft.com/office/drawing/2014/main" id="{00000000-0008-0000-0700-0000B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6" name="1205 CuadroTexto">
          <a:extLst>
            <a:ext uri="{FF2B5EF4-FFF2-40B4-BE49-F238E27FC236}">
              <a16:creationId xmlns="" xmlns:a16="http://schemas.microsoft.com/office/drawing/2014/main" id="{00000000-0008-0000-0700-0000B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7" name="1206 CuadroTexto">
          <a:extLst>
            <a:ext uri="{FF2B5EF4-FFF2-40B4-BE49-F238E27FC236}">
              <a16:creationId xmlns="" xmlns:a16="http://schemas.microsoft.com/office/drawing/2014/main" id="{00000000-0008-0000-0700-0000B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8" name="1207 CuadroTexto">
          <a:extLst>
            <a:ext uri="{FF2B5EF4-FFF2-40B4-BE49-F238E27FC236}">
              <a16:creationId xmlns="" xmlns:a16="http://schemas.microsoft.com/office/drawing/2014/main" id="{00000000-0008-0000-0700-0000B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09" name="1208 CuadroTexto">
          <a:extLst>
            <a:ext uri="{FF2B5EF4-FFF2-40B4-BE49-F238E27FC236}">
              <a16:creationId xmlns="" xmlns:a16="http://schemas.microsoft.com/office/drawing/2014/main" id="{00000000-0008-0000-0700-0000B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0" name="1209 CuadroTexto">
          <a:extLst>
            <a:ext uri="{FF2B5EF4-FFF2-40B4-BE49-F238E27FC236}">
              <a16:creationId xmlns="" xmlns:a16="http://schemas.microsoft.com/office/drawing/2014/main" id="{00000000-0008-0000-0700-0000B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1" name="1210 CuadroTexto">
          <a:extLst>
            <a:ext uri="{FF2B5EF4-FFF2-40B4-BE49-F238E27FC236}">
              <a16:creationId xmlns="" xmlns:a16="http://schemas.microsoft.com/office/drawing/2014/main" id="{00000000-0008-0000-0700-0000B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2" name="1211 CuadroTexto">
          <a:extLst>
            <a:ext uri="{FF2B5EF4-FFF2-40B4-BE49-F238E27FC236}">
              <a16:creationId xmlns="" xmlns:a16="http://schemas.microsoft.com/office/drawing/2014/main" id="{00000000-0008-0000-0700-0000B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13" name="1212 CuadroTexto">
          <a:extLst>
            <a:ext uri="{FF2B5EF4-FFF2-40B4-BE49-F238E27FC236}">
              <a16:creationId xmlns="" xmlns:a16="http://schemas.microsoft.com/office/drawing/2014/main" id="{00000000-0008-0000-0700-0000B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14" name="1213 CuadroTexto">
          <a:extLst>
            <a:ext uri="{FF2B5EF4-FFF2-40B4-BE49-F238E27FC236}">
              <a16:creationId xmlns="" xmlns:a16="http://schemas.microsoft.com/office/drawing/2014/main" id="{00000000-0008-0000-0700-0000B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15" name="1214 CuadroTexto">
          <a:extLst>
            <a:ext uri="{FF2B5EF4-FFF2-40B4-BE49-F238E27FC236}">
              <a16:creationId xmlns="" xmlns:a16="http://schemas.microsoft.com/office/drawing/2014/main" id="{00000000-0008-0000-0700-0000B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16" name="1215 CuadroTexto">
          <a:extLst>
            <a:ext uri="{FF2B5EF4-FFF2-40B4-BE49-F238E27FC236}">
              <a16:creationId xmlns="" xmlns:a16="http://schemas.microsoft.com/office/drawing/2014/main" id="{00000000-0008-0000-0700-0000C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17" name="1216 CuadroTexto">
          <a:extLst>
            <a:ext uri="{FF2B5EF4-FFF2-40B4-BE49-F238E27FC236}">
              <a16:creationId xmlns="" xmlns:a16="http://schemas.microsoft.com/office/drawing/2014/main" id="{00000000-0008-0000-0700-0000C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18" name="1217 CuadroTexto">
          <a:extLst>
            <a:ext uri="{FF2B5EF4-FFF2-40B4-BE49-F238E27FC236}">
              <a16:creationId xmlns="" xmlns:a16="http://schemas.microsoft.com/office/drawing/2014/main" id="{00000000-0008-0000-0700-0000C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19" name="1218 CuadroTexto">
          <a:extLst>
            <a:ext uri="{FF2B5EF4-FFF2-40B4-BE49-F238E27FC236}">
              <a16:creationId xmlns="" xmlns:a16="http://schemas.microsoft.com/office/drawing/2014/main" id="{00000000-0008-0000-0700-0000C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20" name="1219 CuadroTexto">
          <a:extLst>
            <a:ext uri="{FF2B5EF4-FFF2-40B4-BE49-F238E27FC236}">
              <a16:creationId xmlns="" xmlns:a16="http://schemas.microsoft.com/office/drawing/2014/main" id="{00000000-0008-0000-0700-0000C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21" name="1220 CuadroTexto">
          <a:extLst>
            <a:ext uri="{FF2B5EF4-FFF2-40B4-BE49-F238E27FC236}">
              <a16:creationId xmlns="" xmlns:a16="http://schemas.microsoft.com/office/drawing/2014/main" id="{00000000-0008-0000-0700-0000C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22" name="1221 CuadroTexto">
          <a:extLst>
            <a:ext uri="{FF2B5EF4-FFF2-40B4-BE49-F238E27FC236}">
              <a16:creationId xmlns="" xmlns:a16="http://schemas.microsoft.com/office/drawing/2014/main" id="{00000000-0008-0000-0700-0000C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223" name="1222 CuadroTexto">
          <a:extLst>
            <a:ext uri="{FF2B5EF4-FFF2-40B4-BE49-F238E27FC236}">
              <a16:creationId xmlns="" xmlns:a16="http://schemas.microsoft.com/office/drawing/2014/main" id="{00000000-0008-0000-0700-0000C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224" name="1223 CuadroTexto">
          <a:extLst>
            <a:ext uri="{FF2B5EF4-FFF2-40B4-BE49-F238E27FC236}">
              <a16:creationId xmlns="" xmlns:a16="http://schemas.microsoft.com/office/drawing/2014/main" id="{00000000-0008-0000-0700-0000C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5" name="1224 CuadroTexto">
          <a:extLst>
            <a:ext uri="{FF2B5EF4-FFF2-40B4-BE49-F238E27FC236}">
              <a16:creationId xmlns="" xmlns:a16="http://schemas.microsoft.com/office/drawing/2014/main" id="{00000000-0008-0000-0700-0000C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6" name="1225 CuadroTexto">
          <a:extLst>
            <a:ext uri="{FF2B5EF4-FFF2-40B4-BE49-F238E27FC236}">
              <a16:creationId xmlns="" xmlns:a16="http://schemas.microsoft.com/office/drawing/2014/main" id="{00000000-0008-0000-0700-0000C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7" name="1226 CuadroTexto">
          <a:extLst>
            <a:ext uri="{FF2B5EF4-FFF2-40B4-BE49-F238E27FC236}">
              <a16:creationId xmlns="" xmlns:a16="http://schemas.microsoft.com/office/drawing/2014/main" id="{00000000-0008-0000-0700-0000C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8" name="1227 CuadroTexto">
          <a:extLst>
            <a:ext uri="{FF2B5EF4-FFF2-40B4-BE49-F238E27FC236}">
              <a16:creationId xmlns="" xmlns:a16="http://schemas.microsoft.com/office/drawing/2014/main" id="{00000000-0008-0000-0700-0000C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29" name="1228 CuadroTexto">
          <a:extLst>
            <a:ext uri="{FF2B5EF4-FFF2-40B4-BE49-F238E27FC236}">
              <a16:creationId xmlns="" xmlns:a16="http://schemas.microsoft.com/office/drawing/2014/main" id="{00000000-0008-0000-0700-0000C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0" name="1229 CuadroTexto">
          <a:extLst>
            <a:ext uri="{FF2B5EF4-FFF2-40B4-BE49-F238E27FC236}">
              <a16:creationId xmlns="" xmlns:a16="http://schemas.microsoft.com/office/drawing/2014/main" id="{00000000-0008-0000-0700-0000C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1" name="1230 CuadroTexto">
          <a:extLst>
            <a:ext uri="{FF2B5EF4-FFF2-40B4-BE49-F238E27FC236}">
              <a16:creationId xmlns="" xmlns:a16="http://schemas.microsoft.com/office/drawing/2014/main" id="{00000000-0008-0000-0700-0000C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2" name="1231 CuadroTexto">
          <a:extLst>
            <a:ext uri="{FF2B5EF4-FFF2-40B4-BE49-F238E27FC236}">
              <a16:creationId xmlns="" xmlns:a16="http://schemas.microsoft.com/office/drawing/2014/main" id="{00000000-0008-0000-0700-0000D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3" name="1232 CuadroTexto">
          <a:extLst>
            <a:ext uri="{FF2B5EF4-FFF2-40B4-BE49-F238E27FC236}">
              <a16:creationId xmlns="" xmlns:a16="http://schemas.microsoft.com/office/drawing/2014/main" id="{00000000-0008-0000-0700-0000D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4" name="1233 CuadroTexto">
          <a:extLst>
            <a:ext uri="{FF2B5EF4-FFF2-40B4-BE49-F238E27FC236}">
              <a16:creationId xmlns="" xmlns:a16="http://schemas.microsoft.com/office/drawing/2014/main" id="{00000000-0008-0000-0700-0000D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5" name="1234 CuadroTexto">
          <a:extLst>
            <a:ext uri="{FF2B5EF4-FFF2-40B4-BE49-F238E27FC236}">
              <a16:creationId xmlns="" xmlns:a16="http://schemas.microsoft.com/office/drawing/2014/main" id="{00000000-0008-0000-0700-0000D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6" name="1235 CuadroTexto">
          <a:extLst>
            <a:ext uri="{FF2B5EF4-FFF2-40B4-BE49-F238E27FC236}">
              <a16:creationId xmlns="" xmlns:a16="http://schemas.microsoft.com/office/drawing/2014/main" id="{00000000-0008-0000-0700-0000D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7" name="1236 CuadroTexto">
          <a:extLst>
            <a:ext uri="{FF2B5EF4-FFF2-40B4-BE49-F238E27FC236}">
              <a16:creationId xmlns="" xmlns:a16="http://schemas.microsoft.com/office/drawing/2014/main" id="{00000000-0008-0000-0700-0000D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8" name="1237 CuadroTexto">
          <a:extLst>
            <a:ext uri="{FF2B5EF4-FFF2-40B4-BE49-F238E27FC236}">
              <a16:creationId xmlns="" xmlns:a16="http://schemas.microsoft.com/office/drawing/2014/main" id="{00000000-0008-0000-0700-0000D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9" name="1238 CuadroTexto">
          <a:extLst>
            <a:ext uri="{FF2B5EF4-FFF2-40B4-BE49-F238E27FC236}">
              <a16:creationId xmlns="" xmlns:a16="http://schemas.microsoft.com/office/drawing/2014/main" id="{00000000-0008-0000-0700-0000D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40" name="1239 CuadroTexto">
          <a:extLst>
            <a:ext uri="{FF2B5EF4-FFF2-40B4-BE49-F238E27FC236}">
              <a16:creationId xmlns="" xmlns:a16="http://schemas.microsoft.com/office/drawing/2014/main" id="{00000000-0008-0000-0700-0000D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1" name="1240 CuadroTexto">
          <a:extLst>
            <a:ext uri="{FF2B5EF4-FFF2-40B4-BE49-F238E27FC236}">
              <a16:creationId xmlns="" xmlns:a16="http://schemas.microsoft.com/office/drawing/2014/main" id="{00000000-0008-0000-0700-0000D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2" name="1241 CuadroTexto">
          <a:extLst>
            <a:ext uri="{FF2B5EF4-FFF2-40B4-BE49-F238E27FC236}">
              <a16:creationId xmlns="" xmlns:a16="http://schemas.microsoft.com/office/drawing/2014/main" id="{00000000-0008-0000-0700-0000D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3" name="1242 CuadroTexto">
          <a:extLst>
            <a:ext uri="{FF2B5EF4-FFF2-40B4-BE49-F238E27FC236}">
              <a16:creationId xmlns="" xmlns:a16="http://schemas.microsoft.com/office/drawing/2014/main" id="{00000000-0008-0000-0700-0000D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4" name="1243 CuadroTexto">
          <a:extLst>
            <a:ext uri="{FF2B5EF4-FFF2-40B4-BE49-F238E27FC236}">
              <a16:creationId xmlns="" xmlns:a16="http://schemas.microsoft.com/office/drawing/2014/main" id="{00000000-0008-0000-0700-0000D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45" name="1244 CuadroTexto">
          <a:extLst>
            <a:ext uri="{FF2B5EF4-FFF2-40B4-BE49-F238E27FC236}">
              <a16:creationId xmlns="" xmlns:a16="http://schemas.microsoft.com/office/drawing/2014/main" id="{00000000-0008-0000-0700-0000D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46" name="1245 CuadroTexto">
          <a:extLst>
            <a:ext uri="{FF2B5EF4-FFF2-40B4-BE49-F238E27FC236}">
              <a16:creationId xmlns="" xmlns:a16="http://schemas.microsoft.com/office/drawing/2014/main" id="{00000000-0008-0000-0700-0000D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47" name="1246 CuadroTexto">
          <a:extLst>
            <a:ext uri="{FF2B5EF4-FFF2-40B4-BE49-F238E27FC236}">
              <a16:creationId xmlns="" xmlns:a16="http://schemas.microsoft.com/office/drawing/2014/main" id="{00000000-0008-0000-0700-0000D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48" name="1247 CuadroTexto">
          <a:extLst>
            <a:ext uri="{FF2B5EF4-FFF2-40B4-BE49-F238E27FC236}">
              <a16:creationId xmlns="" xmlns:a16="http://schemas.microsoft.com/office/drawing/2014/main" id="{00000000-0008-0000-0700-0000E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49" name="1248 CuadroTexto">
          <a:extLst>
            <a:ext uri="{FF2B5EF4-FFF2-40B4-BE49-F238E27FC236}">
              <a16:creationId xmlns="" xmlns:a16="http://schemas.microsoft.com/office/drawing/2014/main" id="{00000000-0008-0000-0700-0000E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50" name="1249 CuadroTexto">
          <a:extLst>
            <a:ext uri="{FF2B5EF4-FFF2-40B4-BE49-F238E27FC236}">
              <a16:creationId xmlns="" xmlns:a16="http://schemas.microsoft.com/office/drawing/2014/main" id="{00000000-0008-0000-0700-0000E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51" name="1250 CuadroTexto">
          <a:extLst>
            <a:ext uri="{FF2B5EF4-FFF2-40B4-BE49-F238E27FC236}">
              <a16:creationId xmlns="" xmlns:a16="http://schemas.microsoft.com/office/drawing/2014/main" id="{00000000-0008-0000-0700-0000E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52" name="1251 CuadroTexto">
          <a:extLst>
            <a:ext uri="{FF2B5EF4-FFF2-40B4-BE49-F238E27FC236}">
              <a16:creationId xmlns="" xmlns:a16="http://schemas.microsoft.com/office/drawing/2014/main" id="{00000000-0008-0000-0700-0000E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53" name="1252 CuadroTexto">
          <a:extLst>
            <a:ext uri="{FF2B5EF4-FFF2-40B4-BE49-F238E27FC236}">
              <a16:creationId xmlns="" xmlns:a16="http://schemas.microsoft.com/office/drawing/2014/main" id="{00000000-0008-0000-0700-0000E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54" name="1253 CuadroTexto">
          <a:extLst>
            <a:ext uri="{FF2B5EF4-FFF2-40B4-BE49-F238E27FC236}">
              <a16:creationId xmlns="" xmlns:a16="http://schemas.microsoft.com/office/drawing/2014/main" id="{00000000-0008-0000-0700-0000E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55" name="1254 CuadroTexto">
          <a:extLst>
            <a:ext uri="{FF2B5EF4-FFF2-40B4-BE49-F238E27FC236}">
              <a16:creationId xmlns="" xmlns:a16="http://schemas.microsoft.com/office/drawing/2014/main" id="{00000000-0008-0000-0700-0000E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56" name="1255 CuadroTexto">
          <a:extLst>
            <a:ext uri="{FF2B5EF4-FFF2-40B4-BE49-F238E27FC236}">
              <a16:creationId xmlns="" xmlns:a16="http://schemas.microsoft.com/office/drawing/2014/main" id="{00000000-0008-0000-0700-0000E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7" name="1256 CuadroTexto">
          <a:extLst>
            <a:ext uri="{FF2B5EF4-FFF2-40B4-BE49-F238E27FC236}">
              <a16:creationId xmlns="" xmlns:a16="http://schemas.microsoft.com/office/drawing/2014/main" id="{00000000-0008-0000-0700-0000E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8" name="1257 CuadroTexto">
          <a:extLst>
            <a:ext uri="{FF2B5EF4-FFF2-40B4-BE49-F238E27FC236}">
              <a16:creationId xmlns="" xmlns:a16="http://schemas.microsoft.com/office/drawing/2014/main" id="{00000000-0008-0000-0700-0000E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9" name="1258 CuadroTexto">
          <a:extLst>
            <a:ext uri="{FF2B5EF4-FFF2-40B4-BE49-F238E27FC236}">
              <a16:creationId xmlns="" xmlns:a16="http://schemas.microsoft.com/office/drawing/2014/main" id="{00000000-0008-0000-0700-0000E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60" name="1259 CuadroTexto">
          <a:extLst>
            <a:ext uri="{FF2B5EF4-FFF2-40B4-BE49-F238E27FC236}">
              <a16:creationId xmlns="" xmlns:a16="http://schemas.microsoft.com/office/drawing/2014/main" id="{00000000-0008-0000-0700-0000E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1" name="1260 CuadroTexto">
          <a:extLst>
            <a:ext uri="{FF2B5EF4-FFF2-40B4-BE49-F238E27FC236}">
              <a16:creationId xmlns="" xmlns:a16="http://schemas.microsoft.com/office/drawing/2014/main" id="{00000000-0008-0000-0700-0000E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2" name="1261 CuadroTexto">
          <a:extLst>
            <a:ext uri="{FF2B5EF4-FFF2-40B4-BE49-F238E27FC236}">
              <a16:creationId xmlns="" xmlns:a16="http://schemas.microsoft.com/office/drawing/2014/main" id="{00000000-0008-0000-0700-0000E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3" name="1262 CuadroTexto">
          <a:extLst>
            <a:ext uri="{FF2B5EF4-FFF2-40B4-BE49-F238E27FC236}">
              <a16:creationId xmlns="" xmlns:a16="http://schemas.microsoft.com/office/drawing/2014/main" id="{00000000-0008-0000-0700-0000E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4" name="1263 CuadroTexto">
          <a:extLst>
            <a:ext uri="{FF2B5EF4-FFF2-40B4-BE49-F238E27FC236}">
              <a16:creationId xmlns="" xmlns:a16="http://schemas.microsoft.com/office/drawing/2014/main" id="{00000000-0008-0000-0700-0000F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65" name="1264 CuadroTexto">
          <a:extLst>
            <a:ext uri="{FF2B5EF4-FFF2-40B4-BE49-F238E27FC236}">
              <a16:creationId xmlns="" xmlns:a16="http://schemas.microsoft.com/office/drawing/2014/main" id="{00000000-0008-0000-0700-0000F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66" name="1265 CuadroTexto">
          <a:extLst>
            <a:ext uri="{FF2B5EF4-FFF2-40B4-BE49-F238E27FC236}">
              <a16:creationId xmlns="" xmlns:a16="http://schemas.microsoft.com/office/drawing/2014/main" id="{00000000-0008-0000-0700-0000F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7" name="1266 CuadroTexto">
          <a:extLst>
            <a:ext uri="{FF2B5EF4-FFF2-40B4-BE49-F238E27FC236}">
              <a16:creationId xmlns="" xmlns:a16="http://schemas.microsoft.com/office/drawing/2014/main" id="{00000000-0008-0000-0700-0000F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8" name="1267 CuadroTexto">
          <a:extLst>
            <a:ext uri="{FF2B5EF4-FFF2-40B4-BE49-F238E27FC236}">
              <a16:creationId xmlns="" xmlns:a16="http://schemas.microsoft.com/office/drawing/2014/main" id="{00000000-0008-0000-0700-0000F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9" name="1268 CuadroTexto">
          <a:extLst>
            <a:ext uri="{FF2B5EF4-FFF2-40B4-BE49-F238E27FC236}">
              <a16:creationId xmlns="" xmlns:a16="http://schemas.microsoft.com/office/drawing/2014/main" id="{00000000-0008-0000-0700-0000F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70" name="1269 CuadroTexto">
          <a:extLst>
            <a:ext uri="{FF2B5EF4-FFF2-40B4-BE49-F238E27FC236}">
              <a16:creationId xmlns="" xmlns:a16="http://schemas.microsoft.com/office/drawing/2014/main" id="{00000000-0008-0000-0700-0000F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71" name="1270 CuadroTexto">
          <a:extLst>
            <a:ext uri="{FF2B5EF4-FFF2-40B4-BE49-F238E27FC236}">
              <a16:creationId xmlns="" xmlns:a16="http://schemas.microsoft.com/office/drawing/2014/main" id="{00000000-0008-0000-0700-0000F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72" name="1271 CuadroTexto">
          <a:extLst>
            <a:ext uri="{FF2B5EF4-FFF2-40B4-BE49-F238E27FC236}">
              <a16:creationId xmlns="" xmlns:a16="http://schemas.microsoft.com/office/drawing/2014/main" id="{00000000-0008-0000-0700-0000F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3" name="1272 CuadroTexto">
          <a:extLst>
            <a:ext uri="{FF2B5EF4-FFF2-40B4-BE49-F238E27FC236}">
              <a16:creationId xmlns="" xmlns:a16="http://schemas.microsoft.com/office/drawing/2014/main" id="{00000000-0008-0000-0700-0000F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4" name="1273 CuadroTexto">
          <a:extLst>
            <a:ext uri="{FF2B5EF4-FFF2-40B4-BE49-F238E27FC236}">
              <a16:creationId xmlns="" xmlns:a16="http://schemas.microsoft.com/office/drawing/2014/main" id="{00000000-0008-0000-0700-0000F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5" name="1274 CuadroTexto">
          <a:extLst>
            <a:ext uri="{FF2B5EF4-FFF2-40B4-BE49-F238E27FC236}">
              <a16:creationId xmlns="" xmlns:a16="http://schemas.microsoft.com/office/drawing/2014/main" id="{00000000-0008-0000-0700-0000F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6" name="1275 CuadroTexto">
          <a:extLst>
            <a:ext uri="{FF2B5EF4-FFF2-40B4-BE49-F238E27FC236}">
              <a16:creationId xmlns="" xmlns:a16="http://schemas.microsoft.com/office/drawing/2014/main" id="{00000000-0008-0000-0700-0000F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277" name="1276 CuadroTexto">
          <a:extLst>
            <a:ext uri="{FF2B5EF4-FFF2-40B4-BE49-F238E27FC236}">
              <a16:creationId xmlns="" xmlns:a16="http://schemas.microsoft.com/office/drawing/2014/main" id="{00000000-0008-0000-0700-0000F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278" name="1277 CuadroTexto">
          <a:extLst>
            <a:ext uri="{FF2B5EF4-FFF2-40B4-BE49-F238E27FC236}">
              <a16:creationId xmlns="" xmlns:a16="http://schemas.microsoft.com/office/drawing/2014/main" id="{00000000-0008-0000-0700-0000F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279" name="1278 CuadroTexto">
          <a:extLst>
            <a:ext uri="{FF2B5EF4-FFF2-40B4-BE49-F238E27FC236}">
              <a16:creationId xmlns="" xmlns:a16="http://schemas.microsoft.com/office/drawing/2014/main" id="{00000000-0008-0000-0700-0000F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280" name="1279 CuadroTexto">
          <a:extLst>
            <a:ext uri="{FF2B5EF4-FFF2-40B4-BE49-F238E27FC236}">
              <a16:creationId xmlns="" xmlns:a16="http://schemas.microsoft.com/office/drawing/2014/main" id="{00000000-0008-0000-0700-00000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281" name="1280 CuadroTexto">
          <a:extLst>
            <a:ext uri="{FF2B5EF4-FFF2-40B4-BE49-F238E27FC236}">
              <a16:creationId xmlns="" xmlns:a16="http://schemas.microsoft.com/office/drawing/2014/main" id="{00000000-0008-0000-0700-00000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282" name="1281 CuadroTexto">
          <a:extLst>
            <a:ext uri="{FF2B5EF4-FFF2-40B4-BE49-F238E27FC236}">
              <a16:creationId xmlns="" xmlns:a16="http://schemas.microsoft.com/office/drawing/2014/main" id="{00000000-0008-0000-0700-00000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83" name="1282 CuadroTexto">
          <a:extLst>
            <a:ext uri="{FF2B5EF4-FFF2-40B4-BE49-F238E27FC236}">
              <a16:creationId xmlns="" xmlns:a16="http://schemas.microsoft.com/office/drawing/2014/main" id="{00000000-0008-0000-0700-00000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84" name="1283 CuadroTexto">
          <a:extLst>
            <a:ext uri="{FF2B5EF4-FFF2-40B4-BE49-F238E27FC236}">
              <a16:creationId xmlns="" xmlns:a16="http://schemas.microsoft.com/office/drawing/2014/main" id="{00000000-0008-0000-0700-00000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85" name="1284 CuadroTexto">
          <a:extLst>
            <a:ext uri="{FF2B5EF4-FFF2-40B4-BE49-F238E27FC236}">
              <a16:creationId xmlns="" xmlns:a16="http://schemas.microsoft.com/office/drawing/2014/main" id="{00000000-0008-0000-0700-00000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86" name="1285 CuadroTexto">
          <a:extLst>
            <a:ext uri="{FF2B5EF4-FFF2-40B4-BE49-F238E27FC236}">
              <a16:creationId xmlns="" xmlns:a16="http://schemas.microsoft.com/office/drawing/2014/main" id="{00000000-0008-0000-0700-00000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7" name="1286 CuadroTexto">
          <a:extLst>
            <a:ext uri="{FF2B5EF4-FFF2-40B4-BE49-F238E27FC236}">
              <a16:creationId xmlns="" xmlns:a16="http://schemas.microsoft.com/office/drawing/2014/main" id="{00000000-0008-0000-0700-00000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8" name="1287 CuadroTexto">
          <a:extLst>
            <a:ext uri="{FF2B5EF4-FFF2-40B4-BE49-F238E27FC236}">
              <a16:creationId xmlns="" xmlns:a16="http://schemas.microsoft.com/office/drawing/2014/main" id="{00000000-0008-0000-0700-00000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89" name="1288 CuadroTexto">
          <a:extLst>
            <a:ext uri="{FF2B5EF4-FFF2-40B4-BE49-F238E27FC236}">
              <a16:creationId xmlns="" xmlns:a16="http://schemas.microsoft.com/office/drawing/2014/main" id="{00000000-0008-0000-0700-00000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0" name="1289 CuadroTexto">
          <a:extLst>
            <a:ext uri="{FF2B5EF4-FFF2-40B4-BE49-F238E27FC236}">
              <a16:creationId xmlns="" xmlns:a16="http://schemas.microsoft.com/office/drawing/2014/main" id="{00000000-0008-0000-0700-00000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1" name="1290 CuadroTexto">
          <a:extLst>
            <a:ext uri="{FF2B5EF4-FFF2-40B4-BE49-F238E27FC236}">
              <a16:creationId xmlns="" xmlns:a16="http://schemas.microsoft.com/office/drawing/2014/main" id="{00000000-0008-0000-0700-00000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2" name="1291 CuadroTexto">
          <a:extLst>
            <a:ext uri="{FF2B5EF4-FFF2-40B4-BE49-F238E27FC236}">
              <a16:creationId xmlns="" xmlns:a16="http://schemas.microsoft.com/office/drawing/2014/main" id="{00000000-0008-0000-0700-00000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3" name="1292 CuadroTexto">
          <a:extLst>
            <a:ext uri="{FF2B5EF4-FFF2-40B4-BE49-F238E27FC236}">
              <a16:creationId xmlns="" xmlns:a16="http://schemas.microsoft.com/office/drawing/2014/main" id="{00000000-0008-0000-0700-00000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4" name="1293 CuadroTexto">
          <a:extLst>
            <a:ext uri="{FF2B5EF4-FFF2-40B4-BE49-F238E27FC236}">
              <a16:creationId xmlns="" xmlns:a16="http://schemas.microsoft.com/office/drawing/2014/main" id="{00000000-0008-0000-0700-00000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95" name="1294 CuadroTexto">
          <a:extLst>
            <a:ext uri="{FF2B5EF4-FFF2-40B4-BE49-F238E27FC236}">
              <a16:creationId xmlns="" xmlns:a16="http://schemas.microsoft.com/office/drawing/2014/main" id="{00000000-0008-0000-0700-00000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96" name="1295 CuadroTexto">
          <a:extLst>
            <a:ext uri="{FF2B5EF4-FFF2-40B4-BE49-F238E27FC236}">
              <a16:creationId xmlns="" xmlns:a16="http://schemas.microsoft.com/office/drawing/2014/main" id="{00000000-0008-0000-0700-00001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97" name="1296 CuadroTexto">
          <a:extLst>
            <a:ext uri="{FF2B5EF4-FFF2-40B4-BE49-F238E27FC236}">
              <a16:creationId xmlns="" xmlns:a16="http://schemas.microsoft.com/office/drawing/2014/main" id="{00000000-0008-0000-0700-00001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98" name="1297 CuadroTexto">
          <a:extLst>
            <a:ext uri="{FF2B5EF4-FFF2-40B4-BE49-F238E27FC236}">
              <a16:creationId xmlns="" xmlns:a16="http://schemas.microsoft.com/office/drawing/2014/main" id="{00000000-0008-0000-0700-00001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9" name="1298 CuadroTexto">
          <a:extLst>
            <a:ext uri="{FF2B5EF4-FFF2-40B4-BE49-F238E27FC236}">
              <a16:creationId xmlns="" xmlns:a16="http://schemas.microsoft.com/office/drawing/2014/main" id="{00000000-0008-0000-0700-00001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300" name="1299 CuadroTexto">
          <a:extLst>
            <a:ext uri="{FF2B5EF4-FFF2-40B4-BE49-F238E27FC236}">
              <a16:creationId xmlns="" xmlns:a16="http://schemas.microsoft.com/office/drawing/2014/main" id="{00000000-0008-0000-0700-00001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01" name="1300 CuadroTexto">
          <a:extLst>
            <a:ext uri="{FF2B5EF4-FFF2-40B4-BE49-F238E27FC236}">
              <a16:creationId xmlns="" xmlns:a16="http://schemas.microsoft.com/office/drawing/2014/main" id="{00000000-0008-0000-0700-00001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02" name="1301 CuadroTexto">
          <a:extLst>
            <a:ext uri="{FF2B5EF4-FFF2-40B4-BE49-F238E27FC236}">
              <a16:creationId xmlns="" xmlns:a16="http://schemas.microsoft.com/office/drawing/2014/main" id="{00000000-0008-0000-0700-00001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03" name="1302 CuadroTexto">
          <a:extLst>
            <a:ext uri="{FF2B5EF4-FFF2-40B4-BE49-F238E27FC236}">
              <a16:creationId xmlns="" xmlns:a16="http://schemas.microsoft.com/office/drawing/2014/main" id="{00000000-0008-0000-0700-00001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04" name="1303 CuadroTexto">
          <a:extLst>
            <a:ext uri="{FF2B5EF4-FFF2-40B4-BE49-F238E27FC236}">
              <a16:creationId xmlns="" xmlns:a16="http://schemas.microsoft.com/office/drawing/2014/main" id="{00000000-0008-0000-0700-00001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5" name="1304 CuadroTexto">
          <a:extLst>
            <a:ext uri="{FF2B5EF4-FFF2-40B4-BE49-F238E27FC236}">
              <a16:creationId xmlns="" xmlns:a16="http://schemas.microsoft.com/office/drawing/2014/main" id="{00000000-0008-0000-0700-00001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6" name="1305 CuadroTexto">
          <a:extLst>
            <a:ext uri="{FF2B5EF4-FFF2-40B4-BE49-F238E27FC236}">
              <a16:creationId xmlns="" xmlns:a16="http://schemas.microsoft.com/office/drawing/2014/main" id="{00000000-0008-0000-0700-00001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7" name="1306 CuadroTexto">
          <a:extLst>
            <a:ext uri="{FF2B5EF4-FFF2-40B4-BE49-F238E27FC236}">
              <a16:creationId xmlns="" xmlns:a16="http://schemas.microsoft.com/office/drawing/2014/main" id="{00000000-0008-0000-0700-00001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8" name="1307 CuadroTexto">
          <a:extLst>
            <a:ext uri="{FF2B5EF4-FFF2-40B4-BE49-F238E27FC236}">
              <a16:creationId xmlns="" xmlns:a16="http://schemas.microsoft.com/office/drawing/2014/main" id="{00000000-0008-0000-0700-00001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09" name="1308 CuadroTexto">
          <a:extLst>
            <a:ext uri="{FF2B5EF4-FFF2-40B4-BE49-F238E27FC236}">
              <a16:creationId xmlns="" xmlns:a16="http://schemas.microsoft.com/office/drawing/2014/main" id="{00000000-0008-0000-0700-00001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10" name="1309 CuadroTexto">
          <a:extLst>
            <a:ext uri="{FF2B5EF4-FFF2-40B4-BE49-F238E27FC236}">
              <a16:creationId xmlns="" xmlns:a16="http://schemas.microsoft.com/office/drawing/2014/main" id="{00000000-0008-0000-0700-00001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11" name="1310 CuadroTexto">
          <a:extLst>
            <a:ext uri="{FF2B5EF4-FFF2-40B4-BE49-F238E27FC236}">
              <a16:creationId xmlns="" xmlns:a16="http://schemas.microsoft.com/office/drawing/2014/main" id="{00000000-0008-0000-0700-00001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12" name="1311 CuadroTexto">
          <a:extLst>
            <a:ext uri="{FF2B5EF4-FFF2-40B4-BE49-F238E27FC236}">
              <a16:creationId xmlns="" xmlns:a16="http://schemas.microsoft.com/office/drawing/2014/main" id="{00000000-0008-0000-0700-00002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13" name="1312 CuadroTexto">
          <a:extLst>
            <a:ext uri="{FF2B5EF4-FFF2-40B4-BE49-F238E27FC236}">
              <a16:creationId xmlns="" xmlns:a16="http://schemas.microsoft.com/office/drawing/2014/main" id="{00000000-0008-0000-0700-00002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14" name="1313 CuadroTexto">
          <a:extLst>
            <a:ext uri="{FF2B5EF4-FFF2-40B4-BE49-F238E27FC236}">
              <a16:creationId xmlns="" xmlns:a16="http://schemas.microsoft.com/office/drawing/2014/main" id="{00000000-0008-0000-0700-00002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15" name="1314 CuadroTexto">
          <a:extLst>
            <a:ext uri="{FF2B5EF4-FFF2-40B4-BE49-F238E27FC236}">
              <a16:creationId xmlns="" xmlns:a16="http://schemas.microsoft.com/office/drawing/2014/main" id="{00000000-0008-0000-0700-00002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16" name="1315 CuadroTexto">
          <a:extLst>
            <a:ext uri="{FF2B5EF4-FFF2-40B4-BE49-F238E27FC236}">
              <a16:creationId xmlns="" xmlns:a16="http://schemas.microsoft.com/office/drawing/2014/main" id="{00000000-0008-0000-0700-00002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17" name="1316 CuadroTexto">
          <a:extLst>
            <a:ext uri="{FF2B5EF4-FFF2-40B4-BE49-F238E27FC236}">
              <a16:creationId xmlns="" xmlns:a16="http://schemas.microsoft.com/office/drawing/2014/main" id="{00000000-0008-0000-0700-00002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18" name="1317 CuadroTexto">
          <a:extLst>
            <a:ext uri="{FF2B5EF4-FFF2-40B4-BE49-F238E27FC236}">
              <a16:creationId xmlns="" xmlns:a16="http://schemas.microsoft.com/office/drawing/2014/main" id="{00000000-0008-0000-0700-00002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19" name="1318 CuadroTexto">
          <a:extLst>
            <a:ext uri="{FF2B5EF4-FFF2-40B4-BE49-F238E27FC236}">
              <a16:creationId xmlns="" xmlns:a16="http://schemas.microsoft.com/office/drawing/2014/main" id="{00000000-0008-0000-0700-00002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20" name="1319 CuadroTexto">
          <a:extLst>
            <a:ext uri="{FF2B5EF4-FFF2-40B4-BE49-F238E27FC236}">
              <a16:creationId xmlns="" xmlns:a16="http://schemas.microsoft.com/office/drawing/2014/main" id="{00000000-0008-0000-0700-00002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1" name="1320 CuadroTexto">
          <a:extLst>
            <a:ext uri="{FF2B5EF4-FFF2-40B4-BE49-F238E27FC236}">
              <a16:creationId xmlns="" xmlns:a16="http://schemas.microsoft.com/office/drawing/2014/main" id="{00000000-0008-0000-0700-00002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2" name="1321 CuadroTexto">
          <a:extLst>
            <a:ext uri="{FF2B5EF4-FFF2-40B4-BE49-F238E27FC236}">
              <a16:creationId xmlns="" xmlns:a16="http://schemas.microsoft.com/office/drawing/2014/main" id="{00000000-0008-0000-0700-00002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3" name="1322 CuadroTexto">
          <a:extLst>
            <a:ext uri="{FF2B5EF4-FFF2-40B4-BE49-F238E27FC236}">
              <a16:creationId xmlns="" xmlns:a16="http://schemas.microsoft.com/office/drawing/2014/main" id="{00000000-0008-0000-0700-00002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4" name="1323 CuadroTexto">
          <a:extLst>
            <a:ext uri="{FF2B5EF4-FFF2-40B4-BE49-F238E27FC236}">
              <a16:creationId xmlns="" xmlns:a16="http://schemas.microsoft.com/office/drawing/2014/main" id="{00000000-0008-0000-0700-00002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25" name="1324 CuadroTexto">
          <a:extLst>
            <a:ext uri="{FF2B5EF4-FFF2-40B4-BE49-F238E27FC236}">
              <a16:creationId xmlns="" xmlns:a16="http://schemas.microsoft.com/office/drawing/2014/main" id="{00000000-0008-0000-0700-00002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26" name="1325 CuadroTexto">
          <a:extLst>
            <a:ext uri="{FF2B5EF4-FFF2-40B4-BE49-F238E27FC236}">
              <a16:creationId xmlns="" xmlns:a16="http://schemas.microsoft.com/office/drawing/2014/main" id="{00000000-0008-0000-0700-00002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27" name="1326 CuadroTexto">
          <a:extLst>
            <a:ext uri="{FF2B5EF4-FFF2-40B4-BE49-F238E27FC236}">
              <a16:creationId xmlns="" xmlns:a16="http://schemas.microsoft.com/office/drawing/2014/main" id="{00000000-0008-0000-0700-00002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28" name="1327 CuadroTexto">
          <a:extLst>
            <a:ext uri="{FF2B5EF4-FFF2-40B4-BE49-F238E27FC236}">
              <a16:creationId xmlns="" xmlns:a16="http://schemas.microsoft.com/office/drawing/2014/main" id="{00000000-0008-0000-0700-00003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29" name="1328 CuadroTexto">
          <a:extLst>
            <a:ext uri="{FF2B5EF4-FFF2-40B4-BE49-F238E27FC236}">
              <a16:creationId xmlns="" xmlns:a16="http://schemas.microsoft.com/office/drawing/2014/main" id="{00000000-0008-0000-0700-00003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0" name="1329 CuadroTexto">
          <a:extLst>
            <a:ext uri="{FF2B5EF4-FFF2-40B4-BE49-F238E27FC236}">
              <a16:creationId xmlns="" xmlns:a16="http://schemas.microsoft.com/office/drawing/2014/main" id="{00000000-0008-0000-0700-00003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31" name="1330 CuadroTexto">
          <a:extLst>
            <a:ext uri="{FF2B5EF4-FFF2-40B4-BE49-F238E27FC236}">
              <a16:creationId xmlns="" xmlns:a16="http://schemas.microsoft.com/office/drawing/2014/main" id="{00000000-0008-0000-0700-00003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32" name="1331 CuadroTexto">
          <a:extLst>
            <a:ext uri="{FF2B5EF4-FFF2-40B4-BE49-F238E27FC236}">
              <a16:creationId xmlns="" xmlns:a16="http://schemas.microsoft.com/office/drawing/2014/main" id="{00000000-0008-0000-0700-00003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33" name="1332 CuadroTexto">
          <a:extLst>
            <a:ext uri="{FF2B5EF4-FFF2-40B4-BE49-F238E27FC236}">
              <a16:creationId xmlns="" xmlns:a16="http://schemas.microsoft.com/office/drawing/2014/main" id="{00000000-0008-0000-0700-00003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34" name="1333 CuadroTexto">
          <a:extLst>
            <a:ext uri="{FF2B5EF4-FFF2-40B4-BE49-F238E27FC236}">
              <a16:creationId xmlns="" xmlns:a16="http://schemas.microsoft.com/office/drawing/2014/main" id="{00000000-0008-0000-0700-00003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5" name="1334 CuadroTexto">
          <a:extLst>
            <a:ext uri="{FF2B5EF4-FFF2-40B4-BE49-F238E27FC236}">
              <a16:creationId xmlns="" xmlns:a16="http://schemas.microsoft.com/office/drawing/2014/main" id="{00000000-0008-0000-0700-00003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6" name="1335 CuadroTexto">
          <a:extLst>
            <a:ext uri="{FF2B5EF4-FFF2-40B4-BE49-F238E27FC236}">
              <a16:creationId xmlns="" xmlns:a16="http://schemas.microsoft.com/office/drawing/2014/main" id="{00000000-0008-0000-0700-00003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7" name="1336 CuadroTexto">
          <a:extLst>
            <a:ext uri="{FF2B5EF4-FFF2-40B4-BE49-F238E27FC236}">
              <a16:creationId xmlns="" xmlns:a16="http://schemas.microsoft.com/office/drawing/2014/main" id="{00000000-0008-0000-0700-00003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8" name="1337 CuadroTexto">
          <a:extLst>
            <a:ext uri="{FF2B5EF4-FFF2-40B4-BE49-F238E27FC236}">
              <a16:creationId xmlns="" xmlns:a16="http://schemas.microsoft.com/office/drawing/2014/main" id="{00000000-0008-0000-0700-00003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9" name="1338 CuadroTexto">
          <a:extLst>
            <a:ext uri="{FF2B5EF4-FFF2-40B4-BE49-F238E27FC236}">
              <a16:creationId xmlns="" xmlns:a16="http://schemas.microsoft.com/office/drawing/2014/main" id="{00000000-0008-0000-0700-00003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40" name="1339 CuadroTexto">
          <a:extLst>
            <a:ext uri="{FF2B5EF4-FFF2-40B4-BE49-F238E27FC236}">
              <a16:creationId xmlns="" xmlns:a16="http://schemas.microsoft.com/office/drawing/2014/main" id="{00000000-0008-0000-0700-00003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41" name="1340 CuadroTexto">
          <a:extLst>
            <a:ext uri="{FF2B5EF4-FFF2-40B4-BE49-F238E27FC236}">
              <a16:creationId xmlns="" xmlns:a16="http://schemas.microsoft.com/office/drawing/2014/main" id="{00000000-0008-0000-0700-00003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42" name="1341 CuadroTexto">
          <a:extLst>
            <a:ext uri="{FF2B5EF4-FFF2-40B4-BE49-F238E27FC236}">
              <a16:creationId xmlns="" xmlns:a16="http://schemas.microsoft.com/office/drawing/2014/main" id="{00000000-0008-0000-0700-00003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43" name="1342 CuadroTexto">
          <a:extLst>
            <a:ext uri="{FF2B5EF4-FFF2-40B4-BE49-F238E27FC236}">
              <a16:creationId xmlns="" xmlns:a16="http://schemas.microsoft.com/office/drawing/2014/main" id="{00000000-0008-0000-0700-00003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44" name="1343 CuadroTexto">
          <a:extLst>
            <a:ext uri="{FF2B5EF4-FFF2-40B4-BE49-F238E27FC236}">
              <a16:creationId xmlns="" xmlns:a16="http://schemas.microsoft.com/office/drawing/2014/main" id="{00000000-0008-0000-0700-00004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45" name="1344 CuadroTexto">
          <a:extLst>
            <a:ext uri="{FF2B5EF4-FFF2-40B4-BE49-F238E27FC236}">
              <a16:creationId xmlns="" xmlns:a16="http://schemas.microsoft.com/office/drawing/2014/main" id="{00000000-0008-0000-0700-00004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46" name="1345 CuadroTexto">
          <a:extLst>
            <a:ext uri="{FF2B5EF4-FFF2-40B4-BE49-F238E27FC236}">
              <a16:creationId xmlns="" xmlns:a16="http://schemas.microsoft.com/office/drawing/2014/main" id="{00000000-0008-0000-0700-00004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47" name="1346 CuadroTexto">
          <a:extLst>
            <a:ext uri="{FF2B5EF4-FFF2-40B4-BE49-F238E27FC236}">
              <a16:creationId xmlns="" xmlns:a16="http://schemas.microsoft.com/office/drawing/2014/main" id="{00000000-0008-0000-0700-00004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48" name="1347 CuadroTexto">
          <a:extLst>
            <a:ext uri="{FF2B5EF4-FFF2-40B4-BE49-F238E27FC236}">
              <a16:creationId xmlns="" xmlns:a16="http://schemas.microsoft.com/office/drawing/2014/main" id="{00000000-0008-0000-0700-00004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49" name="1348 CuadroTexto">
          <a:extLst>
            <a:ext uri="{FF2B5EF4-FFF2-40B4-BE49-F238E27FC236}">
              <a16:creationId xmlns="" xmlns:a16="http://schemas.microsoft.com/office/drawing/2014/main" id="{00000000-0008-0000-0700-00004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50" name="1349 CuadroTexto">
          <a:extLst>
            <a:ext uri="{FF2B5EF4-FFF2-40B4-BE49-F238E27FC236}">
              <a16:creationId xmlns="" xmlns:a16="http://schemas.microsoft.com/office/drawing/2014/main" id="{00000000-0008-0000-0700-00004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51" name="1350 CuadroTexto">
          <a:extLst>
            <a:ext uri="{FF2B5EF4-FFF2-40B4-BE49-F238E27FC236}">
              <a16:creationId xmlns="" xmlns:a16="http://schemas.microsoft.com/office/drawing/2014/main" id="{00000000-0008-0000-0700-00004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52" name="1351 CuadroTexto">
          <a:extLst>
            <a:ext uri="{FF2B5EF4-FFF2-40B4-BE49-F238E27FC236}">
              <a16:creationId xmlns="" xmlns:a16="http://schemas.microsoft.com/office/drawing/2014/main" id="{00000000-0008-0000-0700-00004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3" name="1352 CuadroTexto">
          <a:extLst>
            <a:ext uri="{FF2B5EF4-FFF2-40B4-BE49-F238E27FC236}">
              <a16:creationId xmlns="" xmlns:a16="http://schemas.microsoft.com/office/drawing/2014/main" id="{00000000-0008-0000-0700-00004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4" name="1353 CuadroTexto">
          <a:extLst>
            <a:ext uri="{FF2B5EF4-FFF2-40B4-BE49-F238E27FC236}">
              <a16:creationId xmlns="" xmlns:a16="http://schemas.microsoft.com/office/drawing/2014/main" id="{00000000-0008-0000-0700-00004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5" name="1354 CuadroTexto">
          <a:extLst>
            <a:ext uri="{FF2B5EF4-FFF2-40B4-BE49-F238E27FC236}">
              <a16:creationId xmlns="" xmlns:a16="http://schemas.microsoft.com/office/drawing/2014/main" id="{00000000-0008-0000-0700-00004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6" name="1355 CuadroTexto">
          <a:extLst>
            <a:ext uri="{FF2B5EF4-FFF2-40B4-BE49-F238E27FC236}">
              <a16:creationId xmlns="" xmlns:a16="http://schemas.microsoft.com/office/drawing/2014/main" id="{00000000-0008-0000-0700-00004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57" name="1356 CuadroTexto">
          <a:extLst>
            <a:ext uri="{FF2B5EF4-FFF2-40B4-BE49-F238E27FC236}">
              <a16:creationId xmlns="" xmlns:a16="http://schemas.microsoft.com/office/drawing/2014/main" id="{00000000-0008-0000-0700-00004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58" name="1357 CuadroTexto">
          <a:extLst>
            <a:ext uri="{FF2B5EF4-FFF2-40B4-BE49-F238E27FC236}">
              <a16:creationId xmlns="" xmlns:a16="http://schemas.microsoft.com/office/drawing/2014/main" id="{00000000-0008-0000-0700-00004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59" name="1358 CuadroTexto">
          <a:extLst>
            <a:ext uri="{FF2B5EF4-FFF2-40B4-BE49-F238E27FC236}">
              <a16:creationId xmlns="" xmlns:a16="http://schemas.microsoft.com/office/drawing/2014/main" id="{00000000-0008-0000-0700-00004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0" name="1359 CuadroTexto">
          <a:extLst>
            <a:ext uri="{FF2B5EF4-FFF2-40B4-BE49-F238E27FC236}">
              <a16:creationId xmlns="" xmlns:a16="http://schemas.microsoft.com/office/drawing/2014/main" id="{00000000-0008-0000-0700-00005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1" name="1360 CuadroTexto">
          <a:extLst>
            <a:ext uri="{FF2B5EF4-FFF2-40B4-BE49-F238E27FC236}">
              <a16:creationId xmlns="" xmlns:a16="http://schemas.microsoft.com/office/drawing/2014/main" id="{00000000-0008-0000-0700-00005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2" name="1361 CuadroTexto">
          <a:extLst>
            <a:ext uri="{FF2B5EF4-FFF2-40B4-BE49-F238E27FC236}">
              <a16:creationId xmlns="" xmlns:a16="http://schemas.microsoft.com/office/drawing/2014/main" id="{00000000-0008-0000-0700-00005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63" name="1362 CuadroTexto">
          <a:extLst>
            <a:ext uri="{FF2B5EF4-FFF2-40B4-BE49-F238E27FC236}">
              <a16:creationId xmlns="" xmlns:a16="http://schemas.microsoft.com/office/drawing/2014/main" id="{00000000-0008-0000-0700-00005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64" name="1363 CuadroTexto">
          <a:extLst>
            <a:ext uri="{FF2B5EF4-FFF2-40B4-BE49-F238E27FC236}">
              <a16:creationId xmlns="" xmlns:a16="http://schemas.microsoft.com/office/drawing/2014/main" id="{00000000-0008-0000-0700-00005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5" name="1364 CuadroTexto">
          <a:extLst>
            <a:ext uri="{FF2B5EF4-FFF2-40B4-BE49-F238E27FC236}">
              <a16:creationId xmlns="" xmlns:a16="http://schemas.microsoft.com/office/drawing/2014/main" id="{00000000-0008-0000-0700-00005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6" name="1365 CuadroTexto">
          <a:extLst>
            <a:ext uri="{FF2B5EF4-FFF2-40B4-BE49-F238E27FC236}">
              <a16:creationId xmlns="" xmlns:a16="http://schemas.microsoft.com/office/drawing/2014/main" id="{00000000-0008-0000-0700-00005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7" name="1366 CuadroTexto">
          <a:extLst>
            <a:ext uri="{FF2B5EF4-FFF2-40B4-BE49-F238E27FC236}">
              <a16:creationId xmlns="" xmlns:a16="http://schemas.microsoft.com/office/drawing/2014/main" id="{00000000-0008-0000-0700-00005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8" name="1367 CuadroTexto">
          <a:extLst>
            <a:ext uri="{FF2B5EF4-FFF2-40B4-BE49-F238E27FC236}">
              <a16:creationId xmlns="" xmlns:a16="http://schemas.microsoft.com/office/drawing/2014/main" id="{00000000-0008-0000-0700-00005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69" name="1368 CuadroTexto">
          <a:extLst>
            <a:ext uri="{FF2B5EF4-FFF2-40B4-BE49-F238E27FC236}">
              <a16:creationId xmlns="" xmlns:a16="http://schemas.microsoft.com/office/drawing/2014/main" id="{00000000-0008-0000-0700-00005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0" name="1369 CuadroTexto">
          <a:extLst>
            <a:ext uri="{FF2B5EF4-FFF2-40B4-BE49-F238E27FC236}">
              <a16:creationId xmlns="" xmlns:a16="http://schemas.microsoft.com/office/drawing/2014/main" id="{00000000-0008-0000-0700-00005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1" name="1370 CuadroTexto">
          <a:extLst>
            <a:ext uri="{FF2B5EF4-FFF2-40B4-BE49-F238E27FC236}">
              <a16:creationId xmlns="" xmlns:a16="http://schemas.microsoft.com/office/drawing/2014/main" id="{00000000-0008-0000-0700-00005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2" name="1371 CuadroTexto">
          <a:extLst>
            <a:ext uri="{FF2B5EF4-FFF2-40B4-BE49-F238E27FC236}">
              <a16:creationId xmlns="" xmlns:a16="http://schemas.microsoft.com/office/drawing/2014/main" id="{00000000-0008-0000-0700-00005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73" name="1372 CuadroTexto">
          <a:extLst>
            <a:ext uri="{FF2B5EF4-FFF2-40B4-BE49-F238E27FC236}">
              <a16:creationId xmlns="" xmlns:a16="http://schemas.microsoft.com/office/drawing/2014/main" id="{00000000-0008-0000-0700-00005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74" name="1373 CuadroTexto">
          <a:extLst>
            <a:ext uri="{FF2B5EF4-FFF2-40B4-BE49-F238E27FC236}">
              <a16:creationId xmlns="" xmlns:a16="http://schemas.microsoft.com/office/drawing/2014/main" id="{00000000-0008-0000-0700-00005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75" name="1374 CuadroTexto">
          <a:extLst>
            <a:ext uri="{FF2B5EF4-FFF2-40B4-BE49-F238E27FC236}">
              <a16:creationId xmlns="" xmlns:a16="http://schemas.microsoft.com/office/drawing/2014/main" id="{00000000-0008-0000-0700-00005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76" name="1375 CuadroTexto">
          <a:extLst>
            <a:ext uri="{FF2B5EF4-FFF2-40B4-BE49-F238E27FC236}">
              <a16:creationId xmlns="" xmlns:a16="http://schemas.microsoft.com/office/drawing/2014/main" id="{00000000-0008-0000-0700-00006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77" name="1376 CuadroTexto">
          <a:extLst>
            <a:ext uri="{FF2B5EF4-FFF2-40B4-BE49-F238E27FC236}">
              <a16:creationId xmlns="" xmlns:a16="http://schemas.microsoft.com/office/drawing/2014/main" id="{00000000-0008-0000-0700-00006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78" name="1377 CuadroTexto">
          <a:extLst>
            <a:ext uri="{FF2B5EF4-FFF2-40B4-BE49-F238E27FC236}">
              <a16:creationId xmlns="" xmlns:a16="http://schemas.microsoft.com/office/drawing/2014/main" id="{00000000-0008-0000-0700-00006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79" name="1378 CuadroTexto">
          <a:extLst>
            <a:ext uri="{FF2B5EF4-FFF2-40B4-BE49-F238E27FC236}">
              <a16:creationId xmlns="" xmlns:a16="http://schemas.microsoft.com/office/drawing/2014/main" id="{00000000-0008-0000-0700-00006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80" name="1379 CuadroTexto">
          <a:extLst>
            <a:ext uri="{FF2B5EF4-FFF2-40B4-BE49-F238E27FC236}">
              <a16:creationId xmlns="" xmlns:a16="http://schemas.microsoft.com/office/drawing/2014/main" id="{00000000-0008-0000-0700-00006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81" name="1380 CuadroTexto">
          <a:extLst>
            <a:ext uri="{FF2B5EF4-FFF2-40B4-BE49-F238E27FC236}">
              <a16:creationId xmlns="" xmlns:a16="http://schemas.microsoft.com/office/drawing/2014/main" id="{00000000-0008-0000-0700-00006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82" name="1381 CuadroTexto">
          <a:extLst>
            <a:ext uri="{FF2B5EF4-FFF2-40B4-BE49-F238E27FC236}">
              <a16:creationId xmlns="" xmlns:a16="http://schemas.microsoft.com/office/drawing/2014/main" id="{00000000-0008-0000-0700-00006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83" name="1382 CuadroTexto">
          <a:extLst>
            <a:ext uri="{FF2B5EF4-FFF2-40B4-BE49-F238E27FC236}">
              <a16:creationId xmlns="" xmlns:a16="http://schemas.microsoft.com/office/drawing/2014/main" id="{00000000-0008-0000-0700-00006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84" name="1383 CuadroTexto">
          <a:extLst>
            <a:ext uri="{FF2B5EF4-FFF2-40B4-BE49-F238E27FC236}">
              <a16:creationId xmlns="" xmlns:a16="http://schemas.microsoft.com/office/drawing/2014/main" id="{00000000-0008-0000-0700-00006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5" name="1384 CuadroTexto">
          <a:extLst>
            <a:ext uri="{FF2B5EF4-FFF2-40B4-BE49-F238E27FC236}">
              <a16:creationId xmlns="" xmlns:a16="http://schemas.microsoft.com/office/drawing/2014/main" id="{00000000-0008-0000-0700-00006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6" name="1385 CuadroTexto">
          <a:extLst>
            <a:ext uri="{FF2B5EF4-FFF2-40B4-BE49-F238E27FC236}">
              <a16:creationId xmlns="" xmlns:a16="http://schemas.microsoft.com/office/drawing/2014/main" id="{00000000-0008-0000-0700-00006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7" name="1386 CuadroTexto">
          <a:extLst>
            <a:ext uri="{FF2B5EF4-FFF2-40B4-BE49-F238E27FC236}">
              <a16:creationId xmlns="" xmlns:a16="http://schemas.microsoft.com/office/drawing/2014/main" id="{00000000-0008-0000-0700-00006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8" name="1387 CuadroTexto">
          <a:extLst>
            <a:ext uri="{FF2B5EF4-FFF2-40B4-BE49-F238E27FC236}">
              <a16:creationId xmlns="" xmlns:a16="http://schemas.microsoft.com/office/drawing/2014/main" id="{00000000-0008-0000-0700-00006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89" name="1388 CuadroTexto">
          <a:extLst>
            <a:ext uri="{FF2B5EF4-FFF2-40B4-BE49-F238E27FC236}">
              <a16:creationId xmlns="" xmlns:a16="http://schemas.microsoft.com/office/drawing/2014/main" id="{00000000-0008-0000-0700-00006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0" name="1389 CuadroTexto">
          <a:extLst>
            <a:ext uri="{FF2B5EF4-FFF2-40B4-BE49-F238E27FC236}">
              <a16:creationId xmlns="" xmlns:a16="http://schemas.microsoft.com/office/drawing/2014/main" id="{00000000-0008-0000-0700-00006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1" name="1390 CuadroTexto">
          <a:extLst>
            <a:ext uri="{FF2B5EF4-FFF2-40B4-BE49-F238E27FC236}">
              <a16:creationId xmlns="" xmlns:a16="http://schemas.microsoft.com/office/drawing/2014/main" id="{00000000-0008-0000-0700-00006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2" name="1391 CuadroTexto">
          <a:extLst>
            <a:ext uri="{FF2B5EF4-FFF2-40B4-BE49-F238E27FC236}">
              <a16:creationId xmlns="" xmlns:a16="http://schemas.microsoft.com/office/drawing/2014/main" id="{00000000-0008-0000-0700-00007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3" name="1392 CuadroTexto">
          <a:extLst>
            <a:ext uri="{FF2B5EF4-FFF2-40B4-BE49-F238E27FC236}">
              <a16:creationId xmlns="" xmlns:a16="http://schemas.microsoft.com/office/drawing/2014/main" id="{00000000-0008-0000-0700-00007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4" name="1393 CuadroTexto">
          <a:extLst>
            <a:ext uri="{FF2B5EF4-FFF2-40B4-BE49-F238E27FC236}">
              <a16:creationId xmlns="" xmlns:a16="http://schemas.microsoft.com/office/drawing/2014/main" id="{00000000-0008-0000-0700-00007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5" name="1394 CuadroTexto">
          <a:extLst>
            <a:ext uri="{FF2B5EF4-FFF2-40B4-BE49-F238E27FC236}">
              <a16:creationId xmlns="" xmlns:a16="http://schemas.microsoft.com/office/drawing/2014/main" id="{00000000-0008-0000-0700-00007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6" name="1395 CuadroTexto">
          <a:extLst>
            <a:ext uri="{FF2B5EF4-FFF2-40B4-BE49-F238E27FC236}">
              <a16:creationId xmlns="" xmlns:a16="http://schemas.microsoft.com/office/drawing/2014/main" id="{00000000-0008-0000-0700-00007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7" name="1396 CuadroTexto">
          <a:extLst>
            <a:ext uri="{FF2B5EF4-FFF2-40B4-BE49-F238E27FC236}">
              <a16:creationId xmlns="" xmlns:a16="http://schemas.microsoft.com/office/drawing/2014/main" id="{00000000-0008-0000-0700-00007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8" name="1397 CuadroTexto">
          <a:extLst>
            <a:ext uri="{FF2B5EF4-FFF2-40B4-BE49-F238E27FC236}">
              <a16:creationId xmlns="" xmlns:a16="http://schemas.microsoft.com/office/drawing/2014/main" id="{00000000-0008-0000-0700-00007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9" name="1398 CuadroTexto">
          <a:extLst>
            <a:ext uri="{FF2B5EF4-FFF2-40B4-BE49-F238E27FC236}">
              <a16:creationId xmlns="" xmlns:a16="http://schemas.microsoft.com/office/drawing/2014/main" id="{00000000-0008-0000-0700-00007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00" name="1399 CuadroTexto">
          <a:extLst>
            <a:ext uri="{FF2B5EF4-FFF2-40B4-BE49-F238E27FC236}">
              <a16:creationId xmlns="" xmlns:a16="http://schemas.microsoft.com/office/drawing/2014/main" id="{00000000-0008-0000-0700-00007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1" name="1400 CuadroTexto">
          <a:extLst>
            <a:ext uri="{FF2B5EF4-FFF2-40B4-BE49-F238E27FC236}">
              <a16:creationId xmlns="" xmlns:a16="http://schemas.microsoft.com/office/drawing/2014/main" id="{00000000-0008-0000-0700-00007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2" name="1401 CuadroTexto">
          <a:extLst>
            <a:ext uri="{FF2B5EF4-FFF2-40B4-BE49-F238E27FC236}">
              <a16:creationId xmlns="" xmlns:a16="http://schemas.microsoft.com/office/drawing/2014/main" id="{00000000-0008-0000-0700-00007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3" name="1402 CuadroTexto">
          <a:extLst>
            <a:ext uri="{FF2B5EF4-FFF2-40B4-BE49-F238E27FC236}">
              <a16:creationId xmlns="" xmlns:a16="http://schemas.microsoft.com/office/drawing/2014/main" id="{00000000-0008-0000-0700-00007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4" name="1403 CuadroTexto">
          <a:extLst>
            <a:ext uri="{FF2B5EF4-FFF2-40B4-BE49-F238E27FC236}">
              <a16:creationId xmlns="" xmlns:a16="http://schemas.microsoft.com/office/drawing/2014/main" id="{00000000-0008-0000-0700-00007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05" name="1404 CuadroTexto">
          <a:extLst>
            <a:ext uri="{FF2B5EF4-FFF2-40B4-BE49-F238E27FC236}">
              <a16:creationId xmlns="" xmlns:a16="http://schemas.microsoft.com/office/drawing/2014/main" id="{00000000-0008-0000-0700-00007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06" name="1405 CuadroTexto">
          <a:extLst>
            <a:ext uri="{FF2B5EF4-FFF2-40B4-BE49-F238E27FC236}">
              <a16:creationId xmlns="" xmlns:a16="http://schemas.microsoft.com/office/drawing/2014/main" id="{00000000-0008-0000-0700-00007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07" name="1406 CuadroTexto">
          <a:extLst>
            <a:ext uri="{FF2B5EF4-FFF2-40B4-BE49-F238E27FC236}">
              <a16:creationId xmlns="" xmlns:a16="http://schemas.microsoft.com/office/drawing/2014/main" id="{00000000-0008-0000-0700-00007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08" name="1407 CuadroTexto">
          <a:extLst>
            <a:ext uri="{FF2B5EF4-FFF2-40B4-BE49-F238E27FC236}">
              <a16:creationId xmlns="" xmlns:a16="http://schemas.microsoft.com/office/drawing/2014/main" id="{00000000-0008-0000-0700-00008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09" name="1408 CuadroTexto">
          <a:extLst>
            <a:ext uri="{FF2B5EF4-FFF2-40B4-BE49-F238E27FC236}">
              <a16:creationId xmlns="" xmlns:a16="http://schemas.microsoft.com/office/drawing/2014/main" id="{00000000-0008-0000-0700-00008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10" name="1409 CuadroTexto">
          <a:extLst>
            <a:ext uri="{FF2B5EF4-FFF2-40B4-BE49-F238E27FC236}">
              <a16:creationId xmlns="" xmlns:a16="http://schemas.microsoft.com/office/drawing/2014/main" id="{00000000-0008-0000-0700-00008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411" name="1410 CuadroTexto">
          <a:extLst>
            <a:ext uri="{FF2B5EF4-FFF2-40B4-BE49-F238E27FC236}">
              <a16:creationId xmlns="" xmlns:a16="http://schemas.microsoft.com/office/drawing/2014/main" id="{00000000-0008-0000-0700-00008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412" name="1411 CuadroTexto">
          <a:extLst>
            <a:ext uri="{FF2B5EF4-FFF2-40B4-BE49-F238E27FC236}">
              <a16:creationId xmlns="" xmlns:a16="http://schemas.microsoft.com/office/drawing/2014/main" id="{00000000-0008-0000-0700-00008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413" name="1412 CuadroTexto">
          <a:extLst>
            <a:ext uri="{FF2B5EF4-FFF2-40B4-BE49-F238E27FC236}">
              <a16:creationId xmlns="" xmlns:a16="http://schemas.microsoft.com/office/drawing/2014/main" id="{00000000-0008-0000-0700-00008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414" name="1413 CuadroTexto">
          <a:extLst>
            <a:ext uri="{FF2B5EF4-FFF2-40B4-BE49-F238E27FC236}">
              <a16:creationId xmlns="" xmlns:a16="http://schemas.microsoft.com/office/drawing/2014/main" id="{00000000-0008-0000-0700-00008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415" name="1414 CuadroTexto">
          <a:extLst>
            <a:ext uri="{FF2B5EF4-FFF2-40B4-BE49-F238E27FC236}">
              <a16:creationId xmlns="" xmlns:a16="http://schemas.microsoft.com/office/drawing/2014/main" id="{00000000-0008-0000-0700-00008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416" name="1415 CuadroTexto">
          <a:extLst>
            <a:ext uri="{FF2B5EF4-FFF2-40B4-BE49-F238E27FC236}">
              <a16:creationId xmlns="" xmlns:a16="http://schemas.microsoft.com/office/drawing/2014/main" id="{00000000-0008-0000-0700-00008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7" name="1416 CuadroTexto">
          <a:extLst>
            <a:ext uri="{FF2B5EF4-FFF2-40B4-BE49-F238E27FC236}">
              <a16:creationId xmlns="" xmlns:a16="http://schemas.microsoft.com/office/drawing/2014/main" id="{00000000-0008-0000-0700-00008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8" name="1417 CuadroTexto">
          <a:extLst>
            <a:ext uri="{FF2B5EF4-FFF2-40B4-BE49-F238E27FC236}">
              <a16:creationId xmlns="" xmlns:a16="http://schemas.microsoft.com/office/drawing/2014/main" id="{00000000-0008-0000-0700-00008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9" name="1418 CuadroTexto">
          <a:extLst>
            <a:ext uri="{FF2B5EF4-FFF2-40B4-BE49-F238E27FC236}">
              <a16:creationId xmlns="" xmlns:a16="http://schemas.microsoft.com/office/drawing/2014/main" id="{00000000-0008-0000-0700-00008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20" name="1419 CuadroTexto">
          <a:extLst>
            <a:ext uri="{FF2B5EF4-FFF2-40B4-BE49-F238E27FC236}">
              <a16:creationId xmlns="" xmlns:a16="http://schemas.microsoft.com/office/drawing/2014/main" id="{00000000-0008-0000-0700-00008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1" name="1420 CuadroTexto">
          <a:extLst>
            <a:ext uri="{FF2B5EF4-FFF2-40B4-BE49-F238E27FC236}">
              <a16:creationId xmlns="" xmlns:a16="http://schemas.microsoft.com/office/drawing/2014/main" id="{00000000-0008-0000-0700-00008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2" name="1421 CuadroTexto">
          <a:extLst>
            <a:ext uri="{FF2B5EF4-FFF2-40B4-BE49-F238E27FC236}">
              <a16:creationId xmlns="" xmlns:a16="http://schemas.microsoft.com/office/drawing/2014/main" id="{00000000-0008-0000-0700-00008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3" name="1422 CuadroTexto">
          <a:extLst>
            <a:ext uri="{FF2B5EF4-FFF2-40B4-BE49-F238E27FC236}">
              <a16:creationId xmlns="" xmlns:a16="http://schemas.microsoft.com/office/drawing/2014/main" id="{00000000-0008-0000-0700-00008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4" name="1423 CuadroTexto">
          <a:extLst>
            <a:ext uri="{FF2B5EF4-FFF2-40B4-BE49-F238E27FC236}">
              <a16:creationId xmlns="" xmlns:a16="http://schemas.microsoft.com/office/drawing/2014/main" id="{00000000-0008-0000-0700-00009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25" name="1424 CuadroTexto">
          <a:extLst>
            <a:ext uri="{FF2B5EF4-FFF2-40B4-BE49-F238E27FC236}">
              <a16:creationId xmlns="" xmlns:a16="http://schemas.microsoft.com/office/drawing/2014/main" id="{00000000-0008-0000-0700-00009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26" name="1425 CuadroTexto">
          <a:extLst>
            <a:ext uri="{FF2B5EF4-FFF2-40B4-BE49-F238E27FC236}">
              <a16:creationId xmlns="" xmlns:a16="http://schemas.microsoft.com/office/drawing/2014/main" id="{00000000-0008-0000-0700-00009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7" name="1426 CuadroTexto">
          <a:extLst>
            <a:ext uri="{FF2B5EF4-FFF2-40B4-BE49-F238E27FC236}">
              <a16:creationId xmlns="" xmlns:a16="http://schemas.microsoft.com/office/drawing/2014/main" id="{00000000-0008-0000-0700-00009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8" name="1427 CuadroTexto">
          <a:extLst>
            <a:ext uri="{FF2B5EF4-FFF2-40B4-BE49-F238E27FC236}">
              <a16:creationId xmlns="" xmlns:a16="http://schemas.microsoft.com/office/drawing/2014/main" id="{00000000-0008-0000-0700-00009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9" name="1428 CuadroTexto">
          <a:extLst>
            <a:ext uri="{FF2B5EF4-FFF2-40B4-BE49-F238E27FC236}">
              <a16:creationId xmlns="" xmlns:a16="http://schemas.microsoft.com/office/drawing/2014/main" id="{00000000-0008-0000-0700-00009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30" name="1429 CuadroTexto">
          <a:extLst>
            <a:ext uri="{FF2B5EF4-FFF2-40B4-BE49-F238E27FC236}">
              <a16:creationId xmlns="" xmlns:a16="http://schemas.microsoft.com/office/drawing/2014/main" id="{00000000-0008-0000-0700-00009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31" name="1430 CuadroTexto">
          <a:extLst>
            <a:ext uri="{FF2B5EF4-FFF2-40B4-BE49-F238E27FC236}">
              <a16:creationId xmlns="" xmlns:a16="http://schemas.microsoft.com/office/drawing/2014/main" id="{00000000-0008-0000-0700-00009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32" name="1431 CuadroTexto">
          <a:extLst>
            <a:ext uri="{FF2B5EF4-FFF2-40B4-BE49-F238E27FC236}">
              <a16:creationId xmlns="" xmlns:a16="http://schemas.microsoft.com/office/drawing/2014/main" id="{00000000-0008-0000-0700-00009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3" name="1432 CuadroTexto">
          <a:extLst>
            <a:ext uri="{FF2B5EF4-FFF2-40B4-BE49-F238E27FC236}">
              <a16:creationId xmlns="" xmlns:a16="http://schemas.microsoft.com/office/drawing/2014/main" id="{00000000-0008-0000-0700-00009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4" name="1433 CuadroTexto">
          <a:extLst>
            <a:ext uri="{FF2B5EF4-FFF2-40B4-BE49-F238E27FC236}">
              <a16:creationId xmlns="" xmlns:a16="http://schemas.microsoft.com/office/drawing/2014/main" id="{00000000-0008-0000-0700-00009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5" name="1434 CuadroTexto">
          <a:extLst>
            <a:ext uri="{FF2B5EF4-FFF2-40B4-BE49-F238E27FC236}">
              <a16:creationId xmlns="" xmlns:a16="http://schemas.microsoft.com/office/drawing/2014/main" id="{00000000-0008-0000-0700-00009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6" name="1435 CuadroTexto">
          <a:extLst>
            <a:ext uri="{FF2B5EF4-FFF2-40B4-BE49-F238E27FC236}">
              <a16:creationId xmlns="" xmlns:a16="http://schemas.microsoft.com/office/drawing/2014/main" id="{00000000-0008-0000-0700-00009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37" name="1436 CuadroTexto">
          <a:extLst>
            <a:ext uri="{FF2B5EF4-FFF2-40B4-BE49-F238E27FC236}">
              <a16:creationId xmlns="" xmlns:a16="http://schemas.microsoft.com/office/drawing/2014/main" id="{00000000-0008-0000-0700-00009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38" name="1437 CuadroTexto">
          <a:extLst>
            <a:ext uri="{FF2B5EF4-FFF2-40B4-BE49-F238E27FC236}">
              <a16:creationId xmlns="" xmlns:a16="http://schemas.microsoft.com/office/drawing/2014/main" id="{00000000-0008-0000-0700-00009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39" name="1438 CuadroTexto">
          <a:extLst>
            <a:ext uri="{FF2B5EF4-FFF2-40B4-BE49-F238E27FC236}">
              <a16:creationId xmlns="" xmlns:a16="http://schemas.microsoft.com/office/drawing/2014/main" id="{00000000-0008-0000-0700-00009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40" name="1439 CuadroTexto">
          <a:extLst>
            <a:ext uri="{FF2B5EF4-FFF2-40B4-BE49-F238E27FC236}">
              <a16:creationId xmlns="" xmlns:a16="http://schemas.microsoft.com/office/drawing/2014/main" id="{00000000-0008-0000-0700-0000A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41" name="1440 CuadroTexto">
          <a:extLst>
            <a:ext uri="{FF2B5EF4-FFF2-40B4-BE49-F238E27FC236}">
              <a16:creationId xmlns="" xmlns:a16="http://schemas.microsoft.com/office/drawing/2014/main" id="{00000000-0008-0000-0700-0000A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42" name="1441 CuadroTexto">
          <a:extLst>
            <a:ext uri="{FF2B5EF4-FFF2-40B4-BE49-F238E27FC236}">
              <a16:creationId xmlns="" xmlns:a16="http://schemas.microsoft.com/office/drawing/2014/main" id="{00000000-0008-0000-0700-0000A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43" name="1442 CuadroTexto">
          <a:extLst>
            <a:ext uri="{FF2B5EF4-FFF2-40B4-BE49-F238E27FC236}">
              <a16:creationId xmlns="" xmlns:a16="http://schemas.microsoft.com/office/drawing/2014/main" id="{00000000-0008-0000-0700-0000A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44" name="1443 CuadroTexto">
          <a:extLst>
            <a:ext uri="{FF2B5EF4-FFF2-40B4-BE49-F238E27FC236}">
              <a16:creationId xmlns="" xmlns:a16="http://schemas.microsoft.com/office/drawing/2014/main" id="{00000000-0008-0000-0700-0000A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45" name="1444 CuadroTexto">
          <a:extLst>
            <a:ext uri="{FF2B5EF4-FFF2-40B4-BE49-F238E27FC236}">
              <a16:creationId xmlns="" xmlns:a16="http://schemas.microsoft.com/office/drawing/2014/main" id="{00000000-0008-0000-0700-0000A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46" name="1445 CuadroTexto">
          <a:extLst>
            <a:ext uri="{FF2B5EF4-FFF2-40B4-BE49-F238E27FC236}">
              <a16:creationId xmlns="" xmlns:a16="http://schemas.microsoft.com/office/drawing/2014/main" id="{00000000-0008-0000-0700-0000A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47" name="1446 CuadroTexto">
          <a:extLst>
            <a:ext uri="{FF2B5EF4-FFF2-40B4-BE49-F238E27FC236}">
              <a16:creationId xmlns="" xmlns:a16="http://schemas.microsoft.com/office/drawing/2014/main" id="{00000000-0008-0000-0700-0000A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48" name="1447 CuadroTexto">
          <a:extLst>
            <a:ext uri="{FF2B5EF4-FFF2-40B4-BE49-F238E27FC236}">
              <a16:creationId xmlns="" xmlns:a16="http://schemas.microsoft.com/office/drawing/2014/main" id="{00000000-0008-0000-0700-0000A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49" name="1448 CuadroTexto">
          <a:extLst>
            <a:ext uri="{FF2B5EF4-FFF2-40B4-BE49-F238E27FC236}">
              <a16:creationId xmlns="" xmlns:a16="http://schemas.microsoft.com/office/drawing/2014/main" id="{00000000-0008-0000-0700-0000A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0" name="1449 CuadroTexto">
          <a:extLst>
            <a:ext uri="{FF2B5EF4-FFF2-40B4-BE49-F238E27FC236}">
              <a16:creationId xmlns="" xmlns:a16="http://schemas.microsoft.com/office/drawing/2014/main" id="{00000000-0008-0000-0700-0000A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1" name="1450 CuadroTexto">
          <a:extLst>
            <a:ext uri="{FF2B5EF4-FFF2-40B4-BE49-F238E27FC236}">
              <a16:creationId xmlns="" xmlns:a16="http://schemas.microsoft.com/office/drawing/2014/main" id="{00000000-0008-0000-0700-0000A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2" name="1451 CuadroTexto">
          <a:extLst>
            <a:ext uri="{FF2B5EF4-FFF2-40B4-BE49-F238E27FC236}">
              <a16:creationId xmlns="" xmlns:a16="http://schemas.microsoft.com/office/drawing/2014/main" id="{00000000-0008-0000-0700-0000A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3" name="1452 CuadroTexto">
          <a:extLst>
            <a:ext uri="{FF2B5EF4-FFF2-40B4-BE49-F238E27FC236}">
              <a16:creationId xmlns="" xmlns:a16="http://schemas.microsoft.com/office/drawing/2014/main" id="{00000000-0008-0000-0700-0000A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4" name="1453 CuadroTexto">
          <a:extLst>
            <a:ext uri="{FF2B5EF4-FFF2-40B4-BE49-F238E27FC236}">
              <a16:creationId xmlns="" xmlns:a16="http://schemas.microsoft.com/office/drawing/2014/main" id="{00000000-0008-0000-0700-0000A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55" name="1454 CuadroTexto">
          <a:extLst>
            <a:ext uri="{FF2B5EF4-FFF2-40B4-BE49-F238E27FC236}">
              <a16:creationId xmlns="" xmlns:a16="http://schemas.microsoft.com/office/drawing/2014/main" id="{00000000-0008-0000-0700-0000A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56" name="1455 CuadroTexto">
          <a:extLst>
            <a:ext uri="{FF2B5EF4-FFF2-40B4-BE49-F238E27FC236}">
              <a16:creationId xmlns="" xmlns:a16="http://schemas.microsoft.com/office/drawing/2014/main" id="{00000000-0008-0000-0700-0000B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57" name="1456 CuadroTexto">
          <a:extLst>
            <a:ext uri="{FF2B5EF4-FFF2-40B4-BE49-F238E27FC236}">
              <a16:creationId xmlns="" xmlns:a16="http://schemas.microsoft.com/office/drawing/2014/main" id="{00000000-0008-0000-0700-0000B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58" name="1457 CuadroTexto">
          <a:extLst>
            <a:ext uri="{FF2B5EF4-FFF2-40B4-BE49-F238E27FC236}">
              <a16:creationId xmlns="" xmlns:a16="http://schemas.microsoft.com/office/drawing/2014/main" id="{00000000-0008-0000-0700-0000B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9" name="1458 CuadroTexto">
          <a:extLst>
            <a:ext uri="{FF2B5EF4-FFF2-40B4-BE49-F238E27FC236}">
              <a16:creationId xmlns="" xmlns:a16="http://schemas.microsoft.com/office/drawing/2014/main" id="{00000000-0008-0000-0700-0000B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60" name="1459 CuadroTexto">
          <a:extLst>
            <a:ext uri="{FF2B5EF4-FFF2-40B4-BE49-F238E27FC236}">
              <a16:creationId xmlns="" xmlns:a16="http://schemas.microsoft.com/office/drawing/2014/main" id="{00000000-0008-0000-0700-0000B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61" name="1460 CuadroTexto">
          <a:extLst>
            <a:ext uri="{FF2B5EF4-FFF2-40B4-BE49-F238E27FC236}">
              <a16:creationId xmlns="" xmlns:a16="http://schemas.microsoft.com/office/drawing/2014/main" id="{00000000-0008-0000-0700-0000B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62" name="1461 CuadroTexto">
          <a:extLst>
            <a:ext uri="{FF2B5EF4-FFF2-40B4-BE49-F238E27FC236}">
              <a16:creationId xmlns="" xmlns:a16="http://schemas.microsoft.com/office/drawing/2014/main" id="{00000000-0008-0000-0700-0000B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63" name="1462 CuadroTexto">
          <a:extLst>
            <a:ext uri="{FF2B5EF4-FFF2-40B4-BE49-F238E27FC236}">
              <a16:creationId xmlns="" xmlns:a16="http://schemas.microsoft.com/office/drawing/2014/main" id="{00000000-0008-0000-0700-0000B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64" name="1463 CuadroTexto">
          <a:extLst>
            <a:ext uri="{FF2B5EF4-FFF2-40B4-BE49-F238E27FC236}">
              <a16:creationId xmlns="" xmlns:a16="http://schemas.microsoft.com/office/drawing/2014/main" id="{00000000-0008-0000-0700-0000B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5" name="1464 CuadroTexto">
          <a:extLst>
            <a:ext uri="{FF2B5EF4-FFF2-40B4-BE49-F238E27FC236}">
              <a16:creationId xmlns="" xmlns:a16="http://schemas.microsoft.com/office/drawing/2014/main" id="{00000000-0008-0000-0700-0000B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6" name="1465 CuadroTexto">
          <a:extLst>
            <a:ext uri="{FF2B5EF4-FFF2-40B4-BE49-F238E27FC236}">
              <a16:creationId xmlns="" xmlns:a16="http://schemas.microsoft.com/office/drawing/2014/main" id="{00000000-0008-0000-0700-0000B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7" name="1466 CuadroTexto">
          <a:extLst>
            <a:ext uri="{FF2B5EF4-FFF2-40B4-BE49-F238E27FC236}">
              <a16:creationId xmlns="" xmlns:a16="http://schemas.microsoft.com/office/drawing/2014/main" id="{00000000-0008-0000-0700-0000B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8" name="1467 CuadroTexto">
          <a:extLst>
            <a:ext uri="{FF2B5EF4-FFF2-40B4-BE49-F238E27FC236}">
              <a16:creationId xmlns="" xmlns:a16="http://schemas.microsoft.com/office/drawing/2014/main" id="{00000000-0008-0000-0700-0000B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69" name="1468 CuadroTexto">
          <a:extLst>
            <a:ext uri="{FF2B5EF4-FFF2-40B4-BE49-F238E27FC236}">
              <a16:creationId xmlns="" xmlns:a16="http://schemas.microsoft.com/office/drawing/2014/main" id="{00000000-0008-0000-0700-0000B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70" name="1469 CuadroTexto">
          <a:extLst>
            <a:ext uri="{FF2B5EF4-FFF2-40B4-BE49-F238E27FC236}">
              <a16:creationId xmlns="" xmlns:a16="http://schemas.microsoft.com/office/drawing/2014/main" id="{00000000-0008-0000-0700-0000B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71" name="1470 CuadroTexto">
          <a:extLst>
            <a:ext uri="{FF2B5EF4-FFF2-40B4-BE49-F238E27FC236}">
              <a16:creationId xmlns="" xmlns:a16="http://schemas.microsoft.com/office/drawing/2014/main" id="{00000000-0008-0000-0700-0000B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72" name="1471 CuadroTexto">
          <a:extLst>
            <a:ext uri="{FF2B5EF4-FFF2-40B4-BE49-F238E27FC236}">
              <a16:creationId xmlns="" xmlns:a16="http://schemas.microsoft.com/office/drawing/2014/main" id="{00000000-0008-0000-0700-0000C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473" name="1472 CuadroTexto">
          <a:extLst>
            <a:ext uri="{FF2B5EF4-FFF2-40B4-BE49-F238E27FC236}">
              <a16:creationId xmlns="" xmlns:a16="http://schemas.microsoft.com/office/drawing/2014/main" id="{00000000-0008-0000-0700-0000C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474" name="1473 CuadroTexto">
          <a:extLst>
            <a:ext uri="{FF2B5EF4-FFF2-40B4-BE49-F238E27FC236}">
              <a16:creationId xmlns="" xmlns:a16="http://schemas.microsoft.com/office/drawing/2014/main" id="{00000000-0008-0000-0700-0000C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75" name="1474 CuadroTexto">
          <a:extLst>
            <a:ext uri="{FF2B5EF4-FFF2-40B4-BE49-F238E27FC236}">
              <a16:creationId xmlns="" xmlns:a16="http://schemas.microsoft.com/office/drawing/2014/main" id="{00000000-0008-0000-0700-0000C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76" name="1475 CuadroTexto">
          <a:extLst>
            <a:ext uri="{FF2B5EF4-FFF2-40B4-BE49-F238E27FC236}">
              <a16:creationId xmlns="" xmlns:a16="http://schemas.microsoft.com/office/drawing/2014/main" id="{00000000-0008-0000-0700-0000C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77" name="1476 CuadroTexto">
          <a:extLst>
            <a:ext uri="{FF2B5EF4-FFF2-40B4-BE49-F238E27FC236}">
              <a16:creationId xmlns="" xmlns:a16="http://schemas.microsoft.com/office/drawing/2014/main" id="{00000000-0008-0000-0700-0000C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78" name="1477 CuadroTexto">
          <a:extLst>
            <a:ext uri="{FF2B5EF4-FFF2-40B4-BE49-F238E27FC236}">
              <a16:creationId xmlns="" xmlns:a16="http://schemas.microsoft.com/office/drawing/2014/main" id="{00000000-0008-0000-0700-0000C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79" name="1478 CuadroTexto">
          <a:extLst>
            <a:ext uri="{FF2B5EF4-FFF2-40B4-BE49-F238E27FC236}">
              <a16:creationId xmlns="" xmlns:a16="http://schemas.microsoft.com/office/drawing/2014/main" id="{00000000-0008-0000-0700-0000C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80" name="1479 CuadroTexto">
          <a:extLst>
            <a:ext uri="{FF2B5EF4-FFF2-40B4-BE49-F238E27FC236}">
              <a16:creationId xmlns="" xmlns:a16="http://schemas.microsoft.com/office/drawing/2014/main" id="{00000000-0008-0000-0700-0000C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1" name="1480 CuadroTexto">
          <a:extLst>
            <a:ext uri="{FF2B5EF4-FFF2-40B4-BE49-F238E27FC236}">
              <a16:creationId xmlns="" xmlns:a16="http://schemas.microsoft.com/office/drawing/2014/main" id="{00000000-0008-0000-0700-0000C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2" name="1481 CuadroTexto">
          <a:extLst>
            <a:ext uri="{FF2B5EF4-FFF2-40B4-BE49-F238E27FC236}">
              <a16:creationId xmlns="" xmlns:a16="http://schemas.microsoft.com/office/drawing/2014/main" id="{00000000-0008-0000-0700-0000C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3" name="1482 CuadroTexto">
          <a:extLst>
            <a:ext uri="{FF2B5EF4-FFF2-40B4-BE49-F238E27FC236}">
              <a16:creationId xmlns="" xmlns:a16="http://schemas.microsoft.com/office/drawing/2014/main" id="{00000000-0008-0000-0700-0000C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4" name="1483 CuadroTexto">
          <a:extLst>
            <a:ext uri="{FF2B5EF4-FFF2-40B4-BE49-F238E27FC236}">
              <a16:creationId xmlns="" xmlns:a16="http://schemas.microsoft.com/office/drawing/2014/main" id="{00000000-0008-0000-0700-0000C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85" name="1484 CuadroTexto">
          <a:extLst>
            <a:ext uri="{FF2B5EF4-FFF2-40B4-BE49-F238E27FC236}">
              <a16:creationId xmlns="" xmlns:a16="http://schemas.microsoft.com/office/drawing/2014/main" id="{00000000-0008-0000-0700-0000C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86" name="1485 CuadroTexto">
          <a:extLst>
            <a:ext uri="{FF2B5EF4-FFF2-40B4-BE49-F238E27FC236}">
              <a16:creationId xmlns="" xmlns:a16="http://schemas.microsoft.com/office/drawing/2014/main" id="{00000000-0008-0000-0700-0000C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87" name="1486 CuadroTexto">
          <a:extLst>
            <a:ext uri="{FF2B5EF4-FFF2-40B4-BE49-F238E27FC236}">
              <a16:creationId xmlns="" xmlns:a16="http://schemas.microsoft.com/office/drawing/2014/main" id="{00000000-0008-0000-0700-0000C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88" name="1487 CuadroTexto">
          <a:extLst>
            <a:ext uri="{FF2B5EF4-FFF2-40B4-BE49-F238E27FC236}">
              <a16:creationId xmlns="" xmlns:a16="http://schemas.microsoft.com/office/drawing/2014/main" id="{00000000-0008-0000-0700-0000D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89" name="1488 CuadroTexto">
          <a:extLst>
            <a:ext uri="{FF2B5EF4-FFF2-40B4-BE49-F238E27FC236}">
              <a16:creationId xmlns="" xmlns:a16="http://schemas.microsoft.com/office/drawing/2014/main" id="{00000000-0008-0000-0700-0000D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0" name="1489 CuadroTexto">
          <a:extLst>
            <a:ext uri="{FF2B5EF4-FFF2-40B4-BE49-F238E27FC236}">
              <a16:creationId xmlns="" xmlns:a16="http://schemas.microsoft.com/office/drawing/2014/main" id="{00000000-0008-0000-0700-0000D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91" name="1490 CuadroTexto">
          <a:extLst>
            <a:ext uri="{FF2B5EF4-FFF2-40B4-BE49-F238E27FC236}">
              <a16:creationId xmlns="" xmlns:a16="http://schemas.microsoft.com/office/drawing/2014/main" id="{00000000-0008-0000-0700-0000D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92" name="1491 CuadroTexto">
          <a:extLst>
            <a:ext uri="{FF2B5EF4-FFF2-40B4-BE49-F238E27FC236}">
              <a16:creationId xmlns="" xmlns:a16="http://schemas.microsoft.com/office/drawing/2014/main" id="{00000000-0008-0000-0700-0000D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93" name="1492 CuadroTexto">
          <a:extLst>
            <a:ext uri="{FF2B5EF4-FFF2-40B4-BE49-F238E27FC236}">
              <a16:creationId xmlns="" xmlns:a16="http://schemas.microsoft.com/office/drawing/2014/main" id="{00000000-0008-0000-0700-0000D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94" name="1493 CuadroTexto">
          <a:extLst>
            <a:ext uri="{FF2B5EF4-FFF2-40B4-BE49-F238E27FC236}">
              <a16:creationId xmlns="" xmlns:a16="http://schemas.microsoft.com/office/drawing/2014/main" id="{00000000-0008-0000-0700-0000D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5" name="1494 CuadroTexto">
          <a:extLst>
            <a:ext uri="{FF2B5EF4-FFF2-40B4-BE49-F238E27FC236}">
              <a16:creationId xmlns="" xmlns:a16="http://schemas.microsoft.com/office/drawing/2014/main" id="{00000000-0008-0000-0700-0000D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6" name="1495 CuadroTexto">
          <a:extLst>
            <a:ext uri="{FF2B5EF4-FFF2-40B4-BE49-F238E27FC236}">
              <a16:creationId xmlns="" xmlns:a16="http://schemas.microsoft.com/office/drawing/2014/main" id="{00000000-0008-0000-0700-0000D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7" name="1496 CuadroTexto">
          <a:extLst>
            <a:ext uri="{FF2B5EF4-FFF2-40B4-BE49-F238E27FC236}">
              <a16:creationId xmlns="" xmlns:a16="http://schemas.microsoft.com/office/drawing/2014/main" id="{00000000-0008-0000-0700-0000D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8" name="1497 CuadroTexto">
          <a:extLst>
            <a:ext uri="{FF2B5EF4-FFF2-40B4-BE49-F238E27FC236}">
              <a16:creationId xmlns="" xmlns:a16="http://schemas.microsoft.com/office/drawing/2014/main" id="{00000000-0008-0000-0700-0000D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9" name="1498 CuadroTexto">
          <a:extLst>
            <a:ext uri="{FF2B5EF4-FFF2-40B4-BE49-F238E27FC236}">
              <a16:creationId xmlns="" xmlns:a16="http://schemas.microsoft.com/office/drawing/2014/main" id="{00000000-0008-0000-0700-0000D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00" name="1499 CuadroTexto">
          <a:extLst>
            <a:ext uri="{FF2B5EF4-FFF2-40B4-BE49-F238E27FC236}">
              <a16:creationId xmlns="" xmlns:a16="http://schemas.microsoft.com/office/drawing/2014/main" id="{00000000-0008-0000-0700-0000D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01" name="1500 CuadroTexto">
          <a:extLst>
            <a:ext uri="{FF2B5EF4-FFF2-40B4-BE49-F238E27FC236}">
              <a16:creationId xmlns="" xmlns:a16="http://schemas.microsoft.com/office/drawing/2014/main" id="{00000000-0008-0000-0700-0000D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02" name="1501 CuadroTexto">
          <a:extLst>
            <a:ext uri="{FF2B5EF4-FFF2-40B4-BE49-F238E27FC236}">
              <a16:creationId xmlns="" xmlns:a16="http://schemas.microsoft.com/office/drawing/2014/main" id="{00000000-0008-0000-0700-0000D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03" name="1502 CuadroTexto">
          <a:extLst>
            <a:ext uri="{FF2B5EF4-FFF2-40B4-BE49-F238E27FC236}">
              <a16:creationId xmlns="" xmlns:a16="http://schemas.microsoft.com/office/drawing/2014/main" id="{00000000-0008-0000-0700-0000D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04" name="1503 CuadroTexto">
          <a:extLst>
            <a:ext uri="{FF2B5EF4-FFF2-40B4-BE49-F238E27FC236}">
              <a16:creationId xmlns="" xmlns:a16="http://schemas.microsoft.com/office/drawing/2014/main" id="{00000000-0008-0000-0700-0000E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05" name="1504 CuadroTexto">
          <a:extLst>
            <a:ext uri="{FF2B5EF4-FFF2-40B4-BE49-F238E27FC236}">
              <a16:creationId xmlns="" xmlns:a16="http://schemas.microsoft.com/office/drawing/2014/main" id="{00000000-0008-0000-0700-0000E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06" name="1505 CuadroTexto">
          <a:extLst>
            <a:ext uri="{FF2B5EF4-FFF2-40B4-BE49-F238E27FC236}">
              <a16:creationId xmlns="" xmlns:a16="http://schemas.microsoft.com/office/drawing/2014/main" id="{00000000-0008-0000-0700-0000E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507" name="1506 CuadroTexto">
          <a:extLst>
            <a:ext uri="{FF2B5EF4-FFF2-40B4-BE49-F238E27FC236}">
              <a16:creationId xmlns="" xmlns:a16="http://schemas.microsoft.com/office/drawing/2014/main" id="{00000000-0008-0000-0700-0000E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508" name="1507 CuadroTexto">
          <a:extLst>
            <a:ext uri="{FF2B5EF4-FFF2-40B4-BE49-F238E27FC236}">
              <a16:creationId xmlns="" xmlns:a16="http://schemas.microsoft.com/office/drawing/2014/main" id="{00000000-0008-0000-0700-0000E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509" name="1508 CuadroTexto">
          <a:extLst>
            <a:ext uri="{FF2B5EF4-FFF2-40B4-BE49-F238E27FC236}">
              <a16:creationId xmlns="" xmlns:a16="http://schemas.microsoft.com/office/drawing/2014/main" id="{00000000-0008-0000-0700-0000E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510" name="1509 CuadroTexto">
          <a:extLst>
            <a:ext uri="{FF2B5EF4-FFF2-40B4-BE49-F238E27FC236}">
              <a16:creationId xmlns="" xmlns:a16="http://schemas.microsoft.com/office/drawing/2014/main" id="{00000000-0008-0000-0700-0000E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11" name="1510 CuadroTexto">
          <a:extLst>
            <a:ext uri="{FF2B5EF4-FFF2-40B4-BE49-F238E27FC236}">
              <a16:creationId xmlns="" xmlns:a16="http://schemas.microsoft.com/office/drawing/2014/main" id="{00000000-0008-0000-0700-0000E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12" name="1511 CuadroTexto">
          <a:extLst>
            <a:ext uri="{FF2B5EF4-FFF2-40B4-BE49-F238E27FC236}">
              <a16:creationId xmlns="" xmlns:a16="http://schemas.microsoft.com/office/drawing/2014/main" id="{00000000-0008-0000-0700-0000E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3" name="1512 CuadroTexto">
          <a:extLst>
            <a:ext uri="{FF2B5EF4-FFF2-40B4-BE49-F238E27FC236}">
              <a16:creationId xmlns="" xmlns:a16="http://schemas.microsoft.com/office/drawing/2014/main" id="{00000000-0008-0000-0700-0000E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4" name="1513 CuadroTexto">
          <a:extLst>
            <a:ext uri="{FF2B5EF4-FFF2-40B4-BE49-F238E27FC236}">
              <a16:creationId xmlns="" xmlns:a16="http://schemas.microsoft.com/office/drawing/2014/main" id="{00000000-0008-0000-0700-0000E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5" name="1514 CuadroTexto">
          <a:extLst>
            <a:ext uri="{FF2B5EF4-FFF2-40B4-BE49-F238E27FC236}">
              <a16:creationId xmlns="" xmlns:a16="http://schemas.microsoft.com/office/drawing/2014/main" id="{00000000-0008-0000-0700-0000E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6" name="1515 CuadroTexto">
          <a:extLst>
            <a:ext uri="{FF2B5EF4-FFF2-40B4-BE49-F238E27FC236}">
              <a16:creationId xmlns="" xmlns:a16="http://schemas.microsoft.com/office/drawing/2014/main" id="{00000000-0008-0000-0700-0000E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17" name="1516 CuadroTexto">
          <a:extLst>
            <a:ext uri="{FF2B5EF4-FFF2-40B4-BE49-F238E27FC236}">
              <a16:creationId xmlns="" xmlns:a16="http://schemas.microsoft.com/office/drawing/2014/main" id="{00000000-0008-0000-0700-0000E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18" name="1517 CuadroTexto">
          <a:extLst>
            <a:ext uri="{FF2B5EF4-FFF2-40B4-BE49-F238E27FC236}">
              <a16:creationId xmlns="" xmlns:a16="http://schemas.microsoft.com/office/drawing/2014/main" id="{00000000-0008-0000-0700-0000E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19" name="1518 CuadroTexto">
          <a:extLst>
            <a:ext uri="{FF2B5EF4-FFF2-40B4-BE49-F238E27FC236}">
              <a16:creationId xmlns="" xmlns:a16="http://schemas.microsoft.com/office/drawing/2014/main" id="{00000000-0008-0000-0700-0000E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0" name="1519 CuadroTexto">
          <a:extLst>
            <a:ext uri="{FF2B5EF4-FFF2-40B4-BE49-F238E27FC236}">
              <a16:creationId xmlns="" xmlns:a16="http://schemas.microsoft.com/office/drawing/2014/main" id="{00000000-0008-0000-0700-0000F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1" name="1520 CuadroTexto">
          <a:extLst>
            <a:ext uri="{FF2B5EF4-FFF2-40B4-BE49-F238E27FC236}">
              <a16:creationId xmlns="" xmlns:a16="http://schemas.microsoft.com/office/drawing/2014/main" id="{00000000-0008-0000-0700-0000F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2" name="1521 CuadroTexto">
          <a:extLst>
            <a:ext uri="{FF2B5EF4-FFF2-40B4-BE49-F238E27FC236}">
              <a16:creationId xmlns="" xmlns:a16="http://schemas.microsoft.com/office/drawing/2014/main" id="{00000000-0008-0000-0700-0000F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23" name="1522 CuadroTexto">
          <a:extLst>
            <a:ext uri="{FF2B5EF4-FFF2-40B4-BE49-F238E27FC236}">
              <a16:creationId xmlns="" xmlns:a16="http://schemas.microsoft.com/office/drawing/2014/main" id="{00000000-0008-0000-0700-0000F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24" name="1523 CuadroTexto">
          <a:extLst>
            <a:ext uri="{FF2B5EF4-FFF2-40B4-BE49-F238E27FC236}">
              <a16:creationId xmlns="" xmlns:a16="http://schemas.microsoft.com/office/drawing/2014/main" id="{00000000-0008-0000-0700-0000F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5" name="1524 CuadroTexto">
          <a:extLst>
            <a:ext uri="{FF2B5EF4-FFF2-40B4-BE49-F238E27FC236}">
              <a16:creationId xmlns="" xmlns:a16="http://schemas.microsoft.com/office/drawing/2014/main" id="{00000000-0008-0000-0700-0000F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6" name="1525 CuadroTexto">
          <a:extLst>
            <a:ext uri="{FF2B5EF4-FFF2-40B4-BE49-F238E27FC236}">
              <a16:creationId xmlns="" xmlns:a16="http://schemas.microsoft.com/office/drawing/2014/main" id="{00000000-0008-0000-0700-0000F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7" name="1526 CuadroTexto">
          <a:extLst>
            <a:ext uri="{FF2B5EF4-FFF2-40B4-BE49-F238E27FC236}">
              <a16:creationId xmlns="" xmlns:a16="http://schemas.microsoft.com/office/drawing/2014/main" id="{00000000-0008-0000-0700-0000F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8" name="1527 CuadroTexto">
          <a:extLst>
            <a:ext uri="{FF2B5EF4-FFF2-40B4-BE49-F238E27FC236}">
              <a16:creationId xmlns="" xmlns:a16="http://schemas.microsoft.com/office/drawing/2014/main" id="{00000000-0008-0000-0700-0000F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29" name="1528 CuadroTexto">
          <a:extLst>
            <a:ext uri="{FF2B5EF4-FFF2-40B4-BE49-F238E27FC236}">
              <a16:creationId xmlns="" xmlns:a16="http://schemas.microsoft.com/office/drawing/2014/main" id="{00000000-0008-0000-0700-0000F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0" name="1529 CuadroTexto">
          <a:extLst>
            <a:ext uri="{FF2B5EF4-FFF2-40B4-BE49-F238E27FC236}">
              <a16:creationId xmlns="" xmlns:a16="http://schemas.microsoft.com/office/drawing/2014/main" id="{00000000-0008-0000-0700-0000F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1" name="1530 CuadroTexto">
          <a:extLst>
            <a:ext uri="{FF2B5EF4-FFF2-40B4-BE49-F238E27FC236}">
              <a16:creationId xmlns="" xmlns:a16="http://schemas.microsoft.com/office/drawing/2014/main" id="{00000000-0008-0000-0700-0000F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2" name="1531 CuadroTexto">
          <a:extLst>
            <a:ext uri="{FF2B5EF4-FFF2-40B4-BE49-F238E27FC236}">
              <a16:creationId xmlns="" xmlns:a16="http://schemas.microsoft.com/office/drawing/2014/main" id="{00000000-0008-0000-0700-0000F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533" name="1532 CuadroTexto">
          <a:extLst>
            <a:ext uri="{FF2B5EF4-FFF2-40B4-BE49-F238E27FC236}">
              <a16:creationId xmlns="" xmlns:a16="http://schemas.microsoft.com/office/drawing/2014/main" id="{00000000-0008-0000-0700-0000F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534" name="1533 CuadroTexto">
          <a:extLst>
            <a:ext uri="{FF2B5EF4-FFF2-40B4-BE49-F238E27FC236}">
              <a16:creationId xmlns="" xmlns:a16="http://schemas.microsoft.com/office/drawing/2014/main" id="{00000000-0008-0000-0700-0000F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535" name="1534 CuadroTexto">
          <a:extLst>
            <a:ext uri="{FF2B5EF4-FFF2-40B4-BE49-F238E27FC236}">
              <a16:creationId xmlns="" xmlns:a16="http://schemas.microsoft.com/office/drawing/2014/main" id="{00000000-0008-0000-0700-0000F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536" name="1535 CuadroTexto">
          <a:extLst>
            <a:ext uri="{FF2B5EF4-FFF2-40B4-BE49-F238E27FC236}">
              <a16:creationId xmlns="" xmlns:a16="http://schemas.microsoft.com/office/drawing/2014/main" id="{00000000-0008-0000-0700-00000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537" name="1536 CuadroTexto">
          <a:extLst>
            <a:ext uri="{FF2B5EF4-FFF2-40B4-BE49-F238E27FC236}">
              <a16:creationId xmlns="" xmlns:a16="http://schemas.microsoft.com/office/drawing/2014/main" id="{00000000-0008-0000-0700-00000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538" name="1537 CuadroTexto">
          <a:extLst>
            <a:ext uri="{FF2B5EF4-FFF2-40B4-BE49-F238E27FC236}">
              <a16:creationId xmlns="" xmlns:a16="http://schemas.microsoft.com/office/drawing/2014/main" id="{00000000-0008-0000-0700-00000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539" name="1538 CuadroTexto">
          <a:extLst>
            <a:ext uri="{FF2B5EF4-FFF2-40B4-BE49-F238E27FC236}">
              <a16:creationId xmlns="" xmlns:a16="http://schemas.microsoft.com/office/drawing/2014/main" id="{00000000-0008-0000-0700-00000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540" name="1539 CuadroTexto">
          <a:extLst>
            <a:ext uri="{FF2B5EF4-FFF2-40B4-BE49-F238E27FC236}">
              <a16:creationId xmlns="" xmlns:a16="http://schemas.microsoft.com/office/drawing/2014/main" id="{00000000-0008-0000-0700-00000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541" name="1540 CuadroTexto">
          <a:extLst>
            <a:ext uri="{FF2B5EF4-FFF2-40B4-BE49-F238E27FC236}">
              <a16:creationId xmlns="" xmlns:a16="http://schemas.microsoft.com/office/drawing/2014/main" id="{00000000-0008-0000-0700-00000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542" name="1541 CuadroTexto">
          <a:extLst>
            <a:ext uri="{FF2B5EF4-FFF2-40B4-BE49-F238E27FC236}">
              <a16:creationId xmlns="" xmlns:a16="http://schemas.microsoft.com/office/drawing/2014/main" id="{00000000-0008-0000-0700-00000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543" name="1542 CuadroTexto">
          <a:extLst>
            <a:ext uri="{FF2B5EF4-FFF2-40B4-BE49-F238E27FC236}">
              <a16:creationId xmlns="" xmlns:a16="http://schemas.microsoft.com/office/drawing/2014/main" id="{00000000-0008-0000-0700-00000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544" name="1543 CuadroTexto">
          <a:extLst>
            <a:ext uri="{FF2B5EF4-FFF2-40B4-BE49-F238E27FC236}">
              <a16:creationId xmlns="" xmlns:a16="http://schemas.microsoft.com/office/drawing/2014/main" id="{00000000-0008-0000-0700-00000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5" name="1544 CuadroTexto">
          <a:extLst>
            <a:ext uri="{FF2B5EF4-FFF2-40B4-BE49-F238E27FC236}">
              <a16:creationId xmlns="" xmlns:a16="http://schemas.microsoft.com/office/drawing/2014/main" id="{00000000-0008-0000-0700-00000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6" name="1545 CuadroTexto">
          <a:extLst>
            <a:ext uri="{FF2B5EF4-FFF2-40B4-BE49-F238E27FC236}">
              <a16:creationId xmlns="" xmlns:a16="http://schemas.microsoft.com/office/drawing/2014/main" id="{00000000-0008-0000-0700-00000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7" name="1546 CuadroTexto">
          <a:extLst>
            <a:ext uri="{FF2B5EF4-FFF2-40B4-BE49-F238E27FC236}">
              <a16:creationId xmlns="" xmlns:a16="http://schemas.microsoft.com/office/drawing/2014/main" id="{00000000-0008-0000-0700-00000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8" name="1547 CuadroTexto">
          <a:extLst>
            <a:ext uri="{FF2B5EF4-FFF2-40B4-BE49-F238E27FC236}">
              <a16:creationId xmlns="" xmlns:a16="http://schemas.microsoft.com/office/drawing/2014/main" id="{00000000-0008-0000-0700-00000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49" name="1548 CuadroTexto">
          <a:extLst>
            <a:ext uri="{FF2B5EF4-FFF2-40B4-BE49-F238E27FC236}">
              <a16:creationId xmlns="" xmlns:a16="http://schemas.microsoft.com/office/drawing/2014/main" id="{00000000-0008-0000-0700-00000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0" name="1549 CuadroTexto">
          <a:extLst>
            <a:ext uri="{FF2B5EF4-FFF2-40B4-BE49-F238E27FC236}">
              <a16:creationId xmlns="" xmlns:a16="http://schemas.microsoft.com/office/drawing/2014/main" id="{00000000-0008-0000-0700-00000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1" name="1550 CuadroTexto">
          <a:extLst>
            <a:ext uri="{FF2B5EF4-FFF2-40B4-BE49-F238E27FC236}">
              <a16:creationId xmlns="" xmlns:a16="http://schemas.microsoft.com/office/drawing/2014/main" id="{00000000-0008-0000-0700-00000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2" name="1551 CuadroTexto">
          <a:extLst>
            <a:ext uri="{FF2B5EF4-FFF2-40B4-BE49-F238E27FC236}">
              <a16:creationId xmlns="" xmlns:a16="http://schemas.microsoft.com/office/drawing/2014/main" id="{00000000-0008-0000-0700-00001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3" name="1552 CuadroTexto">
          <a:extLst>
            <a:ext uri="{FF2B5EF4-FFF2-40B4-BE49-F238E27FC236}">
              <a16:creationId xmlns="" xmlns:a16="http://schemas.microsoft.com/office/drawing/2014/main" id="{00000000-0008-0000-0700-00001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4" name="1553 CuadroTexto">
          <a:extLst>
            <a:ext uri="{FF2B5EF4-FFF2-40B4-BE49-F238E27FC236}">
              <a16:creationId xmlns="" xmlns:a16="http://schemas.microsoft.com/office/drawing/2014/main" id="{00000000-0008-0000-0700-00001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5" name="1554 CuadroTexto">
          <a:extLst>
            <a:ext uri="{FF2B5EF4-FFF2-40B4-BE49-F238E27FC236}">
              <a16:creationId xmlns="" xmlns:a16="http://schemas.microsoft.com/office/drawing/2014/main" id="{00000000-0008-0000-0700-00001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6" name="1555 CuadroTexto">
          <a:extLst>
            <a:ext uri="{FF2B5EF4-FFF2-40B4-BE49-F238E27FC236}">
              <a16:creationId xmlns="" xmlns:a16="http://schemas.microsoft.com/office/drawing/2014/main" id="{00000000-0008-0000-0700-00001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7" name="1556 CuadroTexto">
          <a:extLst>
            <a:ext uri="{FF2B5EF4-FFF2-40B4-BE49-F238E27FC236}">
              <a16:creationId xmlns="" xmlns:a16="http://schemas.microsoft.com/office/drawing/2014/main" id="{00000000-0008-0000-0700-00001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8" name="1557 CuadroTexto">
          <a:extLst>
            <a:ext uri="{FF2B5EF4-FFF2-40B4-BE49-F238E27FC236}">
              <a16:creationId xmlns="" xmlns:a16="http://schemas.microsoft.com/office/drawing/2014/main" id="{00000000-0008-0000-0700-00001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9" name="1558 CuadroTexto">
          <a:extLst>
            <a:ext uri="{FF2B5EF4-FFF2-40B4-BE49-F238E27FC236}">
              <a16:creationId xmlns="" xmlns:a16="http://schemas.microsoft.com/office/drawing/2014/main" id="{00000000-0008-0000-0700-00001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60" name="1559 CuadroTexto">
          <a:extLst>
            <a:ext uri="{FF2B5EF4-FFF2-40B4-BE49-F238E27FC236}">
              <a16:creationId xmlns="" xmlns:a16="http://schemas.microsoft.com/office/drawing/2014/main" id="{00000000-0008-0000-0700-00001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1" name="1560 CuadroTexto">
          <a:extLst>
            <a:ext uri="{FF2B5EF4-FFF2-40B4-BE49-F238E27FC236}">
              <a16:creationId xmlns="" xmlns:a16="http://schemas.microsoft.com/office/drawing/2014/main" id="{00000000-0008-0000-0700-00001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2" name="1561 CuadroTexto">
          <a:extLst>
            <a:ext uri="{FF2B5EF4-FFF2-40B4-BE49-F238E27FC236}">
              <a16:creationId xmlns="" xmlns:a16="http://schemas.microsoft.com/office/drawing/2014/main" id="{00000000-0008-0000-0700-00001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3" name="1562 CuadroTexto">
          <a:extLst>
            <a:ext uri="{FF2B5EF4-FFF2-40B4-BE49-F238E27FC236}">
              <a16:creationId xmlns="" xmlns:a16="http://schemas.microsoft.com/office/drawing/2014/main" id="{00000000-0008-0000-0700-00001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4" name="1563 CuadroTexto">
          <a:extLst>
            <a:ext uri="{FF2B5EF4-FFF2-40B4-BE49-F238E27FC236}">
              <a16:creationId xmlns="" xmlns:a16="http://schemas.microsoft.com/office/drawing/2014/main" id="{00000000-0008-0000-0700-00001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65" name="1564 CuadroTexto">
          <a:extLst>
            <a:ext uri="{FF2B5EF4-FFF2-40B4-BE49-F238E27FC236}">
              <a16:creationId xmlns="" xmlns:a16="http://schemas.microsoft.com/office/drawing/2014/main" id="{00000000-0008-0000-0700-00001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66" name="1565 CuadroTexto">
          <a:extLst>
            <a:ext uri="{FF2B5EF4-FFF2-40B4-BE49-F238E27FC236}">
              <a16:creationId xmlns="" xmlns:a16="http://schemas.microsoft.com/office/drawing/2014/main" id="{00000000-0008-0000-0700-00001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67" name="1566 CuadroTexto">
          <a:extLst>
            <a:ext uri="{FF2B5EF4-FFF2-40B4-BE49-F238E27FC236}">
              <a16:creationId xmlns="" xmlns:a16="http://schemas.microsoft.com/office/drawing/2014/main" id="{00000000-0008-0000-0700-00001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68" name="1567 CuadroTexto">
          <a:extLst>
            <a:ext uri="{FF2B5EF4-FFF2-40B4-BE49-F238E27FC236}">
              <a16:creationId xmlns="" xmlns:a16="http://schemas.microsoft.com/office/drawing/2014/main" id="{00000000-0008-0000-0700-00002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69" name="1568 CuadroTexto">
          <a:extLst>
            <a:ext uri="{FF2B5EF4-FFF2-40B4-BE49-F238E27FC236}">
              <a16:creationId xmlns="" xmlns:a16="http://schemas.microsoft.com/office/drawing/2014/main" id="{00000000-0008-0000-0700-00002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70" name="1569 CuadroTexto">
          <a:extLst>
            <a:ext uri="{FF2B5EF4-FFF2-40B4-BE49-F238E27FC236}">
              <a16:creationId xmlns="" xmlns:a16="http://schemas.microsoft.com/office/drawing/2014/main" id="{00000000-0008-0000-0700-00002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71" name="1570 CuadroTexto">
          <a:extLst>
            <a:ext uri="{FF2B5EF4-FFF2-40B4-BE49-F238E27FC236}">
              <a16:creationId xmlns="" xmlns:a16="http://schemas.microsoft.com/office/drawing/2014/main" id="{00000000-0008-0000-0700-00002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72" name="1571 CuadroTexto">
          <a:extLst>
            <a:ext uri="{FF2B5EF4-FFF2-40B4-BE49-F238E27FC236}">
              <a16:creationId xmlns="" xmlns:a16="http://schemas.microsoft.com/office/drawing/2014/main" id="{00000000-0008-0000-0700-00002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73" name="1572 CuadroTexto">
          <a:extLst>
            <a:ext uri="{FF2B5EF4-FFF2-40B4-BE49-F238E27FC236}">
              <a16:creationId xmlns="" xmlns:a16="http://schemas.microsoft.com/office/drawing/2014/main" id="{00000000-0008-0000-0700-00002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74" name="1573 CuadroTexto">
          <a:extLst>
            <a:ext uri="{FF2B5EF4-FFF2-40B4-BE49-F238E27FC236}">
              <a16:creationId xmlns="" xmlns:a16="http://schemas.microsoft.com/office/drawing/2014/main" id="{00000000-0008-0000-0700-00002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75" name="1574 CuadroTexto">
          <a:extLst>
            <a:ext uri="{FF2B5EF4-FFF2-40B4-BE49-F238E27FC236}">
              <a16:creationId xmlns="" xmlns:a16="http://schemas.microsoft.com/office/drawing/2014/main" id="{00000000-0008-0000-0700-00002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76" name="1575 CuadroTexto">
          <a:extLst>
            <a:ext uri="{FF2B5EF4-FFF2-40B4-BE49-F238E27FC236}">
              <a16:creationId xmlns="" xmlns:a16="http://schemas.microsoft.com/office/drawing/2014/main" id="{00000000-0008-0000-0700-00002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7" name="1576 CuadroTexto">
          <a:extLst>
            <a:ext uri="{FF2B5EF4-FFF2-40B4-BE49-F238E27FC236}">
              <a16:creationId xmlns="" xmlns:a16="http://schemas.microsoft.com/office/drawing/2014/main" id="{00000000-0008-0000-0700-00002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8" name="1577 CuadroTexto">
          <a:extLst>
            <a:ext uri="{FF2B5EF4-FFF2-40B4-BE49-F238E27FC236}">
              <a16:creationId xmlns="" xmlns:a16="http://schemas.microsoft.com/office/drawing/2014/main" id="{00000000-0008-0000-0700-00002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9" name="1578 CuadroTexto">
          <a:extLst>
            <a:ext uri="{FF2B5EF4-FFF2-40B4-BE49-F238E27FC236}">
              <a16:creationId xmlns="" xmlns:a16="http://schemas.microsoft.com/office/drawing/2014/main" id="{00000000-0008-0000-0700-00002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80" name="1579 CuadroTexto">
          <a:extLst>
            <a:ext uri="{FF2B5EF4-FFF2-40B4-BE49-F238E27FC236}">
              <a16:creationId xmlns="" xmlns:a16="http://schemas.microsoft.com/office/drawing/2014/main" id="{00000000-0008-0000-0700-00002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1" name="1580 CuadroTexto">
          <a:extLst>
            <a:ext uri="{FF2B5EF4-FFF2-40B4-BE49-F238E27FC236}">
              <a16:creationId xmlns="" xmlns:a16="http://schemas.microsoft.com/office/drawing/2014/main" id="{00000000-0008-0000-0700-00002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2" name="1581 CuadroTexto">
          <a:extLst>
            <a:ext uri="{FF2B5EF4-FFF2-40B4-BE49-F238E27FC236}">
              <a16:creationId xmlns="" xmlns:a16="http://schemas.microsoft.com/office/drawing/2014/main" id="{00000000-0008-0000-0700-00002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3" name="1582 CuadroTexto">
          <a:extLst>
            <a:ext uri="{FF2B5EF4-FFF2-40B4-BE49-F238E27FC236}">
              <a16:creationId xmlns="" xmlns:a16="http://schemas.microsoft.com/office/drawing/2014/main" id="{00000000-0008-0000-0700-00002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4" name="1583 CuadroTexto">
          <a:extLst>
            <a:ext uri="{FF2B5EF4-FFF2-40B4-BE49-F238E27FC236}">
              <a16:creationId xmlns="" xmlns:a16="http://schemas.microsoft.com/office/drawing/2014/main" id="{00000000-0008-0000-0700-00003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85" name="1584 CuadroTexto">
          <a:extLst>
            <a:ext uri="{FF2B5EF4-FFF2-40B4-BE49-F238E27FC236}">
              <a16:creationId xmlns="" xmlns:a16="http://schemas.microsoft.com/office/drawing/2014/main" id="{00000000-0008-0000-0700-00003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86" name="1585 CuadroTexto">
          <a:extLst>
            <a:ext uri="{FF2B5EF4-FFF2-40B4-BE49-F238E27FC236}">
              <a16:creationId xmlns="" xmlns:a16="http://schemas.microsoft.com/office/drawing/2014/main" id="{00000000-0008-0000-0700-00003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7" name="1586 CuadroTexto">
          <a:extLst>
            <a:ext uri="{FF2B5EF4-FFF2-40B4-BE49-F238E27FC236}">
              <a16:creationId xmlns="" xmlns:a16="http://schemas.microsoft.com/office/drawing/2014/main" id="{00000000-0008-0000-0700-00003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8" name="1587 CuadroTexto">
          <a:extLst>
            <a:ext uri="{FF2B5EF4-FFF2-40B4-BE49-F238E27FC236}">
              <a16:creationId xmlns="" xmlns:a16="http://schemas.microsoft.com/office/drawing/2014/main" id="{00000000-0008-0000-0700-00003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9" name="1588 CuadroTexto">
          <a:extLst>
            <a:ext uri="{FF2B5EF4-FFF2-40B4-BE49-F238E27FC236}">
              <a16:creationId xmlns="" xmlns:a16="http://schemas.microsoft.com/office/drawing/2014/main" id="{00000000-0008-0000-0700-00003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90" name="1589 CuadroTexto">
          <a:extLst>
            <a:ext uri="{FF2B5EF4-FFF2-40B4-BE49-F238E27FC236}">
              <a16:creationId xmlns="" xmlns:a16="http://schemas.microsoft.com/office/drawing/2014/main" id="{00000000-0008-0000-0700-00003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91" name="1590 CuadroTexto">
          <a:extLst>
            <a:ext uri="{FF2B5EF4-FFF2-40B4-BE49-F238E27FC236}">
              <a16:creationId xmlns="" xmlns:a16="http://schemas.microsoft.com/office/drawing/2014/main" id="{00000000-0008-0000-0700-00003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92" name="1591 CuadroTexto">
          <a:extLst>
            <a:ext uri="{FF2B5EF4-FFF2-40B4-BE49-F238E27FC236}">
              <a16:creationId xmlns="" xmlns:a16="http://schemas.microsoft.com/office/drawing/2014/main" id="{00000000-0008-0000-0700-00003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3" name="1592 CuadroTexto">
          <a:extLst>
            <a:ext uri="{FF2B5EF4-FFF2-40B4-BE49-F238E27FC236}">
              <a16:creationId xmlns="" xmlns:a16="http://schemas.microsoft.com/office/drawing/2014/main" id="{00000000-0008-0000-0700-00003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4" name="1593 CuadroTexto">
          <a:extLst>
            <a:ext uri="{FF2B5EF4-FFF2-40B4-BE49-F238E27FC236}">
              <a16:creationId xmlns="" xmlns:a16="http://schemas.microsoft.com/office/drawing/2014/main" id="{00000000-0008-0000-0700-00003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5" name="1594 CuadroTexto">
          <a:extLst>
            <a:ext uri="{FF2B5EF4-FFF2-40B4-BE49-F238E27FC236}">
              <a16:creationId xmlns="" xmlns:a16="http://schemas.microsoft.com/office/drawing/2014/main" id="{00000000-0008-0000-0700-00003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6" name="1595 CuadroTexto">
          <a:extLst>
            <a:ext uri="{FF2B5EF4-FFF2-40B4-BE49-F238E27FC236}">
              <a16:creationId xmlns="" xmlns:a16="http://schemas.microsoft.com/office/drawing/2014/main" id="{00000000-0008-0000-0700-00003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597" name="1596 CuadroTexto">
          <a:extLst>
            <a:ext uri="{FF2B5EF4-FFF2-40B4-BE49-F238E27FC236}">
              <a16:creationId xmlns="" xmlns:a16="http://schemas.microsoft.com/office/drawing/2014/main" id="{00000000-0008-0000-0700-00003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598" name="1597 CuadroTexto">
          <a:extLst>
            <a:ext uri="{FF2B5EF4-FFF2-40B4-BE49-F238E27FC236}">
              <a16:creationId xmlns="" xmlns:a16="http://schemas.microsoft.com/office/drawing/2014/main" id="{00000000-0008-0000-0700-00003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599" name="1598 CuadroTexto">
          <a:extLst>
            <a:ext uri="{FF2B5EF4-FFF2-40B4-BE49-F238E27FC236}">
              <a16:creationId xmlns="" xmlns:a16="http://schemas.microsoft.com/office/drawing/2014/main" id="{00000000-0008-0000-0700-00003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00" name="1599 CuadroTexto">
          <a:extLst>
            <a:ext uri="{FF2B5EF4-FFF2-40B4-BE49-F238E27FC236}">
              <a16:creationId xmlns="" xmlns:a16="http://schemas.microsoft.com/office/drawing/2014/main" id="{00000000-0008-0000-0700-00004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01" name="1600 CuadroTexto">
          <a:extLst>
            <a:ext uri="{FF2B5EF4-FFF2-40B4-BE49-F238E27FC236}">
              <a16:creationId xmlns="" xmlns:a16="http://schemas.microsoft.com/office/drawing/2014/main" id="{00000000-0008-0000-0700-00004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02" name="1601 CuadroTexto">
          <a:extLst>
            <a:ext uri="{FF2B5EF4-FFF2-40B4-BE49-F238E27FC236}">
              <a16:creationId xmlns="" xmlns:a16="http://schemas.microsoft.com/office/drawing/2014/main" id="{00000000-0008-0000-0700-00004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603" name="1602 CuadroTexto">
          <a:extLst>
            <a:ext uri="{FF2B5EF4-FFF2-40B4-BE49-F238E27FC236}">
              <a16:creationId xmlns="" xmlns:a16="http://schemas.microsoft.com/office/drawing/2014/main" id="{00000000-0008-0000-0700-00004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604" name="1603 CuadroTexto">
          <a:extLst>
            <a:ext uri="{FF2B5EF4-FFF2-40B4-BE49-F238E27FC236}">
              <a16:creationId xmlns="" xmlns:a16="http://schemas.microsoft.com/office/drawing/2014/main" id="{00000000-0008-0000-0700-00004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05" name="1604 CuadroTexto">
          <a:extLst>
            <a:ext uri="{FF2B5EF4-FFF2-40B4-BE49-F238E27FC236}">
              <a16:creationId xmlns="" xmlns:a16="http://schemas.microsoft.com/office/drawing/2014/main" id="{00000000-0008-0000-0700-00004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06" name="1605 CuadroTexto">
          <a:extLst>
            <a:ext uri="{FF2B5EF4-FFF2-40B4-BE49-F238E27FC236}">
              <a16:creationId xmlns="" xmlns:a16="http://schemas.microsoft.com/office/drawing/2014/main" id="{00000000-0008-0000-0700-00004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07" name="1606 CuadroTexto">
          <a:extLst>
            <a:ext uri="{FF2B5EF4-FFF2-40B4-BE49-F238E27FC236}">
              <a16:creationId xmlns="" xmlns:a16="http://schemas.microsoft.com/office/drawing/2014/main" id="{00000000-0008-0000-0700-00004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08" name="1607 CuadroTexto">
          <a:extLst>
            <a:ext uri="{FF2B5EF4-FFF2-40B4-BE49-F238E27FC236}">
              <a16:creationId xmlns="" xmlns:a16="http://schemas.microsoft.com/office/drawing/2014/main" id="{00000000-0008-0000-0700-00004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09" name="1608 CuadroTexto">
          <a:extLst>
            <a:ext uri="{FF2B5EF4-FFF2-40B4-BE49-F238E27FC236}">
              <a16:creationId xmlns="" xmlns:a16="http://schemas.microsoft.com/office/drawing/2014/main" id="{00000000-0008-0000-0700-00004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0" name="1609 CuadroTexto">
          <a:extLst>
            <a:ext uri="{FF2B5EF4-FFF2-40B4-BE49-F238E27FC236}">
              <a16:creationId xmlns="" xmlns:a16="http://schemas.microsoft.com/office/drawing/2014/main" id="{00000000-0008-0000-0700-00004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1" name="1610 CuadroTexto">
          <a:extLst>
            <a:ext uri="{FF2B5EF4-FFF2-40B4-BE49-F238E27FC236}">
              <a16:creationId xmlns="" xmlns:a16="http://schemas.microsoft.com/office/drawing/2014/main" id="{00000000-0008-0000-0700-00004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2" name="1611 CuadroTexto">
          <a:extLst>
            <a:ext uri="{FF2B5EF4-FFF2-40B4-BE49-F238E27FC236}">
              <a16:creationId xmlns="" xmlns:a16="http://schemas.microsoft.com/office/drawing/2014/main" id="{00000000-0008-0000-0700-00004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3" name="1612 CuadroTexto">
          <a:extLst>
            <a:ext uri="{FF2B5EF4-FFF2-40B4-BE49-F238E27FC236}">
              <a16:creationId xmlns="" xmlns:a16="http://schemas.microsoft.com/office/drawing/2014/main" id="{00000000-0008-0000-0700-00004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4" name="1613 CuadroTexto">
          <a:extLst>
            <a:ext uri="{FF2B5EF4-FFF2-40B4-BE49-F238E27FC236}">
              <a16:creationId xmlns="" xmlns:a16="http://schemas.microsoft.com/office/drawing/2014/main" id="{00000000-0008-0000-0700-00004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15" name="1614 CuadroTexto">
          <a:extLst>
            <a:ext uri="{FF2B5EF4-FFF2-40B4-BE49-F238E27FC236}">
              <a16:creationId xmlns="" xmlns:a16="http://schemas.microsoft.com/office/drawing/2014/main" id="{00000000-0008-0000-0700-00004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16" name="1615 CuadroTexto">
          <a:extLst>
            <a:ext uri="{FF2B5EF4-FFF2-40B4-BE49-F238E27FC236}">
              <a16:creationId xmlns="" xmlns:a16="http://schemas.microsoft.com/office/drawing/2014/main" id="{00000000-0008-0000-0700-00005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17" name="1616 CuadroTexto">
          <a:extLst>
            <a:ext uri="{FF2B5EF4-FFF2-40B4-BE49-F238E27FC236}">
              <a16:creationId xmlns="" xmlns:a16="http://schemas.microsoft.com/office/drawing/2014/main" id="{00000000-0008-0000-0700-00005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18" name="1617 CuadroTexto">
          <a:extLst>
            <a:ext uri="{FF2B5EF4-FFF2-40B4-BE49-F238E27FC236}">
              <a16:creationId xmlns="" xmlns:a16="http://schemas.microsoft.com/office/drawing/2014/main" id="{00000000-0008-0000-0700-00005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9" name="1618 CuadroTexto">
          <a:extLst>
            <a:ext uri="{FF2B5EF4-FFF2-40B4-BE49-F238E27FC236}">
              <a16:creationId xmlns="" xmlns:a16="http://schemas.microsoft.com/office/drawing/2014/main" id="{00000000-0008-0000-0700-00005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20" name="1619 CuadroTexto">
          <a:extLst>
            <a:ext uri="{FF2B5EF4-FFF2-40B4-BE49-F238E27FC236}">
              <a16:creationId xmlns="" xmlns:a16="http://schemas.microsoft.com/office/drawing/2014/main" id="{00000000-0008-0000-0700-00005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21" name="1620 CuadroTexto">
          <a:extLst>
            <a:ext uri="{FF2B5EF4-FFF2-40B4-BE49-F238E27FC236}">
              <a16:creationId xmlns="" xmlns:a16="http://schemas.microsoft.com/office/drawing/2014/main" id="{00000000-0008-0000-0700-00005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22" name="1621 CuadroTexto">
          <a:extLst>
            <a:ext uri="{FF2B5EF4-FFF2-40B4-BE49-F238E27FC236}">
              <a16:creationId xmlns="" xmlns:a16="http://schemas.microsoft.com/office/drawing/2014/main" id="{00000000-0008-0000-0700-00005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23" name="1622 CuadroTexto">
          <a:extLst>
            <a:ext uri="{FF2B5EF4-FFF2-40B4-BE49-F238E27FC236}">
              <a16:creationId xmlns="" xmlns:a16="http://schemas.microsoft.com/office/drawing/2014/main" id="{00000000-0008-0000-0700-00005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24" name="1623 CuadroTexto">
          <a:extLst>
            <a:ext uri="{FF2B5EF4-FFF2-40B4-BE49-F238E27FC236}">
              <a16:creationId xmlns="" xmlns:a16="http://schemas.microsoft.com/office/drawing/2014/main" id="{00000000-0008-0000-0700-00005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5" name="1624 CuadroTexto">
          <a:extLst>
            <a:ext uri="{FF2B5EF4-FFF2-40B4-BE49-F238E27FC236}">
              <a16:creationId xmlns="" xmlns:a16="http://schemas.microsoft.com/office/drawing/2014/main" id="{00000000-0008-0000-0700-00005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6" name="1625 CuadroTexto">
          <a:extLst>
            <a:ext uri="{FF2B5EF4-FFF2-40B4-BE49-F238E27FC236}">
              <a16:creationId xmlns="" xmlns:a16="http://schemas.microsoft.com/office/drawing/2014/main" id="{00000000-0008-0000-0700-00005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7" name="1626 CuadroTexto">
          <a:extLst>
            <a:ext uri="{FF2B5EF4-FFF2-40B4-BE49-F238E27FC236}">
              <a16:creationId xmlns="" xmlns:a16="http://schemas.microsoft.com/office/drawing/2014/main" id="{00000000-0008-0000-0700-00005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8" name="1627 CuadroTexto">
          <a:extLst>
            <a:ext uri="{FF2B5EF4-FFF2-40B4-BE49-F238E27FC236}">
              <a16:creationId xmlns="" xmlns:a16="http://schemas.microsoft.com/office/drawing/2014/main" id="{00000000-0008-0000-0700-00005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29" name="1628 CuadroTexto">
          <a:extLst>
            <a:ext uri="{FF2B5EF4-FFF2-40B4-BE49-F238E27FC236}">
              <a16:creationId xmlns="" xmlns:a16="http://schemas.microsoft.com/office/drawing/2014/main" id="{00000000-0008-0000-0700-00005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30" name="1629 CuadroTexto">
          <a:extLst>
            <a:ext uri="{FF2B5EF4-FFF2-40B4-BE49-F238E27FC236}">
              <a16:creationId xmlns="" xmlns:a16="http://schemas.microsoft.com/office/drawing/2014/main" id="{00000000-0008-0000-0700-00005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31" name="1630 CuadroTexto">
          <a:extLst>
            <a:ext uri="{FF2B5EF4-FFF2-40B4-BE49-F238E27FC236}">
              <a16:creationId xmlns="" xmlns:a16="http://schemas.microsoft.com/office/drawing/2014/main" id="{00000000-0008-0000-0700-00005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32" name="1631 CuadroTexto">
          <a:extLst>
            <a:ext uri="{FF2B5EF4-FFF2-40B4-BE49-F238E27FC236}">
              <a16:creationId xmlns="" xmlns:a16="http://schemas.microsoft.com/office/drawing/2014/main" id="{00000000-0008-0000-0700-00006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33" name="1632 CuadroTexto">
          <a:extLst>
            <a:ext uri="{FF2B5EF4-FFF2-40B4-BE49-F238E27FC236}">
              <a16:creationId xmlns="" xmlns:a16="http://schemas.microsoft.com/office/drawing/2014/main" id="{00000000-0008-0000-0700-00006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34" name="1633 CuadroTexto">
          <a:extLst>
            <a:ext uri="{FF2B5EF4-FFF2-40B4-BE49-F238E27FC236}">
              <a16:creationId xmlns="" xmlns:a16="http://schemas.microsoft.com/office/drawing/2014/main" id="{00000000-0008-0000-0700-00006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35" name="1634 CuadroTexto">
          <a:extLst>
            <a:ext uri="{FF2B5EF4-FFF2-40B4-BE49-F238E27FC236}">
              <a16:creationId xmlns="" xmlns:a16="http://schemas.microsoft.com/office/drawing/2014/main" id="{00000000-0008-0000-0700-00006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36" name="1635 CuadroTexto">
          <a:extLst>
            <a:ext uri="{FF2B5EF4-FFF2-40B4-BE49-F238E27FC236}">
              <a16:creationId xmlns="" xmlns:a16="http://schemas.microsoft.com/office/drawing/2014/main" id="{00000000-0008-0000-0700-00006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37" name="1636 CuadroTexto">
          <a:extLst>
            <a:ext uri="{FF2B5EF4-FFF2-40B4-BE49-F238E27FC236}">
              <a16:creationId xmlns="" xmlns:a16="http://schemas.microsoft.com/office/drawing/2014/main" id="{00000000-0008-0000-0700-00006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38" name="1637 CuadroTexto">
          <a:extLst>
            <a:ext uri="{FF2B5EF4-FFF2-40B4-BE49-F238E27FC236}">
              <a16:creationId xmlns="" xmlns:a16="http://schemas.microsoft.com/office/drawing/2014/main" id="{00000000-0008-0000-0700-00006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39" name="1638 CuadroTexto">
          <a:extLst>
            <a:ext uri="{FF2B5EF4-FFF2-40B4-BE49-F238E27FC236}">
              <a16:creationId xmlns="" xmlns:a16="http://schemas.microsoft.com/office/drawing/2014/main" id="{00000000-0008-0000-0700-00006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40" name="1639 CuadroTexto">
          <a:extLst>
            <a:ext uri="{FF2B5EF4-FFF2-40B4-BE49-F238E27FC236}">
              <a16:creationId xmlns="" xmlns:a16="http://schemas.microsoft.com/office/drawing/2014/main" id="{00000000-0008-0000-0700-00006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1" name="1640 CuadroTexto">
          <a:extLst>
            <a:ext uri="{FF2B5EF4-FFF2-40B4-BE49-F238E27FC236}">
              <a16:creationId xmlns="" xmlns:a16="http://schemas.microsoft.com/office/drawing/2014/main" id="{00000000-0008-0000-0700-00006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2" name="1641 CuadroTexto">
          <a:extLst>
            <a:ext uri="{FF2B5EF4-FFF2-40B4-BE49-F238E27FC236}">
              <a16:creationId xmlns="" xmlns:a16="http://schemas.microsoft.com/office/drawing/2014/main" id="{00000000-0008-0000-0700-00006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3" name="1642 CuadroTexto">
          <a:extLst>
            <a:ext uri="{FF2B5EF4-FFF2-40B4-BE49-F238E27FC236}">
              <a16:creationId xmlns="" xmlns:a16="http://schemas.microsoft.com/office/drawing/2014/main" id="{00000000-0008-0000-0700-00006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4" name="1643 CuadroTexto">
          <a:extLst>
            <a:ext uri="{FF2B5EF4-FFF2-40B4-BE49-F238E27FC236}">
              <a16:creationId xmlns="" xmlns:a16="http://schemas.microsoft.com/office/drawing/2014/main" id="{00000000-0008-0000-0700-00006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45" name="1644 CuadroTexto">
          <a:extLst>
            <a:ext uri="{FF2B5EF4-FFF2-40B4-BE49-F238E27FC236}">
              <a16:creationId xmlns="" xmlns:a16="http://schemas.microsoft.com/office/drawing/2014/main" id="{00000000-0008-0000-0700-00006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46" name="1645 CuadroTexto">
          <a:extLst>
            <a:ext uri="{FF2B5EF4-FFF2-40B4-BE49-F238E27FC236}">
              <a16:creationId xmlns="" xmlns:a16="http://schemas.microsoft.com/office/drawing/2014/main" id="{00000000-0008-0000-0700-00006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47" name="1646 CuadroTexto">
          <a:extLst>
            <a:ext uri="{FF2B5EF4-FFF2-40B4-BE49-F238E27FC236}">
              <a16:creationId xmlns="" xmlns:a16="http://schemas.microsoft.com/office/drawing/2014/main" id="{00000000-0008-0000-0700-00006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48" name="1647 CuadroTexto">
          <a:extLst>
            <a:ext uri="{FF2B5EF4-FFF2-40B4-BE49-F238E27FC236}">
              <a16:creationId xmlns="" xmlns:a16="http://schemas.microsoft.com/office/drawing/2014/main" id="{00000000-0008-0000-0700-00007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49" name="1648 CuadroTexto">
          <a:extLst>
            <a:ext uri="{FF2B5EF4-FFF2-40B4-BE49-F238E27FC236}">
              <a16:creationId xmlns="" xmlns:a16="http://schemas.microsoft.com/office/drawing/2014/main" id="{00000000-0008-0000-0700-00007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0" name="1649 CuadroTexto">
          <a:extLst>
            <a:ext uri="{FF2B5EF4-FFF2-40B4-BE49-F238E27FC236}">
              <a16:creationId xmlns="" xmlns:a16="http://schemas.microsoft.com/office/drawing/2014/main" id="{00000000-0008-0000-0700-00007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51" name="1650 CuadroTexto">
          <a:extLst>
            <a:ext uri="{FF2B5EF4-FFF2-40B4-BE49-F238E27FC236}">
              <a16:creationId xmlns="" xmlns:a16="http://schemas.microsoft.com/office/drawing/2014/main" id="{00000000-0008-0000-0700-00007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52" name="1651 CuadroTexto">
          <a:extLst>
            <a:ext uri="{FF2B5EF4-FFF2-40B4-BE49-F238E27FC236}">
              <a16:creationId xmlns="" xmlns:a16="http://schemas.microsoft.com/office/drawing/2014/main" id="{00000000-0008-0000-0700-00007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53" name="1652 CuadroTexto">
          <a:extLst>
            <a:ext uri="{FF2B5EF4-FFF2-40B4-BE49-F238E27FC236}">
              <a16:creationId xmlns="" xmlns:a16="http://schemas.microsoft.com/office/drawing/2014/main" id="{00000000-0008-0000-0700-00007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54" name="1653 CuadroTexto">
          <a:extLst>
            <a:ext uri="{FF2B5EF4-FFF2-40B4-BE49-F238E27FC236}">
              <a16:creationId xmlns="" xmlns:a16="http://schemas.microsoft.com/office/drawing/2014/main" id="{00000000-0008-0000-0700-00007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5" name="1654 CuadroTexto">
          <a:extLst>
            <a:ext uri="{FF2B5EF4-FFF2-40B4-BE49-F238E27FC236}">
              <a16:creationId xmlns="" xmlns:a16="http://schemas.microsoft.com/office/drawing/2014/main" id="{00000000-0008-0000-0700-00007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6" name="1655 CuadroTexto">
          <a:extLst>
            <a:ext uri="{FF2B5EF4-FFF2-40B4-BE49-F238E27FC236}">
              <a16:creationId xmlns="" xmlns:a16="http://schemas.microsoft.com/office/drawing/2014/main" id="{00000000-0008-0000-0700-00007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7" name="1656 CuadroTexto">
          <a:extLst>
            <a:ext uri="{FF2B5EF4-FFF2-40B4-BE49-F238E27FC236}">
              <a16:creationId xmlns="" xmlns:a16="http://schemas.microsoft.com/office/drawing/2014/main" id="{00000000-0008-0000-0700-00007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8" name="1657 CuadroTexto">
          <a:extLst>
            <a:ext uri="{FF2B5EF4-FFF2-40B4-BE49-F238E27FC236}">
              <a16:creationId xmlns="" xmlns:a16="http://schemas.microsoft.com/office/drawing/2014/main" id="{00000000-0008-0000-0700-00007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9" name="1658 CuadroTexto">
          <a:extLst>
            <a:ext uri="{FF2B5EF4-FFF2-40B4-BE49-F238E27FC236}">
              <a16:creationId xmlns="" xmlns:a16="http://schemas.microsoft.com/office/drawing/2014/main" id="{00000000-0008-0000-0700-00007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60" name="1659 CuadroTexto">
          <a:extLst>
            <a:ext uri="{FF2B5EF4-FFF2-40B4-BE49-F238E27FC236}">
              <a16:creationId xmlns="" xmlns:a16="http://schemas.microsoft.com/office/drawing/2014/main" id="{00000000-0008-0000-0700-00007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661" name="1660 CuadroTexto">
          <a:extLst>
            <a:ext uri="{FF2B5EF4-FFF2-40B4-BE49-F238E27FC236}">
              <a16:creationId xmlns="" xmlns:a16="http://schemas.microsoft.com/office/drawing/2014/main" id="{00000000-0008-0000-0700-00007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662" name="1661 CuadroTexto">
          <a:extLst>
            <a:ext uri="{FF2B5EF4-FFF2-40B4-BE49-F238E27FC236}">
              <a16:creationId xmlns="" xmlns:a16="http://schemas.microsoft.com/office/drawing/2014/main" id="{00000000-0008-0000-0700-00007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663" name="1662 CuadroTexto">
          <a:extLst>
            <a:ext uri="{FF2B5EF4-FFF2-40B4-BE49-F238E27FC236}">
              <a16:creationId xmlns="" xmlns:a16="http://schemas.microsoft.com/office/drawing/2014/main" id="{00000000-0008-0000-0700-00007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664" name="1663 CuadroTexto">
          <a:extLst>
            <a:ext uri="{FF2B5EF4-FFF2-40B4-BE49-F238E27FC236}">
              <a16:creationId xmlns="" xmlns:a16="http://schemas.microsoft.com/office/drawing/2014/main" id="{00000000-0008-0000-0700-00008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665" name="1664 CuadroTexto">
          <a:extLst>
            <a:ext uri="{FF2B5EF4-FFF2-40B4-BE49-F238E27FC236}">
              <a16:creationId xmlns="" xmlns:a16="http://schemas.microsoft.com/office/drawing/2014/main" id="{00000000-0008-0000-0700-00008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666" name="1665 CuadroTexto">
          <a:extLst>
            <a:ext uri="{FF2B5EF4-FFF2-40B4-BE49-F238E27FC236}">
              <a16:creationId xmlns="" xmlns:a16="http://schemas.microsoft.com/office/drawing/2014/main" id="{00000000-0008-0000-0700-00008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67" name="1666 CuadroTexto">
          <a:extLst>
            <a:ext uri="{FF2B5EF4-FFF2-40B4-BE49-F238E27FC236}">
              <a16:creationId xmlns="" xmlns:a16="http://schemas.microsoft.com/office/drawing/2014/main" id="{00000000-0008-0000-0700-00008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68" name="1667 CuadroTexto">
          <a:extLst>
            <a:ext uri="{FF2B5EF4-FFF2-40B4-BE49-F238E27FC236}">
              <a16:creationId xmlns="" xmlns:a16="http://schemas.microsoft.com/office/drawing/2014/main" id="{00000000-0008-0000-0700-00008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69" name="1668 CuadroTexto">
          <a:extLst>
            <a:ext uri="{FF2B5EF4-FFF2-40B4-BE49-F238E27FC236}">
              <a16:creationId xmlns="" xmlns:a16="http://schemas.microsoft.com/office/drawing/2014/main" id="{00000000-0008-0000-0700-00008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70" name="1669 CuadroTexto">
          <a:extLst>
            <a:ext uri="{FF2B5EF4-FFF2-40B4-BE49-F238E27FC236}">
              <a16:creationId xmlns="" xmlns:a16="http://schemas.microsoft.com/office/drawing/2014/main" id="{00000000-0008-0000-0700-00008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71" name="1670 CuadroTexto">
          <a:extLst>
            <a:ext uri="{FF2B5EF4-FFF2-40B4-BE49-F238E27FC236}">
              <a16:creationId xmlns="" xmlns:a16="http://schemas.microsoft.com/office/drawing/2014/main" id="{00000000-0008-0000-0700-00008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72" name="1671 CuadroTexto">
          <a:extLst>
            <a:ext uri="{FF2B5EF4-FFF2-40B4-BE49-F238E27FC236}">
              <a16:creationId xmlns="" xmlns:a16="http://schemas.microsoft.com/office/drawing/2014/main" id="{00000000-0008-0000-0700-00008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3" name="1672 CuadroTexto">
          <a:extLst>
            <a:ext uri="{FF2B5EF4-FFF2-40B4-BE49-F238E27FC236}">
              <a16:creationId xmlns="" xmlns:a16="http://schemas.microsoft.com/office/drawing/2014/main" id="{00000000-0008-0000-0700-00008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4" name="1673 CuadroTexto">
          <a:extLst>
            <a:ext uri="{FF2B5EF4-FFF2-40B4-BE49-F238E27FC236}">
              <a16:creationId xmlns="" xmlns:a16="http://schemas.microsoft.com/office/drawing/2014/main" id="{00000000-0008-0000-0700-00008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5" name="1674 CuadroTexto">
          <a:extLst>
            <a:ext uri="{FF2B5EF4-FFF2-40B4-BE49-F238E27FC236}">
              <a16:creationId xmlns="" xmlns:a16="http://schemas.microsoft.com/office/drawing/2014/main" id="{00000000-0008-0000-0700-00008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6" name="1675 CuadroTexto">
          <a:extLst>
            <a:ext uri="{FF2B5EF4-FFF2-40B4-BE49-F238E27FC236}">
              <a16:creationId xmlns="" xmlns:a16="http://schemas.microsoft.com/office/drawing/2014/main" id="{00000000-0008-0000-0700-00008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77" name="1676 CuadroTexto">
          <a:extLst>
            <a:ext uri="{FF2B5EF4-FFF2-40B4-BE49-F238E27FC236}">
              <a16:creationId xmlns="" xmlns:a16="http://schemas.microsoft.com/office/drawing/2014/main" id="{00000000-0008-0000-0700-00008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78" name="1677 CuadroTexto">
          <a:extLst>
            <a:ext uri="{FF2B5EF4-FFF2-40B4-BE49-F238E27FC236}">
              <a16:creationId xmlns="" xmlns:a16="http://schemas.microsoft.com/office/drawing/2014/main" id="{00000000-0008-0000-0700-00008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79" name="1678 CuadroTexto">
          <a:extLst>
            <a:ext uri="{FF2B5EF4-FFF2-40B4-BE49-F238E27FC236}">
              <a16:creationId xmlns="" xmlns:a16="http://schemas.microsoft.com/office/drawing/2014/main" id="{00000000-0008-0000-0700-00008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0" name="1679 CuadroTexto">
          <a:extLst>
            <a:ext uri="{FF2B5EF4-FFF2-40B4-BE49-F238E27FC236}">
              <a16:creationId xmlns="" xmlns:a16="http://schemas.microsoft.com/office/drawing/2014/main" id="{00000000-0008-0000-0700-00009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1" name="1680 CuadroTexto">
          <a:extLst>
            <a:ext uri="{FF2B5EF4-FFF2-40B4-BE49-F238E27FC236}">
              <a16:creationId xmlns="" xmlns:a16="http://schemas.microsoft.com/office/drawing/2014/main" id="{00000000-0008-0000-0700-00009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2" name="1681 CuadroTexto">
          <a:extLst>
            <a:ext uri="{FF2B5EF4-FFF2-40B4-BE49-F238E27FC236}">
              <a16:creationId xmlns="" xmlns:a16="http://schemas.microsoft.com/office/drawing/2014/main" id="{00000000-0008-0000-0700-00009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83" name="1682 CuadroTexto">
          <a:extLst>
            <a:ext uri="{FF2B5EF4-FFF2-40B4-BE49-F238E27FC236}">
              <a16:creationId xmlns="" xmlns:a16="http://schemas.microsoft.com/office/drawing/2014/main" id="{00000000-0008-0000-0700-00009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84" name="1683 CuadroTexto">
          <a:extLst>
            <a:ext uri="{FF2B5EF4-FFF2-40B4-BE49-F238E27FC236}">
              <a16:creationId xmlns="" xmlns:a16="http://schemas.microsoft.com/office/drawing/2014/main" id="{00000000-0008-0000-0700-00009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5" name="1684 CuadroTexto">
          <a:extLst>
            <a:ext uri="{FF2B5EF4-FFF2-40B4-BE49-F238E27FC236}">
              <a16:creationId xmlns="" xmlns:a16="http://schemas.microsoft.com/office/drawing/2014/main" id="{00000000-0008-0000-0700-00009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6" name="1685 CuadroTexto">
          <a:extLst>
            <a:ext uri="{FF2B5EF4-FFF2-40B4-BE49-F238E27FC236}">
              <a16:creationId xmlns="" xmlns:a16="http://schemas.microsoft.com/office/drawing/2014/main" id="{00000000-0008-0000-0700-00009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7" name="1686 CuadroTexto">
          <a:extLst>
            <a:ext uri="{FF2B5EF4-FFF2-40B4-BE49-F238E27FC236}">
              <a16:creationId xmlns="" xmlns:a16="http://schemas.microsoft.com/office/drawing/2014/main" id="{00000000-0008-0000-0700-00009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8" name="1687 CuadroTexto">
          <a:extLst>
            <a:ext uri="{FF2B5EF4-FFF2-40B4-BE49-F238E27FC236}">
              <a16:creationId xmlns="" xmlns:a16="http://schemas.microsoft.com/office/drawing/2014/main" id="{00000000-0008-0000-0700-00009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89" name="1688 CuadroTexto">
          <a:extLst>
            <a:ext uri="{FF2B5EF4-FFF2-40B4-BE49-F238E27FC236}">
              <a16:creationId xmlns="" xmlns:a16="http://schemas.microsoft.com/office/drawing/2014/main" id="{00000000-0008-0000-0700-00009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0" name="1689 CuadroTexto">
          <a:extLst>
            <a:ext uri="{FF2B5EF4-FFF2-40B4-BE49-F238E27FC236}">
              <a16:creationId xmlns="" xmlns:a16="http://schemas.microsoft.com/office/drawing/2014/main" id="{00000000-0008-0000-0700-00009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1" name="1690 CuadroTexto">
          <a:extLst>
            <a:ext uri="{FF2B5EF4-FFF2-40B4-BE49-F238E27FC236}">
              <a16:creationId xmlns="" xmlns:a16="http://schemas.microsoft.com/office/drawing/2014/main" id="{00000000-0008-0000-0700-00009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2" name="1691 CuadroTexto">
          <a:extLst>
            <a:ext uri="{FF2B5EF4-FFF2-40B4-BE49-F238E27FC236}">
              <a16:creationId xmlns="" xmlns:a16="http://schemas.microsoft.com/office/drawing/2014/main" id="{00000000-0008-0000-0700-00009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93" name="1692 CuadroTexto">
          <a:extLst>
            <a:ext uri="{FF2B5EF4-FFF2-40B4-BE49-F238E27FC236}">
              <a16:creationId xmlns="" xmlns:a16="http://schemas.microsoft.com/office/drawing/2014/main" id="{00000000-0008-0000-0700-00009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94" name="1693 CuadroTexto">
          <a:extLst>
            <a:ext uri="{FF2B5EF4-FFF2-40B4-BE49-F238E27FC236}">
              <a16:creationId xmlns="" xmlns:a16="http://schemas.microsoft.com/office/drawing/2014/main" id="{00000000-0008-0000-0700-00009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95" name="1694 CuadroTexto">
          <a:extLst>
            <a:ext uri="{FF2B5EF4-FFF2-40B4-BE49-F238E27FC236}">
              <a16:creationId xmlns="" xmlns:a16="http://schemas.microsoft.com/office/drawing/2014/main" id="{00000000-0008-0000-0700-00009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96" name="1695 CuadroTexto">
          <a:extLst>
            <a:ext uri="{FF2B5EF4-FFF2-40B4-BE49-F238E27FC236}">
              <a16:creationId xmlns="" xmlns:a16="http://schemas.microsoft.com/office/drawing/2014/main" id="{00000000-0008-0000-0700-0000A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97" name="1696 CuadroTexto">
          <a:extLst>
            <a:ext uri="{FF2B5EF4-FFF2-40B4-BE49-F238E27FC236}">
              <a16:creationId xmlns="" xmlns:a16="http://schemas.microsoft.com/office/drawing/2014/main" id="{00000000-0008-0000-0700-0000A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98" name="1697 CuadroTexto">
          <a:extLst>
            <a:ext uri="{FF2B5EF4-FFF2-40B4-BE49-F238E27FC236}">
              <a16:creationId xmlns="" xmlns:a16="http://schemas.microsoft.com/office/drawing/2014/main" id="{00000000-0008-0000-0700-0000A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99" name="1698 CuadroTexto">
          <a:extLst>
            <a:ext uri="{FF2B5EF4-FFF2-40B4-BE49-F238E27FC236}">
              <a16:creationId xmlns="" xmlns:a16="http://schemas.microsoft.com/office/drawing/2014/main" id="{00000000-0008-0000-0700-0000A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700" name="1699 CuadroTexto">
          <a:extLst>
            <a:ext uri="{FF2B5EF4-FFF2-40B4-BE49-F238E27FC236}">
              <a16:creationId xmlns="" xmlns:a16="http://schemas.microsoft.com/office/drawing/2014/main" id="{00000000-0008-0000-0700-0000A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01" name="1700 CuadroTexto">
          <a:extLst>
            <a:ext uri="{FF2B5EF4-FFF2-40B4-BE49-F238E27FC236}">
              <a16:creationId xmlns="" xmlns:a16="http://schemas.microsoft.com/office/drawing/2014/main" id="{00000000-0008-0000-0700-0000A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02" name="1701 CuadroTexto">
          <a:extLst>
            <a:ext uri="{FF2B5EF4-FFF2-40B4-BE49-F238E27FC236}">
              <a16:creationId xmlns="" xmlns:a16="http://schemas.microsoft.com/office/drawing/2014/main" id="{00000000-0008-0000-0700-0000A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03" name="1702 CuadroTexto">
          <a:extLst>
            <a:ext uri="{FF2B5EF4-FFF2-40B4-BE49-F238E27FC236}">
              <a16:creationId xmlns="" xmlns:a16="http://schemas.microsoft.com/office/drawing/2014/main" id="{00000000-0008-0000-0700-0000A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04" name="1703 CuadroTexto">
          <a:extLst>
            <a:ext uri="{FF2B5EF4-FFF2-40B4-BE49-F238E27FC236}">
              <a16:creationId xmlns="" xmlns:a16="http://schemas.microsoft.com/office/drawing/2014/main" id="{00000000-0008-0000-0700-0000A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5" name="1704 CuadroTexto">
          <a:extLst>
            <a:ext uri="{FF2B5EF4-FFF2-40B4-BE49-F238E27FC236}">
              <a16:creationId xmlns="" xmlns:a16="http://schemas.microsoft.com/office/drawing/2014/main" id="{00000000-0008-0000-0700-0000A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6" name="1705 CuadroTexto">
          <a:extLst>
            <a:ext uri="{FF2B5EF4-FFF2-40B4-BE49-F238E27FC236}">
              <a16:creationId xmlns="" xmlns:a16="http://schemas.microsoft.com/office/drawing/2014/main" id="{00000000-0008-0000-0700-0000A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7" name="1706 CuadroTexto">
          <a:extLst>
            <a:ext uri="{FF2B5EF4-FFF2-40B4-BE49-F238E27FC236}">
              <a16:creationId xmlns="" xmlns:a16="http://schemas.microsoft.com/office/drawing/2014/main" id="{00000000-0008-0000-0700-0000A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8" name="1707 CuadroTexto">
          <a:extLst>
            <a:ext uri="{FF2B5EF4-FFF2-40B4-BE49-F238E27FC236}">
              <a16:creationId xmlns="" xmlns:a16="http://schemas.microsoft.com/office/drawing/2014/main" id="{00000000-0008-0000-0700-0000A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09" name="1708 CuadroTexto">
          <a:extLst>
            <a:ext uri="{FF2B5EF4-FFF2-40B4-BE49-F238E27FC236}">
              <a16:creationId xmlns="" xmlns:a16="http://schemas.microsoft.com/office/drawing/2014/main" id="{00000000-0008-0000-0700-0000A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0" name="1709 CuadroTexto">
          <a:extLst>
            <a:ext uri="{FF2B5EF4-FFF2-40B4-BE49-F238E27FC236}">
              <a16:creationId xmlns="" xmlns:a16="http://schemas.microsoft.com/office/drawing/2014/main" id="{00000000-0008-0000-0700-0000A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1" name="1710 CuadroTexto">
          <a:extLst>
            <a:ext uri="{FF2B5EF4-FFF2-40B4-BE49-F238E27FC236}">
              <a16:creationId xmlns="" xmlns:a16="http://schemas.microsoft.com/office/drawing/2014/main" id="{00000000-0008-0000-0700-0000A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2" name="1711 CuadroTexto">
          <a:extLst>
            <a:ext uri="{FF2B5EF4-FFF2-40B4-BE49-F238E27FC236}">
              <a16:creationId xmlns="" xmlns:a16="http://schemas.microsoft.com/office/drawing/2014/main" id="{00000000-0008-0000-0700-0000B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3" name="1712 CuadroTexto">
          <a:extLst>
            <a:ext uri="{FF2B5EF4-FFF2-40B4-BE49-F238E27FC236}">
              <a16:creationId xmlns="" xmlns:a16="http://schemas.microsoft.com/office/drawing/2014/main" id="{00000000-0008-0000-0700-0000B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4" name="1713 CuadroTexto">
          <a:extLst>
            <a:ext uri="{FF2B5EF4-FFF2-40B4-BE49-F238E27FC236}">
              <a16:creationId xmlns="" xmlns:a16="http://schemas.microsoft.com/office/drawing/2014/main" id="{00000000-0008-0000-0700-0000B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5" name="1714 CuadroTexto">
          <a:extLst>
            <a:ext uri="{FF2B5EF4-FFF2-40B4-BE49-F238E27FC236}">
              <a16:creationId xmlns="" xmlns:a16="http://schemas.microsoft.com/office/drawing/2014/main" id="{00000000-0008-0000-0700-0000B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6" name="1715 CuadroTexto">
          <a:extLst>
            <a:ext uri="{FF2B5EF4-FFF2-40B4-BE49-F238E27FC236}">
              <a16:creationId xmlns="" xmlns:a16="http://schemas.microsoft.com/office/drawing/2014/main" id="{00000000-0008-0000-0700-0000B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7" name="1716 CuadroTexto">
          <a:extLst>
            <a:ext uri="{FF2B5EF4-FFF2-40B4-BE49-F238E27FC236}">
              <a16:creationId xmlns="" xmlns:a16="http://schemas.microsoft.com/office/drawing/2014/main" id="{00000000-0008-0000-0700-0000B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8" name="1717 CuadroTexto">
          <a:extLst>
            <a:ext uri="{FF2B5EF4-FFF2-40B4-BE49-F238E27FC236}">
              <a16:creationId xmlns="" xmlns:a16="http://schemas.microsoft.com/office/drawing/2014/main" id="{00000000-0008-0000-0700-0000B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9" name="1718 CuadroTexto">
          <a:extLst>
            <a:ext uri="{FF2B5EF4-FFF2-40B4-BE49-F238E27FC236}">
              <a16:creationId xmlns="" xmlns:a16="http://schemas.microsoft.com/office/drawing/2014/main" id="{00000000-0008-0000-0700-0000B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20" name="1719 CuadroTexto">
          <a:extLst>
            <a:ext uri="{FF2B5EF4-FFF2-40B4-BE49-F238E27FC236}">
              <a16:creationId xmlns="" xmlns:a16="http://schemas.microsoft.com/office/drawing/2014/main" id="{00000000-0008-0000-0700-0000B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1" name="1720 CuadroTexto">
          <a:extLst>
            <a:ext uri="{FF2B5EF4-FFF2-40B4-BE49-F238E27FC236}">
              <a16:creationId xmlns="" xmlns:a16="http://schemas.microsoft.com/office/drawing/2014/main" id="{00000000-0008-0000-0700-0000B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2" name="1721 CuadroTexto">
          <a:extLst>
            <a:ext uri="{FF2B5EF4-FFF2-40B4-BE49-F238E27FC236}">
              <a16:creationId xmlns="" xmlns:a16="http://schemas.microsoft.com/office/drawing/2014/main" id="{00000000-0008-0000-0700-0000B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3" name="1722 CuadroTexto">
          <a:extLst>
            <a:ext uri="{FF2B5EF4-FFF2-40B4-BE49-F238E27FC236}">
              <a16:creationId xmlns="" xmlns:a16="http://schemas.microsoft.com/office/drawing/2014/main" id="{00000000-0008-0000-0700-0000B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4" name="1723 CuadroTexto">
          <a:extLst>
            <a:ext uri="{FF2B5EF4-FFF2-40B4-BE49-F238E27FC236}">
              <a16:creationId xmlns="" xmlns:a16="http://schemas.microsoft.com/office/drawing/2014/main" id="{00000000-0008-0000-0700-0000B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25" name="1724 CuadroTexto">
          <a:extLst>
            <a:ext uri="{FF2B5EF4-FFF2-40B4-BE49-F238E27FC236}">
              <a16:creationId xmlns="" xmlns:a16="http://schemas.microsoft.com/office/drawing/2014/main" id="{00000000-0008-0000-0700-0000B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26" name="1725 CuadroTexto">
          <a:extLst>
            <a:ext uri="{FF2B5EF4-FFF2-40B4-BE49-F238E27FC236}">
              <a16:creationId xmlns="" xmlns:a16="http://schemas.microsoft.com/office/drawing/2014/main" id="{00000000-0008-0000-0700-0000B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27" name="1726 CuadroTexto">
          <a:extLst>
            <a:ext uri="{FF2B5EF4-FFF2-40B4-BE49-F238E27FC236}">
              <a16:creationId xmlns="" xmlns:a16="http://schemas.microsoft.com/office/drawing/2014/main" id="{00000000-0008-0000-0700-0000B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28" name="1727 CuadroTexto">
          <a:extLst>
            <a:ext uri="{FF2B5EF4-FFF2-40B4-BE49-F238E27FC236}">
              <a16:creationId xmlns="" xmlns:a16="http://schemas.microsoft.com/office/drawing/2014/main" id="{00000000-0008-0000-0700-0000C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29" name="1728 CuadroTexto">
          <a:extLst>
            <a:ext uri="{FF2B5EF4-FFF2-40B4-BE49-F238E27FC236}">
              <a16:creationId xmlns="" xmlns:a16="http://schemas.microsoft.com/office/drawing/2014/main" id="{00000000-0008-0000-0700-0000C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30" name="1729 CuadroTexto">
          <a:extLst>
            <a:ext uri="{FF2B5EF4-FFF2-40B4-BE49-F238E27FC236}">
              <a16:creationId xmlns="" xmlns:a16="http://schemas.microsoft.com/office/drawing/2014/main" id="{00000000-0008-0000-0700-0000C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31" name="1730 CuadroTexto">
          <a:extLst>
            <a:ext uri="{FF2B5EF4-FFF2-40B4-BE49-F238E27FC236}">
              <a16:creationId xmlns="" xmlns:a16="http://schemas.microsoft.com/office/drawing/2014/main" id="{00000000-0008-0000-0700-0000C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32" name="1731 CuadroTexto">
          <a:extLst>
            <a:ext uri="{FF2B5EF4-FFF2-40B4-BE49-F238E27FC236}">
              <a16:creationId xmlns="" xmlns:a16="http://schemas.microsoft.com/office/drawing/2014/main" id="{00000000-0008-0000-0700-0000C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33" name="1732 CuadroTexto">
          <a:extLst>
            <a:ext uri="{FF2B5EF4-FFF2-40B4-BE49-F238E27FC236}">
              <a16:creationId xmlns="" xmlns:a16="http://schemas.microsoft.com/office/drawing/2014/main" id="{00000000-0008-0000-0700-0000C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34" name="1733 CuadroTexto">
          <a:extLst>
            <a:ext uri="{FF2B5EF4-FFF2-40B4-BE49-F238E27FC236}">
              <a16:creationId xmlns="" xmlns:a16="http://schemas.microsoft.com/office/drawing/2014/main" id="{00000000-0008-0000-0700-0000C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35" name="1734 CuadroTexto">
          <a:extLst>
            <a:ext uri="{FF2B5EF4-FFF2-40B4-BE49-F238E27FC236}">
              <a16:creationId xmlns="" xmlns:a16="http://schemas.microsoft.com/office/drawing/2014/main" id="{00000000-0008-0000-0700-0000C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36" name="1735 CuadroTexto">
          <a:extLst>
            <a:ext uri="{FF2B5EF4-FFF2-40B4-BE49-F238E27FC236}">
              <a16:creationId xmlns="" xmlns:a16="http://schemas.microsoft.com/office/drawing/2014/main" id="{00000000-0008-0000-0700-0000C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7" name="1736 CuadroTexto">
          <a:extLst>
            <a:ext uri="{FF2B5EF4-FFF2-40B4-BE49-F238E27FC236}">
              <a16:creationId xmlns="" xmlns:a16="http://schemas.microsoft.com/office/drawing/2014/main" id="{00000000-0008-0000-0700-0000C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8" name="1737 CuadroTexto">
          <a:extLst>
            <a:ext uri="{FF2B5EF4-FFF2-40B4-BE49-F238E27FC236}">
              <a16:creationId xmlns="" xmlns:a16="http://schemas.microsoft.com/office/drawing/2014/main" id="{00000000-0008-0000-0700-0000C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9" name="1738 CuadroTexto">
          <a:extLst>
            <a:ext uri="{FF2B5EF4-FFF2-40B4-BE49-F238E27FC236}">
              <a16:creationId xmlns="" xmlns:a16="http://schemas.microsoft.com/office/drawing/2014/main" id="{00000000-0008-0000-0700-0000C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40" name="1739 CuadroTexto">
          <a:extLst>
            <a:ext uri="{FF2B5EF4-FFF2-40B4-BE49-F238E27FC236}">
              <a16:creationId xmlns="" xmlns:a16="http://schemas.microsoft.com/office/drawing/2014/main" id="{00000000-0008-0000-0700-0000C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1" name="1740 CuadroTexto">
          <a:extLst>
            <a:ext uri="{FF2B5EF4-FFF2-40B4-BE49-F238E27FC236}">
              <a16:creationId xmlns="" xmlns:a16="http://schemas.microsoft.com/office/drawing/2014/main" id="{00000000-0008-0000-0700-0000C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2" name="1741 CuadroTexto">
          <a:extLst>
            <a:ext uri="{FF2B5EF4-FFF2-40B4-BE49-F238E27FC236}">
              <a16:creationId xmlns="" xmlns:a16="http://schemas.microsoft.com/office/drawing/2014/main" id="{00000000-0008-0000-0700-0000C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3" name="1742 CuadroTexto">
          <a:extLst>
            <a:ext uri="{FF2B5EF4-FFF2-40B4-BE49-F238E27FC236}">
              <a16:creationId xmlns="" xmlns:a16="http://schemas.microsoft.com/office/drawing/2014/main" id="{00000000-0008-0000-0700-0000C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4" name="1743 CuadroTexto">
          <a:extLst>
            <a:ext uri="{FF2B5EF4-FFF2-40B4-BE49-F238E27FC236}">
              <a16:creationId xmlns="" xmlns:a16="http://schemas.microsoft.com/office/drawing/2014/main" id="{00000000-0008-0000-0700-0000D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45" name="1744 CuadroTexto">
          <a:extLst>
            <a:ext uri="{FF2B5EF4-FFF2-40B4-BE49-F238E27FC236}">
              <a16:creationId xmlns="" xmlns:a16="http://schemas.microsoft.com/office/drawing/2014/main" id="{00000000-0008-0000-0700-0000D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46" name="1745 CuadroTexto">
          <a:extLst>
            <a:ext uri="{FF2B5EF4-FFF2-40B4-BE49-F238E27FC236}">
              <a16:creationId xmlns="" xmlns:a16="http://schemas.microsoft.com/office/drawing/2014/main" id="{00000000-0008-0000-0700-0000D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7" name="1746 CuadroTexto">
          <a:extLst>
            <a:ext uri="{FF2B5EF4-FFF2-40B4-BE49-F238E27FC236}">
              <a16:creationId xmlns="" xmlns:a16="http://schemas.microsoft.com/office/drawing/2014/main" id="{00000000-0008-0000-0700-0000D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8" name="1747 CuadroTexto">
          <a:extLst>
            <a:ext uri="{FF2B5EF4-FFF2-40B4-BE49-F238E27FC236}">
              <a16:creationId xmlns="" xmlns:a16="http://schemas.microsoft.com/office/drawing/2014/main" id="{00000000-0008-0000-0700-0000D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9" name="1748 CuadroTexto">
          <a:extLst>
            <a:ext uri="{FF2B5EF4-FFF2-40B4-BE49-F238E27FC236}">
              <a16:creationId xmlns="" xmlns:a16="http://schemas.microsoft.com/office/drawing/2014/main" id="{00000000-0008-0000-0700-0000D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50" name="1749 CuadroTexto">
          <a:extLst>
            <a:ext uri="{FF2B5EF4-FFF2-40B4-BE49-F238E27FC236}">
              <a16:creationId xmlns="" xmlns:a16="http://schemas.microsoft.com/office/drawing/2014/main" id="{00000000-0008-0000-0700-0000D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51" name="1750 CuadroTexto">
          <a:extLst>
            <a:ext uri="{FF2B5EF4-FFF2-40B4-BE49-F238E27FC236}">
              <a16:creationId xmlns="" xmlns:a16="http://schemas.microsoft.com/office/drawing/2014/main" id="{00000000-0008-0000-0700-0000D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52" name="1751 CuadroTexto">
          <a:extLst>
            <a:ext uri="{FF2B5EF4-FFF2-40B4-BE49-F238E27FC236}">
              <a16:creationId xmlns="" xmlns:a16="http://schemas.microsoft.com/office/drawing/2014/main" id="{00000000-0008-0000-0700-0000D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3" name="1752 CuadroTexto">
          <a:extLst>
            <a:ext uri="{FF2B5EF4-FFF2-40B4-BE49-F238E27FC236}">
              <a16:creationId xmlns="" xmlns:a16="http://schemas.microsoft.com/office/drawing/2014/main" id="{00000000-0008-0000-0700-0000D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4" name="1753 CuadroTexto">
          <a:extLst>
            <a:ext uri="{FF2B5EF4-FFF2-40B4-BE49-F238E27FC236}">
              <a16:creationId xmlns="" xmlns:a16="http://schemas.microsoft.com/office/drawing/2014/main" id="{00000000-0008-0000-0700-0000D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5" name="1754 CuadroTexto">
          <a:extLst>
            <a:ext uri="{FF2B5EF4-FFF2-40B4-BE49-F238E27FC236}">
              <a16:creationId xmlns="" xmlns:a16="http://schemas.microsoft.com/office/drawing/2014/main" id="{00000000-0008-0000-0700-0000D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6" name="1755 CuadroTexto">
          <a:extLst>
            <a:ext uri="{FF2B5EF4-FFF2-40B4-BE49-F238E27FC236}">
              <a16:creationId xmlns="" xmlns:a16="http://schemas.microsoft.com/office/drawing/2014/main" id="{00000000-0008-0000-0700-0000D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57" name="1756 CuadroTexto">
          <a:extLst>
            <a:ext uri="{FF2B5EF4-FFF2-40B4-BE49-F238E27FC236}">
              <a16:creationId xmlns="" xmlns:a16="http://schemas.microsoft.com/office/drawing/2014/main" id="{00000000-0008-0000-0700-0000D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58" name="1757 CuadroTexto">
          <a:extLst>
            <a:ext uri="{FF2B5EF4-FFF2-40B4-BE49-F238E27FC236}">
              <a16:creationId xmlns="" xmlns:a16="http://schemas.microsoft.com/office/drawing/2014/main" id="{00000000-0008-0000-0700-0000D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59" name="1758 CuadroTexto">
          <a:extLst>
            <a:ext uri="{FF2B5EF4-FFF2-40B4-BE49-F238E27FC236}">
              <a16:creationId xmlns="" xmlns:a16="http://schemas.microsoft.com/office/drawing/2014/main" id="{00000000-0008-0000-0700-0000D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60" name="1759 CuadroTexto">
          <a:extLst>
            <a:ext uri="{FF2B5EF4-FFF2-40B4-BE49-F238E27FC236}">
              <a16:creationId xmlns="" xmlns:a16="http://schemas.microsoft.com/office/drawing/2014/main" id="{00000000-0008-0000-0700-0000E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61" name="1760 CuadroTexto">
          <a:extLst>
            <a:ext uri="{FF2B5EF4-FFF2-40B4-BE49-F238E27FC236}">
              <a16:creationId xmlns="" xmlns:a16="http://schemas.microsoft.com/office/drawing/2014/main" id="{00000000-0008-0000-0700-0000E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62" name="1761 CuadroTexto">
          <a:extLst>
            <a:ext uri="{FF2B5EF4-FFF2-40B4-BE49-F238E27FC236}">
              <a16:creationId xmlns="" xmlns:a16="http://schemas.microsoft.com/office/drawing/2014/main" id="{00000000-0008-0000-0700-0000E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63" name="1762 CuadroTexto">
          <a:extLst>
            <a:ext uri="{FF2B5EF4-FFF2-40B4-BE49-F238E27FC236}">
              <a16:creationId xmlns="" xmlns:a16="http://schemas.microsoft.com/office/drawing/2014/main" id="{00000000-0008-0000-0700-0000E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64" name="1763 CuadroTexto">
          <a:extLst>
            <a:ext uri="{FF2B5EF4-FFF2-40B4-BE49-F238E27FC236}">
              <a16:creationId xmlns="" xmlns:a16="http://schemas.microsoft.com/office/drawing/2014/main" id="{00000000-0008-0000-0700-0000E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65" name="1764 CuadroTexto">
          <a:extLst>
            <a:ext uri="{FF2B5EF4-FFF2-40B4-BE49-F238E27FC236}">
              <a16:creationId xmlns="" xmlns:a16="http://schemas.microsoft.com/office/drawing/2014/main" id="{00000000-0008-0000-0700-0000E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66" name="1765 CuadroTexto">
          <a:extLst>
            <a:ext uri="{FF2B5EF4-FFF2-40B4-BE49-F238E27FC236}">
              <a16:creationId xmlns="" xmlns:a16="http://schemas.microsoft.com/office/drawing/2014/main" id="{00000000-0008-0000-0700-0000E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67" name="1766 CuadroTexto">
          <a:extLst>
            <a:ext uri="{FF2B5EF4-FFF2-40B4-BE49-F238E27FC236}">
              <a16:creationId xmlns="" xmlns:a16="http://schemas.microsoft.com/office/drawing/2014/main" id="{00000000-0008-0000-0700-0000E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68" name="1767 CuadroTexto">
          <a:extLst>
            <a:ext uri="{FF2B5EF4-FFF2-40B4-BE49-F238E27FC236}">
              <a16:creationId xmlns="" xmlns:a16="http://schemas.microsoft.com/office/drawing/2014/main" id="{00000000-0008-0000-0700-0000E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69" name="1768 CuadroTexto">
          <a:extLst>
            <a:ext uri="{FF2B5EF4-FFF2-40B4-BE49-F238E27FC236}">
              <a16:creationId xmlns="" xmlns:a16="http://schemas.microsoft.com/office/drawing/2014/main" id="{00000000-0008-0000-0700-0000E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0" name="1769 CuadroTexto">
          <a:extLst>
            <a:ext uri="{FF2B5EF4-FFF2-40B4-BE49-F238E27FC236}">
              <a16:creationId xmlns="" xmlns:a16="http://schemas.microsoft.com/office/drawing/2014/main" id="{00000000-0008-0000-0700-0000E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1" name="1770 CuadroTexto">
          <a:extLst>
            <a:ext uri="{FF2B5EF4-FFF2-40B4-BE49-F238E27FC236}">
              <a16:creationId xmlns="" xmlns:a16="http://schemas.microsoft.com/office/drawing/2014/main" id="{00000000-0008-0000-0700-0000E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2" name="1771 CuadroTexto">
          <a:extLst>
            <a:ext uri="{FF2B5EF4-FFF2-40B4-BE49-F238E27FC236}">
              <a16:creationId xmlns="" xmlns:a16="http://schemas.microsoft.com/office/drawing/2014/main" id="{00000000-0008-0000-0700-0000E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3" name="1772 CuadroTexto">
          <a:extLst>
            <a:ext uri="{FF2B5EF4-FFF2-40B4-BE49-F238E27FC236}">
              <a16:creationId xmlns="" xmlns:a16="http://schemas.microsoft.com/office/drawing/2014/main" id="{00000000-0008-0000-0700-0000E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4" name="1773 CuadroTexto">
          <a:extLst>
            <a:ext uri="{FF2B5EF4-FFF2-40B4-BE49-F238E27FC236}">
              <a16:creationId xmlns="" xmlns:a16="http://schemas.microsoft.com/office/drawing/2014/main" id="{00000000-0008-0000-0700-0000E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75" name="1774 CuadroTexto">
          <a:extLst>
            <a:ext uri="{FF2B5EF4-FFF2-40B4-BE49-F238E27FC236}">
              <a16:creationId xmlns="" xmlns:a16="http://schemas.microsoft.com/office/drawing/2014/main" id="{00000000-0008-0000-0700-0000E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76" name="1775 CuadroTexto">
          <a:extLst>
            <a:ext uri="{FF2B5EF4-FFF2-40B4-BE49-F238E27FC236}">
              <a16:creationId xmlns="" xmlns:a16="http://schemas.microsoft.com/office/drawing/2014/main" id="{00000000-0008-0000-0700-0000F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77" name="1776 CuadroTexto">
          <a:extLst>
            <a:ext uri="{FF2B5EF4-FFF2-40B4-BE49-F238E27FC236}">
              <a16:creationId xmlns="" xmlns:a16="http://schemas.microsoft.com/office/drawing/2014/main" id="{00000000-0008-0000-0700-0000F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78" name="1777 CuadroTexto">
          <a:extLst>
            <a:ext uri="{FF2B5EF4-FFF2-40B4-BE49-F238E27FC236}">
              <a16:creationId xmlns="" xmlns:a16="http://schemas.microsoft.com/office/drawing/2014/main" id="{00000000-0008-0000-0700-0000F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9" name="1778 CuadroTexto">
          <a:extLst>
            <a:ext uri="{FF2B5EF4-FFF2-40B4-BE49-F238E27FC236}">
              <a16:creationId xmlns="" xmlns:a16="http://schemas.microsoft.com/office/drawing/2014/main" id="{00000000-0008-0000-0700-0000F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80" name="1779 CuadroTexto">
          <a:extLst>
            <a:ext uri="{FF2B5EF4-FFF2-40B4-BE49-F238E27FC236}">
              <a16:creationId xmlns="" xmlns:a16="http://schemas.microsoft.com/office/drawing/2014/main" id="{00000000-0008-0000-0700-0000F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81" name="1780 CuadroTexto">
          <a:extLst>
            <a:ext uri="{FF2B5EF4-FFF2-40B4-BE49-F238E27FC236}">
              <a16:creationId xmlns="" xmlns:a16="http://schemas.microsoft.com/office/drawing/2014/main" id="{00000000-0008-0000-0700-0000F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82" name="1781 CuadroTexto">
          <a:extLst>
            <a:ext uri="{FF2B5EF4-FFF2-40B4-BE49-F238E27FC236}">
              <a16:creationId xmlns="" xmlns:a16="http://schemas.microsoft.com/office/drawing/2014/main" id="{00000000-0008-0000-0700-0000F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83" name="1782 CuadroTexto">
          <a:extLst>
            <a:ext uri="{FF2B5EF4-FFF2-40B4-BE49-F238E27FC236}">
              <a16:creationId xmlns="" xmlns:a16="http://schemas.microsoft.com/office/drawing/2014/main" id="{00000000-0008-0000-0700-0000F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84" name="1783 CuadroTexto">
          <a:extLst>
            <a:ext uri="{FF2B5EF4-FFF2-40B4-BE49-F238E27FC236}">
              <a16:creationId xmlns="" xmlns:a16="http://schemas.microsoft.com/office/drawing/2014/main" id="{00000000-0008-0000-0700-0000F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5" name="1784 CuadroTexto">
          <a:extLst>
            <a:ext uri="{FF2B5EF4-FFF2-40B4-BE49-F238E27FC236}">
              <a16:creationId xmlns="" xmlns:a16="http://schemas.microsoft.com/office/drawing/2014/main" id="{00000000-0008-0000-0700-0000F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6" name="1785 CuadroTexto">
          <a:extLst>
            <a:ext uri="{FF2B5EF4-FFF2-40B4-BE49-F238E27FC236}">
              <a16:creationId xmlns="" xmlns:a16="http://schemas.microsoft.com/office/drawing/2014/main" id="{00000000-0008-0000-0700-0000F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7" name="1786 CuadroTexto">
          <a:extLst>
            <a:ext uri="{FF2B5EF4-FFF2-40B4-BE49-F238E27FC236}">
              <a16:creationId xmlns="" xmlns:a16="http://schemas.microsoft.com/office/drawing/2014/main" id="{00000000-0008-0000-0700-0000F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8" name="1787 CuadroTexto">
          <a:extLst>
            <a:ext uri="{FF2B5EF4-FFF2-40B4-BE49-F238E27FC236}">
              <a16:creationId xmlns="" xmlns:a16="http://schemas.microsoft.com/office/drawing/2014/main" id="{00000000-0008-0000-0700-0000F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789" name="1788 CuadroTexto">
          <a:extLst>
            <a:ext uri="{FF2B5EF4-FFF2-40B4-BE49-F238E27FC236}">
              <a16:creationId xmlns="" xmlns:a16="http://schemas.microsoft.com/office/drawing/2014/main" id="{00000000-0008-0000-0700-0000F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790" name="1789 CuadroTexto">
          <a:extLst>
            <a:ext uri="{FF2B5EF4-FFF2-40B4-BE49-F238E27FC236}">
              <a16:creationId xmlns="" xmlns:a16="http://schemas.microsoft.com/office/drawing/2014/main" id="{00000000-0008-0000-0700-0000F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791" name="1790 CuadroTexto">
          <a:extLst>
            <a:ext uri="{FF2B5EF4-FFF2-40B4-BE49-F238E27FC236}">
              <a16:creationId xmlns="" xmlns:a16="http://schemas.microsoft.com/office/drawing/2014/main" id="{00000000-0008-0000-0700-0000F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792" name="1791 CuadroTexto">
          <a:extLst>
            <a:ext uri="{FF2B5EF4-FFF2-40B4-BE49-F238E27FC236}">
              <a16:creationId xmlns="" xmlns:a16="http://schemas.microsoft.com/office/drawing/2014/main" id="{00000000-0008-0000-0700-00000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793" name="1792 CuadroTexto">
          <a:extLst>
            <a:ext uri="{FF2B5EF4-FFF2-40B4-BE49-F238E27FC236}">
              <a16:creationId xmlns="" xmlns:a16="http://schemas.microsoft.com/office/drawing/2014/main" id="{00000000-0008-0000-0700-00000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794" name="1793 CuadroTexto">
          <a:extLst>
            <a:ext uri="{FF2B5EF4-FFF2-40B4-BE49-F238E27FC236}">
              <a16:creationId xmlns="" xmlns:a16="http://schemas.microsoft.com/office/drawing/2014/main" id="{00000000-0008-0000-0700-00000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795" name="1794 CuadroTexto">
          <a:extLst>
            <a:ext uri="{FF2B5EF4-FFF2-40B4-BE49-F238E27FC236}">
              <a16:creationId xmlns="" xmlns:a16="http://schemas.microsoft.com/office/drawing/2014/main" id="{00000000-0008-0000-0700-00000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796" name="1795 CuadroTexto">
          <a:extLst>
            <a:ext uri="{FF2B5EF4-FFF2-40B4-BE49-F238E27FC236}">
              <a16:creationId xmlns="" xmlns:a16="http://schemas.microsoft.com/office/drawing/2014/main" id="{00000000-0008-0000-0700-00000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797" name="1796 CuadroTexto">
          <a:extLst>
            <a:ext uri="{FF2B5EF4-FFF2-40B4-BE49-F238E27FC236}">
              <a16:creationId xmlns="" xmlns:a16="http://schemas.microsoft.com/office/drawing/2014/main" id="{00000000-0008-0000-0700-00000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798" name="1797 CuadroTexto">
          <a:extLst>
            <a:ext uri="{FF2B5EF4-FFF2-40B4-BE49-F238E27FC236}">
              <a16:creationId xmlns="" xmlns:a16="http://schemas.microsoft.com/office/drawing/2014/main" id="{00000000-0008-0000-0700-00000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799" name="1798 CuadroTexto">
          <a:extLst>
            <a:ext uri="{FF2B5EF4-FFF2-40B4-BE49-F238E27FC236}">
              <a16:creationId xmlns="" xmlns:a16="http://schemas.microsoft.com/office/drawing/2014/main" id="{00000000-0008-0000-0700-00000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800" name="1799 CuadroTexto">
          <a:extLst>
            <a:ext uri="{FF2B5EF4-FFF2-40B4-BE49-F238E27FC236}">
              <a16:creationId xmlns="" xmlns:a16="http://schemas.microsoft.com/office/drawing/2014/main" id="{00000000-0008-0000-0700-00000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1" name="1800 CuadroTexto">
          <a:extLst>
            <a:ext uri="{FF2B5EF4-FFF2-40B4-BE49-F238E27FC236}">
              <a16:creationId xmlns="" xmlns:a16="http://schemas.microsoft.com/office/drawing/2014/main" id="{00000000-0008-0000-0700-00000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2" name="1801 CuadroTexto">
          <a:extLst>
            <a:ext uri="{FF2B5EF4-FFF2-40B4-BE49-F238E27FC236}">
              <a16:creationId xmlns="" xmlns:a16="http://schemas.microsoft.com/office/drawing/2014/main" id="{00000000-0008-0000-0700-00000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3" name="1802 CuadroTexto">
          <a:extLst>
            <a:ext uri="{FF2B5EF4-FFF2-40B4-BE49-F238E27FC236}">
              <a16:creationId xmlns="" xmlns:a16="http://schemas.microsoft.com/office/drawing/2014/main" id="{00000000-0008-0000-0700-00000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4" name="1803 CuadroTexto">
          <a:extLst>
            <a:ext uri="{FF2B5EF4-FFF2-40B4-BE49-F238E27FC236}">
              <a16:creationId xmlns="" xmlns:a16="http://schemas.microsoft.com/office/drawing/2014/main" id="{00000000-0008-0000-0700-00000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05" name="1804 CuadroTexto">
          <a:extLst>
            <a:ext uri="{FF2B5EF4-FFF2-40B4-BE49-F238E27FC236}">
              <a16:creationId xmlns="" xmlns:a16="http://schemas.microsoft.com/office/drawing/2014/main" id="{00000000-0008-0000-0700-00000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06" name="1805 CuadroTexto">
          <a:extLst>
            <a:ext uri="{FF2B5EF4-FFF2-40B4-BE49-F238E27FC236}">
              <a16:creationId xmlns="" xmlns:a16="http://schemas.microsoft.com/office/drawing/2014/main" id="{00000000-0008-0000-0700-00000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07" name="1806 CuadroTexto">
          <a:extLst>
            <a:ext uri="{FF2B5EF4-FFF2-40B4-BE49-F238E27FC236}">
              <a16:creationId xmlns="" xmlns:a16="http://schemas.microsoft.com/office/drawing/2014/main" id="{00000000-0008-0000-0700-00000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08" name="1807 CuadroTexto">
          <a:extLst>
            <a:ext uri="{FF2B5EF4-FFF2-40B4-BE49-F238E27FC236}">
              <a16:creationId xmlns="" xmlns:a16="http://schemas.microsoft.com/office/drawing/2014/main" id="{00000000-0008-0000-0700-00001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09" name="1808 CuadroTexto">
          <a:extLst>
            <a:ext uri="{FF2B5EF4-FFF2-40B4-BE49-F238E27FC236}">
              <a16:creationId xmlns="" xmlns:a16="http://schemas.microsoft.com/office/drawing/2014/main" id="{00000000-0008-0000-0700-00001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0" name="1809 CuadroTexto">
          <a:extLst>
            <a:ext uri="{FF2B5EF4-FFF2-40B4-BE49-F238E27FC236}">
              <a16:creationId xmlns="" xmlns:a16="http://schemas.microsoft.com/office/drawing/2014/main" id="{00000000-0008-0000-0700-00001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11" name="1810 CuadroTexto">
          <a:extLst>
            <a:ext uri="{FF2B5EF4-FFF2-40B4-BE49-F238E27FC236}">
              <a16:creationId xmlns="" xmlns:a16="http://schemas.microsoft.com/office/drawing/2014/main" id="{00000000-0008-0000-0700-00001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12" name="1811 CuadroTexto">
          <a:extLst>
            <a:ext uri="{FF2B5EF4-FFF2-40B4-BE49-F238E27FC236}">
              <a16:creationId xmlns="" xmlns:a16="http://schemas.microsoft.com/office/drawing/2014/main" id="{00000000-0008-0000-0700-00001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13" name="1812 CuadroTexto">
          <a:extLst>
            <a:ext uri="{FF2B5EF4-FFF2-40B4-BE49-F238E27FC236}">
              <a16:creationId xmlns="" xmlns:a16="http://schemas.microsoft.com/office/drawing/2014/main" id="{00000000-0008-0000-0700-00001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14" name="1813 CuadroTexto">
          <a:extLst>
            <a:ext uri="{FF2B5EF4-FFF2-40B4-BE49-F238E27FC236}">
              <a16:creationId xmlns="" xmlns:a16="http://schemas.microsoft.com/office/drawing/2014/main" id="{00000000-0008-0000-0700-00001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5" name="1814 CuadroTexto">
          <a:extLst>
            <a:ext uri="{FF2B5EF4-FFF2-40B4-BE49-F238E27FC236}">
              <a16:creationId xmlns="" xmlns:a16="http://schemas.microsoft.com/office/drawing/2014/main" id="{00000000-0008-0000-0700-00001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6" name="1815 CuadroTexto">
          <a:extLst>
            <a:ext uri="{FF2B5EF4-FFF2-40B4-BE49-F238E27FC236}">
              <a16:creationId xmlns="" xmlns:a16="http://schemas.microsoft.com/office/drawing/2014/main" id="{00000000-0008-0000-0700-00001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7" name="1816 CuadroTexto">
          <a:extLst>
            <a:ext uri="{FF2B5EF4-FFF2-40B4-BE49-F238E27FC236}">
              <a16:creationId xmlns="" xmlns:a16="http://schemas.microsoft.com/office/drawing/2014/main" id="{00000000-0008-0000-0700-00001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8" name="1817 CuadroTexto">
          <a:extLst>
            <a:ext uri="{FF2B5EF4-FFF2-40B4-BE49-F238E27FC236}">
              <a16:creationId xmlns="" xmlns:a16="http://schemas.microsoft.com/office/drawing/2014/main" id="{00000000-0008-0000-0700-00001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9" name="1818 CuadroTexto">
          <a:extLst>
            <a:ext uri="{FF2B5EF4-FFF2-40B4-BE49-F238E27FC236}">
              <a16:creationId xmlns="" xmlns:a16="http://schemas.microsoft.com/office/drawing/2014/main" id="{00000000-0008-0000-0700-00001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20" name="1819 CuadroTexto">
          <a:extLst>
            <a:ext uri="{FF2B5EF4-FFF2-40B4-BE49-F238E27FC236}">
              <a16:creationId xmlns="" xmlns:a16="http://schemas.microsoft.com/office/drawing/2014/main" id="{00000000-0008-0000-0700-00001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21" name="1820 CuadroTexto">
          <a:extLst>
            <a:ext uri="{FF2B5EF4-FFF2-40B4-BE49-F238E27FC236}">
              <a16:creationId xmlns="" xmlns:a16="http://schemas.microsoft.com/office/drawing/2014/main" id="{00000000-0008-0000-0700-00001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22" name="1821 CuadroTexto">
          <a:extLst>
            <a:ext uri="{FF2B5EF4-FFF2-40B4-BE49-F238E27FC236}">
              <a16:creationId xmlns="" xmlns:a16="http://schemas.microsoft.com/office/drawing/2014/main" id="{00000000-0008-0000-0700-00001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23" name="1822 CuadroTexto">
          <a:extLst>
            <a:ext uri="{FF2B5EF4-FFF2-40B4-BE49-F238E27FC236}">
              <a16:creationId xmlns="" xmlns:a16="http://schemas.microsoft.com/office/drawing/2014/main" id="{00000000-0008-0000-0700-00001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24" name="1823 CuadroTexto">
          <a:extLst>
            <a:ext uri="{FF2B5EF4-FFF2-40B4-BE49-F238E27FC236}">
              <a16:creationId xmlns="" xmlns:a16="http://schemas.microsoft.com/office/drawing/2014/main" id="{00000000-0008-0000-0700-00002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25" name="1824 CuadroTexto">
          <a:extLst>
            <a:ext uri="{FF2B5EF4-FFF2-40B4-BE49-F238E27FC236}">
              <a16:creationId xmlns="" xmlns:a16="http://schemas.microsoft.com/office/drawing/2014/main" id="{00000000-0008-0000-0700-00002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26" name="1825 CuadroTexto">
          <a:extLst>
            <a:ext uri="{FF2B5EF4-FFF2-40B4-BE49-F238E27FC236}">
              <a16:creationId xmlns="" xmlns:a16="http://schemas.microsoft.com/office/drawing/2014/main" id="{00000000-0008-0000-0700-00002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27" name="1826 CuadroTexto">
          <a:extLst>
            <a:ext uri="{FF2B5EF4-FFF2-40B4-BE49-F238E27FC236}">
              <a16:creationId xmlns="" xmlns:a16="http://schemas.microsoft.com/office/drawing/2014/main" id="{00000000-0008-0000-0700-00002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28" name="1827 CuadroTexto">
          <a:extLst>
            <a:ext uri="{FF2B5EF4-FFF2-40B4-BE49-F238E27FC236}">
              <a16:creationId xmlns="" xmlns:a16="http://schemas.microsoft.com/office/drawing/2014/main" id="{00000000-0008-0000-0700-00002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29" name="1828 CuadroTexto">
          <a:extLst>
            <a:ext uri="{FF2B5EF4-FFF2-40B4-BE49-F238E27FC236}">
              <a16:creationId xmlns="" xmlns:a16="http://schemas.microsoft.com/office/drawing/2014/main" id="{00000000-0008-0000-0700-00002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30" name="1829 CuadroTexto">
          <a:extLst>
            <a:ext uri="{FF2B5EF4-FFF2-40B4-BE49-F238E27FC236}">
              <a16:creationId xmlns="" xmlns:a16="http://schemas.microsoft.com/office/drawing/2014/main" id="{00000000-0008-0000-0700-00002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31" name="1830 CuadroTexto">
          <a:extLst>
            <a:ext uri="{FF2B5EF4-FFF2-40B4-BE49-F238E27FC236}">
              <a16:creationId xmlns="" xmlns:a16="http://schemas.microsoft.com/office/drawing/2014/main" id="{00000000-0008-0000-0700-00002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32" name="1831 CuadroTexto">
          <a:extLst>
            <a:ext uri="{FF2B5EF4-FFF2-40B4-BE49-F238E27FC236}">
              <a16:creationId xmlns="" xmlns:a16="http://schemas.microsoft.com/office/drawing/2014/main" id="{00000000-0008-0000-0700-00002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3" name="1832 CuadroTexto">
          <a:extLst>
            <a:ext uri="{FF2B5EF4-FFF2-40B4-BE49-F238E27FC236}">
              <a16:creationId xmlns="" xmlns:a16="http://schemas.microsoft.com/office/drawing/2014/main" id="{00000000-0008-0000-0700-00002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4" name="1833 CuadroTexto">
          <a:extLst>
            <a:ext uri="{FF2B5EF4-FFF2-40B4-BE49-F238E27FC236}">
              <a16:creationId xmlns="" xmlns:a16="http://schemas.microsoft.com/office/drawing/2014/main" id="{00000000-0008-0000-0700-00002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5" name="1834 CuadroTexto">
          <a:extLst>
            <a:ext uri="{FF2B5EF4-FFF2-40B4-BE49-F238E27FC236}">
              <a16:creationId xmlns="" xmlns:a16="http://schemas.microsoft.com/office/drawing/2014/main" id="{00000000-0008-0000-0700-00002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6" name="1835 CuadroTexto">
          <a:extLst>
            <a:ext uri="{FF2B5EF4-FFF2-40B4-BE49-F238E27FC236}">
              <a16:creationId xmlns="" xmlns:a16="http://schemas.microsoft.com/office/drawing/2014/main" id="{00000000-0008-0000-0700-00002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37" name="1836 CuadroTexto">
          <a:extLst>
            <a:ext uri="{FF2B5EF4-FFF2-40B4-BE49-F238E27FC236}">
              <a16:creationId xmlns="" xmlns:a16="http://schemas.microsoft.com/office/drawing/2014/main" id="{00000000-0008-0000-0700-00002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38" name="1837 CuadroTexto">
          <a:extLst>
            <a:ext uri="{FF2B5EF4-FFF2-40B4-BE49-F238E27FC236}">
              <a16:creationId xmlns="" xmlns:a16="http://schemas.microsoft.com/office/drawing/2014/main" id="{00000000-0008-0000-0700-00002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39" name="1838 CuadroTexto">
          <a:extLst>
            <a:ext uri="{FF2B5EF4-FFF2-40B4-BE49-F238E27FC236}">
              <a16:creationId xmlns="" xmlns:a16="http://schemas.microsoft.com/office/drawing/2014/main" id="{00000000-0008-0000-0700-00002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0" name="1839 CuadroTexto">
          <a:extLst>
            <a:ext uri="{FF2B5EF4-FFF2-40B4-BE49-F238E27FC236}">
              <a16:creationId xmlns="" xmlns:a16="http://schemas.microsoft.com/office/drawing/2014/main" id="{00000000-0008-0000-0700-00003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1" name="1840 CuadroTexto">
          <a:extLst>
            <a:ext uri="{FF2B5EF4-FFF2-40B4-BE49-F238E27FC236}">
              <a16:creationId xmlns="" xmlns:a16="http://schemas.microsoft.com/office/drawing/2014/main" id="{00000000-0008-0000-0700-00003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2" name="1841 CuadroTexto">
          <a:extLst>
            <a:ext uri="{FF2B5EF4-FFF2-40B4-BE49-F238E27FC236}">
              <a16:creationId xmlns="" xmlns:a16="http://schemas.microsoft.com/office/drawing/2014/main" id="{00000000-0008-0000-0700-00003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43" name="1842 CuadroTexto">
          <a:extLst>
            <a:ext uri="{FF2B5EF4-FFF2-40B4-BE49-F238E27FC236}">
              <a16:creationId xmlns="" xmlns:a16="http://schemas.microsoft.com/office/drawing/2014/main" id="{00000000-0008-0000-0700-00003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44" name="1843 CuadroTexto">
          <a:extLst>
            <a:ext uri="{FF2B5EF4-FFF2-40B4-BE49-F238E27FC236}">
              <a16:creationId xmlns="" xmlns:a16="http://schemas.microsoft.com/office/drawing/2014/main" id="{00000000-0008-0000-0700-00003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5" name="1844 CuadroTexto">
          <a:extLst>
            <a:ext uri="{FF2B5EF4-FFF2-40B4-BE49-F238E27FC236}">
              <a16:creationId xmlns="" xmlns:a16="http://schemas.microsoft.com/office/drawing/2014/main" id="{00000000-0008-0000-0700-00003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6" name="1845 CuadroTexto">
          <a:extLst>
            <a:ext uri="{FF2B5EF4-FFF2-40B4-BE49-F238E27FC236}">
              <a16:creationId xmlns="" xmlns:a16="http://schemas.microsoft.com/office/drawing/2014/main" id="{00000000-0008-0000-0700-00003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7" name="1846 CuadroTexto">
          <a:extLst>
            <a:ext uri="{FF2B5EF4-FFF2-40B4-BE49-F238E27FC236}">
              <a16:creationId xmlns="" xmlns:a16="http://schemas.microsoft.com/office/drawing/2014/main" id="{00000000-0008-0000-0700-00003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8" name="1847 CuadroTexto">
          <a:extLst>
            <a:ext uri="{FF2B5EF4-FFF2-40B4-BE49-F238E27FC236}">
              <a16:creationId xmlns="" xmlns:a16="http://schemas.microsoft.com/office/drawing/2014/main" id="{00000000-0008-0000-0700-00003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49" name="1848 CuadroTexto">
          <a:extLst>
            <a:ext uri="{FF2B5EF4-FFF2-40B4-BE49-F238E27FC236}">
              <a16:creationId xmlns="" xmlns:a16="http://schemas.microsoft.com/office/drawing/2014/main" id="{00000000-0008-0000-0700-00003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0" name="1849 CuadroTexto">
          <a:extLst>
            <a:ext uri="{FF2B5EF4-FFF2-40B4-BE49-F238E27FC236}">
              <a16:creationId xmlns="" xmlns:a16="http://schemas.microsoft.com/office/drawing/2014/main" id="{00000000-0008-0000-0700-00003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1" name="1850 CuadroTexto">
          <a:extLst>
            <a:ext uri="{FF2B5EF4-FFF2-40B4-BE49-F238E27FC236}">
              <a16:creationId xmlns="" xmlns:a16="http://schemas.microsoft.com/office/drawing/2014/main" id="{00000000-0008-0000-0700-00003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2" name="1851 CuadroTexto">
          <a:extLst>
            <a:ext uri="{FF2B5EF4-FFF2-40B4-BE49-F238E27FC236}">
              <a16:creationId xmlns="" xmlns:a16="http://schemas.microsoft.com/office/drawing/2014/main" id="{00000000-0008-0000-0700-00003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53" name="1852 CuadroTexto">
          <a:extLst>
            <a:ext uri="{FF2B5EF4-FFF2-40B4-BE49-F238E27FC236}">
              <a16:creationId xmlns="" xmlns:a16="http://schemas.microsoft.com/office/drawing/2014/main" id="{00000000-0008-0000-0700-00003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54" name="1853 CuadroTexto">
          <a:extLst>
            <a:ext uri="{FF2B5EF4-FFF2-40B4-BE49-F238E27FC236}">
              <a16:creationId xmlns="" xmlns:a16="http://schemas.microsoft.com/office/drawing/2014/main" id="{00000000-0008-0000-0700-00003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55" name="1854 CuadroTexto">
          <a:extLst>
            <a:ext uri="{FF2B5EF4-FFF2-40B4-BE49-F238E27FC236}">
              <a16:creationId xmlns="" xmlns:a16="http://schemas.microsoft.com/office/drawing/2014/main" id="{00000000-0008-0000-0700-00003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56" name="1855 CuadroTexto">
          <a:extLst>
            <a:ext uri="{FF2B5EF4-FFF2-40B4-BE49-F238E27FC236}">
              <a16:creationId xmlns="" xmlns:a16="http://schemas.microsoft.com/office/drawing/2014/main" id="{00000000-0008-0000-0700-00004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57" name="1856 CuadroTexto">
          <a:extLst>
            <a:ext uri="{FF2B5EF4-FFF2-40B4-BE49-F238E27FC236}">
              <a16:creationId xmlns="" xmlns:a16="http://schemas.microsoft.com/office/drawing/2014/main" id="{00000000-0008-0000-0700-00004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58" name="1857 CuadroTexto">
          <a:extLst>
            <a:ext uri="{FF2B5EF4-FFF2-40B4-BE49-F238E27FC236}">
              <a16:creationId xmlns="" xmlns:a16="http://schemas.microsoft.com/office/drawing/2014/main" id="{00000000-0008-0000-0700-00004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59" name="1858 CuadroTexto">
          <a:extLst>
            <a:ext uri="{FF2B5EF4-FFF2-40B4-BE49-F238E27FC236}">
              <a16:creationId xmlns="" xmlns:a16="http://schemas.microsoft.com/office/drawing/2014/main" id="{00000000-0008-0000-0700-00004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60" name="1859 CuadroTexto">
          <a:extLst>
            <a:ext uri="{FF2B5EF4-FFF2-40B4-BE49-F238E27FC236}">
              <a16:creationId xmlns="" xmlns:a16="http://schemas.microsoft.com/office/drawing/2014/main" id="{00000000-0008-0000-0700-00004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61" name="1860 CuadroTexto">
          <a:extLst>
            <a:ext uri="{FF2B5EF4-FFF2-40B4-BE49-F238E27FC236}">
              <a16:creationId xmlns="" xmlns:a16="http://schemas.microsoft.com/office/drawing/2014/main" id="{00000000-0008-0000-0700-00004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62" name="1861 CuadroTexto">
          <a:extLst>
            <a:ext uri="{FF2B5EF4-FFF2-40B4-BE49-F238E27FC236}">
              <a16:creationId xmlns="" xmlns:a16="http://schemas.microsoft.com/office/drawing/2014/main" id="{00000000-0008-0000-0700-00004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63" name="1862 CuadroTexto">
          <a:extLst>
            <a:ext uri="{FF2B5EF4-FFF2-40B4-BE49-F238E27FC236}">
              <a16:creationId xmlns="" xmlns:a16="http://schemas.microsoft.com/office/drawing/2014/main" id="{00000000-0008-0000-0700-00004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64" name="1863 CuadroTexto">
          <a:extLst>
            <a:ext uri="{FF2B5EF4-FFF2-40B4-BE49-F238E27FC236}">
              <a16:creationId xmlns="" xmlns:a16="http://schemas.microsoft.com/office/drawing/2014/main" id="{00000000-0008-0000-0700-00004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5" name="1864 CuadroTexto">
          <a:extLst>
            <a:ext uri="{FF2B5EF4-FFF2-40B4-BE49-F238E27FC236}">
              <a16:creationId xmlns="" xmlns:a16="http://schemas.microsoft.com/office/drawing/2014/main" id="{00000000-0008-0000-0700-00004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6" name="1865 CuadroTexto">
          <a:extLst>
            <a:ext uri="{FF2B5EF4-FFF2-40B4-BE49-F238E27FC236}">
              <a16:creationId xmlns="" xmlns:a16="http://schemas.microsoft.com/office/drawing/2014/main" id="{00000000-0008-0000-0700-00004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7" name="1866 CuadroTexto">
          <a:extLst>
            <a:ext uri="{FF2B5EF4-FFF2-40B4-BE49-F238E27FC236}">
              <a16:creationId xmlns="" xmlns:a16="http://schemas.microsoft.com/office/drawing/2014/main" id="{00000000-0008-0000-0700-00004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8" name="1867 CuadroTexto">
          <a:extLst>
            <a:ext uri="{FF2B5EF4-FFF2-40B4-BE49-F238E27FC236}">
              <a16:creationId xmlns="" xmlns:a16="http://schemas.microsoft.com/office/drawing/2014/main" id="{00000000-0008-0000-0700-00004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69" name="1868 CuadroTexto">
          <a:extLst>
            <a:ext uri="{FF2B5EF4-FFF2-40B4-BE49-F238E27FC236}">
              <a16:creationId xmlns="" xmlns:a16="http://schemas.microsoft.com/office/drawing/2014/main" id="{00000000-0008-0000-0700-00004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0" name="1869 CuadroTexto">
          <a:extLst>
            <a:ext uri="{FF2B5EF4-FFF2-40B4-BE49-F238E27FC236}">
              <a16:creationId xmlns="" xmlns:a16="http://schemas.microsoft.com/office/drawing/2014/main" id="{00000000-0008-0000-0700-00004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1" name="1870 CuadroTexto">
          <a:extLst>
            <a:ext uri="{FF2B5EF4-FFF2-40B4-BE49-F238E27FC236}">
              <a16:creationId xmlns="" xmlns:a16="http://schemas.microsoft.com/office/drawing/2014/main" id="{00000000-0008-0000-0700-00004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2" name="1871 CuadroTexto">
          <a:extLst>
            <a:ext uri="{FF2B5EF4-FFF2-40B4-BE49-F238E27FC236}">
              <a16:creationId xmlns="" xmlns:a16="http://schemas.microsoft.com/office/drawing/2014/main" id="{00000000-0008-0000-0700-00005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3" name="1872 CuadroTexto">
          <a:extLst>
            <a:ext uri="{FF2B5EF4-FFF2-40B4-BE49-F238E27FC236}">
              <a16:creationId xmlns="" xmlns:a16="http://schemas.microsoft.com/office/drawing/2014/main" id="{00000000-0008-0000-0700-00005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4" name="1873 CuadroTexto">
          <a:extLst>
            <a:ext uri="{FF2B5EF4-FFF2-40B4-BE49-F238E27FC236}">
              <a16:creationId xmlns="" xmlns:a16="http://schemas.microsoft.com/office/drawing/2014/main" id="{00000000-0008-0000-0700-00005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5" name="1874 CuadroTexto">
          <a:extLst>
            <a:ext uri="{FF2B5EF4-FFF2-40B4-BE49-F238E27FC236}">
              <a16:creationId xmlns="" xmlns:a16="http://schemas.microsoft.com/office/drawing/2014/main" id="{00000000-0008-0000-0700-00005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6" name="1875 CuadroTexto">
          <a:extLst>
            <a:ext uri="{FF2B5EF4-FFF2-40B4-BE49-F238E27FC236}">
              <a16:creationId xmlns="" xmlns:a16="http://schemas.microsoft.com/office/drawing/2014/main" id="{00000000-0008-0000-0700-00005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7" name="1876 CuadroTexto">
          <a:extLst>
            <a:ext uri="{FF2B5EF4-FFF2-40B4-BE49-F238E27FC236}">
              <a16:creationId xmlns="" xmlns:a16="http://schemas.microsoft.com/office/drawing/2014/main" id="{00000000-0008-0000-0700-00005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8" name="1877 CuadroTexto">
          <a:extLst>
            <a:ext uri="{FF2B5EF4-FFF2-40B4-BE49-F238E27FC236}">
              <a16:creationId xmlns="" xmlns:a16="http://schemas.microsoft.com/office/drawing/2014/main" id="{00000000-0008-0000-0700-00005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9" name="1878 CuadroTexto">
          <a:extLst>
            <a:ext uri="{FF2B5EF4-FFF2-40B4-BE49-F238E27FC236}">
              <a16:creationId xmlns="" xmlns:a16="http://schemas.microsoft.com/office/drawing/2014/main" id="{00000000-0008-0000-0700-00005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80" name="1879 CuadroTexto">
          <a:extLst>
            <a:ext uri="{FF2B5EF4-FFF2-40B4-BE49-F238E27FC236}">
              <a16:creationId xmlns="" xmlns:a16="http://schemas.microsoft.com/office/drawing/2014/main" id="{00000000-0008-0000-0700-00005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1" name="1880 CuadroTexto">
          <a:extLst>
            <a:ext uri="{FF2B5EF4-FFF2-40B4-BE49-F238E27FC236}">
              <a16:creationId xmlns="" xmlns:a16="http://schemas.microsoft.com/office/drawing/2014/main" id="{00000000-0008-0000-0700-00005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2" name="1881 CuadroTexto">
          <a:extLst>
            <a:ext uri="{FF2B5EF4-FFF2-40B4-BE49-F238E27FC236}">
              <a16:creationId xmlns="" xmlns:a16="http://schemas.microsoft.com/office/drawing/2014/main" id="{00000000-0008-0000-0700-00005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3" name="1882 CuadroTexto">
          <a:extLst>
            <a:ext uri="{FF2B5EF4-FFF2-40B4-BE49-F238E27FC236}">
              <a16:creationId xmlns="" xmlns:a16="http://schemas.microsoft.com/office/drawing/2014/main" id="{00000000-0008-0000-0700-00005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4" name="1883 CuadroTexto">
          <a:extLst>
            <a:ext uri="{FF2B5EF4-FFF2-40B4-BE49-F238E27FC236}">
              <a16:creationId xmlns="" xmlns:a16="http://schemas.microsoft.com/office/drawing/2014/main" id="{00000000-0008-0000-0700-00005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85" name="1884 CuadroTexto">
          <a:extLst>
            <a:ext uri="{FF2B5EF4-FFF2-40B4-BE49-F238E27FC236}">
              <a16:creationId xmlns="" xmlns:a16="http://schemas.microsoft.com/office/drawing/2014/main" id="{00000000-0008-0000-0700-00005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86" name="1885 CuadroTexto">
          <a:extLst>
            <a:ext uri="{FF2B5EF4-FFF2-40B4-BE49-F238E27FC236}">
              <a16:creationId xmlns="" xmlns:a16="http://schemas.microsoft.com/office/drawing/2014/main" id="{00000000-0008-0000-0700-00005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87" name="1886 CuadroTexto">
          <a:extLst>
            <a:ext uri="{FF2B5EF4-FFF2-40B4-BE49-F238E27FC236}">
              <a16:creationId xmlns="" xmlns:a16="http://schemas.microsoft.com/office/drawing/2014/main" id="{00000000-0008-0000-0700-00005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88" name="1887 CuadroTexto">
          <a:extLst>
            <a:ext uri="{FF2B5EF4-FFF2-40B4-BE49-F238E27FC236}">
              <a16:creationId xmlns="" xmlns:a16="http://schemas.microsoft.com/office/drawing/2014/main" id="{00000000-0008-0000-0700-00006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889" name="1888 CuadroTexto">
          <a:extLst>
            <a:ext uri="{FF2B5EF4-FFF2-40B4-BE49-F238E27FC236}">
              <a16:creationId xmlns="" xmlns:a16="http://schemas.microsoft.com/office/drawing/2014/main" id="{00000000-0008-0000-0700-00006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890" name="1889 CuadroTexto">
          <a:extLst>
            <a:ext uri="{FF2B5EF4-FFF2-40B4-BE49-F238E27FC236}">
              <a16:creationId xmlns="" xmlns:a16="http://schemas.microsoft.com/office/drawing/2014/main" id="{00000000-0008-0000-0700-00006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91" name="1890 CuadroTexto">
          <a:extLst>
            <a:ext uri="{FF2B5EF4-FFF2-40B4-BE49-F238E27FC236}">
              <a16:creationId xmlns="" xmlns:a16="http://schemas.microsoft.com/office/drawing/2014/main" id="{00000000-0008-0000-0700-00006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92" name="1891 CuadroTexto">
          <a:extLst>
            <a:ext uri="{FF2B5EF4-FFF2-40B4-BE49-F238E27FC236}">
              <a16:creationId xmlns="" xmlns:a16="http://schemas.microsoft.com/office/drawing/2014/main" id="{00000000-0008-0000-0700-00006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93" name="1892 CuadroTexto">
          <a:extLst>
            <a:ext uri="{FF2B5EF4-FFF2-40B4-BE49-F238E27FC236}">
              <a16:creationId xmlns="" xmlns:a16="http://schemas.microsoft.com/office/drawing/2014/main" id="{00000000-0008-0000-0700-00006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94" name="1893 CuadroTexto">
          <a:extLst>
            <a:ext uri="{FF2B5EF4-FFF2-40B4-BE49-F238E27FC236}">
              <a16:creationId xmlns="" xmlns:a16="http://schemas.microsoft.com/office/drawing/2014/main" id="{00000000-0008-0000-0700-00006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95" name="1894 CuadroTexto">
          <a:extLst>
            <a:ext uri="{FF2B5EF4-FFF2-40B4-BE49-F238E27FC236}">
              <a16:creationId xmlns="" xmlns:a16="http://schemas.microsoft.com/office/drawing/2014/main" id="{00000000-0008-0000-0700-00006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96" name="1895 CuadroTexto">
          <a:extLst>
            <a:ext uri="{FF2B5EF4-FFF2-40B4-BE49-F238E27FC236}">
              <a16:creationId xmlns="" xmlns:a16="http://schemas.microsoft.com/office/drawing/2014/main" id="{00000000-0008-0000-0700-00006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7" name="1896 CuadroTexto">
          <a:extLst>
            <a:ext uri="{FF2B5EF4-FFF2-40B4-BE49-F238E27FC236}">
              <a16:creationId xmlns="" xmlns:a16="http://schemas.microsoft.com/office/drawing/2014/main" id="{00000000-0008-0000-0700-00006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8" name="1897 CuadroTexto">
          <a:extLst>
            <a:ext uri="{FF2B5EF4-FFF2-40B4-BE49-F238E27FC236}">
              <a16:creationId xmlns="" xmlns:a16="http://schemas.microsoft.com/office/drawing/2014/main" id="{00000000-0008-0000-0700-00006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9" name="1898 CuadroTexto">
          <a:extLst>
            <a:ext uri="{FF2B5EF4-FFF2-40B4-BE49-F238E27FC236}">
              <a16:creationId xmlns="" xmlns:a16="http://schemas.microsoft.com/office/drawing/2014/main" id="{00000000-0008-0000-0700-00006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00" name="1899 CuadroTexto">
          <a:extLst>
            <a:ext uri="{FF2B5EF4-FFF2-40B4-BE49-F238E27FC236}">
              <a16:creationId xmlns="" xmlns:a16="http://schemas.microsoft.com/office/drawing/2014/main" id="{00000000-0008-0000-0700-00006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1" name="1900 CuadroTexto">
          <a:extLst>
            <a:ext uri="{FF2B5EF4-FFF2-40B4-BE49-F238E27FC236}">
              <a16:creationId xmlns="" xmlns:a16="http://schemas.microsoft.com/office/drawing/2014/main" id="{00000000-0008-0000-0700-00006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2" name="1901 CuadroTexto">
          <a:extLst>
            <a:ext uri="{FF2B5EF4-FFF2-40B4-BE49-F238E27FC236}">
              <a16:creationId xmlns="" xmlns:a16="http://schemas.microsoft.com/office/drawing/2014/main" id="{00000000-0008-0000-0700-00006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3" name="1902 CuadroTexto">
          <a:extLst>
            <a:ext uri="{FF2B5EF4-FFF2-40B4-BE49-F238E27FC236}">
              <a16:creationId xmlns="" xmlns:a16="http://schemas.microsoft.com/office/drawing/2014/main" id="{00000000-0008-0000-0700-00006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4" name="1903 CuadroTexto">
          <a:extLst>
            <a:ext uri="{FF2B5EF4-FFF2-40B4-BE49-F238E27FC236}">
              <a16:creationId xmlns="" xmlns:a16="http://schemas.microsoft.com/office/drawing/2014/main" id="{00000000-0008-0000-0700-00007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05" name="1904 CuadroTexto">
          <a:extLst>
            <a:ext uri="{FF2B5EF4-FFF2-40B4-BE49-F238E27FC236}">
              <a16:creationId xmlns="" xmlns:a16="http://schemas.microsoft.com/office/drawing/2014/main" id="{00000000-0008-0000-0700-00007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06" name="1905 CuadroTexto">
          <a:extLst>
            <a:ext uri="{FF2B5EF4-FFF2-40B4-BE49-F238E27FC236}">
              <a16:creationId xmlns="" xmlns:a16="http://schemas.microsoft.com/office/drawing/2014/main" id="{00000000-0008-0000-0700-00007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7" name="1906 CuadroTexto">
          <a:extLst>
            <a:ext uri="{FF2B5EF4-FFF2-40B4-BE49-F238E27FC236}">
              <a16:creationId xmlns="" xmlns:a16="http://schemas.microsoft.com/office/drawing/2014/main" id="{00000000-0008-0000-0700-00007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8" name="1907 CuadroTexto">
          <a:extLst>
            <a:ext uri="{FF2B5EF4-FFF2-40B4-BE49-F238E27FC236}">
              <a16:creationId xmlns="" xmlns:a16="http://schemas.microsoft.com/office/drawing/2014/main" id="{00000000-0008-0000-0700-00007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9" name="1908 CuadroTexto">
          <a:extLst>
            <a:ext uri="{FF2B5EF4-FFF2-40B4-BE49-F238E27FC236}">
              <a16:creationId xmlns="" xmlns:a16="http://schemas.microsoft.com/office/drawing/2014/main" id="{00000000-0008-0000-0700-00007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10" name="1909 CuadroTexto">
          <a:extLst>
            <a:ext uri="{FF2B5EF4-FFF2-40B4-BE49-F238E27FC236}">
              <a16:creationId xmlns="" xmlns:a16="http://schemas.microsoft.com/office/drawing/2014/main" id="{00000000-0008-0000-0700-00007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11" name="1910 CuadroTexto">
          <a:extLst>
            <a:ext uri="{FF2B5EF4-FFF2-40B4-BE49-F238E27FC236}">
              <a16:creationId xmlns="" xmlns:a16="http://schemas.microsoft.com/office/drawing/2014/main" id="{00000000-0008-0000-0700-00007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12" name="1911 CuadroTexto">
          <a:extLst>
            <a:ext uri="{FF2B5EF4-FFF2-40B4-BE49-F238E27FC236}">
              <a16:creationId xmlns="" xmlns:a16="http://schemas.microsoft.com/office/drawing/2014/main" id="{00000000-0008-0000-0700-00007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3" name="1912 CuadroTexto">
          <a:extLst>
            <a:ext uri="{FF2B5EF4-FFF2-40B4-BE49-F238E27FC236}">
              <a16:creationId xmlns="" xmlns:a16="http://schemas.microsoft.com/office/drawing/2014/main" id="{00000000-0008-0000-0700-00007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4" name="1913 CuadroTexto">
          <a:extLst>
            <a:ext uri="{FF2B5EF4-FFF2-40B4-BE49-F238E27FC236}">
              <a16:creationId xmlns="" xmlns:a16="http://schemas.microsoft.com/office/drawing/2014/main" id="{00000000-0008-0000-0700-00007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5" name="1914 CuadroTexto">
          <a:extLst>
            <a:ext uri="{FF2B5EF4-FFF2-40B4-BE49-F238E27FC236}">
              <a16:creationId xmlns="" xmlns:a16="http://schemas.microsoft.com/office/drawing/2014/main" id="{00000000-0008-0000-0700-00007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6" name="1915 CuadroTexto">
          <a:extLst>
            <a:ext uri="{FF2B5EF4-FFF2-40B4-BE49-F238E27FC236}">
              <a16:creationId xmlns="" xmlns:a16="http://schemas.microsoft.com/office/drawing/2014/main" id="{00000000-0008-0000-0700-00007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17" name="1916 CuadroTexto">
          <a:extLst>
            <a:ext uri="{FF2B5EF4-FFF2-40B4-BE49-F238E27FC236}">
              <a16:creationId xmlns="" xmlns:a16="http://schemas.microsoft.com/office/drawing/2014/main" id="{00000000-0008-0000-0700-00007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18" name="1917 CuadroTexto">
          <a:extLst>
            <a:ext uri="{FF2B5EF4-FFF2-40B4-BE49-F238E27FC236}">
              <a16:creationId xmlns="" xmlns:a16="http://schemas.microsoft.com/office/drawing/2014/main" id="{00000000-0008-0000-0700-00007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19" name="1918 CuadroTexto">
          <a:extLst>
            <a:ext uri="{FF2B5EF4-FFF2-40B4-BE49-F238E27FC236}">
              <a16:creationId xmlns="" xmlns:a16="http://schemas.microsoft.com/office/drawing/2014/main" id="{00000000-0008-0000-0700-00007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20" name="1919 CuadroTexto">
          <a:extLst>
            <a:ext uri="{FF2B5EF4-FFF2-40B4-BE49-F238E27FC236}">
              <a16:creationId xmlns="" xmlns:a16="http://schemas.microsoft.com/office/drawing/2014/main" id="{00000000-0008-0000-0700-00008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21" name="1920 CuadroTexto">
          <a:extLst>
            <a:ext uri="{FF2B5EF4-FFF2-40B4-BE49-F238E27FC236}">
              <a16:creationId xmlns="" xmlns:a16="http://schemas.microsoft.com/office/drawing/2014/main" id="{00000000-0008-0000-0700-00008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22" name="1921 CuadroTexto">
          <a:extLst>
            <a:ext uri="{FF2B5EF4-FFF2-40B4-BE49-F238E27FC236}">
              <a16:creationId xmlns="" xmlns:a16="http://schemas.microsoft.com/office/drawing/2014/main" id="{00000000-0008-0000-0700-00008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923" name="1922 CuadroTexto">
          <a:extLst>
            <a:ext uri="{FF2B5EF4-FFF2-40B4-BE49-F238E27FC236}">
              <a16:creationId xmlns="" xmlns:a16="http://schemas.microsoft.com/office/drawing/2014/main" id="{00000000-0008-0000-0700-00008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924" name="1923 CuadroTexto">
          <a:extLst>
            <a:ext uri="{FF2B5EF4-FFF2-40B4-BE49-F238E27FC236}">
              <a16:creationId xmlns="" xmlns:a16="http://schemas.microsoft.com/office/drawing/2014/main" id="{00000000-0008-0000-0700-00008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925" name="1924 CuadroTexto">
          <a:extLst>
            <a:ext uri="{FF2B5EF4-FFF2-40B4-BE49-F238E27FC236}">
              <a16:creationId xmlns="" xmlns:a16="http://schemas.microsoft.com/office/drawing/2014/main" id="{00000000-0008-0000-0700-00008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926" name="1925 CuadroTexto">
          <a:extLst>
            <a:ext uri="{FF2B5EF4-FFF2-40B4-BE49-F238E27FC236}">
              <a16:creationId xmlns="" xmlns:a16="http://schemas.microsoft.com/office/drawing/2014/main" id="{00000000-0008-0000-0700-00008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927" name="1926 CuadroTexto">
          <a:extLst>
            <a:ext uri="{FF2B5EF4-FFF2-40B4-BE49-F238E27FC236}">
              <a16:creationId xmlns="" xmlns:a16="http://schemas.microsoft.com/office/drawing/2014/main" id="{00000000-0008-0000-0700-00008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928" name="1927 CuadroTexto">
          <a:extLst>
            <a:ext uri="{FF2B5EF4-FFF2-40B4-BE49-F238E27FC236}">
              <a16:creationId xmlns="" xmlns:a16="http://schemas.microsoft.com/office/drawing/2014/main" id="{00000000-0008-0000-0700-00008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29" name="1928 CuadroTexto">
          <a:extLst>
            <a:ext uri="{FF2B5EF4-FFF2-40B4-BE49-F238E27FC236}">
              <a16:creationId xmlns="" xmlns:a16="http://schemas.microsoft.com/office/drawing/2014/main" id="{00000000-0008-0000-0700-00008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0" name="1929 CuadroTexto">
          <a:extLst>
            <a:ext uri="{FF2B5EF4-FFF2-40B4-BE49-F238E27FC236}">
              <a16:creationId xmlns="" xmlns:a16="http://schemas.microsoft.com/office/drawing/2014/main" id="{00000000-0008-0000-0700-00008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1" name="1930 CuadroTexto">
          <a:extLst>
            <a:ext uri="{FF2B5EF4-FFF2-40B4-BE49-F238E27FC236}">
              <a16:creationId xmlns="" xmlns:a16="http://schemas.microsoft.com/office/drawing/2014/main" id="{00000000-0008-0000-0700-00008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2" name="1931 CuadroTexto">
          <a:extLst>
            <a:ext uri="{FF2B5EF4-FFF2-40B4-BE49-F238E27FC236}">
              <a16:creationId xmlns="" xmlns:a16="http://schemas.microsoft.com/office/drawing/2014/main" id="{00000000-0008-0000-0700-00008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3" name="1932 CuadroTexto">
          <a:extLst>
            <a:ext uri="{FF2B5EF4-FFF2-40B4-BE49-F238E27FC236}">
              <a16:creationId xmlns="" xmlns:a16="http://schemas.microsoft.com/office/drawing/2014/main" id="{00000000-0008-0000-0700-00008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4" name="1933 CuadroTexto">
          <a:extLst>
            <a:ext uri="{FF2B5EF4-FFF2-40B4-BE49-F238E27FC236}">
              <a16:creationId xmlns="" xmlns:a16="http://schemas.microsoft.com/office/drawing/2014/main" id="{00000000-0008-0000-0700-00008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35" name="1934 CuadroTexto">
          <a:extLst>
            <a:ext uri="{FF2B5EF4-FFF2-40B4-BE49-F238E27FC236}">
              <a16:creationId xmlns="" xmlns:a16="http://schemas.microsoft.com/office/drawing/2014/main" id="{00000000-0008-0000-0700-00008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36" name="1935 CuadroTexto">
          <a:extLst>
            <a:ext uri="{FF2B5EF4-FFF2-40B4-BE49-F238E27FC236}">
              <a16:creationId xmlns="" xmlns:a16="http://schemas.microsoft.com/office/drawing/2014/main" id="{00000000-0008-0000-0700-00009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37" name="1936 CuadroTexto">
          <a:extLst>
            <a:ext uri="{FF2B5EF4-FFF2-40B4-BE49-F238E27FC236}">
              <a16:creationId xmlns="" xmlns:a16="http://schemas.microsoft.com/office/drawing/2014/main" id="{00000000-0008-0000-0700-00009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38" name="1937 CuadroTexto">
          <a:extLst>
            <a:ext uri="{FF2B5EF4-FFF2-40B4-BE49-F238E27FC236}">
              <a16:creationId xmlns="" xmlns:a16="http://schemas.microsoft.com/office/drawing/2014/main" id="{00000000-0008-0000-0700-00009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9" name="1938 CuadroTexto">
          <a:extLst>
            <a:ext uri="{FF2B5EF4-FFF2-40B4-BE49-F238E27FC236}">
              <a16:creationId xmlns="" xmlns:a16="http://schemas.microsoft.com/office/drawing/2014/main" id="{00000000-0008-0000-0700-00009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40" name="1939 CuadroTexto">
          <a:extLst>
            <a:ext uri="{FF2B5EF4-FFF2-40B4-BE49-F238E27FC236}">
              <a16:creationId xmlns="" xmlns:a16="http://schemas.microsoft.com/office/drawing/2014/main" id="{00000000-0008-0000-0700-00009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41" name="1940 CuadroTexto">
          <a:extLst>
            <a:ext uri="{FF2B5EF4-FFF2-40B4-BE49-F238E27FC236}">
              <a16:creationId xmlns="" xmlns:a16="http://schemas.microsoft.com/office/drawing/2014/main" id="{00000000-0008-0000-0700-00009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42" name="1941 CuadroTexto">
          <a:extLst>
            <a:ext uri="{FF2B5EF4-FFF2-40B4-BE49-F238E27FC236}">
              <a16:creationId xmlns="" xmlns:a16="http://schemas.microsoft.com/office/drawing/2014/main" id="{00000000-0008-0000-0700-00009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43" name="1942 CuadroTexto">
          <a:extLst>
            <a:ext uri="{FF2B5EF4-FFF2-40B4-BE49-F238E27FC236}">
              <a16:creationId xmlns="" xmlns:a16="http://schemas.microsoft.com/office/drawing/2014/main" id="{00000000-0008-0000-0700-00009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44" name="1943 CuadroTexto">
          <a:extLst>
            <a:ext uri="{FF2B5EF4-FFF2-40B4-BE49-F238E27FC236}">
              <a16:creationId xmlns="" xmlns:a16="http://schemas.microsoft.com/office/drawing/2014/main" id="{00000000-0008-0000-0700-00009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5" name="1944 CuadroTexto">
          <a:extLst>
            <a:ext uri="{FF2B5EF4-FFF2-40B4-BE49-F238E27FC236}">
              <a16:creationId xmlns="" xmlns:a16="http://schemas.microsoft.com/office/drawing/2014/main" id="{00000000-0008-0000-0700-00009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6" name="1945 CuadroTexto">
          <a:extLst>
            <a:ext uri="{FF2B5EF4-FFF2-40B4-BE49-F238E27FC236}">
              <a16:creationId xmlns="" xmlns:a16="http://schemas.microsoft.com/office/drawing/2014/main" id="{00000000-0008-0000-0700-00009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7" name="1946 CuadroTexto">
          <a:extLst>
            <a:ext uri="{FF2B5EF4-FFF2-40B4-BE49-F238E27FC236}">
              <a16:creationId xmlns="" xmlns:a16="http://schemas.microsoft.com/office/drawing/2014/main" id="{00000000-0008-0000-0700-00009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8" name="1947 CuadroTexto">
          <a:extLst>
            <a:ext uri="{FF2B5EF4-FFF2-40B4-BE49-F238E27FC236}">
              <a16:creationId xmlns="" xmlns:a16="http://schemas.microsoft.com/office/drawing/2014/main" id="{00000000-0008-0000-0700-00009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49" name="1948 CuadroTexto">
          <a:extLst>
            <a:ext uri="{FF2B5EF4-FFF2-40B4-BE49-F238E27FC236}">
              <a16:creationId xmlns="" xmlns:a16="http://schemas.microsoft.com/office/drawing/2014/main" id="{00000000-0008-0000-0700-00009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50" name="1949 CuadroTexto">
          <a:extLst>
            <a:ext uri="{FF2B5EF4-FFF2-40B4-BE49-F238E27FC236}">
              <a16:creationId xmlns="" xmlns:a16="http://schemas.microsoft.com/office/drawing/2014/main" id="{00000000-0008-0000-0700-00009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51" name="1950 CuadroTexto">
          <a:extLst>
            <a:ext uri="{FF2B5EF4-FFF2-40B4-BE49-F238E27FC236}">
              <a16:creationId xmlns="" xmlns:a16="http://schemas.microsoft.com/office/drawing/2014/main" id="{00000000-0008-0000-0700-00009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52" name="1951 CuadroTexto">
          <a:extLst>
            <a:ext uri="{FF2B5EF4-FFF2-40B4-BE49-F238E27FC236}">
              <a16:creationId xmlns="" xmlns:a16="http://schemas.microsoft.com/office/drawing/2014/main" id="{00000000-0008-0000-0700-0000A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53" name="1952 CuadroTexto">
          <a:extLst>
            <a:ext uri="{FF2B5EF4-FFF2-40B4-BE49-F238E27FC236}">
              <a16:creationId xmlns="" xmlns:a16="http://schemas.microsoft.com/office/drawing/2014/main" id="{00000000-0008-0000-0700-0000A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54" name="1953 CuadroTexto">
          <a:extLst>
            <a:ext uri="{FF2B5EF4-FFF2-40B4-BE49-F238E27FC236}">
              <a16:creationId xmlns="" xmlns:a16="http://schemas.microsoft.com/office/drawing/2014/main" id="{00000000-0008-0000-0700-0000A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55" name="1954 CuadroTexto">
          <a:extLst>
            <a:ext uri="{FF2B5EF4-FFF2-40B4-BE49-F238E27FC236}">
              <a16:creationId xmlns="" xmlns:a16="http://schemas.microsoft.com/office/drawing/2014/main" id="{00000000-0008-0000-0700-0000A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56" name="1955 CuadroTexto">
          <a:extLst>
            <a:ext uri="{FF2B5EF4-FFF2-40B4-BE49-F238E27FC236}">
              <a16:creationId xmlns="" xmlns:a16="http://schemas.microsoft.com/office/drawing/2014/main" id="{00000000-0008-0000-0700-0000A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57" name="1956 CuadroTexto">
          <a:extLst>
            <a:ext uri="{FF2B5EF4-FFF2-40B4-BE49-F238E27FC236}">
              <a16:creationId xmlns="" xmlns:a16="http://schemas.microsoft.com/office/drawing/2014/main" id="{00000000-0008-0000-0700-0000A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58" name="1957 CuadroTexto">
          <a:extLst>
            <a:ext uri="{FF2B5EF4-FFF2-40B4-BE49-F238E27FC236}">
              <a16:creationId xmlns="" xmlns:a16="http://schemas.microsoft.com/office/drawing/2014/main" id="{00000000-0008-0000-0700-0000A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59" name="1958 CuadroTexto">
          <a:extLst>
            <a:ext uri="{FF2B5EF4-FFF2-40B4-BE49-F238E27FC236}">
              <a16:creationId xmlns="" xmlns:a16="http://schemas.microsoft.com/office/drawing/2014/main" id="{00000000-0008-0000-0700-0000A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60" name="1959 CuadroTexto">
          <a:extLst>
            <a:ext uri="{FF2B5EF4-FFF2-40B4-BE49-F238E27FC236}">
              <a16:creationId xmlns="" xmlns:a16="http://schemas.microsoft.com/office/drawing/2014/main" id="{00000000-0008-0000-0700-0000A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1" name="1960 CuadroTexto">
          <a:extLst>
            <a:ext uri="{FF2B5EF4-FFF2-40B4-BE49-F238E27FC236}">
              <a16:creationId xmlns="" xmlns:a16="http://schemas.microsoft.com/office/drawing/2014/main" id="{00000000-0008-0000-0700-0000A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2" name="1961 CuadroTexto">
          <a:extLst>
            <a:ext uri="{FF2B5EF4-FFF2-40B4-BE49-F238E27FC236}">
              <a16:creationId xmlns="" xmlns:a16="http://schemas.microsoft.com/office/drawing/2014/main" id="{00000000-0008-0000-0700-0000A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3" name="1962 CuadroTexto">
          <a:extLst>
            <a:ext uri="{FF2B5EF4-FFF2-40B4-BE49-F238E27FC236}">
              <a16:creationId xmlns="" xmlns:a16="http://schemas.microsoft.com/office/drawing/2014/main" id="{00000000-0008-0000-0700-0000A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4" name="1963 CuadroTexto">
          <a:extLst>
            <a:ext uri="{FF2B5EF4-FFF2-40B4-BE49-F238E27FC236}">
              <a16:creationId xmlns="" xmlns:a16="http://schemas.microsoft.com/office/drawing/2014/main" id="{00000000-0008-0000-0700-0000A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65" name="1964 CuadroTexto">
          <a:extLst>
            <a:ext uri="{FF2B5EF4-FFF2-40B4-BE49-F238E27FC236}">
              <a16:creationId xmlns="" xmlns:a16="http://schemas.microsoft.com/office/drawing/2014/main" id="{00000000-0008-0000-0700-0000A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66" name="1965 CuadroTexto">
          <a:extLst>
            <a:ext uri="{FF2B5EF4-FFF2-40B4-BE49-F238E27FC236}">
              <a16:creationId xmlns="" xmlns:a16="http://schemas.microsoft.com/office/drawing/2014/main" id="{00000000-0008-0000-0700-0000A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67" name="1966 CuadroTexto">
          <a:extLst>
            <a:ext uri="{FF2B5EF4-FFF2-40B4-BE49-F238E27FC236}">
              <a16:creationId xmlns="" xmlns:a16="http://schemas.microsoft.com/office/drawing/2014/main" id="{00000000-0008-0000-0700-0000A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68" name="1967 CuadroTexto">
          <a:extLst>
            <a:ext uri="{FF2B5EF4-FFF2-40B4-BE49-F238E27FC236}">
              <a16:creationId xmlns="" xmlns:a16="http://schemas.microsoft.com/office/drawing/2014/main" id="{00000000-0008-0000-0700-0000B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69" name="1968 CuadroTexto">
          <a:extLst>
            <a:ext uri="{FF2B5EF4-FFF2-40B4-BE49-F238E27FC236}">
              <a16:creationId xmlns="" xmlns:a16="http://schemas.microsoft.com/office/drawing/2014/main" id="{00000000-0008-0000-0700-0000B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0" name="1969 CuadroTexto">
          <a:extLst>
            <a:ext uri="{FF2B5EF4-FFF2-40B4-BE49-F238E27FC236}">
              <a16:creationId xmlns="" xmlns:a16="http://schemas.microsoft.com/office/drawing/2014/main" id="{00000000-0008-0000-0700-0000B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71" name="1970 CuadroTexto">
          <a:extLst>
            <a:ext uri="{FF2B5EF4-FFF2-40B4-BE49-F238E27FC236}">
              <a16:creationId xmlns="" xmlns:a16="http://schemas.microsoft.com/office/drawing/2014/main" id="{00000000-0008-0000-0700-0000B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72" name="1971 CuadroTexto">
          <a:extLst>
            <a:ext uri="{FF2B5EF4-FFF2-40B4-BE49-F238E27FC236}">
              <a16:creationId xmlns="" xmlns:a16="http://schemas.microsoft.com/office/drawing/2014/main" id="{00000000-0008-0000-0700-0000B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73" name="1972 CuadroTexto">
          <a:extLst>
            <a:ext uri="{FF2B5EF4-FFF2-40B4-BE49-F238E27FC236}">
              <a16:creationId xmlns="" xmlns:a16="http://schemas.microsoft.com/office/drawing/2014/main" id="{00000000-0008-0000-0700-0000B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74" name="1973 CuadroTexto">
          <a:extLst>
            <a:ext uri="{FF2B5EF4-FFF2-40B4-BE49-F238E27FC236}">
              <a16:creationId xmlns="" xmlns:a16="http://schemas.microsoft.com/office/drawing/2014/main" id="{00000000-0008-0000-0700-0000B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5" name="1974 CuadroTexto">
          <a:extLst>
            <a:ext uri="{FF2B5EF4-FFF2-40B4-BE49-F238E27FC236}">
              <a16:creationId xmlns="" xmlns:a16="http://schemas.microsoft.com/office/drawing/2014/main" id="{00000000-0008-0000-0700-0000B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6" name="1975 CuadroTexto">
          <a:extLst>
            <a:ext uri="{FF2B5EF4-FFF2-40B4-BE49-F238E27FC236}">
              <a16:creationId xmlns="" xmlns:a16="http://schemas.microsoft.com/office/drawing/2014/main" id="{00000000-0008-0000-0700-0000B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7" name="1976 CuadroTexto">
          <a:extLst>
            <a:ext uri="{FF2B5EF4-FFF2-40B4-BE49-F238E27FC236}">
              <a16:creationId xmlns="" xmlns:a16="http://schemas.microsoft.com/office/drawing/2014/main" id="{00000000-0008-0000-0700-0000B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8" name="1977 CuadroTexto">
          <a:extLst>
            <a:ext uri="{FF2B5EF4-FFF2-40B4-BE49-F238E27FC236}">
              <a16:creationId xmlns="" xmlns:a16="http://schemas.microsoft.com/office/drawing/2014/main" id="{00000000-0008-0000-0700-0000B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9" name="1978 CuadroTexto">
          <a:extLst>
            <a:ext uri="{FF2B5EF4-FFF2-40B4-BE49-F238E27FC236}">
              <a16:creationId xmlns="" xmlns:a16="http://schemas.microsoft.com/office/drawing/2014/main" id="{00000000-0008-0000-0700-0000B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80" name="1979 CuadroTexto">
          <a:extLst>
            <a:ext uri="{FF2B5EF4-FFF2-40B4-BE49-F238E27FC236}">
              <a16:creationId xmlns="" xmlns:a16="http://schemas.microsoft.com/office/drawing/2014/main" id="{00000000-0008-0000-0700-0000B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81" name="1980 CuadroTexto">
          <a:extLst>
            <a:ext uri="{FF2B5EF4-FFF2-40B4-BE49-F238E27FC236}">
              <a16:creationId xmlns="" xmlns:a16="http://schemas.microsoft.com/office/drawing/2014/main" id="{00000000-0008-0000-0700-0000B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82" name="1981 CuadroTexto">
          <a:extLst>
            <a:ext uri="{FF2B5EF4-FFF2-40B4-BE49-F238E27FC236}">
              <a16:creationId xmlns="" xmlns:a16="http://schemas.microsoft.com/office/drawing/2014/main" id="{00000000-0008-0000-0700-0000B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83" name="1982 CuadroTexto">
          <a:extLst>
            <a:ext uri="{FF2B5EF4-FFF2-40B4-BE49-F238E27FC236}">
              <a16:creationId xmlns="" xmlns:a16="http://schemas.microsoft.com/office/drawing/2014/main" id="{00000000-0008-0000-0700-0000B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84" name="1983 CuadroTexto">
          <a:extLst>
            <a:ext uri="{FF2B5EF4-FFF2-40B4-BE49-F238E27FC236}">
              <a16:creationId xmlns="" xmlns:a16="http://schemas.microsoft.com/office/drawing/2014/main" id="{00000000-0008-0000-0700-0000C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1985" name="1984 CuadroTexto">
          <a:extLst>
            <a:ext uri="{FF2B5EF4-FFF2-40B4-BE49-F238E27FC236}">
              <a16:creationId xmlns="" xmlns:a16="http://schemas.microsoft.com/office/drawing/2014/main" id="{00000000-0008-0000-0700-0000C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1986" name="1985 CuadroTexto">
          <a:extLst>
            <a:ext uri="{FF2B5EF4-FFF2-40B4-BE49-F238E27FC236}">
              <a16:creationId xmlns="" xmlns:a16="http://schemas.microsoft.com/office/drawing/2014/main" id="{00000000-0008-0000-0700-0000C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87" name="1986 CuadroTexto">
          <a:extLst>
            <a:ext uri="{FF2B5EF4-FFF2-40B4-BE49-F238E27FC236}">
              <a16:creationId xmlns="" xmlns:a16="http://schemas.microsoft.com/office/drawing/2014/main" id="{00000000-0008-0000-0700-0000C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88" name="1987 CuadroTexto">
          <a:extLst>
            <a:ext uri="{FF2B5EF4-FFF2-40B4-BE49-F238E27FC236}">
              <a16:creationId xmlns="" xmlns:a16="http://schemas.microsoft.com/office/drawing/2014/main" id="{00000000-0008-0000-0700-0000C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89" name="1988 CuadroTexto">
          <a:extLst>
            <a:ext uri="{FF2B5EF4-FFF2-40B4-BE49-F238E27FC236}">
              <a16:creationId xmlns="" xmlns:a16="http://schemas.microsoft.com/office/drawing/2014/main" id="{00000000-0008-0000-0700-0000C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90" name="1989 CuadroTexto">
          <a:extLst>
            <a:ext uri="{FF2B5EF4-FFF2-40B4-BE49-F238E27FC236}">
              <a16:creationId xmlns="" xmlns:a16="http://schemas.microsoft.com/office/drawing/2014/main" id="{00000000-0008-0000-0700-0000C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91" name="1990 CuadroTexto">
          <a:extLst>
            <a:ext uri="{FF2B5EF4-FFF2-40B4-BE49-F238E27FC236}">
              <a16:creationId xmlns="" xmlns:a16="http://schemas.microsoft.com/office/drawing/2014/main" id="{00000000-0008-0000-0700-0000C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92" name="1991 CuadroTexto">
          <a:extLst>
            <a:ext uri="{FF2B5EF4-FFF2-40B4-BE49-F238E27FC236}">
              <a16:creationId xmlns="" xmlns:a16="http://schemas.microsoft.com/office/drawing/2014/main" id="{00000000-0008-0000-0700-0000C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3" name="1992 CuadroTexto">
          <a:extLst>
            <a:ext uri="{FF2B5EF4-FFF2-40B4-BE49-F238E27FC236}">
              <a16:creationId xmlns="" xmlns:a16="http://schemas.microsoft.com/office/drawing/2014/main" id="{00000000-0008-0000-0700-0000C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4" name="1993 CuadroTexto">
          <a:extLst>
            <a:ext uri="{FF2B5EF4-FFF2-40B4-BE49-F238E27FC236}">
              <a16:creationId xmlns="" xmlns:a16="http://schemas.microsoft.com/office/drawing/2014/main" id="{00000000-0008-0000-0700-0000C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5" name="1994 CuadroTexto">
          <a:extLst>
            <a:ext uri="{FF2B5EF4-FFF2-40B4-BE49-F238E27FC236}">
              <a16:creationId xmlns="" xmlns:a16="http://schemas.microsoft.com/office/drawing/2014/main" id="{00000000-0008-0000-0700-0000C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6" name="1995 CuadroTexto">
          <a:extLst>
            <a:ext uri="{FF2B5EF4-FFF2-40B4-BE49-F238E27FC236}">
              <a16:creationId xmlns="" xmlns:a16="http://schemas.microsoft.com/office/drawing/2014/main" id="{00000000-0008-0000-0700-0000C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97" name="1996 CuadroTexto">
          <a:extLst>
            <a:ext uri="{FF2B5EF4-FFF2-40B4-BE49-F238E27FC236}">
              <a16:creationId xmlns="" xmlns:a16="http://schemas.microsoft.com/office/drawing/2014/main" id="{00000000-0008-0000-0700-0000C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98" name="1997 CuadroTexto">
          <a:extLst>
            <a:ext uri="{FF2B5EF4-FFF2-40B4-BE49-F238E27FC236}">
              <a16:creationId xmlns="" xmlns:a16="http://schemas.microsoft.com/office/drawing/2014/main" id="{00000000-0008-0000-0700-0000C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99" name="1998 CuadroTexto">
          <a:extLst>
            <a:ext uri="{FF2B5EF4-FFF2-40B4-BE49-F238E27FC236}">
              <a16:creationId xmlns="" xmlns:a16="http://schemas.microsoft.com/office/drawing/2014/main" id="{00000000-0008-0000-0700-0000C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0" name="1999 CuadroTexto">
          <a:extLst>
            <a:ext uri="{FF2B5EF4-FFF2-40B4-BE49-F238E27FC236}">
              <a16:creationId xmlns="" xmlns:a16="http://schemas.microsoft.com/office/drawing/2014/main" id="{00000000-0008-0000-0700-0000D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1" name="2000 CuadroTexto">
          <a:extLst>
            <a:ext uri="{FF2B5EF4-FFF2-40B4-BE49-F238E27FC236}">
              <a16:creationId xmlns="" xmlns:a16="http://schemas.microsoft.com/office/drawing/2014/main" id="{00000000-0008-0000-0700-0000D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2" name="2001 CuadroTexto">
          <a:extLst>
            <a:ext uri="{FF2B5EF4-FFF2-40B4-BE49-F238E27FC236}">
              <a16:creationId xmlns="" xmlns:a16="http://schemas.microsoft.com/office/drawing/2014/main" id="{00000000-0008-0000-0700-0000D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003" name="2002 CuadroTexto">
          <a:extLst>
            <a:ext uri="{FF2B5EF4-FFF2-40B4-BE49-F238E27FC236}">
              <a16:creationId xmlns="" xmlns:a16="http://schemas.microsoft.com/office/drawing/2014/main" id="{00000000-0008-0000-0700-0000D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004" name="2003 CuadroTexto">
          <a:extLst>
            <a:ext uri="{FF2B5EF4-FFF2-40B4-BE49-F238E27FC236}">
              <a16:creationId xmlns="" xmlns:a16="http://schemas.microsoft.com/office/drawing/2014/main" id="{00000000-0008-0000-0700-0000D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5" name="2004 CuadroTexto">
          <a:extLst>
            <a:ext uri="{FF2B5EF4-FFF2-40B4-BE49-F238E27FC236}">
              <a16:creationId xmlns="" xmlns:a16="http://schemas.microsoft.com/office/drawing/2014/main" id="{00000000-0008-0000-0700-0000D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6" name="2005 CuadroTexto">
          <a:extLst>
            <a:ext uri="{FF2B5EF4-FFF2-40B4-BE49-F238E27FC236}">
              <a16:creationId xmlns="" xmlns:a16="http://schemas.microsoft.com/office/drawing/2014/main" id="{00000000-0008-0000-0700-0000D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7" name="2006 CuadroTexto">
          <a:extLst>
            <a:ext uri="{FF2B5EF4-FFF2-40B4-BE49-F238E27FC236}">
              <a16:creationId xmlns="" xmlns:a16="http://schemas.microsoft.com/office/drawing/2014/main" id="{00000000-0008-0000-0700-0000D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8" name="2007 CuadroTexto">
          <a:extLst>
            <a:ext uri="{FF2B5EF4-FFF2-40B4-BE49-F238E27FC236}">
              <a16:creationId xmlns="" xmlns:a16="http://schemas.microsoft.com/office/drawing/2014/main" id="{00000000-0008-0000-0700-0000D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09" name="2008 CuadroTexto">
          <a:extLst>
            <a:ext uri="{FF2B5EF4-FFF2-40B4-BE49-F238E27FC236}">
              <a16:creationId xmlns="" xmlns:a16="http://schemas.microsoft.com/office/drawing/2014/main" id="{00000000-0008-0000-0700-0000D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0" name="2009 CuadroTexto">
          <a:extLst>
            <a:ext uri="{FF2B5EF4-FFF2-40B4-BE49-F238E27FC236}">
              <a16:creationId xmlns="" xmlns:a16="http://schemas.microsoft.com/office/drawing/2014/main" id="{00000000-0008-0000-0700-0000D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1" name="2010 CuadroTexto">
          <a:extLst>
            <a:ext uri="{FF2B5EF4-FFF2-40B4-BE49-F238E27FC236}">
              <a16:creationId xmlns="" xmlns:a16="http://schemas.microsoft.com/office/drawing/2014/main" id="{00000000-0008-0000-0700-0000D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2" name="2011 CuadroTexto">
          <a:extLst>
            <a:ext uri="{FF2B5EF4-FFF2-40B4-BE49-F238E27FC236}">
              <a16:creationId xmlns="" xmlns:a16="http://schemas.microsoft.com/office/drawing/2014/main" id="{00000000-0008-0000-0700-0000D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13" name="2012 CuadroTexto">
          <a:extLst>
            <a:ext uri="{FF2B5EF4-FFF2-40B4-BE49-F238E27FC236}">
              <a16:creationId xmlns="" xmlns:a16="http://schemas.microsoft.com/office/drawing/2014/main" id="{00000000-0008-0000-0700-0000D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14" name="2013 CuadroTexto">
          <a:extLst>
            <a:ext uri="{FF2B5EF4-FFF2-40B4-BE49-F238E27FC236}">
              <a16:creationId xmlns="" xmlns:a16="http://schemas.microsoft.com/office/drawing/2014/main" id="{00000000-0008-0000-0700-0000D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15" name="2014 CuadroTexto">
          <a:extLst>
            <a:ext uri="{FF2B5EF4-FFF2-40B4-BE49-F238E27FC236}">
              <a16:creationId xmlns="" xmlns:a16="http://schemas.microsoft.com/office/drawing/2014/main" id="{00000000-0008-0000-0700-0000D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16" name="2015 CuadroTexto">
          <a:extLst>
            <a:ext uri="{FF2B5EF4-FFF2-40B4-BE49-F238E27FC236}">
              <a16:creationId xmlns="" xmlns:a16="http://schemas.microsoft.com/office/drawing/2014/main" id="{00000000-0008-0000-0700-0000E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17" name="2016 CuadroTexto">
          <a:extLst>
            <a:ext uri="{FF2B5EF4-FFF2-40B4-BE49-F238E27FC236}">
              <a16:creationId xmlns="" xmlns:a16="http://schemas.microsoft.com/office/drawing/2014/main" id="{00000000-0008-0000-0700-0000E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18" name="2017 CuadroTexto">
          <a:extLst>
            <a:ext uri="{FF2B5EF4-FFF2-40B4-BE49-F238E27FC236}">
              <a16:creationId xmlns="" xmlns:a16="http://schemas.microsoft.com/office/drawing/2014/main" id="{00000000-0008-0000-0700-0000E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19" name="2018 CuadroTexto">
          <a:extLst>
            <a:ext uri="{FF2B5EF4-FFF2-40B4-BE49-F238E27FC236}">
              <a16:creationId xmlns="" xmlns:a16="http://schemas.microsoft.com/office/drawing/2014/main" id="{00000000-0008-0000-0700-0000E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20" name="2019 CuadroTexto">
          <a:extLst>
            <a:ext uri="{FF2B5EF4-FFF2-40B4-BE49-F238E27FC236}">
              <a16:creationId xmlns="" xmlns:a16="http://schemas.microsoft.com/office/drawing/2014/main" id="{00000000-0008-0000-0700-0000E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21" name="2020 CuadroTexto">
          <a:extLst>
            <a:ext uri="{FF2B5EF4-FFF2-40B4-BE49-F238E27FC236}">
              <a16:creationId xmlns="" xmlns:a16="http://schemas.microsoft.com/office/drawing/2014/main" id="{00000000-0008-0000-0700-0000E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22" name="2021 CuadroTexto">
          <a:extLst>
            <a:ext uri="{FF2B5EF4-FFF2-40B4-BE49-F238E27FC236}">
              <a16:creationId xmlns="" xmlns:a16="http://schemas.microsoft.com/office/drawing/2014/main" id="{00000000-0008-0000-0700-0000E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23" name="2022 CuadroTexto">
          <a:extLst>
            <a:ext uri="{FF2B5EF4-FFF2-40B4-BE49-F238E27FC236}">
              <a16:creationId xmlns="" xmlns:a16="http://schemas.microsoft.com/office/drawing/2014/main" id="{00000000-0008-0000-0700-0000E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24" name="2023 CuadroTexto">
          <a:extLst>
            <a:ext uri="{FF2B5EF4-FFF2-40B4-BE49-F238E27FC236}">
              <a16:creationId xmlns="" xmlns:a16="http://schemas.microsoft.com/office/drawing/2014/main" id="{00000000-0008-0000-0700-0000E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5" name="2024 CuadroTexto">
          <a:extLst>
            <a:ext uri="{FF2B5EF4-FFF2-40B4-BE49-F238E27FC236}">
              <a16:creationId xmlns="" xmlns:a16="http://schemas.microsoft.com/office/drawing/2014/main" id="{00000000-0008-0000-0700-0000E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6" name="2025 CuadroTexto">
          <a:extLst>
            <a:ext uri="{FF2B5EF4-FFF2-40B4-BE49-F238E27FC236}">
              <a16:creationId xmlns="" xmlns:a16="http://schemas.microsoft.com/office/drawing/2014/main" id="{00000000-0008-0000-0700-0000E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7" name="2026 CuadroTexto">
          <a:extLst>
            <a:ext uri="{FF2B5EF4-FFF2-40B4-BE49-F238E27FC236}">
              <a16:creationId xmlns="" xmlns:a16="http://schemas.microsoft.com/office/drawing/2014/main" id="{00000000-0008-0000-0700-0000E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8" name="2027 CuadroTexto">
          <a:extLst>
            <a:ext uri="{FF2B5EF4-FFF2-40B4-BE49-F238E27FC236}">
              <a16:creationId xmlns="" xmlns:a16="http://schemas.microsoft.com/office/drawing/2014/main" id="{00000000-0008-0000-0700-0000E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29" name="2028 CuadroTexto">
          <a:extLst>
            <a:ext uri="{FF2B5EF4-FFF2-40B4-BE49-F238E27FC236}">
              <a16:creationId xmlns="" xmlns:a16="http://schemas.microsoft.com/office/drawing/2014/main" id="{00000000-0008-0000-0700-0000E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0" name="2029 CuadroTexto">
          <a:extLst>
            <a:ext uri="{FF2B5EF4-FFF2-40B4-BE49-F238E27FC236}">
              <a16:creationId xmlns="" xmlns:a16="http://schemas.microsoft.com/office/drawing/2014/main" id="{00000000-0008-0000-0700-0000E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1" name="2030 CuadroTexto">
          <a:extLst>
            <a:ext uri="{FF2B5EF4-FFF2-40B4-BE49-F238E27FC236}">
              <a16:creationId xmlns="" xmlns:a16="http://schemas.microsoft.com/office/drawing/2014/main" id="{00000000-0008-0000-0700-0000E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2" name="2031 CuadroTexto">
          <a:extLst>
            <a:ext uri="{FF2B5EF4-FFF2-40B4-BE49-F238E27FC236}">
              <a16:creationId xmlns="" xmlns:a16="http://schemas.microsoft.com/office/drawing/2014/main" id="{00000000-0008-0000-0700-0000F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3" name="2032 CuadroTexto">
          <a:extLst>
            <a:ext uri="{FF2B5EF4-FFF2-40B4-BE49-F238E27FC236}">
              <a16:creationId xmlns="" xmlns:a16="http://schemas.microsoft.com/office/drawing/2014/main" id="{00000000-0008-0000-0700-0000F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4" name="2033 CuadroTexto">
          <a:extLst>
            <a:ext uri="{FF2B5EF4-FFF2-40B4-BE49-F238E27FC236}">
              <a16:creationId xmlns="" xmlns:a16="http://schemas.microsoft.com/office/drawing/2014/main" id="{00000000-0008-0000-0700-0000F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5" name="2034 CuadroTexto">
          <a:extLst>
            <a:ext uri="{FF2B5EF4-FFF2-40B4-BE49-F238E27FC236}">
              <a16:creationId xmlns="" xmlns:a16="http://schemas.microsoft.com/office/drawing/2014/main" id="{00000000-0008-0000-0700-0000F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6" name="2035 CuadroTexto">
          <a:extLst>
            <a:ext uri="{FF2B5EF4-FFF2-40B4-BE49-F238E27FC236}">
              <a16:creationId xmlns="" xmlns:a16="http://schemas.microsoft.com/office/drawing/2014/main" id="{00000000-0008-0000-0700-0000F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7" name="2036 CuadroTexto">
          <a:extLst>
            <a:ext uri="{FF2B5EF4-FFF2-40B4-BE49-F238E27FC236}">
              <a16:creationId xmlns="" xmlns:a16="http://schemas.microsoft.com/office/drawing/2014/main" id="{00000000-0008-0000-0700-0000F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8" name="2037 CuadroTexto">
          <a:extLst>
            <a:ext uri="{FF2B5EF4-FFF2-40B4-BE49-F238E27FC236}">
              <a16:creationId xmlns="" xmlns:a16="http://schemas.microsoft.com/office/drawing/2014/main" id="{00000000-0008-0000-0700-0000F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9" name="2038 CuadroTexto">
          <a:extLst>
            <a:ext uri="{FF2B5EF4-FFF2-40B4-BE49-F238E27FC236}">
              <a16:creationId xmlns="" xmlns:a16="http://schemas.microsoft.com/office/drawing/2014/main" id="{00000000-0008-0000-0700-0000F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40" name="2039 CuadroTexto">
          <a:extLst>
            <a:ext uri="{FF2B5EF4-FFF2-40B4-BE49-F238E27FC236}">
              <a16:creationId xmlns="" xmlns:a16="http://schemas.microsoft.com/office/drawing/2014/main" id="{00000000-0008-0000-0700-0000F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1" name="2040 CuadroTexto">
          <a:extLst>
            <a:ext uri="{FF2B5EF4-FFF2-40B4-BE49-F238E27FC236}">
              <a16:creationId xmlns="" xmlns:a16="http://schemas.microsoft.com/office/drawing/2014/main" id="{00000000-0008-0000-0700-0000F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2" name="2041 CuadroTexto">
          <a:extLst>
            <a:ext uri="{FF2B5EF4-FFF2-40B4-BE49-F238E27FC236}">
              <a16:creationId xmlns="" xmlns:a16="http://schemas.microsoft.com/office/drawing/2014/main" id="{00000000-0008-0000-0700-0000F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3" name="2042 CuadroTexto">
          <a:extLst>
            <a:ext uri="{FF2B5EF4-FFF2-40B4-BE49-F238E27FC236}">
              <a16:creationId xmlns="" xmlns:a16="http://schemas.microsoft.com/office/drawing/2014/main" id="{00000000-0008-0000-0700-0000F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4" name="2043 CuadroTexto">
          <a:extLst>
            <a:ext uri="{FF2B5EF4-FFF2-40B4-BE49-F238E27FC236}">
              <a16:creationId xmlns="" xmlns:a16="http://schemas.microsoft.com/office/drawing/2014/main" id="{00000000-0008-0000-0700-0000F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2045" name="2044 CuadroTexto">
          <a:extLst>
            <a:ext uri="{FF2B5EF4-FFF2-40B4-BE49-F238E27FC236}">
              <a16:creationId xmlns="" xmlns:a16="http://schemas.microsoft.com/office/drawing/2014/main" id="{00000000-0008-0000-0700-0000F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2046" name="2045 CuadroTexto">
          <a:extLst>
            <a:ext uri="{FF2B5EF4-FFF2-40B4-BE49-F238E27FC236}">
              <a16:creationId xmlns="" xmlns:a16="http://schemas.microsoft.com/office/drawing/2014/main" id="{00000000-0008-0000-0700-0000F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2047" name="2046 CuadroTexto">
          <a:extLst>
            <a:ext uri="{FF2B5EF4-FFF2-40B4-BE49-F238E27FC236}">
              <a16:creationId xmlns="" xmlns:a16="http://schemas.microsoft.com/office/drawing/2014/main" id="{00000000-0008-0000-0700-0000F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2048" name="2047 CuadroTexto">
          <a:extLst>
            <a:ext uri="{FF2B5EF4-FFF2-40B4-BE49-F238E27FC236}">
              <a16:creationId xmlns="" xmlns:a16="http://schemas.microsoft.com/office/drawing/2014/main" id="{00000000-0008-0000-0700-00000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2049" name="2048 CuadroTexto">
          <a:extLst>
            <a:ext uri="{FF2B5EF4-FFF2-40B4-BE49-F238E27FC236}">
              <a16:creationId xmlns="" xmlns:a16="http://schemas.microsoft.com/office/drawing/2014/main" id="{00000000-0008-0000-0700-00000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2050" name="2049 CuadroTexto">
          <a:extLst>
            <a:ext uri="{FF2B5EF4-FFF2-40B4-BE49-F238E27FC236}">
              <a16:creationId xmlns="" xmlns:a16="http://schemas.microsoft.com/office/drawing/2014/main" id="{00000000-0008-0000-0700-00000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051" name="2050 CuadroTexto">
          <a:extLst>
            <a:ext uri="{FF2B5EF4-FFF2-40B4-BE49-F238E27FC236}">
              <a16:creationId xmlns="" xmlns:a16="http://schemas.microsoft.com/office/drawing/2014/main" id="{00000000-0008-0000-0700-00000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052" name="2051 CuadroTexto">
          <a:extLst>
            <a:ext uri="{FF2B5EF4-FFF2-40B4-BE49-F238E27FC236}">
              <a16:creationId xmlns="" xmlns:a16="http://schemas.microsoft.com/office/drawing/2014/main" id="{00000000-0008-0000-0700-00000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053" name="2052 CuadroTexto">
          <a:extLst>
            <a:ext uri="{FF2B5EF4-FFF2-40B4-BE49-F238E27FC236}">
              <a16:creationId xmlns="" xmlns:a16="http://schemas.microsoft.com/office/drawing/2014/main" id="{00000000-0008-0000-0700-00000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054" name="2053 CuadroTexto">
          <a:extLst>
            <a:ext uri="{FF2B5EF4-FFF2-40B4-BE49-F238E27FC236}">
              <a16:creationId xmlns="" xmlns:a16="http://schemas.microsoft.com/office/drawing/2014/main" id="{00000000-0008-0000-0700-00000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055" name="2054 CuadroTexto">
          <a:extLst>
            <a:ext uri="{FF2B5EF4-FFF2-40B4-BE49-F238E27FC236}">
              <a16:creationId xmlns="" xmlns:a16="http://schemas.microsoft.com/office/drawing/2014/main" id="{00000000-0008-0000-0700-00000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056" name="2055 CuadroTexto">
          <a:extLst>
            <a:ext uri="{FF2B5EF4-FFF2-40B4-BE49-F238E27FC236}">
              <a16:creationId xmlns="" xmlns:a16="http://schemas.microsoft.com/office/drawing/2014/main" id="{00000000-0008-0000-0700-00000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7" name="2056 CuadroTexto">
          <a:extLst>
            <a:ext uri="{FF2B5EF4-FFF2-40B4-BE49-F238E27FC236}">
              <a16:creationId xmlns="" xmlns:a16="http://schemas.microsoft.com/office/drawing/2014/main" id="{00000000-0008-0000-0700-00000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8" name="2057 CuadroTexto">
          <a:extLst>
            <a:ext uri="{FF2B5EF4-FFF2-40B4-BE49-F238E27FC236}">
              <a16:creationId xmlns="" xmlns:a16="http://schemas.microsoft.com/office/drawing/2014/main" id="{00000000-0008-0000-0700-00000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9" name="2058 CuadroTexto">
          <a:extLst>
            <a:ext uri="{FF2B5EF4-FFF2-40B4-BE49-F238E27FC236}">
              <a16:creationId xmlns="" xmlns:a16="http://schemas.microsoft.com/office/drawing/2014/main" id="{00000000-0008-0000-0700-00000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60" name="2059 CuadroTexto">
          <a:extLst>
            <a:ext uri="{FF2B5EF4-FFF2-40B4-BE49-F238E27FC236}">
              <a16:creationId xmlns="" xmlns:a16="http://schemas.microsoft.com/office/drawing/2014/main" id="{00000000-0008-0000-0700-00000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1" name="2060 CuadroTexto">
          <a:extLst>
            <a:ext uri="{FF2B5EF4-FFF2-40B4-BE49-F238E27FC236}">
              <a16:creationId xmlns="" xmlns:a16="http://schemas.microsoft.com/office/drawing/2014/main" id="{00000000-0008-0000-0700-00000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2" name="2061 CuadroTexto">
          <a:extLst>
            <a:ext uri="{FF2B5EF4-FFF2-40B4-BE49-F238E27FC236}">
              <a16:creationId xmlns="" xmlns:a16="http://schemas.microsoft.com/office/drawing/2014/main" id="{00000000-0008-0000-0700-00000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3" name="2062 CuadroTexto">
          <a:extLst>
            <a:ext uri="{FF2B5EF4-FFF2-40B4-BE49-F238E27FC236}">
              <a16:creationId xmlns="" xmlns:a16="http://schemas.microsoft.com/office/drawing/2014/main" id="{00000000-0008-0000-0700-00000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4" name="2063 CuadroTexto">
          <a:extLst>
            <a:ext uri="{FF2B5EF4-FFF2-40B4-BE49-F238E27FC236}">
              <a16:creationId xmlns="" xmlns:a16="http://schemas.microsoft.com/office/drawing/2014/main" id="{00000000-0008-0000-0700-00001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5" name="2064 CuadroTexto">
          <a:extLst>
            <a:ext uri="{FF2B5EF4-FFF2-40B4-BE49-F238E27FC236}">
              <a16:creationId xmlns="" xmlns:a16="http://schemas.microsoft.com/office/drawing/2014/main" id="{00000000-0008-0000-0700-00001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6" name="2065 CuadroTexto">
          <a:extLst>
            <a:ext uri="{FF2B5EF4-FFF2-40B4-BE49-F238E27FC236}">
              <a16:creationId xmlns="" xmlns:a16="http://schemas.microsoft.com/office/drawing/2014/main" id="{00000000-0008-0000-0700-00001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7" name="2066 CuadroTexto">
          <a:extLst>
            <a:ext uri="{FF2B5EF4-FFF2-40B4-BE49-F238E27FC236}">
              <a16:creationId xmlns="" xmlns:a16="http://schemas.microsoft.com/office/drawing/2014/main" id="{00000000-0008-0000-0700-00001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8" name="2067 CuadroTexto">
          <a:extLst>
            <a:ext uri="{FF2B5EF4-FFF2-40B4-BE49-F238E27FC236}">
              <a16:creationId xmlns="" xmlns:a16="http://schemas.microsoft.com/office/drawing/2014/main" id="{00000000-0008-0000-0700-00001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9" name="2068 CuadroTexto">
          <a:extLst>
            <a:ext uri="{FF2B5EF4-FFF2-40B4-BE49-F238E27FC236}">
              <a16:creationId xmlns="" xmlns:a16="http://schemas.microsoft.com/office/drawing/2014/main" id="{00000000-0008-0000-0700-00001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70" name="2069 CuadroTexto">
          <a:extLst>
            <a:ext uri="{FF2B5EF4-FFF2-40B4-BE49-F238E27FC236}">
              <a16:creationId xmlns="" xmlns:a16="http://schemas.microsoft.com/office/drawing/2014/main" id="{00000000-0008-0000-0700-00001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71" name="2070 CuadroTexto">
          <a:extLst>
            <a:ext uri="{FF2B5EF4-FFF2-40B4-BE49-F238E27FC236}">
              <a16:creationId xmlns="" xmlns:a16="http://schemas.microsoft.com/office/drawing/2014/main" id="{00000000-0008-0000-0700-00001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72" name="2071 CuadroTexto">
          <a:extLst>
            <a:ext uri="{FF2B5EF4-FFF2-40B4-BE49-F238E27FC236}">
              <a16:creationId xmlns="" xmlns:a16="http://schemas.microsoft.com/office/drawing/2014/main" id="{00000000-0008-0000-0700-00001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3" name="2072 CuadroTexto">
          <a:extLst>
            <a:ext uri="{FF2B5EF4-FFF2-40B4-BE49-F238E27FC236}">
              <a16:creationId xmlns="" xmlns:a16="http://schemas.microsoft.com/office/drawing/2014/main" id="{00000000-0008-0000-0700-00001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4" name="2073 CuadroTexto">
          <a:extLst>
            <a:ext uri="{FF2B5EF4-FFF2-40B4-BE49-F238E27FC236}">
              <a16:creationId xmlns="" xmlns:a16="http://schemas.microsoft.com/office/drawing/2014/main" id="{00000000-0008-0000-0700-00001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5" name="2074 CuadroTexto">
          <a:extLst>
            <a:ext uri="{FF2B5EF4-FFF2-40B4-BE49-F238E27FC236}">
              <a16:creationId xmlns="" xmlns:a16="http://schemas.microsoft.com/office/drawing/2014/main" id="{00000000-0008-0000-0700-00001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6" name="2075 CuadroTexto">
          <a:extLst>
            <a:ext uri="{FF2B5EF4-FFF2-40B4-BE49-F238E27FC236}">
              <a16:creationId xmlns="" xmlns:a16="http://schemas.microsoft.com/office/drawing/2014/main" id="{00000000-0008-0000-0700-00001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77" name="2076 CuadroTexto">
          <a:extLst>
            <a:ext uri="{FF2B5EF4-FFF2-40B4-BE49-F238E27FC236}">
              <a16:creationId xmlns="" xmlns:a16="http://schemas.microsoft.com/office/drawing/2014/main" id="{00000000-0008-0000-0700-00001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78" name="2077 CuadroTexto">
          <a:extLst>
            <a:ext uri="{FF2B5EF4-FFF2-40B4-BE49-F238E27FC236}">
              <a16:creationId xmlns="" xmlns:a16="http://schemas.microsoft.com/office/drawing/2014/main" id="{00000000-0008-0000-0700-00001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79" name="2078 CuadroTexto">
          <a:extLst>
            <a:ext uri="{FF2B5EF4-FFF2-40B4-BE49-F238E27FC236}">
              <a16:creationId xmlns="" xmlns:a16="http://schemas.microsoft.com/office/drawing/2014/main" id="{00000000-0008-0000-0700-00001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80" name="2079 CuadroTexto">
          <a:extLst>
            <a:ext uri="{FF2B5EF4-FFF2-40B4-BE49-F238E27FC236}">
              <a16:creationId xmlns="" xmlns:a16="http://schemas.microsoft.com/office/drawing/2014/main" id="{00000000-0008-0000-0700-00002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81" name="2080 CuadroTexto">
          <a:extLst>
            <a:ext uri="{FF2B5EF4-FFF2-40B4-BE49-F238E27FC236}">
              <a16:creationId xmlns="" xmlns:a16="http://schemas.microsoft.com/office/drawing/2014/main" id="{00000000-0008-0000-0700-00002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82" name="2081 CuadroTexto">
          <a:extLst>
            <a:ext uri="{FF2B5EF4-FFF2-40B4-BE49-F238E27FC236}">
              <a16:creationId xmlns="" xmlns:a16="http://schemas.microsoft.com/office/drawing/2014/main" id="{00000000-0008-0000-0700-00002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83" name="2082 CuadroTexto">
          <a:extLst>
            <a:ext uri="{FF2B5EF4-FFF2-40B4-BE49-F238E27FC236}">
              <a16:creationId xmlns="" xmlns:a16="http://schemas.microsoft.com/office/drawing/2014/main" id="{00000000-0008-0000-0700-00002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84" name="2083 CuadroTexto">
          <a:extLst>
            <a:ext uri="{FF2B5EF4-FFF2-40B4-BE49-F238E27FC236}">
              <a16:creationId xmlns="" xmlns:a16="http://schemas.microsoft.com/office/drawing/2014/main" id="{00000000-0008-0000-0700-00002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85" name="2084 CuadroTexto">
          <a:extLst>
            <a:ext uri="{FF2B5EF4-FFF2-40B4-BE49-F238E27FC236}">
              <a16:creationId xmlns="" xmlns:a16="http://schemas.microsoft.com/office/drawing/2014/main" id="{00000000-0008-0000-0700-00002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86" name="2085 CuadroTexto">
          <a:extLst>
            <a:ext uri="{FF2B5EF4-FFF2-40B4-BE49-F238E27FC236}">
              <a16:creationId xmlns="" xmlns:a16="http://schemas.microsoft.com/office/drawing/2014/main" id="{00000000-0008-0000-0700-00002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7" name="2086 CuadroTexto">
          <a:extLst>
            <a:ext uri="{FF2B5EF4-FFF2-40B4-BE49-F238E27FC236}">
              <a16:creationId xmlns="" xmlns:a16="http://schemas.microsoft.com/office/drawing/2014/main" id="{00000000-0008-0000-0700-00002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8" name="2087 CuadroTexto">
          <a:extLst>
            <a:ext uri="{FF2B5EF4-FFF2-40B4-BE49-F238E27FC236}">
              <a16:creationId xmlns="" xmlns:a16="http://schemas.microsoft.com/office/drawing/2014/main" id="{00000000-0008-0000-0700-00002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89" name="2088 CuadroTexto">
          <a:extLst>
            <a:ext uri="{FF2B5EF4-FFF2-40B4-BE49-F238E27FC236}">
              <a16:creationId xmlns="" xmlns:a16="http://schemas.microsoft.com/office/drawing/2014/main" id="{00000000-0008-0000-0700-00002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0" name="2089 CuadroTexto">
          <a:extLst>
            <a:ext uri="{FF2B5EF4-FFF2-40B4-BE49-F238E27FC236}">
              <a16:creationId xmlns="" xmlns:a16="http://schemas.microsoft.com/office/drawing/2014/main" id="{00000000-0008-0000-0700-00002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1" name="2090 CuadroTexto">
          <a:extLst>
            <a:ext uri="{FF2B5EF4-FFF2-40B4-BE49-F238E27FC236}">
              <a16:creationId xmlns="" xmlns:a16="http://schemas.microsoft.com/office/drawing/2014/main" id="{00000000-0008-0000-0700-00002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2" name="2091 CuadroTexto">
          <a:extLst>
            <a:ext uri="{FF2B5EF4-FFF2-40B4-BE49-F238E27FC236}">
              <a16:creationId xmlns="" xmlns:a16="http://schemas.microsoft.com/office/drawing/2014/main" id="{00000000-0008-0000-0700-00002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3" name="2092 CuadroTexto">
          <a:extLst>
            <a:ext uri="{FF2B5EF4-FFF2-40B4-BE49-F238E27FC236}">
              <a16:creationId xmlns="" xmlns:a16="http://schemas.microsoft.com/office/drawing/2014/main" id="{00000000-0008-0000-0700-00002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4" name="2093 CuadroTexto">
          <a:extLst>
            <a:ext uri="{FF2B5EF4-FFF2-40B4-BE49-F238E27FC236}">
              <a16:creationId xmlns="" xmlns:a16="http://schemas.microsoft.com/office/drawing/2014/main" id="{00000000-0008-0000-0700-00002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95" name="2094 CuadroTexto">
          <a:extLst>
            <a:ext uri="{FF2B5EF4-FFF2-40B4-BE49-F238E27FC236}">
              <a16:creationId xmlns="" xmlns:a16="http://schemas.microsoft.com/office/drawing/2014/main" id="{00000000-0008-0000-0700-00002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96" name="2095 CuadroTexto">
          <a:extLst>
            <a:ext uri="{FF2B5EF4-FFF2-40B4-BE49-F238E27FC236}">
              <a16:creationId xmlns="" xmlns:a16="http://schemas.microsoft.com/office/drawing/2014/main" id="{00000000-0008-0000-0700-00003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097" name="2096 CuadroTexto">
          <a:extLst>
            <a:ext uri="{FF2B5EF4-FFF2-40B4-BE49-F238E27FC236}">
              <a16:creationId xmlns="" xmlns:a16="http://schemas.microsoft.com/office/drawing/2014/main" id="{00000000-0008-0000-0700-00003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098" name="2097 CuadroTexto">
          <a:extLst>
            <a:ext uri="{FF2B5EF4-FFF2-40B4-BE49-F238E27FC236}">
              <a16:creationId xmlns="" xmlns:a16="http://schemas.microsoft.com/office/drawing/2014/main" id="{00000000-0008-0000-0700-00003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9" name="2098 CuadroTexto">
          <a:extLst>
            <a:ext uri="{FF2B5EF4-FFF2-40B4-BE49-F238E27FC236}">
              <a16:creationId xmlns="" xmlns:a16="http://schemas.microsoft.com/office/drawing/2014/main" id="{00000000-0008-0000-0700-00003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00" name="2099 CuadroTexto">
          <a:extLst>
            <a:ext uri="{FF2B5EF4-FFF2-40B4-BE49-F238E27FC236}">
              <a16:creationId xmlns="" xmlns:a16="http://schemas.microsoft.com/office/drawing/2014/main" id="{00000000-0008-0000-0700-00003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01" name="2100 CuadroTexto">
          <a:extLst>
            <a:ext uri="{FF2B5EF4-FFF2-40B4-BE49-F238E27FC236}">
              <a16:creationId xmlns="" xmlns:a16="http://schemas.microsoft.com/office/drawing/2014/main" id="{00000000-0008-0000-0700-00003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02" name="2101 CuadroTexto">
          <a:extLst>
            <a:ext uri="{FF2B5EF4-FFF2-40B4-BE49-F238E27FC236}">
              <a16:creationId xmlns="" xmlns:a16="http://schemas.microsoft.com/office/drawing/2014/main" id="{00000000-0008-0000-0700-00003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03" name="2102 CuadroTexto">
          <a:extLst>
            <a:ext uri="{FF2B5EF4-FFF2-40B4-BE49-F238E27FC236}">
              <a16:creationId xmlns="" xmlns:a16="http://schemas.microsoft.com/office/drawing/2014/main" id="{00000000-0008-0000-0700-00003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04" name="2103 CuadroTexto">
          <a:extLst>
            <a:ext uri="{FF2B5EF4-FFF2-40B4-BE49-F238E27FC236}">
              <a16:creationId xmlns="" xmlns:a16="http://schemas.microsoft.com/office/drawing/2014/main" id="{00000000-0008-0000-0700-00003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5" name="2104 CuadroTexto">
          <a:extLst>
            <a:ext uri="{FF2B5EF4-FFF2-40B4-BE49-F238E27FC236}">
              <a16:creationId xmlns="" xmlns:a16="http://schemas.microsoft.com/office/drawing/2014/main" id="{00000000-0008-0000-0700-00003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6" name="2105 CuadroTexto">
          <a:extLst>
            <a:ext uri="{FF2B5EF4-FFF2-40B4-BE49-F238E27FC236}">
              <a16:creationId xmlns="" xmlns:a16="http://schemas.microsoft.com/office/drawing/2014/main" id="{00000000-0008-0000-0700-00003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7" name="2106 CuadroTexto">
          <a:extLst>
            <a:ext uri="{FF2B5EF4-FFF2-40B4-BE49-F238E27FC236}">
              <a16:creationId xmlns="" xmlns:a16="http://schemas.microsoft.com/office/drawing/2014/main" id="{00000000-0008-0000-0700-00003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8" name="2107 CuadroTexto">
          <a:extLst>
            <a:ext uri="{FF2B5EF4-FFF2-40B4-BE49-F238E27FC236}">
              <a16:creationId xmlns="" xmlns:a16="http://schemas.microsoft.com/office/drawing/2014/main" id="{00000000-0008-0000-0700-00003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09" name="2108 CuadroTexto">
          <a:extLst>
            <a:ext uri="{FF2B5EF4-FFF2-40B4-BE49-F238E27FC236}">
              <a16:creationId xmlns="" xmlns:a16="http://schemas.microsoft.com/office/drawing/2014/main" id="{00000000-0008-0000-0700-00003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10" name="2109 CuadroTexto">
          <a:extLst>
            <a:ext uri="{FF2B5EF4-FFF2-40B4-BE49-F238E27FC236}">
              <a16:creationId xmlns="" xmlns:a16="http://schemas.microsoft.com/office/drawing/2014/main" id="{00000000-0008-0000-0700-00003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11" name="2110 CuadroTexto">
          <a:extLst>
            <a:ext uri="{FF2B5EF4-FFF2-40B4-BE49-F238E27FC236}">
              <a16:creationId xmlns="" xmlns:a16="http://schemas.microsoft.com/office/drawing/2014/main" id="{00000000-0008-0000-0700-00003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12" name="2111 CuadroTexto">
          <a:extLst>
            <a:ext uri="{FF2B5EF4-FFF2-40B4-BE49-F238E27FC236}">
              <a16:creationId xmlns="" xmlns:a16="http://schemas.microsoft.com/office/drawing/2014/main" id="{00000000-0008-0000-0700-00004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13" name="2112 CuadroTexto">
          <a:extLst>
            <a:ext uri="{FF2B5EF4-FFF2-40B4-BE49-F238E27FC236}">
              <a16:creationId xmlns="" xmlns:a16="http://schemas.microsoft.com/office/drawing/2014/main" id="{00000000-0008-0000-0700-00004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14" name="2113 CuadroTexto">
          <a:extLst>
            <a:ext uri="{FF2B5EF4-FFF2-40B4-BE49-F238E27FC236}">
              <a16:creationId xmlns="" xmlns:a16="http://schemas.microsoft.com/office/drawing/2014/main" id="{00000000-0008-0000-0700-00004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5" name="2114 CuadroTexto">
          <a:extLst>
            <a:ext uri="{FF2B5EF4-FFF2-40B4-BE49-F238E27FC236}">
              <a16:creationId xmlns="" xmlns:a16="http://schemas.microsoft.com/office/drawing/2014/main" id="{00000000-0008-0000-0700-00004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6" name="2115 CuadroTexto">
          <a:extLst>
            <a:ext uri="{FF2B5EF4-FFF2-40B4-BE49-F238E27FC236}">
              <a16:creationId xmlns="" xmlns:a16="http://schemas.microsoft.com/office/drawing/2014/main" id="{00000000-0008-0000-0700-00004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17" name="2116 CuadroTexto">
          <a:extLst>
            <a:ext uri="{FF2B5EF4-FFF2-40B4-BE49-F238E27FC236}">
              <a16:creationId xmlns="" xmlns:a16="http://schemas.microsoft.com/office/drawing/2014/main" id="{00000000-0008-0000-0700-00004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18" name="2117 CuadroTexto">
          <a:extLst>
            <a:ext uri="{FF2B5EF4-FFF2-40B4-BE49-F238E27FC236}">
              <a16:creationId xmlns="" xmlns:a16="http://schemas.microsoft.com/office/drawing/2014/main" id="{00000000-0008-0000-0700-00004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19" name="2118 CuadroTexto">
          <a:extLst>
            <a:ext uri="{FF2B5EF4-FFF2-40B4-BE49-F238E27FC236}">
              <a16:creationId xmlns="" xmlns:a16="http://schemas.microsoft.com/office/drawing/2014/main" id="{00000000-0008-0000-0700-00004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20" name="2119 CuadroTexto">
          <a:extLst>
            <a:ext uri="{FF2B5EF4-FFF2-40B4-BE49-F238E27FC236}">
              <a16:creationId xmlns="" xmlns:a16="http://schemas.microsoft.com/office/drawing/2014/main" id="{00000000-0008-0000-0700-00004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1" name="2120 CuadroTexto">
          <a:extLst>
            <a:ext uri="{FF2B5EF4-FFF2-40B4-BE49-F238E27FC236}">
              <a16:creationId xmlns="" xmlns:a16="http://schemas.microsoft.com/office/drawing/2014/main" id="{00000000-0008-0000-0700-00004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2" name="2121 CuadroTexto">
          <a:extLst>
            <a:ext uri="{FF2B5EF4-FFF2-40B4-BE49-F238E27FC236}">
              <a16:creationId xmlns="" xmlns:a16="http://schemas.microsoft.com/office/drawing/2014/main" id="{00000000-0008-0000-0700-00004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3" name="2122 CuadroTexto">
          <a:extLst>
            <a:ext uri="{FF2B5EF4-FFF2-40B4-BE49-F238E27FC236}">
              <a16:creationId xmlns="" xmlns:a16="http://schemas.microsoft.com/office/drawing/2014/main" id="{00000000-0008-0000-0700-00004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4" name="2123 CuadroTexto">
          <a:extLst>
            <a:ext uri="{FF2B5EF4-FFF2-40B4-BE49-F238E27FC236}">
              <a16:creationId xmlns="" xmlns:a16="http://schemas.microsoft.com/office/drawing/2014/main" id="{00000000-0008-0000-0700-00004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25" name="2124 CuadroTexto">
          <a:extLst>
            <a:ext uri="{FF2B5EF4-FFF2-40B4-BE49-F238E27FC236}">
              <a16:creationId xmlns="" xmlns:a16="http://schemas.microsoft.com/office/drawing/2014/main" id="{00000000-0008-0000-0700-00004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26" name="2125 CuadroTexto">
          <a:extLst>
            <a:ext uri="{FF2B5EF4-FFF2-40B4-BE49-F238E27FC236}">
              <a16:creationId xmlns="" xmlns:a16="http://schemas.microsoft.com/office/drawing/2014/main" id="{00000000-0008-0000-0700-00004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27" name="2126 CuadroTexto">
          <a:extLst>
            <a:ext uri="{FF2B5EF4-FFF2-40B4-BE49-F238E27FC236}">
              <a16:creationId xmlns="" xmlns:a16="http://schemas.microsoft.com/office/drawing/2014/main" id="{00000000-0008-0000-0700-00004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28" name="2127 CuadroTexto">
          <a:extLst>
            <a:ext uri="{FF2B5EF4-FFF2-40B4-BE49-F238E27FC236}">
              <a16:creationId xmlns="" xmlns:a16="http://schemas.microsoft.com/office/drawing/2014/main" id="{00000000-0008-0000-0700-00005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29" name="2128 CuadroTexto">
          <a:extLst>
            <a:ext uri="{FF2B5EF4-FFF2-40B4-BE49-F238E27FC236}">
              <a16:creationId xmlns="" xmlns:a16="http://schemas.microsoft.com/office/drawing/2014/main" id="{00000000-0008-0000-0700-00005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0" name="2129 CuadroTexto">
          <a:extLst>
            <a:ext uri="{FF2B5EF4-FFF2-40B4-BE49-F238E27FC236}">
              <a16:creationId xmlns="" xmlns:a16="http://schemas.microsoft.com/office/drawing/2014/main" id="{00000000-0008-0000-0700-00005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31" name="2130 CuadroTexto">
          <a:extLst>
            <a:ext uri="{FF2B5EF4-FFF2-40B4-BE49-F238E27FC236}">
              <a16:creationId xmlns="" xmlns:a16="http://schemas.microsoft.com/office/drawing/2014/main" id="{00000000-0008-0000-0700-00005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32" name="2131 CuadroTexto">
          <a:extLst>
            <a:ext uri="{FF2B5EF4-FFF2-40B4-BE49-F238E27FC236}">
              <a16:creationId xmlns="" xmlns:a16="http://schemas.microsoft.com/office/drawing/2014/main" id="{00000000-0008-0000-0700-00005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33" name="2132 CuadroTexto">
          <a:extLst>
            <a:ext uri="{FF2B5EF4-FFF2-40B4-BE49-F238E27FC236}">
              <a16:creationId xmlns="" xmlns:a16="http://schemas.microsoft.com/office/drawing/2014/main" id="{00000000-0008-0000-0700-00005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34" name="2133 CuadroTexto">
          <a:extLst>
            <a:ext uri="{FF2B5EF4-FFF2-40B4-BE49-F238E27FC236}">
              <a16:creationId xmlns="" xmlns:a16="http://schemas.microsoft.com/office/drawing/2014/main" id="{00000000-0008-0000-0700-00005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5" name="2134 CuadroTexto">
          <a:extLst>
            <a:ext uri="{FF2B5EF4-FFF2-40B4-BE49-F238E27FC236}">
              <a16:creationId xmlns="" xmlns:a16="http://schemas.microsoft.com/office/drawing/2014/main" id="{00000000-0008-0000-0700-00005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6" name="2135 CuadroTexto">
          <a:extLst>
            <a:ext uri="{FF2B5EF4-FFF2-40B4-BE49-F238E27FC236}">
              <a16:creationId xmlns="" xmlns:a16="http://schemas.microsoft.com/office/drawing/2014/main" id="{00000000-0008-0000-0700-00005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7" name="2136 CuadroTexto">
          <a:extLst>
            <a:ext uri="{FF2B5EF4-FFF2-40B4-BE49-F238E27FC236}">
              <a16:creationId xmlns="" xmlns:a16="http://schemas.microsoft.com/office/drawing/2014/main" id="{00000000-0008-0000-0700-00005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8" name="2137 CuadroTexto">
          <a:extLst>
            <a:ext uri="{FF2B5EF4-FFF2-40B4-BE49-F238E27FC236}">
              <a16:creationId xmlns="" xmlns:a16="http://schemas.microsoft.com/office/drawing/2014/main" id="{00000000-0008-0000-0700-00005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9" name="2138 CuadroTexto">
          <a:extLst>
            <a:ext uri="{FF2B5EF4-FFF2-40B4-BE49-F238E27FC236}">
              <a16:creationId xmlns="" xmlns:a16="http://schemas.microsoft.com/office/drawing/2014/main" id="{00000000-0008-0000-0700-00005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40" name="2139 CuadroTexto">
          <a:extLst>
            <a:ext uri="{FF2B5EF4-FFF2-40B4-BE49-F238E27FC236}">
              <a16:creationId xmlns="" xmlns:a16="http://schemas.microsoft.com/office/drawing/2014/main" id="{00000000-0008-0000-0700-00005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41" name="2140 CuadroTexto">
          <a:extLst>
            <a:ext uri="{FF2B5EF4-FFF2-40B4-BE49-F238E27FC236}">
              <a16:creationId xmlns="" xmlns:a16="http://schemas.microsoft.com/office/drawing/2014/main" id="{00000000-0008-0000-0700-00005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42" name="2141 CuadroTexto">
          <a:extLst>
            <a:ext uri="{FF2B5EF4-FFF2-40B4-BE49-F238E27FC236}">
              <a16:creationId xmlns="" xmlns:a16="http://schemas.microsoft.com/office/drawing/2014/main" id="{00000000-0008-0000-0700-00005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43" name="2142 CuadroTexto">
          <a:extLst>
            <a:ext uri="{FF2B5EF4-FFF2-40B4-BE49-F238E27FC236}">
              <a16:creationId xmlns="" xmlns:a16="http://schemas.microsoft.com/office/drawing/2014/main" id="{00000000-0008-0000-0700-00005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44" name="2143 CuadroTexto">
          <a:extLst>
            <a:ext uri="{FF2B5EF4-FFF2-40B4-BE49-F238E27FC236}">
              <a16:creationId xmlns="" xmlns:a16="http://schemas.microsoft.com/office/drawing/2014/main" id="{00000000-0008-0000-0700-00006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45" name="2144 CuadroTexto">
          <a:extLst>
            <a:ext uri="{FF2B5EF4-FFF2-40B4-BE49-F238E27FC236}">
              <a16:creationId xmlns="" xmlns:a16="http://schemas.microsoft.com/office/drawing/2014/main" id="{00000000-0008-0000-0700-00006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46" name="2145 CuadroTexto">
          <a:extLst>
            <a:ext uri="{FF2B5EF4-FFF2-40B4-BE49-F238E27FC236}">
              <a16:creationId xmlns="" xmlns:a16="http://schemas.microsoft.com/office/drawing/2014/main" id="{00000000-0008-0000-0700-00006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47" name="2146 CuadroTexto">
          <a:extLst>
            <a:ext uri="{FF2B5EF4-FFF2-40B4-BE49-F238E27FC236}">
              <a16:creationId xmlns="" xmlns:a16="http://schemas.microsoft.com/office/drawing/2014/main" id="{00000000-0008-0000-0700-00006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48" name="2147 CuadroTexto">
          <a:extLst>
            <a:ext uri="{FF2B5EF4-FFF2-40B4-BE49-F238E27FC236}">
              <a16:creationId xmlns="" xmlns:a16="http://schemas.microsoft.com/office/drawing/2014/main" id="{00000000-0008-0000-0700-00006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49" name="2148 CuadroTexto">
          <a:extLst>
            <a:ext uri="{FF2B5EF4-FFF2-40B4-BE49-F238E27FC236}">
              <a16:creationId xmlns="" xmlns:a16="http://schemas.microsoft.com/office/drawing/2014/main" id="{00000000-0008-0000-0700-00006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50" name="2149 CuadroTexto">
          <a:extLst>
            <a:ext uri="{FF2B5EF4-FFF2-40B4-BE49-F238E27FC236}">
              <a16:creationId xmlns="" xmlns:a16="http://schemas.microsoft.com/office/drawing/2014/main" id="{00000000-0008-0000-0700-00006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51" name="2150 CuadroTexto">
          <a:extLst>
            <a:ext uri="{FF2B5EF4-FFF2-40B4-BE49-F238E27FC236}">
              <a16:creationId xmlns="" xmlns:a16="http://schemas.microsoft.com/office/drawing/2014/main" id="{00000000-0008-0000-0700-00006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52" name="2151 CuadroTexto">
          <a:extLst>
            <a:ext uri="{FF2B5EF4-FFF2-40B4-BE49-F238E27FC236}">
              <a16:creationId xmlns="" xmlns:a16="http://schemas.microsoft.com/office/drawing/2014/main" id="{00000000-0008-0000-0700-00006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3" name="2152 CuadroTexto">
          <a:extLst>
            <a:ext uri="{FF2B5EF4-FFF2-40B4-BE49-F238E27FC236}">
              <a16:creationId xmlns="" xmlns:a16="http://schemas.microsoft.com/office/drawing/2014/main" id="{00000000-0008-0000-0700-00006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4" name="2153 CuadroTexto">
          <a:extLst>
            <a:ext uri="{FF2B5EF4-FFF2-40B4-BE49-F238E27FC236}">
              <a16:creationId xmlns="" xmlns:a16="http://schemas.microsoft.com/office/drawing/2014/main" id="{00000000-0008-0000-0700-00006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5" name="2154 CuadroTexto">
          <a:extLst>
            <a:ext uri="{FF2B5EF4-FFF2-40B4-BE49-F238E27FC236}">
              <a16:creationId xmlns="" xmlns:a16="http://schemas.microsoft.com/office/drawing/2014/main" id="{00000000-0008-0000-0700-00006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6" name="2155 CuadroTexto">
          <a:extLst>
            <a:ext uri="{FF2B5EF4-FFF2-40B4-BE49-F238E27FC236}">
              <a16:creationId xmlns="" xmlns:a16="http://schemas.microsoft.com/office/drawing/2014/main" id="{00000000-0008-0000-0700-00006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57" name="2156 CuadroTexto">
          <a:extLst>
            <a:ext uri="{FF2B5EF4-FFF2-40B4-BE49-F238E27FC236}">
              <a16:creationId xmlns="" xmlns:a16="http://schemas.microsoft.com/office/drawing/2014/main" id="{00000000-0008-0000-0700-00006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58" name="2157 CuadroTexto">
          <a:extLst>
            <a:ext uri="{FF2B5EF4-FFF2-40B4-BE49-F238E27FC236}">
              <a16:creationId xmlns="" xmlns:a16="http://schemas.microsoft.com/office/drawing/2014/main" id="{00000000-0008-0000-0700-00006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59" name="2158 CuadroTexto">
          <a:extLst>
            <a:ext uri="{FF2B5EF4-FFF2-40B4-BE49-F238E27FC236}">
              <a16:creationId xmlns="" xmlns:a16="http://schemas.microsoft.com/office/drawing/2014/main" id="{00000000-0008-0000-0700-00006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0" name="2159 CuadroTexto">
          <a:extLst>
            <a:ext uri="{FF2B5EF4-FFF2-40B4-BE49-F238E27FC236}">
              <a16:creationId xmlns="" xmlns:a16="http://schemas.microsoft.com/office/drawing/2014/main" id="{00000000-0008-0000-0700-00007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1" name="2160 CuadroTexto">
          <a:extLst>
            <a:ext uri="{FF2B5EF4-FFF2-40B4-BE49-F238E27FC236}">
              <a16:creationId xmlns="" xmlns:a16="http://schemas.microsoft.com/office/drawing/2014/main" id="{00000000-0008-0000-0700-00007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2" name="2161 CuadroTexto">
          <a:extLst>
            <a:ext uri="{FF2B5EF4-FFF2-40B4-BE49-F238E27FC236}">
              <a16:creationId xmlns="" xmlns:a16="http://schemas.microsoft.com/office/drawing/2014/main" id="{00000000-0008-0000-0700-00007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63" name="2162 CuadroTexto">
          <a:extLst>
            <a:ext uri="{FF2B5EF4-FFF2-40B4-BE49-F238E27FC236}">
              <a16:creationId xmlns="" xmlns:a16="http://schemas.microsoft.com/office/drawing/2014/main" id="{00000000-0008-0000-0700-00007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64" name="2163 CuadroTexto">
          <a:extLst>
            <a:ext uri="{FF2B5EF4-FFF2-40B4-BE49-F238E27FC236}">
              <a16:creationId xmlns="" xmlns:a16="http://schemas.microsoft.com/office/drawing/2014/main" id="{00000000-0008-0000-0700-00007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5" name="2164 CuadroTexto">
          <a:extLst>
            <a:ext uri="{FF2B5EF4-FFF2-40B4-BE49-F238E27FC236}">
              <a16:creationId xmlns="" xmlns:a16="http://schemas.microsoft.com/office/drawing/2014/main" id="{00000000-0008-0000-0700-00007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6" name="2165 CuadroTexto">
          <a:extLst>
            <a:ext uri="{FF2B5EF4-FFF2-40B4-BE49-F238E27FC236}">
              <a16:creationId xmlns="" xmlns:a16="http://schemas.microsoft.com/office/drawing/2014/main" id="{00000000-0008-0000-0700-00007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7" name="2166 CuadroTexto">
          <a:extLst>
            <a:ext uri="{FF2B5EF4-FFF2-40B4-BE49-F238E27FC236}">
              <a16:creationId xmlns="" xmlns:a16="http://schemas.microsoft.com/office/drawing/2014/main" id="{00000000-0008-0000-0700-00007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8" name="2167 CuadroTexto">
          <a:extLst>
            <a:ext uri="{FF2B5EF4-FFF2-40B4-BE49-F238E27FC236}">
              <a16:creationId xmlns="" xmlns:a16="http://schemas.microsoft.com/office/drawing/2014/main" id="{00000000-0008-0000-0700-00007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69" name="2168 CuadroTexto">
          <a:extLst>
            <a:ext uri="{FF2B5EF4-FFF2-40B4-BE49-F238E27FC236}">
              <a16:creationId xmlns="" xmlns:a16="http://schemas.microsoft.com/office/drawing/2014/main" id="{00000000-0008-0000-0700-00007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0" name="2169 CuadroTexto">
          <a:extLst>
            <a:ext uri="{FF2B5EF4-FFF2-40B4-BE49-F238E27FC236}">
              <a16:creationId xmlns="" xmlns:a16="http://schemas.microsoft.com/office/drawing/2014/main" id="{00000000-0008-0000-0700-00007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1" name="2170 CuadroTexto">
          <a:extLst>
            <a:ext uri="{FF2B5EF4-FFF2-40B4-BE49-F238E27FC236}">
              <a16:creationId xmlns="" xmlns:a16="http://schemas.microsoft.com/office/drawing/2014/main" id="{00000000-0008-0000-0700-00007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2" name="2171 CuadroTexto">
          <a:extLst>
            <a:ext uri="{FF2B5EF4-FFF2-40B4-BE49-F238E27FC236}">
              <a16:creationId xmlns="" xmlns:a16="http://schemas.microsoft.com/office/drawing/2014/main" id="{00000000-0008-0000-0700-00007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173" name="2172 CuadroTexto">
          <a:extLst>
            <a:ext uri="{FF2B5EF4-FFF2-40B4-BE49-F238E27FC236}">
              <a16:creationId xmlns="" xmlns:a16="http://schemas.microsoft.com/office/drawing/2014/main" id="{00000000-0008-0000-0700-00007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174" name="2173 CuadroTexto">
          <a:extLst>
            <a:ext uri="{FF2B5EF4-FFF2-40B4-BE49-F238E27FC236}">
              <a16:creationId xmlns="" xmlns:a16="http://schemas.microsoft.com/office/drawing/2014/main" id="{00000000-0008-0000-0700-00007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175" name="2174 CuadroTexto">
          <a:extLst>
            <a:ext uri="{FF2B5EF4-FFF2-40B4-BE49-F238E27FC236}">
              <a16:creationId xmlns="" xmlns:a16="http://schemas.microsoft.com/office/drawing/2014/main" id="{00000000-0008-0000-0700-00007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176" name="2175 CuadroTexto">
          <a:extLst>
            <a:ext uri="{FF2B5EF4-FFF2-40B4-BE49-F238E27FC236}">
              <a16:creationId xmlns="" xmlns:a16="http://schemas.microsoft.com/office/drawing/2014/main" id="{00000000-0008-0000-0700-00008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177" name="2176 CuadroTexto">
          <a:extLst>
            <a:ext uri="{FF2B5EF4-FFF2-40B4-BE49-F238E27FC236}">
              <a16:creationId xmlns="" xmlns:a16="http://schemas.microsoft.com/office/drawing/2014/main" id="{00000000-0008-0000-0700-00008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178" name="2177 CuadroTexto">
          <a:extLst>
            <a:ext uri="{FF2B5EF4-FFF2-40B4-BE49-F238E27FC236}">
              <a16:creationId xmlns="" xmlns:a16="http://schemas.microsoft.com/office/drawing/2014/main" id="{00000000-0008-0000-0700-00008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79" name="2178 CuadroTexto">
          <a:extLst>
            <a:ext uri="{FF2B5EF4-FFF2-40B4-BE49-F238E27FC236}">
              <a16:creationId xmlns="" xmlns:a16="http://schemas.microsoft.com/office/drawing/2014/main" id="{00000000-0008-0000-0700-00008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80" name="2179 CuadroTexto">
          <a:extLst>
            <a:ext uri="{FF2B5EF4-FFF2-40B4-BE49-F238E27FC236}">
              <a16:creationId xmlns="" xmlns:a16="http://schemas.microsoft.com/office/drawing/2014/main" id="{00000000-0008-0000-0700-00008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81" name="2180 CuadroTexto">
          <a:extLst>
            <a:ext uri="{FF2B5EF4-FFF2-40B4-BE49-F238E27FC236}">
              <a16:creationId xmlns="" xmlns:a16="http://schemas.microsoft.com/office/drawing/2014/main" id="{00000000-0008-0000-0700-00008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82" name="2181 CuadroTexto">
          <a:extLst>
            <a:ext uri="{FF2B5EF4-FFF2-40B4-BE49-F238E27FC236}">
              <a16:creationId xmlns="" xmlns:a16="http://schemas.microsoft.com/office/drawing/2014/main" id="{00000000-0008-0000-0700-00008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3" name="2182 CuadroTexto">
          <a:extLst>
            <a:ext uri="{FF2B5EF4-FFF2-40B4-BE49-F238E27FC236}">
              <a16:creationId xmlns="" xmlns:a16="http://schemas.microsoft.com/office/drawing/2014/main" id="{00000000-0008-0000-0700-00008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4" name="2183 CuadroTexto">
          <a:extLst>
            <a:ext uri="{FF2B5EF4-FFF2-40B4-BE49-F238E27FC236}">
              <a16:creationId xmlns="" xmlns:a16="http://schemas.microsoft.com/office/drawing/2014/main" id="{00000000-0008-0000-0700-00008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5" name="2184 CuadroTexto">
          <a:extLst>
            <a:ext uri="{FF2B5EF4-FFF2-40B4-BE49-F238E27FC236}">
              <a16:creationId xmlns="" xmlns:a16="http://schemas.microsoft.com/office/drawing/2014/main" id="{00000000-0008-0000-0700-00008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6" name="2185 CuadroTexto">
          <a:extLst>
            <a:ext uri="{FF2B5EF4-FFF2-40B4-BE49-F238E27FC236}">
              <a16:creationId xmlns="" xmlns:a16="http://schemas.microsoft.com/office/drawing/2014/main" id="{00000000-0008-0000-0700-00008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7" name="2186 CuadroTexto">
          <a:extLst>
            <a:ext uri="{FF2B5EF4-FFF2-40B4-BE49-F238E27FC236}">
              <a16:creationId xmlns="" xmlns:a16="http://schemas.microsoft.com/office/drawing/2014/main" id="{00000000-0008-0000-0700-00008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8" name="2187 CuadroTexto">
          <a:extLst>
            <a:ext uri="{FF2B5EF4-FFF2-40B4-BE49-F238E27FC236}">
              <a16:creationId xmlns="" xmlns:a16="http://schemas.microsoft.com/office/drawing/2014/main" id="{00000000-0008-0000-0700-00008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89" name="2188 CuadroTexto">
          <a:extLst>
            <a:ext uri="{FF2B5EF4-FFF2-40B4-BE49-F238E27FC236}">
              <a16:creationId xmlns="" xmlns:a16="http://schemas.microsoft.com/office/drawing/2014/main" id="{00000000-0008-0000-0700-00008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0" name="2189 CuadroTexto">
          <a:extLst>
            <a:ext uri="{FF2B5EF4-FFF2-40B4-BE49-F238E27FC236}">
              <a16:creationId xmlns="" xmlns:a16="http://schemas.microsoft.com/office/drawing/2014/main" id="{00000000-0008-0000-0700-00008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1" name="2190 CuadroTexto">
          <a:extLst>
            <a:ext uri="{FF2B5EF4-FFF2-40B4-BE49-F238E27FC236}">
              <a16:creationId xmlns="" xmlns:a16="http://schemas.microsoft.com/office/drawing/2014/main" id="{00000000-0008-0000-0700-00008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2" name="2191 CuadroTexto">
          <a:extLst>
            <a:ext uri="{FF2B5EF4-FFF2-40B4-BE49-F238E27FC236}">
              <a16:creationId xmlns="" xmlns:a16="http://schemas.microsoft.com/office/drawing/2014/main" id="{00000000-0008-0000-0700-00009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3" name="2192 CuadroTexto">
          <a:extLst>
            <a:ext uri="{FF2B5EF4-FFF2-40B4-BE49-F238E27FC236}">
              <a16:creationId xmlns="" xmlns:a16="http://schemas.microsoft.com/office/drawing/2014/main" id="{00000000-0008-0000-0700-00009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4" name="2193 CuadroTexto">
          <a:extLst>
            <a:ext uri="{FF2B5EF4-FFF2-40B4-BE49-F238E27FC236}">
              <a16:creationId xmlns="" xmlns:a16="http://schemas.microsoft.com/office/drawing/2014/main" id="{00000000-0008-0000-0700-00009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5" name="2194 CuadroTexto">
          <a:extLst>
            <a:ext uri="{FF2B5EF4-FFF2-40B4-BE49-F238E27FC236}">
              <a16:creationId xmlns="" xmlns:a16="http://schemas.microsoft.com/office/drawing/2014/main" id="{00000000-0008-0000-0700-00009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6" name="2195 CuadroTexto">
          <a:extLst>
            <a:ext uri="{FF2B5EF4-FFF2-40B4-BE49-F238E27FC236}">
              <a16:creationId xmlns="" xmlns:a16="http://schemas.microsoft.com/office/drawing/2014/main" id="{00000000-0008-0000-0700-00009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7" name="2196 CuadroTexto">
          <a:extLst>
            <a:ext uri="{FF2B5EF4-FFF2-40B4-BE49-F238E27FC236}">
              <a16:creationId xmlns="" xmlns:a16="http://schemas.microsoft.com/office/drawing/2014/main" id="{00000000-0008-0000-0700-00009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8" name="2197 CuadroTexto">
          <a:extLst>
            <a:ext uri="{FF2B5EF4-FFF2-40B4-BE49-F238E27FC236}">
              <a16:creationId xmlns="" xmlns:a16="http://schemas.microsoft.com/office/drawing/2014/main" id="{00000000-0008-0000-0700-00009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9" name="2198 CuadroTexto">
          <a:extLst>
            <a:ext uri="{FF2B5EF4-FFF2-40B4-BE49-F238E27FC236}">
              <a16:creationId xmlns="" xmlns:a16="http://schemas.microsoft.com/office/drawing/2014/main" id="{00000000-0008-0000-0700-00009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00" name="2199 CuadroTexto">
          <a:extLst>
            <a:ext uri="{FF2B5EF4-FFF2-40B4-BE49-F238E27FC236}">
              <a16:creationId xmlns="" xmlns:a16="http://schemas.microsoft.com/office/drawing/2014/main" id="{00000000-0008-0000-0700-00009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1" name="2200 CuadroTexto">
          <a:extLst>
            <a:ext uri="{FF2B5EF4-FFF2-40B4-BE49-F238E27FC236}">
              <a16:creationId xmlns="" xmlns:a16="http://schemas.microsoft.com/office/drawing/2014/main" id="{00000000-0008-0000-0700-00009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2" name="2201 CuadroTexto">
          <a:extLst>
            <a:ext uri="{FF2B5EF4-FFF2-40B4-BE49-F238E27FC236}">
              <a16:creationId xmlns="" xmlns:a16="http://schemas.microsoft.com/office/drawing/2014/main" id="{00000000-0008-0000-0700-00009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3" name="2202 CuadroTexto">
          <a:extLst>
            <a:ext uri="{FF2B5EF4-FFF2-40B4-BE49-F238E27FC236}">
              <a16:creationId xmlns="" xmlns:a16="http://schemas.microsoft.com/office/drawing/2014/main" id="{00000000-0008-0000-0700-00009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4" name="2203 CuadroTexto">
          <a:extLst>
            <a:ext uri="{FF2B5EF4-FFF2-40B4-BE49-F238E27FC236}">
              <a16:creationId xmlns="" xmlns:a16="http://schemas.microsoft.com/office/drawing/2014/main" id="{00000000-0008-0000-0700-00009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05" name="2204 CuadroTexto">
          <a:extLst>
            <a:ext uri="{FF2B5EF4-FFF2-40B4-BE49-F238E27FC236}">
              <a16:creationId xmlns="" xmlns:a16="http://schemas.microsoft.com/office/drawing/2014/main" id="{00000000-0008-0000-0700-00009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06" name="2205 CuadroTexto">
          <a:extLst>
            <a:ext uri="{FF2B5EF4-FFF2-40B4-BE49-F238E27FC236}">
              <a16:creationId xmlns="" xmlns:a16="http://schemas.microsoft.com/office/drawing/2014/main" id="{00000000-0008-0000-0700-00009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07" name="2206 CuadroTexto">
          <a:extLst>
            <a:ext uri="{FF2B5EF4-FFF2-40B4-BE49-F238E27FC236}">
              <a16:creationId xmlns="" xmlns:a16="http://schemas.microsoft.com/office/drawing/2014/main" id="{00000000-0008-0000-0700-00009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08" name="2207 CuadroTexto">
          <a:extLst>
            <a:ext uri="{FF2B5EF4-FFF2-40B4-BE49-F238E27FC236}">
              <a16:creationId xmlns="" xmlns:a16="http://schemas.microsoft.com/office/drawing/2014/main" id="{00000000-0008-0000-0700-0000A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09" name="2208 CuadroTexto">
          <a:extLst>
            <a:ext uri="{FF2B5EF4-FFF2-40B4-BE49-F238E27FC236}">
              <a16:creationId xmlns="" xmlns:a16="http://schemas.microsoft.com/office/drawing/2014/main" id="{00000000-0008-0000-0700-0000A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10" name="2209 CuadroTexto">
          <a:extLst>
            <a:ext uri="{FF2B5EF4-FFF2-40B4-BE49-F238E27FC236}">
              <a16:creationId xmlns="" xmlns:a16="http://schemas.microsoft.com/office/drawing/2014/main" id="{00000000-0008-0000-0700-0000A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11" name="2210 CuadroTexto">
          <a:extLst>
            <a:ext uri="{FF2B5EF4-FFF2-40B4-BE49-F238E27FC236}">
              <a16:creationId xmlns="" xmlns:a16="http://schemas.microsoft.com/office/drawing/2014/main" id="{00000000-0008-0000-0700-0000A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12" name="2211 CuadroTexto">
          <a:extLst>
            <a:ext uri="{FF2B5EF4-FFF2-40B4-BE49-F238E27FC236}">
              <a16:creationId xmlns="" xmlns:a16="http://schemas.microsoft.com/office/drawing/2014/main" id="{00000000-0008-0000-0700-0000A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13" name="2212 CuadroTexto">
          <a:extLst>
            <a:ext uri="{FF2B5EF4-FFF2-40B4-BE49-F238E27FC236}">
              <a16:creationId xmlns="" xmlns:a16="http://schemas.microsoft.com/office/drawing/2014/main" id="{00000000-0008-0000-0700-0000A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14" name="2213 CuadroTexto">
          <a:extLst>
            <a:ext uri="{FF2B5EF4-FFF2-40B4-BE49-F238E27FC236}">
              <a16:creationId xmlns="" xmlns:a16="http://schemas.microsoft.com/office/drawing/2014/main" id="{00000000-0008-0000-0700-0000A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15" name="2214 CuadroTexto">
          <a:extLst>
            <a:ext uri="{FF2B5EF4-FFF2-40B4-BE49-F238E27FC236}">
              <a16:creationId xmlns="" xmlns:a16="http://schemas.microsoft.com/office/drawing/2014/main" id="{00000000-0008-0000-0700-0000A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16" name="2215 CuadroTexto">
          <a:extLst>
            <a:ext uri="{FF2B5EF4-FFF2-40B4-BE49-F238E27FC236}">
              <a16:creationId xmlns="" xmlns:a16="http://schemas.microsoft.com/office/drawing/2014/main" id="{00000000-0008-0000-0700-0000A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7" name="2216 CuadroTexto">
          <a:extLst>
            <a:ext uri="{FF2B5EF4-FFF2-40B4-BE49-F238E27FC236}">
              <a16:creationId xmlns="" xmlns:a16="http://schemas.microsoft.com/office/drawing/2014/main" id="{00000000-0008-0000-0700-0000A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8" name="2217 CuadroTexto">
          <a:extLst>
            <a:ext uri="{FF2B5EF4-FFF2-40B4-BE49-F238E27FC236}">
              <a16:creationId xmlns="" xmlns:a16="http://schemas.microsoft.com/office/drawing/2014/main" id="{00000000-0008-0000-0700-0000A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9" name="2218 CuadroTexto">
          <a:extLst>
            <a:ext uri="{FF2B5EF4-FFF2-40B4-BE49-F238E27FC236}">
              <a16:creationId xmlns="" xmlns:a16="http://schemas.microsoft.com/office/drawing/2014/main" id="{00000000-0008-0000-0700-0000A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20" name="2219 CuadroTexto">
          <a:extLst>
            <a:ext uri="{FF2B5EF4-FFF2-40B4-BE49-F238E27FC236}">
              <a16:creationId xmlns="" xmlns:a16="http://schemas.microsoft.com/office/drawing/2014/main" id="{00000000-0008-0000-0700-0000A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1" name="2220 CuadroTexto">
          <a:extLst>
            <a:ext uri="{FF2B5EF4-FFF2-40B4-BE49-F238E27FC236}">
              <a16:creationId xmlns="" xmlns:a16="http://schemas.microsoft.com/office/drawing/2014/main" id="{00000000-0008-0000-0700-0000A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2" name="2221 CuadroTexto">
          <a:extLst>
            <a:ext uri="{FF2B5EF4-FFF2-40B4-BE49-F238E27FC236}">
              <a16:creationId xmlns="" xmlns:a16="http://schemas.microsoft.com/office/drawing/2014/main" id="{00000000-0008-0000-0700-0000A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3" name="2222 CuadroTexto">
          <a:extLst>
            <a:ext uri="{FF2B5EF4-FFF2-40B4-BE49-F238E27FC236}">
              <a16:creationId xmlns="" xmlns:a16="http://schemas.microsoft.com/office/drawing/2014/main" id="{00000000-0008-0000-0700-0000A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4" name="2223 CuadroTexto">
          <a:extLst>
            <a:ext uri="{FF2B5EF4-FFF2-40B4-BE49-F238E27FC236}">
              <a16:creationId xmlns="" xmlns:a16="http://schemas.microsoft.com/office/drawing/2014/main" id="{00000000-0008-0000-0700-0000B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25" name="2224 CuadroTexto">
          <a:extLst>
            <a:ext uri="{FF2B5EF4-FFF2-40B4-BE49-F238E27FC236}">
              <a16:creationId xmlns="" xmlns:a16="http://schemas.microsoft.com/office/drawing/2014/main" id="{00000000-0008-0000-0700-0000B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26" name="2225 CuadroTexto">
          <a:extLst>
            <a:ext uri="{FF2B5EF4-FFF2-40B4-BE49-F238E27FC236}">
              <a16:creationId xmlns="" xmlns:a16="http://schemas.microsoft.com/office/drawing/2014/main" id="{00000000-0008-0000-0700-0000B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7" name="2226 CuadroTexto">
          <a:extLst>
            <a:ext uri="{FF2B5EF4-FFF2-40B4-BE49-F238E27FC236}">
              <a16:creationId xmlns="" xmlns:a16="http://schemas.microsoft.com/office/drawing/2014/main" id="{00000000-0008-0000-0700-0000B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8" name="2227 CuadroTexto">
          <a:extLst>
            <a:ext uri="{FF2B5EF4-FFF2-40B4-BE49-F238E27FC236}">
              <a16:creationId xmlns="" xmlns:a16="http://schemas.microsoft.com/office/drawing/2014/main" id="{00000000-0008-0000-0700-0000B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9" name="2228 CuadroTexto">
          <a:extLst>
            <a:ext uri="{FF2B5EF4-FFF2-40B4-BE49-F238E27FC236}">
              <a16:creationId xmlns="" xmlns:a16="http://schemas.microsoft.com/office/drawing/2014/main" id="{00000000-0008-0000-0700-0000B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30" name="2229 CuadroTexto">
          <a:extLst>
            <a:ext uri="{FF2B5EF4-FFF2-40B4-BE49-F238E27FC236}">
              <a16:creationId xmlns="" xmlns:a16="http://schemas.microsoft.com/office/drawing/2014/main" id="{00000000-0008-0000-0700-0000B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31" name="2230 CuadroTexto">
          <a:extLst>
            <a:ext uri="{FF2B5EF4-FFF2-40B4-BE49-F238E27FC236}">
              <a16:creationId xmlns="" xmlns:a16="http://schemas.microsoft.com/office/drawing/2014/main" id="{00000000-0008-0000-0700-0000B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32" name="2231 CuadroTexto">
          <a:extLst>
            <a:ext uri="{FF2B5EF4-FFF2-40B4-BE49-F238E27FC236}">
              <a16:creationId xmlns="" xmlns:a16="http://schemas.microsoft.com/office/drawing/2014/main" id="{00000000-0008-0000-0700-0000B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3" name="2232 CuadroTexto">
          <a:extLst>
            <a:ext uri="{FF2B5EF4-FFF2-40B4-BE49-F238E27FC236}">
              <a16:creationId xmlns="" xmlns:a16="http://schemas.microsoft.com/office/drawing/2014/main" id="{00000000-0008-0000-0700-0000B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4" name="2233 CuadroTexto">
          <a:extLst>
            <a:ext uri="{FF2B5EF4-FFF2-40B4-BE49-F238E27FC236}">
              <a16:creationId xmlns="" xmlns:a16="http://schemas.microsoft.com/office/drawing/2014/main" id="{00000000-0008-0000-0700-0000B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5" name="2234 CuadroTexto">
          <a:extLst>
            <a:ext uri="{FF2B5EF4-FFF2-40B4-BE49-F238E27FC236}">
              <a16:creationId xmlns="" xmlns:a16="http://schemas.microsoft.com/office/drawing/2014/main" id="{00000000-0008-0000-0700-0000B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6" name="2235 CuadroTexto">
          <a:extLst>
            <a:ext uri="{FF2B5EF4-FFF2-40B4-BE49-F238E27FC236}">
              <a16:creationId xmlns="" xmlns:a16="http://schemas.microsoft.com/office/drawing/2014/main" id="{00000000-0008-0000-0700-0000B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37" name="2236 CuadroTexto">
          <a:extLst>
            <a:ext uri="{FF2B5EF4-FFF2-40B4-BE49-F238E27FC236}">
              <a16:creationId xmlns="" xmlns:a16="http://schemas.microsoft.com/office/drawing/2014/main" id="{00000000-0008-0000-0700-0000B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38" name="2237 CuadroTexto">
          <a:extLst>
            <a:ext uri="{FF2B5EF4-FFF2-40B4-BE49-F238E27FC236}">
              <a16:creationId xmlns="" xmlns:a16="http://schemas.microsoft.com/office/drawing/2014/main" id="{00000000-0008-0000-0700-0000B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39" name="2238 CuadroTexto">
          <a:extLst>
            <a:ext uri="{FF2B5EF4-FFF2-40B4-BE49-F238E27FC236}">
              <a16:creationId xmlns="" xmlns:a16="http://schemas.microsoft.com/office/drawing/2014/main" id="{00000000-0008-0000-0700-0000B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40" name="2239 CuadroTexto">
          <a:extLst>
            <a:ext uri="{FF2B5EF4-FFF2-40B4-BE49-F238E27FC236}">
              <a16:creationId xmlns="" xmlns:a16="http://schemas.microsoft.com/office/drawing/2014/main" id="{00000000-0008-0000-0700-0000C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41" name="2240 CuadroTexto">
          <a:extLst>
            <a:ext uri="{FF2B5EF4-FFF2-40B4-BE49-F238E27FC236}">
              <a16:creationId xmlns="" xmlns:a16="http://schemas.microsoft.com/office/drawing/2014/main" id="{00000000-0008-0000-0700-0000C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42" name="2241 CuadroTexto">
          <a:extLst>
            <a:ext uri="{FF2B5EF4-FFF2-40B4-BE49-F238E27FC236}">
              <a16:creationId xmlns="" xmlns:a16="http://schemas.microsoft.com/office/drawing/2014/main" id="{00000000-0008-0000-0700-0000C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43" name="2242 CuadroTexto">
          <a:extLst>
            <a:ext uri="{FF2B5EF4-FFF2-40B4-BE49-F238E27FC236}">
              <a16:creationId xmlns="" xmlns:a16="http://schemas.microsoft.com/office/drawing/2014/main" id="{00000000-0008-0000-0700-0000C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44" name="2243 CuadroTexto">
          <a:extLst>
            <a:ext uri="{FF2B5EF4-FFF2-40B4-BE49-F238E27FC236}">
              <a16:creationId xmlns="" xmlns:a16="http://schemas.microsoft.com/office/drawing/2014/main" id="{00000000-0008-0000-0700-0000C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45" name="2244 CuadroTexto">
          <a:extLst>
            <a:ext uri="{FF2B5EF4-FFF2-40B4-BE49-F238E27FC236}">
              <a16:creationId xmlns="" xmlns:a16="http://schemas.microsoft.com/office/drawing/2014/main" id="{00000000-0008-0000-0700-0000C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46" name="2245 CuadroTexto">
          <a:extLst>
            <a:ext uri="{FF2B5EF4-FFF2-40B4-BE49-F238E27FC236}">
              <a16:creationId xmlns="" xmlns:a16="http://schemas.microsoft.com/office/drawing/2014/main" id="{00000000-0008-0000-0700-0000C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47" name="2246 CuadroTexto">
          <a:extLst>
            <a:ext uri="{FF2B5EF4-FFF2-40B4-BE49-F238E27FC236}">
              <a16:creationId xmlns="" xmlns:a16="http://schemas.microsoft.com/office/drawing/2014/main" id="{00000000-0008-0000-0700-0000C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48" name="2247 CuadroTexto">
          <a:extLst>
            <a:ext uri="{FF2B5EF4-FFF2-40B4-BE49-F238E27FC236}">
              <a16:creationId xmlns="" xmlns:a16="http://schemas.microsoft.com/office/drawing/2014/main" id="{00000000-0008-0000-0700-0000C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49" name="2248 CuadroTexto">
          <a:extLst>
            <a:ext uri="{FF2B5EF4-FFF2-40B4-BE49-F238E27FC236}">
              <a16:creationId xmlns="" xmlns:a16="http://schemas.microsoft.com/office/drawing/2014/main" id="{00000000-0008-0000-0700-0000C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0" name="2249 CuadroTexto">
          <a:extLst>
            <a:ext uri="{FF2B5EF4-FFF2-40B4-BE49-F238E27FC236}">
              <a16:creationId xmlns="" xmlns:a16="http://schemas.microsoft.com/office/drawing/2014/main" id="{00000000-0008-0000-0700-0000C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1" name="2250 CuadroTexto">
          <a:extLst>
            <a:ext uri="{FF2B5EF4-FFF2-40B4-BE49-F238E27FC236}">
              <a16:creationId xmlns="" xmlns:a16="http://schemas.microsoft.com/office/drawing/2014/main" id="{00000000-0008-0000-0700-0000C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2" name="2251 CuadroTexto">
          <a:extLst>
            <a:ext uri="{FF2B5EF4-FFF2-40B4-BE49-F238E27FC236}">
              <a16:creationId xmlns="" xmlns:a16="http://schemas.microsoft.com/office/drawing/2014/main" id="{00000000-0008-0000-0700-0000C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3" name="2252 CuadroTexto">
          <a:extLst>
            <a:ext uri="{FF2B5EF4-FFF2-40B4-BE49-F238E27FC236}">
              <a16:creationId xmlns="" xmlns:a16="http://schemas.microsoft.com/office/drawing/2014/main" id="{00000000-0008-0000-0700-0000C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4" name="2253 CuadroTexto">
          <a:extLst>
            <a:ext uri="{FF2B5EF4-FFF2-40B4-BE49-F238E27FC236}">
              <a16:creationId xmlns="" xmlns:a16="http://schemas.microsoft.com/office/drawing/2014/main" id="{00000000-0008-0000-0700-0000C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55" name="2254 CuadroTexto">
          <a:extLst>
            <a:ext uri="{FF2B5EF4-FFF2-40B4-BE49-F238E27FC236}">
              <a16:creationId xmlns="" xmlns:a16="http://schemas.microsoft.com/office/drawing/2014/main" id="{00000000-0008-0000-0700-0000C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56" name="2255 CuadroTexto">
          <a:extLst>
            <a:ext uri="{FF2B5EF4-FFF2-40B4-BE49-F238E27FC236}">
              <a16:creationId xmlns="" xmlns:a16="http://schemas.microsoft.com/office/drawing/2014/main" id="{00000000-0008-0000-0700-0000D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57" name="2256 CuadroTexto">
          <a:extLst>
            <a:ext uri="{FF2B5EF4-FFF2-40B4-BE49-F238E27FC236}">
              <a16:creationId xmlns="" xmlns:a16="http://schemas.microsoft.com/office/drawing/2014/main" id="{00000000-0008-0000-0700-0000D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58" name="2257 CuadroTexto">
          <a:extLst>
            <a:ext uri="{FF2B5EF4-FFF2-40B4-BE49-F238E27FC236}">
              <a16:creationId xmlns="" xmlns:a16="http://schemas.microsoft.com/office/drawing/2014/main" id="{00000000-0008-0000-0700-0000D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9" name="2258 CuadroTexto">
          <a:extLst>
            <a:ext uri="{FF2B5EF4-FFF2-40B4-BE49-F238E27FC236}">
              <a16:creationId xmlns="" xmlns:a16="http://schemas.microsoft.com/office/drawing/2014/main" id="{00000000-0008-0000-0700-0000D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60" name="2259 CuadroTexto">
          <a:extLst>
            <a:ext uri="{FF2B5EF4-FFF2-40B4-BE49-F238E27FC236}">
              <a16:creationId xmlns="" xmlns:a16="http://schemas.microsoft.com/office/drawing/2014/main" id="{00000000-0008-0000-0700-0000D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61" name="2260 CuadroTexto">
          <a:extLst>
            <a:ext uri="{FF2B5EF4-FFF2-40B4-BE49-F238E27FC236}">
              <a16:creationId xmlns="" xmlns:a16="http://schemas.microsoft.com/office/drawing/2014/main" id="{00000000-0008-0000-0700-0000D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62" name="2261 CuadroTexto">
          <a:extLst>
            <a:ext uri="{FF2B5EF4-FFF2-40B4-BE49-F238E27FC236}">
              <a16:creationId xmlns="" xmlns:a16="http://schemas.microsoft.com/office/drawing/2014/main" id="{00000000-0008-0000-0700-0000D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63" name="2262 CuadroTexto">
          <a:extLst>
            <a:ext uri="{FF2B5EF4-FFF2-40B4-BE49-F238E27FC236}">
              <a16:creationId xmlns="" xmlns:a16="http://schemas.microsoft.com/office/drawing/2014/main" id="{00000000-0008-0000-0700-0000D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64" name="2263 CuadroTexto">
          <a:extLst>
            <a:ext uri="{FF2B5EF4-FFF2-40B4-BE49-F238E27FC236}">
              <a16:creationId xmlns="" xmlns:a16="http://schemas.microsoft.com/office/drawing/2014/main" id="{00000000-0008-0000-0700-0000D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5" name="2264 CuadroTexto">
          <a:extLst>
            <a:ext uri="{FF2B5EF4-FFF2-40B4-BE49-F238E27FC236}">
              <a16:creationId xmlns="" xmlns:a16="http://schemas.microsoft.com/office/drawing/2014/main" id="{00000000-0008-0000-0700-0000D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6" name="2265 CuadroTexto">
          <a:extLst>
            <a:ext uri="{FF2B5EF4-FFF2-40B4-BE49-F238E27FC236}">
              <a16:creationId xmlns="" xmlns:a16="http://schemas.microsoft.com/office/drawing/2014/main" id="{00000000-0008-0000-0700-0000D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7" name="2266 CuadroTexto">
          <a:extLst>
            <a:ext uri="{FF2B5EF4-FFF2-40B4-BE49-F238E27FC236}">
              <a16:creationId xmlns="" xmlns:a16="http://schemas.microsoft.com/office/drawing/2014/main" id="{00000000-0008-0000-0700-0000D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8" name="2267 CuadroTexto">
          <a:extLst>
            <a:ext uri="{FF2B5EF4-FFF2-40B4-BE49-F238E27FC236}">
              <a16:creationId xmlns="" xmlns:a16="http://schemas.microsoft.com/office/drawing/2014/main" id="{00000000-0008-0000-0700-0000D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69" name="2268 CuadroTexto">
          <a:extLst>
            <a:ext uri="{FF2B5EF4-FFF2-40B4-BE49-F238E27FC236}">
              <a16:creationId xmlns="" xmlns:a16="http://schemas.microsoft.com/office/drawing/2014/main" id="{00000000-0008-0000-0700-0000D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70" name="2269 CuadroTexto">
          <a:extLst>
            <a:ext uri="{FF2B5EF4-FFF2-40B4-BE49-F238E27FC236}">
              <a16:creationId xmlns="" xmlns:a16="http://schemas.microsoft.com/office/drawing/2014/main" id="{00000000-0008-0000-0700-0000D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71" name="2270 CuadroTexto">
          <a:extLst>
            <a:ext uri="{FF2B5EF4-FFF2-40B4-BE49-F238E27FC236}">
              <a16:creationId xmlns="" xmlns:a16="http://schemas.microsoft.com/office/drawing/2014/main" id="{00000000-0008-0000-0700-0000D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72" name="2271 CuadroTexto">
          <a:extLst>
            <a:ext uri="{FF2B5EF4-FFF2-40B4-BE49-F238E27FC236}">
              <a16:creationId xmlns="" xmlns:a16="http://schemas.microsoft.com/office/drawing/2014/main" id="{00000000-0008-0000-0700-0000E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73" name="2272 CuadroTexto">
          <a:extLst>
            <a:ext uri="{FF2B5EF4-FFF2-40B4-BE49-F238E27FC236}">
              <a16:creationId xmlns="" xmlns:a16="http://schemas.microsoft.com/office/drawing/2014/main" id="{00000000-0008-0000-0700-0000E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74" name="2273 CuadroTexto">
          <a:extLst>
            <a:ext uri="{FF2B5EF4-FFF2-40B4-BE49-F238E27FC236}">
              <a16:creationId xmlns="" xmlns:a16="http://schemas.microsoft.com/office/drawing/2014/main" id="{00000000-0008-0000-0700-0000E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75" name="2274 CuadroTexto">
          <a:extLst>
            <a:ext uri="{FF2B5EF4-FFF2-40B4-BE49-F238E27FC236}">
              <a16:creationId xmlns="" xmlns:a16="http://schemas.microsoft.com/office/drawing/2014/main" id="{00000000-0008-0000-0700-0000E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76" name="2275 CuadroTexto">
          <a:extLst>
            <a:ext uri="{FF2B5EF4-FFF2-40B4-BE49-F238E27FC236}">
              <a16:creationId xmlns="" xmlns:a16="http://schemas.microsoft.com/office/drawing/2014/main" id="{00000000-0008-0000-0700-0000E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77" name="2276 CuadroTexto">
          <a:extLst>
            <a:ext uri="{FF2B5EF4-FFF2-40B4-BE49-F238E27FC236}">
              <a16:creationId xmlns="" xmlns:a16="http://schemas.microsoft.com/office/drawing/2014/main" id="{00000000-0008-0000-0700-0000E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78" name="2277 CuadroTexto">
          <a:extLst>
            <a:ext uri="{FF2B5EF4-FFF2-40B4-BE49-F238E27FC236}">
              <a16:creationId xmlns="" xmlns:a16="http://schemas.microsoft.com/office/drawing/2014/main" id="{00000000-0008-0000-0700-0000E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79" name="2278 CuadroTexto">
          <a:extLst>
            <a:ext uri="{FF2B5EF4-FFF2-40B4-BE49-F238E27FC236}">
              <a16:creationId xmlns="" xmlns:a16="http://schemas.microsoft.com/office/drawing/2014/main" id="{00000000-0008-0000-0700-0000E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80" name="2279 CuadroTexto">
          <a:extLst>
            <a:ext uri="{FF2B5EF4-FFF2-40B4-BE49-F238E27FC236}">
              <a16:creationId xmlns="" xmlns:a16="http://schemas.microsoft.com/office/drawing/2014/main" id="{00000000-0008-0000-0700-0000E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1" name="2280 CuadroTexto">
          <a:extLst>
            <a:ext uri="{FF2B5EF4-FFF2-40B4-BE49-F238E27FC236}">
              <a16:creationId xmlns="" xmlns:a16="http://schemas.microsoft.com/office/drawing/2014/main" id="{00000000-0008-0000-0700-0000E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2" name="2281 CuadroTexto">
          <a:extLst>
            <a:ext uri="{FF2B5EF4-FFF2-40B4-BE49-F238E27FC236}">
              <a16:creationId xmlns="" xmlns:a16="http://schemas.microsoft.com/office/drawing/2014/main" id="{00000000-0008-0000-0700-0000E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3" name="2282 CuadroTexto">
          <a:extLst>
            <a:ext uri="{FF2B5EF4-FFF2-40B4-BE49-F238E27FC236}">
              <a16:creationId xmlns="" xmlns:a16="http://schemas.microsoft.com/office/drawing/2014/main" id="{00000000-0008-0000-0700-0000E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4" name="2283 CuadroTexto">
          <a:extLst>
            <a:ext uri="{FF2B5EF4-FFF2-40B4-BE49-F238E27FC236}">
              <a16:creationId xmlns="" xmlns:a16="http://schemas.microsoft.com/office/drawing/2014/main" id="{00000000-0008-0000-0700-0000E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85" name="2284 CuadroTexto">
          <a:extLst>
            <a:ext uri="{FF2B5EF4-FFF2-40B4-BE49-F238E27FC236}">
              <a16:creationId xmlns="" xmlns:a16="http://schemas.microsoft.com/office/drawing/2014/main" id="{00000000-0008-0000-0700-0000E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86" name="2285 CuadroTexto">
          <a:extLst>
            <a:ext uri="{FF2B5EF4-FFF2-40B4-BE49-F238E27FC236}">
              <a16:creationId xmlns="" xmlns:a16="http://schemas.microsoft.com/office/drawing/2014/main" id="{00000000-0008-0000-0700-0000E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87" name="2286 CuadroTexto">
          <a:extLst>
            <a:ext uri="{FF2B5EF4-FFF2-40B4-BE49-F238E27FC236}">
              <a16:creationId xmlns="" xmlns:a16="http://schemas.microsoft.com/office/drawing/2014/main" id="{00000000-0008-0000-0700-0000E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88" name="2287 CuadroTexto">
          <a:extLst>
            <a:ext uri="{FF2B5EF4-FFF2-40B4-BE49-F238E27FC236}">
              <a16:creationId xmlns="" xmlns:a16="http://schemas.microsoft.com/office/drawing/2014/main" id="{00000000-0008-0000-0700-0000F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89" name="2288 CuadroTexto">
          <a:extLst>
            <a:ext uri="{FF2B5EF4-FFF2-40B4-BE49-F238E27FC236}">
              <a16:creationId xmlns="" xmlns:a16="http://schemas.microsoft.com/office/drawing/2014/main" id="{00000000-0008-0000-0700-0000F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0" name="2289 CuadroTexto">
          <a:extLst>
            <a:ext uri="{FF2B5EF4-FFF2-40B4-BE49-F238E27FC236}">
              <a16:creationId xmlns="" xmlns:a16="http://schemas.microsoft.com/office/drawing/2014/main" id="{00000000-0008-0000-0700-0000F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91" name="2290 CuadroTexto">
          <a:extLst>
            <a:ext uri="{FF2B5EF4-FFF2-40B4-BE49-F238E27FC236}">
              <a16:creationId xmlns="" xmlns:a16="http://schemas.microsoft.com/office/drawing/2014/main" id="{00000000-0008-0000-0700-0000F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92" name="2291 CuadroTexto">
          <a:extLst>
            <a:ext uri="{FF2B5EF4-FFF2-40B4-BE49-F238E27FC236}">
              <a16:creationId xmlns="" xmlns:a16="http://schemas.microsoft.com/office/drawing/2014/main" id="{00000000-0008-0000-0700-0000F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93" name="2292 CuadroTexto">
          <a:extLst>
            <a:ext uri="{FF2B5EF4-FFF2-40B4-BE49-F238E27FC236}">
              <a16:creationId xmlns="" xmlns:a16="http://schemas.microsoft.com/office/drawing/2014/main" id="{00000000-0008-0000-0700-0000F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94" name="2293 CuadroTexto">
          <a:extLst>
            <a:ext uri="{FF2B5EF4-FFF2-40B4-BE49-F238E27FC236}">
              <a16:creationId xmlns="" xmlns:a16="http://schemas.microsoft.com/office/drawing/2014/main" id="{00000000-0008-0000-0700-0000F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5" name="2294 CuadroTexto">
          <a:extLst>
            <a:ext uri="{FF2B5EF4-FFF2-40B4-BE49-F238E27FC236}">
              <a16:creationId xmlns="" xmlns:a16="http://schemas.microsoft.com/office/drawing/2014/main" id="{00000000-0008-0000-0700-0000F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6" name="2295 CuadroTexto">
          <a:extLst>
            <a:ext uri="{FF2B5EF4-FFF2-40B4-BE49-F238E27FC236}">
              <a16:creationId xmlns="" xmlns:a16="http://schemas.microsoft.com/office/drawing/2014/main" id="{00000000-0008-0000-0700-0000F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7" name="2296 CuadroTexto">
          <a:extLst>
            <a:ext uri="{FF2B5EF4-FFF2-40B4-BE49-F238E27FC236}">
              <a16:creationId xmlns="" xmlns:a16="http://schemas.microsoft.com/office/drawing/2014/main" id="{00000000-0008-0000-0700-0000F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8" name="2297 CuadroTexto">
          <a:extLst>
            <a:ext uri="{FF2B5EF4-FFF2-40B4-BE49-F238E27FC236}">
              <a16:creationId xmlns="" xmlns:a16="http://schemas.microsoft.com/office/drawing/2014/main" id="{00000000-0008-0000-0700-0000F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9" name="2298 CuadroTexto">
          <a:extLst>
            <a:ext uri="{FF2B5EF4-FFF2-40B4-BE49-F238E27FC236}">
              <a16:creationId xmlns="" xmlns:a16="http://schemas.microsoft.com/office/drawing/2014/main" id="{00000000-0008-0000-0700-0000F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300" name="2299 CuadroTexto">
          <a:extLst>
            <a:ext uri="{FF2B5EF4-FFF2-40B4-BE49-F238E27FC236}">
              <a16:creationId xmlns="" xmlns:a16="http://schemas.microsoft.com/office/drawing/2014/main" id="{00000000-0008-0000-0700-0000F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301" name="2300 CuadroTexto">
          <a:extLst>
            <a:ext uri="{FF2B5EF4-FFF2-40B4-BE49-F238E27FC236}">
              <a16:creationId xmlns="" xmlns:a16="http://schemas.microsoft.com/office/drawing/2014/main" id="{00000000-0008-0000-0700-0000F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302" name="2301 CuadroTexto">
          <a:extLst>
            <a:ext uri="{FF2B5EF4-FFF2-40B4-BE49-F238E27FC236}">
              <a16:creationId xmlns="" xmlns:a16="http://schemas.microsoft.com/office/drawing/2014/main" id="{00000000-0008-0000-0700-0000F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303" name="2302 CuadroTexto">
          <a:extLst>
            <a:ext uri="{FF2B5EF4-FFF2-40B4-BE49-F238E27FC236}">
              <a16:creationId xmlns="" xmlns:a16="http://schemas.microsoft.com/office/drawing/2014/main" id="{00000000-0008-0000-0700-0000F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304" name="2303 CuadroTexto">
          <a:extLst>
            <a:ext uri="{FF2B5EF4-FFF2-40B4-BE49-F238E27FC236}">
              <a16:creationId xmlns="" xmlns:a16="http://schemas.microsoft.com/office/drawing/2014/main" id="{00000000-0008-0000-0700-00000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305" name="2304 CuadroTexto">
          <a:extLst>
            <a:ext uri="{FF2B5EF4-FFF2-40B4-BE49-F238E27FC236}">
              <a16:creationId xmlns="" xmlns:a16="http://schemas.microsoft.com/office/drawing/2014/main" id="{00000000-0008-0000-0700-00000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306" name="2305 CuadroTexto">
          <a:extLst>
            <a:ext uri="{FF2B5EF4-FFF2-40B4-BE49-F238E27FC236}">
              <a16:creationId xmlns="" xmlns:a16="http://schemas.microsoft.com/office/drawing/2014/main" id="{00000000-0008-0000-0700-00000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7" name="2306 CuadroTexto">
          <a:extLst>
            <a:ext uri="{FF2B5EF4-FFF2-40B4-BE49-F238E27FC236}">
              <a16:creationId xmlns="" xmlns:a16="http://schemas.microsoft.com/office/drawing/2014/main" id="{00000000-0008-0000-0700-00000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8" name="2307 CuadroTexto">
          <a:extLst>
            <a:ext uri="{FF2B5EF4-FFF2-40B4-BE49-F238E27FC236}">
              <a16:creationId xmlns="" xmlns:a16="http://schemas.microsoft.com/office/drawing/2014/main" id="{00000000-0008-0000-0700-00000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09" name="2308 CuadroTexto">
          <a:extLst>
            <a:ext uri="{FF2B5EF4-FFF2-40B4-BE49-F238E27FC236}">
              <a16:creationId xmlns="" xmlns:a16="http://schemas.microsoft.com/office/drawing/2014/main" id="{00000000-0008-0000-0700-00000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10" name="2309 CuadroTexto">
          <a:extLst>
            <a:ext uri="{FF2B5EF4-FFF2-40B4-BE49-F238E27FC236}">
              <a16:creationId xmlns="" xmlns:a16="http://schemas.microsoft.com/office/drawing/2014/main" id="{00000000-0008-0000-0700-00000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11" name="2310 CuadroTexto">
          <a:extLst>
            <a:ext uri="{FF2B5EF4-FFF2-40B4-BE49-F238E27FC236}">
              <a16:creationId xmlns="" xmlns:a16="http://schemas.microsoft.com/office/drawing/2014/main" id="{00000000-0008-0000-0700-00000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12" name="2311 CuadroTexto">
          <a:extLst>
            <a:ext uri="{FF2B5EF4-FFF2-40B4-BE49-F238E27FC236}">
              <a16:creationId xmlns="" xmlns:a16="http://schemas.microsoft.com/office/drawing/2014/main" id="{00000000-0008-0000-0700-00000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3" name="2312 CuadroTexto">
          <a:extLst>
            <a:ext uri="{FF2B5EF4-FFF2-40B4-BE49-F238E27FC236}">
              <a16:creationId xmlns="" xmlns:a16="http://schemas.microsoft.com/office/drawing/2014/main" id="{00000000-0008-0000-0700-00000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4" name="2313 CuadroTexto">
          <a:extLst>
            <a:ext uri="{FF2B5EF4-FFF2-40B4-BE49-F238E27FC236}">
              <a16:creationId xmlns="" xmlns:a16="http://schemas.microsoft.com/office/drawing/2014/main" id="{00000000-0008-0000-0700-00000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5" name="2314 CuadroTexto">
          <a:extLst>
            <a:ext uri="{FF2B5EF4-FFF2-40B4-BE49-F238E27FC236}">
              <a16:creationId xmlns="" xmlns:a16="http://schemas.microsoft.com/office/drawing/2014/main" id="{00000000-0008-0000-0700-00000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6" name="2315 CuadroTexto">
          <a:extLst>
            <a:ext uri="{FF2B5EF4-FFF2-40B4-BE49-F238E27FC236}">
              <a16:creationId xmlns="" xmlns:a16="http://schemas.microsoft.com/office/drawing/2014/main" id="{00000000-0008-0000-0700-00000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17" name="2316 CuadroTexto">
          <a:extLst>
            <a:ext uri="{FF2B5EF4-FFF2-40B4-BE49-F238E27FC236}">
              <a16:creationId xmlns="" xmlns:a16="http://schemas.microsoft.com/office/drawing/2014/main" id="{00000000-0008-0000-0700-00000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18" name="2317 CuadroTexto">
          <a:extLst>
            <a:ext uri="{FF2B5EF4-FFF2-40B4-BE49-F238E27FC236}">
              <a16:creationId xmlns="" xmlns:a16="http://schemas.microsoft.com/office/drawing/2014/main" id="{00000000-0008-0000-0700-00000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19" name="2318 CuadroTexto">
          <a:extLst>
            <a:ext uri="{FF2B5EF4-FFF2-40B4-BE49-F238E27FC236}">
              <a16:creationId xmlns="" xmlns:a16="http://schemas.microsoft.com/office/drawing/2014/main" id="{00000000-0008-0000-0700-00000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0" name="2319 CuadroTexto">
          <a:extLst>
            <a:ext uri="{FF2B5EF4-FFF2-40B4-BE49-F238E27FC236}">
              <a16:creationId xmlns="" xmlns:a16="http://schemas.microsoft.com/office/drawing/2014/main" id="{00000000-0008-0000-0700-00001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1" name="2320 CuadroTexto">
          <a:extLst>
            <a:ext uri="{FF2B5EF4-FFF2-40B4-BE49-F238E27FC236}">
              <a16:creationId xmlns="" xmlns:a16="http://schemas.microsoft.com/office/drawing/2014/main" id="{00000000-0008-0000-0700-00001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2" name="2321 CuadroTexto">
          <a:extLst>
            <a:ext uri="{FF2B5EF4-FFF2-40B4-BE49-F238E27FC236}">
              <a16:creationId xmlns="" xmlns:a16="http://schemas.microsoft.com/office/drawing/2014/main" id="{00000000-0008-0000-0700-00001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23" name="2322 CuadroTexto">
          <a:extLst>
            <a:ext uri="{FF2B5EF4-FFF2-40B4-BE49-F238E27FC236}">
              <a16:creationId xmlns="" xmlns:a16="http://schemas.microsoft.com/office/drawing/2014/main" id="{00000000-0008-0000-0700-00001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24" name="2323 CuadroTexto">
          <a:extLst>
            <a:ext uri="{FF2B5EF4-FFF2-40B4-BE49-F238E27FC236}">
              <a16:creationId xmlns="" xmlns:a16="http://schemas.microsoft.com/office/drawing/2014/main" id="{00000000-0008-0000-0700-00001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5" name="2324 CuadroTexto">
          <a:extLst>
            <a:ext uri="{FF2B5EF4-FFF2-40B4-BE49-F238E27FC236}">
              <a16:creationId xmlns="" xmlns:a16="http://schemas.microsoft.com/office/drawing/2014/main" id="{00000000-0008-0000-0700-00001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6" name="2325 CuadroTexto">
          <a:extLst>
            <a:ext uri="{FF2B5EF4-FFF2-40B4-BE49-F238E27FC236}">
              <a16:creationId xmlns="" xmlns:a16="http://schemas.microsoft.com/office/drawing/2014/main" id="{00000000-0008-0000-0700-00001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7" name="2326 CuadroTexto">
          <a:extLst>
            <a:ext uri="{FF2B5EF4-FFF2-40B4-BE49-F238E27FC236}">
              <a16:creationId xmlns="" xmlns:a16="http://schemas.microsoft.com/office/drawing/2014/main" id="{00000000-0008-0000-0700-00001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8" name="2327 CuadroTexto">
          <a:extLst>
            <a:ext uri="{FF2B5EF4-FFF2-40B4-BE49-F238E27FC236}">
              <a16:creationId xmlns="" xmlns:a16="http://schemas.microsoft.com/office/drawing/2014/main" id="{00000000-0008-0000-0700-00001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29" name="2328 CuadroTexto">
          <a:extLst>
            <a:ext uri="{FF2B5EF4-FFF2-40B4-BE49-F238E27FC236}">
              <a16:creationId xmlns="" xmlns:a16="http://schemas.microsoft.com/office/drawing/2014/main" id="{00000000-0008-0000-0700-00001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0" name="2329 CuadroTexto">
          <a:extLst>
            <a:ext uri="{FF2B5EF4-FFF2-40B4-BE49-F238E27FC236}">
              <a16:creationId xmlns="" xmlns:a16="http://schemas.microsoft.com/office/drawing/2014/main" id="{00000000-0008-0000-0700-00001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1" name="2330 CuadroTexto">
          <a:extLst>
            <a:ext uri="{FF2B5EF4-FFF2-40B4-BE49-F238E27FC236}">
              <a16:creationId xmlns="" xmlns:a16="http://schemas.microsoft.com/office/drawing/2014/main" id="{00000000-0008-0000-0700-00001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2" name="2331 CuadroTexto">
          <a:extLst>
            <a:ext uri="{FF2B5EF4-FFF2-40B4-BE49-F238E27FC236}">
              <a16:creationId xmlns="" xmlns:a16="http://schemas.microsoft.com/office/drawing/2014/main" id="{00000000-0008-0000-0700-00001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33" name="2332 CuadroTexto">
          <a:extLst>
            <a:ext uri="{FF2B5EF4-FFF2-40B4-BE49-F238E27FC236}">
              <a16:creationId xmlns="" xmlns:a16="http://schemas.microsoft.com/office/drawing/2014/main" id="{00000000-0008-0000-0700-00001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34" name="2333 CuadroTexto">
          <a:extLst>
            <a:ext uri="{FF2B5EF4-FFF2-40B4-BE49-F238E27FC236}">
              <a16:creationId xmlns="" xmlns:a16="http://schemas.microsoft.com/office/drawing/2014/main" id="{00000000-0008-0000-0700-00001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35" name="2334 CuadroTexto">
          <a:extLst>
            <a:ext uri="{FF2B5EF4-FFF2-40B4-BE49-F238E27FC236}">
              <a16:creationId xmlns="" xmlns:a16="http://schemas.microsoft.com/office/drawing/2014/main" id="{00000000-0008-0000-0700-00001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36" name="2335 CuadroTexto">
          <a:extLst>
            <a:ext uri="{FF2B5EF4-FFF2-40B4-BE49-F238E27FC236}">
              <a16:creationId xmlns="" xmlns:a16="http://schemas.microsoft.com/office/drawing/2014/main" id="{00000000-0008-0000-0700-00002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37" name="2336 CuadroTexto">
          <a:extLst>
            <a:ext uri="{FF2B5EF4-FFF2-40B4-BE49-F238E27FC236}">
              <a16:creationId xmlns="" xmlns:a16="http://schemas.microsoft.com/office/drawing/2014/main" id="{00000000-0008-0000-0700-00002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38" name="2337 CuadroTexto">
          <a:extLst>
            <a:ext uri="{FF2B5EF4-FFF2-40B4-BE49-F238E27FC236}">
              <a16:creationId xmlns="" xmlns:a16="http://schemas.microsoft.com/office/drawing/2014/main" id="{00000000-0008-0000-0700-00002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39" name="2338 CuadroTexto">
          <a:extLst>
            <a:ext uri="{FF2B5EF4-FFF2-40B4-BE49-F238E27FC236}">
              <a16:creationId xmlns="" xmlns:a16="http://schemas.microsoft.com/office/drawing/2014/main" id="{00000000-0008-0000-0700-00002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40" name="2339 CuadroTexto">
          <a:extLst>
            <a:ext uri="{FF2B5EF4-FFF2-40B4-BE49-F238E27FC236}">
              <a16:creationId xmlns="" xmlns:a16="http://schemas.microsoft.com/office/drawing/2014/main" id="{00000000-0008-0000-0700-00002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41" name="2340 CuadroTexto">
          <a:extLst>
            <a:ext uri="{FF2B5EF4-FFF2-40B4-BE49-F238E27FC236}">
              <a16:creationId xmlns="" xmlns:a16="http://schemas.microsoft.com/office/drawing/2014/main" id="{00000000-0008-0000-0700-00002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42" name="2341 CuadroTexto">
          <a:extLst>
            <a:ext uri="{FF2B5EF4-FFF2-40B4-BE49-F238E27FC236}">
              <a16:creationId xmlns="" xmlns:a16="http://schemas.microsoft.com/office/drawing/2014/main" id="{00000000-0008-0000-0700-00002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43" name="2342 CuadroTexto">
          <a:extLst>
            <a:ext uri="{FF2B5EF4-FFF2-40B4-BE49-F238E27FC236}">
              <a16:creationId xmlns="" xmlns:a16="http://schemas.microsoft.com/office/drawing/2014/main" id="{00000000-0008-0000-0700-00002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44" name="2343 CuadroTexto">
          <a:extLst>
            <a:ext uri="{FF2B5EF4-FFF2-40B4-BE49-F238E27FC236}">
              <a16:creationId xmlns="" xmlns:a16="http://schemas.microsoft.com/office/drawing/2014/main" id="{00000000-0008-0000-0700-00002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5" name="2344 CuadroTexto">
          <a:extLst>
            <a:ext uri="{FF2B5EF4-FFF2-40B4-BE49-F238E27FC236}">
              <a16:creationId xmlns="" xmlns:a16="http://schemas.microsoft.com/office/drawing/2014/main" id="{00000000-0008-0000-0700-00002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6" name="2345 CuadroTexto">
          <a:extLst>
            <a:ext uri="{FF2B5EF4-FFF2-40B4-BE49-F238E27FC236}">
              <a16:creationId xmlns="" xmlns:a16="http://schemas.microsoft.com/office/drawing/2014/main" id="{00000000-0008-0000-0700-00002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7" name="2346 CuadroTexto">
          <a:extLst>
            <a:ext uri="{FF2B5EF4-FFF2-40B4-BE49-F238E27FC236}">
              <a16:creationId xmlns="" xmlns:a16="http://schemas.microsoft.com/office/drawing/2014/main" id="{00000000-0008-0000-0700-00002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8" name="2347 CuadroTexto">
          <a:extLst>
            <a:ext uri="{FF2B5EF4-FFF2-40B4-BE49-F238E27FC236}">
              <a16:creationId xmlns="" xmlns:a16="http://schemas.microsoft.com/office/drawing/2014/main" id="{00000000-0008-0000-0700-00002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49" name="2348 CuadroTexto">
          <a:extLst>
            <a:ext uri="{FF2B5EF4-FFF2-40B4-BE49-F238E27FC236}">
              <a16:creationId xmlns="" xmlns:a16="http://schemas.microsoft.com/office/drawing/2014/main" id="{00000000-0008-0000-0700-00002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0" name="2349 CuadroTexto">
          <a:extLst>
            <a:ext uri="{FF2B5EF4-FFF2-40B4-BE49-F238E27FC236}">
              <a16:creationId xmlns="" xmlns:a16="http://schemas.microsoft.com/office/drawing/2014/main" id="{00000000-0008-0000-0700-00002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1" name="2350 CuadroTexto">
          <a:extLst>
            <a:ext uri="{FF2B5EF4-FFF2-40B4-BE49-F238E27FC236}">
              <a16:creationId xmlns="" xmlns:a16="http://schemas.microsoft.com/office/drawing/2014/main" id="{00000000-0008-0000-0700-00002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2" name="2351 CuadroTexto">
          <a:extLst>
            <a:ext uri="{FF2B5EF4-FFF2-40B4-BE49-F238E27FC236}">
              <a16:creationId xmlns="" xmlns:a16="http://schemas.microsoft.com/office/drawing/2014/main" id="{00000000-0008-0000-0700-00003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3" name="2352 CuadroTexto">
          <a:extLst>
            <a:ext uri="{FF2B5EF4-FFF2-40B4-BE49-F238E27FC236}">
              <a16:creationId xmlns="" xmlns:a16="http://schemas.microsoft.com/office/drawing/2014/main" id="{00000000-0008-0000-0700-00003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4" name="2353 CuadroTexto">
          <a:extLst>
            <a:ext uri="{FF2B5EF4-FFF2-40B4-BE49-F238E27FC236}">
              <a16:creationId xmlns="" xmlns:a16="http://schemas.microsoft.com/office/drawing/2014/main" id="{00000000-0008-0000-0700-00003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5" name="2354 CuadroTexto">
          <a:extLst>
            <a:ext uri="{FF2B5EF4-FFF2-40B4-BE49-F238E27FC236}">
              <a16:creationId xmlns="" xmlns:a16="http://schemas.microsoft.com/office/drawing/2014/main" id="{00000000-0008-0000-0700-00003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6" name="2355 CuadroTexto">
          <a:extLst>
            <a:ext uri="{FF2B5EF4-FFF2-40B4-BE49-F238E27FC236}">
              <a16:creationId xmlns="" xmlns:a16="http://schemas.microsoft.com/office/drawing/2014/main" id="{00000000-0008-0000-0700-00003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7" name="2356 CuadroTexto">
          <a:extLst>
            <a:ext uri="{FF2B5EF4-FFF2-40B4-BE49-F238E27FC236}">
              <a16:creationId xmlns="" xmlns:a16="http://schemas.microsoft.com/office/drawing/2014/main" id="{00000000-0008-0000-0700-00003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8" name="2357 CuadroTexto">
          <a:extLst>
            <a:ext uri="{FF2B5EF4-FFF2-40B4-BE49-F238E27FC236}">
              <a16:creationId xmlns="" xmlns:a16="http://schemas.microsoft.com/office/drawing/2014/main" id="{00000000-0008-0000-0700-00003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9" name="2358 CuadroTexto">
          <a:extLst>
            <a:ext uri="{FF2B5EF4-FFF2-40B4-BE49-F238E27FC236}">
              <a16:creationId xmlns="" xmlns:a16="http://schemas.microsoft.com/office/drawing/2014/main" id="{00000000-0008-0000-0700-00003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60" name="2359 CuadroTexto">
          <a:extLst>
            <a:ext uri="{FF2B5EF4-FFF2-40B4-BE49-F238E27FC236}">
              <a16:creationId xmlns="" xmlns:a16="http://schemas.microsoft.com/office/drawing/2014/main" id="{00000000-0008-0000-0700-00003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1" name="2360 CuadroTexto">
          <a:extLst>
            <a:ext uri="{FF2B5EF4-FFF2-40B4-BE49-F238E27FC236}">
              <a16:creationId xmlns="" xmlns:a16="http://schemas.microsoft.com/office/drawing/2014/main" id="{00000000-0008-0000-0700-00003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2" name="2361 CuadroTexto">
          <a:extLst>
            <a:ext uri="{FF2B5EF4-FFF2-40B4-BE49-F238E27FC236}">
              <a16:creationId xmlns="" xmlns:a16="http://schemas.microsoft.com/office/drawing/2014/main" id="{00000000-0008-0000-0700-00003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3" name="2362 CuadroTexto">
          <a:extLst>
            <a:ext uri="{FF2B5EF4-FFF2-40B4-BE49-F238E27FC236}">
              <a16:creationId xmlns="" xmlns:a16="http://schemas.microsoft.com/office/drawing/2014/main" id="{00000000-0008-0000-0700-00003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4" name="2363 CuadroTexto">
          <a:extLst>
            <a:ext uri="{FF2B5EF4-FFF2-40B4-BE49-F238E27FC236}">
              <a16:creationId xmlns="" xmlns:a16="http://schemas.microsoft.com/office/drawing/2014/main" id="{00000000-0008-0000-0700-00003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65" name="2364 CuadroTexto">
          <a:extLst>
            <a:ext uri="{FF2B5EF4-FFF2-40B4-BE49-F238E27FC236}">
              <a16:creationId xmlns="" xmlns:a16="http://schemas.microsoft.com/office/drawing/2014/main" id="{00000000-0008-0000-0700-00003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66" name="2365 CuadroTexto">
          <a:extLst>
            <a:ext uri="{FF2B5EF4-FFF2-40B4-BE49-F238E27FC236}">
              <a16:creationId xmlns="" xmlns:a16="http://schemas.microsoft.com/office/drawing/2014/main" id="{00000000-0008-0000-0700-00003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67" name="2366 CuadroTexto">
          <a:extLst>
            <a:ext uri="{FF2B5EF4-FFF2-40B4-BE49-F238E27FC236}">
              <a16:creationId xmlns="" xmlns:a16="http://schemas.microsoft.com/office/drawing/2014/main" id="{00000000-0008-0000-0700-00003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68" name="2367 CuadroTexto">
          <a:extLst>
            <a:ext uri="{FF2B5EF4-FFF2-40B4-BE49-F238E27FC236}">
              <a16:creationId xmlns="" xmlns:a16="http://schemas.microsoft.com/office/drawing/2014/main" id="{00000000-0008-0000-0700-00004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69" name="2368 CuadroTexto">
          <a:extLst>
            <a:ext uri="{FF2B5EF4-FFF2-40B4-BE49-F238E27FC236}">
              <a16:creationId xmlns="" xmlns:a16="http://schemas.microsoft.com/office/drawing/2014/main" id="{00000000-0008-0000-0700-00004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70" name="2369 CuadroTexto">
          <a:extLst>
            <a:ext uri="{FF2B5EF4-FFF2-40B4-BE49-F238E27FC236}">
              <a16:creationId xmlns="" xmlns:a16="http://schemas.microsoft.com/office/drawing/2014/main" id="{00000000-0008-0000-0700-00004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71" name="2370 CuadroTexto">
          <a:extLst>
            <a:ext uri="{FF2B5EF4-FFF2-40B4-BE49-F238E27FC236}">
              <a16:creationId xmlns="" xmlns:a16="http://schemas.microsoft.com/office/drawing/2014/main" id="{00000000-0008-0000-0700-00004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72" name="2371 CuadroTexto">
          <a:extLst>
            <a:ext uri="{FF2B5EF4-FFF2-40B4-BE49-F238E27FC236}">
              <a16:creationId xmlns="" xmlns:a16="http://schemas.microsoft.com/office/drawing/2014/main" id="{00000000-0008-0000-0700-00004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73" name="2372 CuadroTexto">
          <a:extLst>
            <a:ext uri="{FF2B5EF4-FFF2-40B4-BE49-F238E27FC236}">
              <a16:creationId xmlns="" xmlns:a16="http://schemas.microsoft.com/office/drawing/2014/main" id="{00000000-0008-0000-0700-00004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74" name="2373 CuadroTexto">
          <a:extLst>
            <a:ext uri="{FF2B5EF4-FFF2-40B4-BE49-F238E27FC236}">
              <a16:creationId xmlns="" xmlns:a16="http://schemas.microsoft.com/office/drawing/2014/main" id="{00000000-0008-0000-0700-00004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75" name="2374 CuadroTexto">
          <a:extLst>
            <a:ext uri="{FF2B5EF4-FFF2-40B4-BE49-F238E27FC236}">
              <a16:creationId xmlns="" xmlns:a16="http://schemas.microsoft.com/office/drawing/2014/main" id="{00000000-0008-0000-0700-00004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76" name="2375 CuadroTexto">
          <a:extLst>
            <a:ext uri="{FF2B5EF4-FFF2-40B4-BE49-F238E27FC236}">
              <a16:creationId xmlns="" xmlns:a16="http://schemas.microsoft.com/office/drawing/2014/main" id="{00000000-0008-0000-0700-00004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7" name="2376 CuadroTexto">
          <a:extLst>
            <a:ext uri="{FF2B5EF4-FFF2-40B4-BE49-F238E27FC236}">
              <a16:creationId xmlns="" xmlns:a16="http://schemas.microsoft.com/office/drawing/2014/main" id="{00000000-0008-0000-0700-00004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8" name="2377 CuadroTexto">
          <a:extLst>
            <a:ext uri="{FF2B5EF4-FFF2-40B4-BE49-F238E27FC236}">
              <a16:creationId xmlns="" xmlns:a16="http://schemas.microsoft.com/office/drawing/2014/main" id="{00000000-0008-0000-0700-00004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9" name="2378 CuadroTexto">
          <a:extLst>
            <a:ext uri="{FF2B5EF4-FFF2-40B4-BE49-F238E27FC236}">
              <a16:creationId xmlns="" xmlns:a16="http://schemas.microsoft.com/office/drawing/2014/main" id="{00000000-0008-0000-0700-00004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80" name="2379 CuadroTexto">
          <a:extLst>
            <a:ext uri="{FF2B5EF4-FFF2-40B4-BE49-F238E27FC236}">
              <a16:creationId xmlns="" xmlns:a16="http://schemas.microsoft.com/office/drawing/2014/main" id="{00000000-0008-0000-0700-00004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1" name="2380 CuadroTexto">
          <a:extLst>
            <a:ext uri="{FF2B5EF4-FFF2-40B4-BE49-F238E27FC236}">
              <a16:creationId xmlns="" xmlns:a16="http://schemas.microsoft.com/office/drawing/2014/main" id="{00000000-0008-0000-0700-00004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2" name="2381 CuadroTexto">
          <a:extLst>
            <a:ext uri="{FF2B5EF4-FFF2-40B4-BE49-F238E27FC236}">
              <a16:creationId xmlns="" xmlns:a16="http://schemas.microsoft.com/office/drawing/2014/main" id="{00000000-0008-0000-0700-00004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3" name="2382 CuadroTexto">
          <a:extLst>
            <a:ext uri="{FF2B5EF4-FFF2-40B4-BE49-F238E27FC236}">
              <a16:creationId xmlns="" xmlns:a16="http://schemas.microsoft.com/office/drawing/2014/main" id="{00000000-0008-0000-0700-00004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4" name="2383 CuadroTexto">
          <a:extLst>
            <a:ext uri="{FF2B5EF4-FFF2-40B4-BE49-F238E27FC236}">
              <a16:creationId xmlns="" xmlns:a16="http://schemas.microsoft.com/office/drawing/2014/main" id="{00000000-0008-0000-0700-00005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85" name="2384 CuadroTexto">
          <a:extLst>
            <a:ext uri="{FF2B5EF4-FFF2-40B4-BE49-F238E27FC236}">
              <a16:creationId xmlns="" xmlns:a16="http://schemas.microsoft.com/office/drawing/2014/main" id="{00000000-0008-0000-0700-00005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86" name="2385 CuadroTexto">
          <a:extLst>
            <a:ext uri="{FF2B5EF4-FFF2-40B4-BE49-F238E27FC236}">
              <a16:creationId xmlns="" xmlns:a16="http://schemas.microsoft.com/office/drawing/2014/main" id="{00000000-0008-0000-0700-00005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7" name="2386 CuadroTexto">
          <a:extLst>
            <a:ext uri="{FF2B5EF4-FFF2-40B4-BE49-F238E27FC236}">
              <a16:creationId xmlns="" xmlns:a16="http://schemas.microsoft.com/office/drawing/2014/main" id="{00000000-0008-0000-0700-00005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8" name="2387 CuadroTexto">
          <a:extLst>
            <a:ext uri="{FF2B5EF4-FFF2-40B4-BE49-F238E27FC236}">
              <a16:creationId xmlns="" xmlns:a16="http://schemas.microsoft.com/office/drawing/2014/main" id="{00000000-0008-0000-0700-00005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9" name="2388 CuadroTexto">
          <a:extLst>
            <a:ext uri="{FF2B5EF4-FFF2-40B4-BE49-F238E27FC236}">
              <a16:creationId xmlns="" xmlns:a16="http://schemas.microsoft.com/office/drawing/2014/main" id="{00000000-0008-0000-0700-00005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90" name="2389 CuadroTexto">
          <a:extLst>
            <a:ext uri="{FF2B5EF4-FFF2-40B4-BE49-F238E27FC236}">
              <a16:creationId xmlns="" xmlns:a16="http://schemas.microsoft.com/office/drawing/2014/main" id="{00000000-0008-0000-0700-00005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91" name="2390 CuadroTexto">
          <a:extLst>
            <a:ext uri="{FF2B5EF4-FFF2-40B4-BE49-F238E27FC236}">
              <a16:creationId xmlns="" xmlns:a16="http://schemas.microsoft.com/office/drawing/2014/main" id="{00000000-0008-0000-0700-00005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92" name="2391 CuadroTexto">
          <a:extLst>
            <a:ext uri="{FF2B5EF4-FFF2-40B4-BE49-F238E27FC236}">
              <a16:creationId xmlns="" xmlns:a16="http://schemas.microsoft.com/office/drawing/2014/main" id="{00000000-0008-0000-0700-00005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3" name="2392 CuadroTexto">
          <a:extLst>
            <a:ext uri="{FF2B5EF4-FFF2-40B4-BE49-F238E27FC236}">
              <a16:creationId xmlns="" xmlns:a16="http://schemas.microsoft.com/office/drawing/2014/main" id="{00000000-0008-0000-0700-00005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4" name="2393 CuadroTexto">
          <a:extLst>
            <a:ext uri="{FF2B5EF4-FFF2-40B4-BE49-F238E27FC236}">
              <a16:creationId xmlns="" xmlns:a16="http://schemas.microsoft.com/office/drawing/2014/main" id="{00000000-0008-0000-0700-00005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5" name="2394 CuadroTexto">
          <a:extLst>
            <a:ext uri="{FF2B5EF4-FFF2-40B4-BE49-F238E27FC236}">
              <a16:creationId xmlns="" xmlns:a16="http://schemas.microsoft.com/office/drawing/2014/main" id="{00000000-0008-0000-0700-00005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6" name="2395 CuadroTexto">
          <a:extLst>
            <a:ext uri="{FF2B5EF4-FFF2-40B4-BE49-F238E27FC236}">
              <a16:creationId xmlns="" xmlns:a16="http://schemas.microsoft.com/office/drawing/2014/main" id="{00000000-0008-0000-0700-00005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97" name="2396 CuadroTexto">
          <a:extLst>
            <a:ext uri="{FF2B5EF4-FFF2-40B4-BE49-F238E27FC236}">
              <a16:creationId xmlns="" xmlns:a16="http://schemas.microsoft.com/office/drawing/2014/main" id="{00000000-0008-0000-0700-00005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98" name="2397 CuadroTexto">
          <a:extLst>
            <a:ext uri="{FF2B5EF4-FFF2-40B4-BE49-F238E27FC236}">
              <a16:creationId xmlns="" xmlns:a16="http://schemas.microsoft.com/office/drawing/2014/main" id="{00000000-0008-0000-0700-00005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99" name="2398 CuadroTexto">
          <a:extLst>
            <a:ext uri="{FF2B5EF4-FFF2-40B4-BE49-F238E27FC236}">
              <a16:creationId xmlns="" xmlns:a16="http://schemas.microsoft.com/office/drawing/2014/main" id="{00000000-0008-0000-0700-00005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00" name="2399 CuadroTexto">
          <a:extLst>
            <a:ext uri="{FF2B5EF4-FFF2-40B4-BE49-F238E27FC236}">
              <a16:creationId xmlns="" xmlns:a16="http://schemas.microsoft.com/office/drawing/2014/main" id="{00000000-0008-0000-0700-00006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01" name="2400 CuadroTexto">
          <a:extLst>
            <a:ext uri="{FF2B5EF4-FFF2-40B4-BE49-F238E27FC236}">
              <a16:creationId xmlns="" xmlns:a16="http://schemas.microsoft.com/office/drawing/2014/main" id="{00000000-0008-0000-0700-00006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02" name="2401 CuadroTexto">
          <a:extLst>
            <a:ext uri="{FF2B5EF4-FFF2-40B4-BE49-F238E27FC236}">
              <a16:creationId xmlns="" xmlns:a16="http://schemas.microsoft.com/office/drawing/2014/main" id="{00000000-0008-0000-0700-00006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03" name="2402 CuadroTexto">
          <a:extLst>
            <a:ext uri="{FF2B5EF4-FFF2-40B4-BE49-F238E27FC236}">
              <a16:creationId xmlns="" xmlns:a16="http://schemas.microsoft.com/office/drawing/2014/main" id="{00000000-0008-0000-0700-00006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04" name="2403 CuadroTexto">
          <a:extLst>
            <a:ext uri="{FF2B5EF4-FFF2-40B4-BE49-F238E27FC236}">
              <a16:creationId xmlns="" xmlns:a16="http://schemas.microsoft.com/office/drawing/2014/main" id="{00000000-0008-0000-0700-00006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05" name="2404 CuadroTexto">
          <a:extLst>
            <a:ext uri="{FF2B5EF4-FFF2-40B4-BE49-F238E27FC236}">
              <a16:creationId xmlns="" xmlns:a16="http://schemas.microsoft.com/office/drawing/2014/main" id="{00000000-0008-0000-0700-00006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06" name="2405 CuadroTexto">
          <a:extLst>
            <a:ext uri="{FF2B5EF4-FFF2-40B4-BE49-F238E27FC236}">
              <a16:creationId xmlns="" xmlns:a16="http://schemas.microsoft.com/office/drawing/2014/main" id="{00000000-0008-0000-0700-00006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07" name="2406 CuadroTexto">
          <a:extLst>
            <a:ext uri="{FF2B5EF4-FFF2-40B4-BE49-F238E27FC236}">
              <a16:creationId xmlns="" xmlns:a16="http://schemas.microsoft.com/office/drawing/2014/main" id="{00000000-0008-0000-0700-00006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08" name="2407 CuadroTexto">
          <a:extLst>
            <a:ext uri="{FF2B5EF4-FFF2-40B4-BE49-F238E27FC236}">
              <a16:creationId xmlns="" xmlns:a16="http://schemas.microsoft.com/office/drawing/2014/main" id="{00000000-0008-0000-0700-00006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09" name="2408 CuadroTexto">
          <a:extLst>
            <a:ext uri="{FF2B5EF4-FFF2-40B4-BE49-F238E27FC236}">
              <a16:creationId xmlns="" xmlns:a16="http://schemas.microsoft.com/office/drawing/2014/main" id="{00000000-0008-0000-0700-00006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0" name="2409 CuadroTexto">
          <a:extLst>
            <a:ext uri="{FF2B5EF4-FFF2-40B4-BE49-F238E27FC236}">
              <a16:creationId xmlns="" xmlns:a16="http://schemas.microsoft.com/office/drawing/2014/main" id="{00000000-0008-0000-0700-00006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1" name="2410 CuadroTexto">
          <a:extLst>
            <a:ext uri="{FF2B5EF4-FFF2-40B4-BE49-F238E27FC236}">
              <a16:creationId xmlns="" xmlns:a16="http://schemas.microsoft.com/office/drawing/2014/main" id="{00000000-0008-0000-0700-00006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2" name="2411 CuadroTexto">
          <a:extLst>
            <a:ext uri="{FF2B5EF4-FFF2-40B4-BE49-F238E27FC236}">
              <a16:creationId xmlns="" xmlns:a16="http://schemas.microsoft.com/office/drawing/2014/main" id="{00000000-0008-0000-0700-00006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3" name="2412 CuadroTexto">
          <a:extLst>
            <a:ext uri="{FF2B5EF4-FFF2-40B4-BE49-F238E27FC236}">
              <a16:creationId xmlns="" xmlns:a16="http://schemas.microsoft.com/office/drawing/2014/main" id="{00000000-0008-0000-0700-00006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4" name="2413 CuadroTexto">
          <a:extLst>
            <a:ext uri="{FF2B5EF4-FFF2-40B4-BE49-F238E27FC236}">
              <a16:creationId xmlns="" xmlns:a16="http://schemas.microsoft.com/office/drawing/2014/main" id="{00000000-0008-0000-0700-00006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15" name="2414 CuadroTexto">
          <a:extLst>
            <a:ext uri="{FF2B5EF4-FFF2-40B4-BE49-F238E27FC236}">
              <a16:creationId xmlns="" xmlns:a16="http://schemas.microsoft.com/office/drawing/2014/main" id="{00000000-0008-0000-0700-00006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16" name="2415 CuadroTexto">
          <a:extLst>
            <a:ext uri="{FF2B5EF4-FFF2-40B4-BE49-F238E27FC236}">
              <a16:creationId xmlns="" xmlns:a16="http://schemas.microsoft.com/office/drawing/2014/main" id="{00000000-0008-0000-0700-00007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17" name="2416 CuadroTexto">
          <a:extLst>
            <a:ext uri="{FF2B5EF4-FFF2-40B4-BE49-F238E27FC236}">
              <a16:creationId xmlns="" xmlns:a16="http://schemas.microsoft.com/office/drawing/2014/main" id="{00000000-0008-0000-0700-00007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18" name="2417 CuadroTexto">
          <a:extLst>
            <a:ext uri="{FF2B5EF4-FFF2-40B4-BE49-F238E27FC236}">
              <a16:creationId xmlns="" xmlns:a16="http://schemas.microsoft.com/office/drawing/2014/main" id="{00000000-0008-0000-0700-00007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9" name="2418 CuadroTexto">
          <a:extLst>
            <a:ext uri="{FF2B5EF4-FFF2-40B4-BE49-F238E27FC236}">
              <a16:creationId xmlns="" xmlns:a16="http://schemas.microsoft.com/office/drawing/2014/main" id="{00000000-0008-0000-0700-00007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20" name="2419 CuadroTexto">
          <a:extLst>
            <a:ext uri="{FF2B5EF4-FFF2-40B4-BE49-F238E27FC236}">
              <a16:creationId xmlns="" xmlns:a16="http://schemas.microsoft.com/office/drawing/2014/main" id="{00000000-0008-0000-0700-00007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21" name="2420 CuadroTexto">
          <a:extLst>
            <a:ext uri="{FF2B5EF4-FFF2-40B4-BE49-F238E27FC236}">
              <a16:creationId xmlns="" xmlns:a16="http://schemas.microsoft.com/office/drawing/2014/main" id="{00000000-0008-0000-0700-00007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22" name="2421 CuadroTexto">
          <a:extLst>
            <a:ext uri="{FF2B5EF4-FFF2-40B4-BE49-F238E27FC236}">
              <a16:creationId xmlns="" xmlns:a16="http://schemas.microsoft.com/office/drawing/2014/main" id="{00000000-0008-0000-0700-00007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23" name="2422 CuadroTexto">
          <a:extLst>
            <a:ext uri="{FF2B5EF4-FFF2-40B4-BE49-F238E27FC236}">
              <a16:creationId xmlns="" xmlns:a16="http://schemas.microsoft.com/office/drawing/2014/main" id="{00000000-0008-0000-0700-00007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24" name="2423 CuadroTexto">
          <a:extLst>
            <a:ext uri="{FF2B5EF4-FFF2-40B4-BE49-F238E27FC236}">
              <a16:creationId xmlns="" xmlns:a16="http://schemas.microsoft.com/office/drawing/2014/main" id="{00000000-0008-0000-0700-00007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5" name="2424 CuadroTexto">
          <a:extLst>
            <a:ext uri="{FF2B5EF4-FFF2-40B4-BE49-F238E27FC236}">
              <a16:creationId xmlns="" xmlns:a16="http://schemas.microsoft.com/office/drawing/2014/main" id="{00000000-0008-0000-0700-00007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6" name="2425 CuadroTexto">
          <a:extLst>
            <a:ext uri="{FF2B5EF4-FFF2-40B4-BE49-F238E27FC236}">
              <a16:creationId xmlns="" xmlns:a16="http://schemas.microsoft.com/office/drawing/2014/main" id="{00000000-0008-0000-0700-00007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7" name="2426 CuadroTexto">
          <a:extLst>
            <a:ext uri="{FF2B5EF4-FFF2-40B4-BE49-F238E27FC236}">
              <a16:creationId xmlns="" xmlns:a16="http://schemas.microsoft.com/office/drawing/2014/main" id="{00000000-0008-0000-0700-00007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8" name="2427 CuadroTexto">
          <a:extLst>
            <a:ext uri="{FF2B5EF4-FFF2-40B4-BE49-F238E27FC236}">
              <a16:creationId xmlns="" xmlns:a16="http://schemas.microsoft.com/office/drawing/2014/main" id="{00000000-0008-0000-0700-00007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29" name="2428 CuadroTexto">
          <a:extLst>
            <a:ext uri="{FF2B5EF4-FFF2-40B4-BE49-F238E27FC236}">
              <a16:creationId xmlns="" xmlns:a16="http://schemas.microsoft.com/office/drawing/2014/main" id="{00000000-0008-0000-0700-00007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30" name="2429 CuadroTexto">
          <a:extLst>
            <a:ext uri="{FF2B5EF4-FFF2-40B4-BE49-F238E27FC236}">
              <a16:creationId xmlns="" xmlns:a16="http://schemas.microsoft.com/office/drawing/2014/main" id="{00000000-0008-0000-0700-00007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31" name="2430 CuadroTexto">
          <a:extLst>
            <a:ext uri="{FF2B5EF4-FFF2-40B4-BE49-F238E27FC236}">
              <a16:creationId xmlns="" xmlns:a16="http://schemas.microsoft.com/office/drawing/2014/main" id="{00000000-0008-0000-0700-00007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32" name="2431 CuadroTexto">
          <a:extLst>
            <a:ext uri="{FF2B5EF4-FFF2-40B4-BE49-F238E27FC236}">
              <a16:creationId xmlns="" xmlns:a16="http://schemas.microsoft.com/office/drawing/2014/main" id="{00000000-0008-0000-0700-00008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33" name="2432 CuadroTexto">
          <a:extLst>
            <a:ext uri="{FF2B5EF4-FFF2-40B4-BE49-F238E27FC236}">
              <a16:creationId xmlns="" xmlns:a16="http://schemas.microsoft.com/office/drawing/2014/main" id="{00000000-0008-0000-0700-00008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34" name="2433 CuadroTexto">
          <a:extLst>
            <a:ext uri="{FF2B5EF4-FFF2-40B4-BE49-F238E27FC236}">
              <a16:creationId xmlns="" xmlns:a16="http://schemas.microsoft.com/office/drawing/2014/main" id="{00000000-0008-0000-0700-00008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435" name="2434 CuadroTexto">
          <a:extLst>
            <a:ext uri="{FF2B5EF4-FFF2-40B4-BE49-F238E27FC236}">
              <a16:creationId xmlns="" xmlns:a16="http://schemas.microsoft.com/office/drawing/2014/main" id="{00000000-0008-0000-0700-00008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436" name="2435 CuadroTexto">
          <a:extLst>
            <a:ext uri="{FF2B5EF4-FFF2-40B4-BE49-F238E27FC236}">
              <a16:creationId xmlns="" xmlns:a16="http://schemas.microsoft.com/office/drawing/2014/main" id="{00000000-0008-0000-0700-00008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437" name="2436 CuadroTexto">
          <a:extLst>
            <a:ext uri="{FF2B5EF4-FFF2-40B4-BE49-F238E27FC236}">
              <a16:creationId xmlns="" xmlns:a16="http://schemas.microsoft.com/office/drawing/2014/main" id="{00000000-0008-0000-0700-00008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438" name="2437 CuadroTexto">
          <a:extLst>
            <a:ext uri="{FF2B5EF4-FFF2-40B4-BE49-F238E27FC236}">
              <a16:creationId xmlns="" xmlns:a16="http://schemas.microsoft.com/office/drawing/2014/main" id="{00000000-0008-0000-0700-00008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439" name="2438 CuadroTexto">
          <a:extLst>
            <a:ext uri="{FF2B5EF4-FFF2-40B4-BE49-F238E27FC236}">
              <a16:creationId xmlns="" xmlns:a16="http://schemas.microsoft.com/office/drawing/2014/main" id="{00000000-0008-0000-0700-00008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440" name="2439 CuadroTexto">
          <a:extLst>
            <a:ext uri="{FF2B5EF4-FFF2-40B4-BE49-F238E27FC236}">
              <a16:creationId xmlns="" xmlns:a16="http://schemas.microsoft.com/office/drawing/2014/main" id="{00000000-0008-0000-0700-00008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1" name="2440 CuadroTexto">
          <a:extLst>
            <a:ext uri="{FF2B5EF4-FFF2-40B4-BE49-F238E27FC236}">
              <a16:creationId xmlns="" xmlns:a16="http://schemas.microsoft.com/office/drawing/2014/main" id="{00000000-0008-0000-0700-00008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2" name="2441 CuadroTexto">
          <a:extLst>
            <a:ext uri="{FF2B5EF4-FFF2-40B4-BE49-F238E27FC236}">
              <a16:creationId xmlns="" xmlns:a16="http://schemas.microsoft.com/office/drawing/2014/main" id="{00000000-0008-0000-0700-00008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3" name="2442 CuadroTexto">
          <a:extLst>
            <a:ext uri="{FF2B5EF4-FFF2-40B4-BE49-F238E27FC236}">
              <a16:creationId xmlns="" xmlns:a16="http://schemas.microsoft.com/office/drawing/2014/main" id="{00000000-0008-0000-0700-00008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4" name="2443 CuadroTexto">
          <a:extLst>
            <a:ext uri="{FF2B5EF4-FFF2-40B4-BE49-F238E27FC236}">
              <a16:creationId xmlns="" xmlns:a16="http://schemas.microsoft.com/office/drawing/2014/main" id="{00000000-0008-0000-0700-00008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45" name="2444 CuadroTexto">
          <a:extLst>
            <a:ext uri="{FF2B5EF4-FFF2-40B4-BE49-F238E27FC236}">
              <a16:creationId xmlns="" xmlns:a16="http://schemas.microsoft.com/office/drawing/2014/main" id="{00000000-0008-0000-0700-00008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46" name="2445 CuadroTexto">
          <a:extLst>
            <a:ext uri="{FF2B5EF4-FFF2-40B4-BE49-F238E27FC236}">
              <a16:creationId xmlns="" xmlns:a16="http://schemas.microsoft.com/office/drawing/2014/main" id="{00000000-0008-0000-0700-00008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47" name="2446 CuadroTexto">
          <a:extLst>
            <a:ext uri="{FF2B5EF4-FFF2-40B4-BE49-F238E27FC236}">
              <a16:creationId xmlns="" xmlns:a16="http://schemas.microsoft.com/office/drawing/2014/main" id="{00000000-0008-0000-0700-00008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48" name="2447 CuadroTexto">
          <a:extLst>
            <a:ext uri="{FF2B5EF4-FFF2-40B4-BE49-F238E27FC236}">
              <a16:creationId xmlns="" xmlns:a16="http://schemas.microsoft.com/office/drawing/2014/main" id="{00000000-0008-0000-0700-00009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49" name="2448 CuadroTexto">
          <a:extLst>
            <a:ext uri="{FF2B5EF4-FFF2-40B4-BE49-F238E27FC236}">
              <a16:creationId xmlns="" xmlns:a16="http://schemas.microsoft.com/office/drawing/2014/main" id="{00000000-0008-0000-0700-00009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0" name="2449 CuadroTexto">
          <a:extLst>
            <a:ext uri="{FF2B5EF4-FFF2-40B4-BE49-F238E27FC236}">
              <a16:creationId xmlns="" xmlns:a16="http://schemas.microsoft.com/office/drawing/2014/main" id="{00000000-0008-0000-0700-00009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51" name="2450 CuadroTexto">
          <a:extLst>
            <a:ext uri="{FF2B5EF4-FFF2-40B4-BE49-F238E27FC236}">
              <a16:creationId xmlns="" xmlns:a16="http://schemas.microsoft.com/office/drawing/2014/main" id="{00000000-0008-0000-0700-00009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52" name="2451 CuadroTexto">
          <a:extLst>
            <a:ext uri="{FF2B5EF4-FFF2-40B4-BE49-F238E27FC236}">
              <a16:creationId xmlns="" xmlns:a16="http://schemas.microsoft.com/office/drawing/2014/main" id="{00000000-0008-0000-0700-00009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53" name="2452 CuadroTexto">
          <a:extLst>
            <a:ext uri="{FF2B5EF4-FFF2-40B4-BE49-F238E27FC236}">
              <a16:creationId xmlns="" xmlns:a16="http://schemas.microsoft.com/office/drawing/2014/main" id="{00000000-0008-0000-0700-00009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54" name="2453 CuadroTexto">
          <a:extLst>
            <a:ext uri="{FF2B5EF4-FFF2-40B4-BE49-F238E27FC236}">
              <a16:creationId xmlns="" xmlns:a16="http://schemas.microsoft.com/office/drawing/2014/main" id="{00000000-0008-0000-0700-00009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5" name="2454 CuadroTexto">
          <a:extLst>
            <a:ext uri="{FF2B5EF4-FFF2-40B4-BE49-F238E27FC236}">
              <a16:creationId xmlns="" xmlns:a16="http://schemas.microsoft.com/office/drawing/2014/main" id="{00000000-0008-0000-0700-00009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6" name="2455 CuadroTexto">
          <a:extLst>
            <a:ext uri="{FF2B5EF4-FFF2-40B4-BE49-F238E27FC236}">
              <a16:creationId xmlns="" xmlns:a16="http://schemas.microsoft.com/office/drawing/2014/main" id="{00000000-0008-0000-0700-00009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7" name="2456 CuadroTexto">
          <a:extLst>
            <a:ext uri="{FF2B5EF4-FFF2-40B4-BE49-F238E27FC236}">
              <a16:creationId xmlns="" xmlns:a16="http://schemas.microsoft.com/office/drawing/2014/main" id="{00000000-0008-0000-0700-00009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8" name="2457 CuadroTexto">
          <a:extLst>
            <a:ext uri="{FF2B5EF4-FFF2-40B4-BE49-F238E27FC236}">
              <a16:creationId xmlns="" xmlns:a16="http://schemas.microsoft.com/office/drawing/2014/main" id="{00000000-0008-0000-0700-00009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9" name="2458 CuadroTexto">
          <a:extLst>
            <a:ext uri="{FF2B5EF4-FFF2-40B4-BE49-F238E27FC236}">
              <a16:creationId xmlns="" xmlns:a16="http://schemas.microsoft.com/office/drawing/2014/main" id="{00000000-0008-0000-0700-00009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60" name="2459 CuadroTexto">
          <a:extLst>
            <a:ext uri="{FF2B5EF4-FFF2-40B4-BE49-F238E27FC236}">
              <a16:creationId xmlns="" xmlns:a16="http://schemas.microsoft.com/office/drawing/2014/main" id="{00000000-0008-0000-0700-00009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61" name="2460 CuadroTexto">
          <a:extLst>
            <a:ext uri="{FF2B5EF4-FFF2-40B4-BE49-F238E27FC236}">
              <a16:creationId xmlns="" xmlns:a16="http://schemas.microsoft.com/office/drawing/2014/main" id="{00000000-0008-0000-0700-00009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62" name="2461 CuadroTexto">
          <a:extLst>
            <a:ext uri="{FF2B5EF4-FFF2-40B4-BE49-F238E27FC236}">
              <a16:creationId xmlns="" xmlns:a16="http://schemas.microsoft.com/office/drawing/2014/main" id="{00000000-0008-0000-0700-00009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63" name="2462 CuadroTexto">
          <a:extLst>
            <a:ext uri="{FF2B5EF4-FFF2-40B4-BE49-F238E27FC236}">
              <a16:creationId xmlns="" xmlns:a16="http://schemas.microsoft.com/office/drawing/2014/main" id="{00000000-0008-0000-0700-00009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64" name="2463 CuadroTexto">
          <a:extLst>
            <a:ext uri="{FF2B5EF4-FFF2-40B4-BE49-F238E27FC236}">
              <a16:creationId xmlns="" xmlns:a16="http://schemas.microsoft.com/office/drawing/2014/main" id="{00000000-0008-0000-0700-0000A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65" name="2464 CuadroTexto">
          <a:extLst>
            <a:ext uri="{FF2B5EF4-FFF2-40B4-BE49-F238E27FC236}">
              <a16:creationId xmlns="" xmlns:a16="http://schemas.microsoft.com/office/drawing/2014/main" id="{00000000-0008-0000-0700-0000A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66" name="2465 CuadroTexto">
          <a:extLst>
            <a:ext uri="{FF2B5EF4-FFF2-40B4-BE49-F238E27FC236}">
              <a16:creationId xmlns="" xmlns:a16="http://schemas.microsoft.com/office/drawing/2014/main" id="{00000000-0008-0000-0700-0000A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67" name="2466 CuadroTexto">
          <a:extLst>
            <a:ext uri="{FF2B5EF4-FFF2-40B4-BE49-F238E27FC236}">
              <a16:creationId xmlns="" xmlns:a16="http://schemas.microsoft.com/office/drawing/2014/main" id="{00000000-0008-0000-0700-0000A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68" name="2467 CuadroTexto">
          <a:extLst>
            <a:ext uri="{FF2B5EF4-FFF2-40B4-BE49-F238E27FC236}">
              <a16:creationId xmlns="" xmlns:a16="http://schemas.microsoft.com/office/drawing/2014/main" id="{00000000-0008-0000-0700-0000A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69" name="2468 CuadroTexto">
          <a:extLst>
            <a:ext uri="{FF2B5EF4-FFF2-40B4-BE49-F238E27FC236}">
              <a16:creationId xmlns="" xmlns:a16="http://schemas.microsoft.com/office/drawing/2014/main" id="{00000000-0008-0000-0700-0000A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70" name="2469 CuadroTexto">
          <a:extLst>
            <a:ext uri="{FF2B5EF4-FFF2-40B4-BE49-F238E27FC236}">
              <a16:creationId xmlns="" xmlns:a16="http://schemas.microsoft.com/office/drawing/2014/main" id="{00000000-0008-0000-0700-0000A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71" name="2470 CuadroTexto">
          <a:extLst>
            <a:ext uri="{FF2B5EF4-FFF2-40B4-BE49-F238E27FC236}">
              <a16:creationId xmlns="" xmlns:a16="http://schemas.microsoft.com/office/drawing/2014/main" id="{00000000-0008-0000-0700-0000A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72" name="2471 CuadroTexto">
          <a:extLst>
            <a:ext uri="{FF2B5EF4-FFF2-40B4-BE49-F238E27FC236}">
              <a16:creationId xmlns="" xmlns:a16="http://schemas.microsoft.com/office/drawing/2014/main" id="{00000000-0008-0000-0700-0000A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3" name="2472 CuadroTexto">
          <a:extLst>
            <a:ext uri="{FF2B5EF4-FFF2-40B4-BE49-F238E27FC236}">
              <a16:creationId xmlns="" xmlns:a16="http://schemas.microsoft.com/office/drawing/2014/main" id="{00000000-0008-0000-0700-0000A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4" name="2473 CuadroTexto">
          <a:extLst>
            <a:ext uri="{FF2B5EF4-FFF2-40B4-BE49-F238E27FC236}">
              <a16:creationId xmlns="" xmlns:a16="http://schemas.microsoft.com/office/drawing/2014/main" id="{00000000-0008-0000-0700-0000A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5" name="2474 CuadroTexto">
          <a:extLst>
            <a:ext uri="{FF2B5EF4-FFF2-40B4-BE49-F238E27FC236}">
              <a16:creationId xmlns="" xmlns:a16="http://schemas.microsoft.com/office/drawing/2014/main" id="{00000000-0008-0000-0700-0000A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6" name="2475 CuadroTexto">
          <a:extLst>
            <a:ext uri="{FF2B5EF4-FFF2-40B4-BE49-F238E27FC236}">
              <a16:creationId xmlns="" xmlns:a16="http://schemas.microsoft.com/office/drawing/2014/main" id="{00000000-0008-0000-0700-0000A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77" name="2476 CuadroTexto">
          <a:extLst>
            <a:ext uri="{FF2B5EF4-FFF2-40B4-BE49-F238E27FC236}">
              <a16:creationId xmlns="" xmlns:a16="http://schemas.microsoft.com/office/drawing/2014/main" id="{00000000-0008-0000-0700-0000A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78" name="2477 CuadroTexto">
          <a:extLst>
            <a:ext uri="{FF2B5EF4-FFF2-40B4-BE49-F238E27FC236}">
              <a16:creationId xmlns="" xmlns:a16="http://schemas.microsoft.com/office/drawing/2014/main" id="{00000000-0008-0000-0700-0000A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79" name="2478 CuadroTexto">
          <a:extLst>
            <a:ext uri="{FF2B5EF4-FFF2-40B4-BE49-F238E27FC236}">
              <a16:creationId xmlns="" xmlns:a16="http://schemas.microsoft.com/office/drawing/2014/main" id="{00000000-0008-0000-0700-0000A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0" name="2479 CuadroTexto">
          <a:extLst>
            <a:ext uri="{FF2B5EF4-FFF2-40B4-BE49-F238E27FC236}">
              <a16:creationId xmlns="" xmlns:a16="http://schemas.microsoft.com/office/drawing/2014/main" id="{00000000-0008-0000-0700-0000B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1" name="2480 CuadroTexto">
          <a:extLst>
            <a:ext uri="{FF2B5EF4-FFF2-40B4-BE49-F238E27FC236}">
              <a16:creationId xmlns="" xmlns:a16="http://schemas.microsoft.com/office/drawing/2014/main" id="{00000000-0008-0000-0700-0000B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2" name="2481 CuadroTexto">
          <a:extLst>
            <a:ext uri="{FF2B5EF4-FFF2-40B4-BE49-F238E27FC236}">
              <a16:creationId xmlns="" xmlns:a16="http://schemas.microsoft.com/office/drawing/2014/main" id="{00000000-0008-0000-0700-0000B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83" name="2482 CuadroTexto">
          <a:extLst>
            <a:ext uri="{FF2B5EF4-FFF2-40B4-BE49-F238E27FC236}">
              <a16:creationId xmlns="" xmlns:a16="http://schemas.microsoft.com/office/drawing/2014/main" id="{00000000-0008-0000-0700-0000B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84" name="2483 CuadroTexto">
          <a:extLst>
            <a:ext uri="{FF2B5EF4-FFF2-40B4-BE49-F238E27FC236}">
              <a16:creationId xmlns="" xmlns:a16="http://schemas.microsoft.com/office/drawing/2014/main" id="{00000000-0008-0000-0700-0000B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5" name="2484 CuadroTexto">
          <a:extLst>
            <a:ext uri="{FF2B5EF4-FFF2-40B4-BE49-F238E27FC236}">
              <a16:creationId xmlns="" xmlns:a16="http://schemas.microsoft.com/office/drawing/2014/main" id="{00000000-0008-0000-0700-0000B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6" name="2485 CuadroTexto">
          <a:extLst>
            <a:ext uri="{FF2B5EF4-FFF2-40B4-BE49-F238E27FC236}">
              <a16:creationId xmlns="" xmlns:a16="http://schemas.microsoft.com/office/drawing/2014/main" id="{00000000-0008-0000-0700-0000B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7" name="2486 CuadroTexto">
          <a:extLst>
            <a:ext uri="{FF2B5EF4-FFF2-40B4-BE49-F238E27FC236}">
              <a16:creationId xmlns="" xmlns:a16="http://schemas.microsoft.com/office/drawing/2014/main" id="{00000000-0008-0000-0700-0000B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8" name="2487 CuadroTexto">
          <a:extLst>
            <a:ext uri="{FF2B5EF4-FFF2-40B4-BE49-F238E27FC236}">
              <a16:creationId xmlns="" xmlns:a16="http://schemas.microsoft.com/office/drawing/2014/main" id="{00000000-0008-0000-0700-0000B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89" name="2488 CuadroTexto">
          <a:extLst>
            <a:ext uri="{FF2B5EF4-FFF2-40B4-BE49-F238E27FC236}">
              <a16:creationId xmlns="" xmlns:a16="http://schemas.microsoft.com/office/drawing/2014/main" id="{00000000-0008-0000-0700-0000B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0" name="2489 CuadroTexto">
          <a:extLst>
            <a:ext uri="{FF2B5EF4-FFF2-40B4-BE49-F238E27FC236}">
              <a16:creationId xmlns="" xmlns:a16="http://schemas.microsoft.com/office/drawing/2014/main" id="{00000000-0008-0000-0700-0000B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1" name="2490 CuadroTexto">
          <a:extLst>
            <a:ext uri="{FF2B5EF4-FFF2-40B4-BE49-F238E27FC236}">
              <a16:creationId xmlns="" xmlns:a16="http://schemas.microsoft.com/office/drawing/2014/main" id="{00000000-0008-0000-0700-0000B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2" name="2491 CuadroTexto">
          <a:extLst>
            <a:ext uri="{FF2B5EF4-FFF2-40B4-BE49-F238E27FC236}">
              <a16:creationId xmlns="" xmlns:a16="http://schemas.microsoft.com/office/drawing/2014/main" id="{00000000-0008-0000-0700-0000B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93" name="2492 CuadroTexto">
          <a:extLst>
            <a:ext uri="{FF2B5EF4-FFF2-40B4-BE49-F238E27FC236}">
              <a16:creationId xmlns="" xmlns:a16="http://schemas.microsoft.com/office/drawing/2014/main" id="{00000000-0008-0000-0700-0000B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94" name="2493 CuadroTexto">
          <a:extLst>
            <a:ext uri="{FF2B5EF4-FFF2-40B4-BE49-F238E27FC236}">
              <a16:creationId xmlns="" xmlns:a16="http://schemas.microsoft.com/office/drawing/2014/main" id="{00000000-0008-0000-0700-0000B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95" name="2494 CuadroTexto">
          <a:extLst>
            <a:ext uri="{FF2B5EF4-FFF2-40B4-BE49-F238E27FC236}">
              <a16:creationId xmlns="" xmlns:a16="http://schemas.microsoft.com/office/drawing/2014/main" id="{00000000-0008-0000-0700-0000B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96" name="2495 CuadroTexto">
          <a:extLst>
            <a:ext uri="{FF2B5EF4-FFF2-40B4-BE49-F238E27FC236}">
              <a16:creationId xmlns="" xmlns:a16="http://schemas.microsoft.com/office/drawing/2014/main" id="{00000000-0008-0000-0700-0000C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497" name="2496 CuadroTexto">
          <a:extLst>
            <a:ext uri="{FF2B5EF4-FFF2-40B4-BE49-F238E27FC236}">
              <a16:creationId xmlns="" xmlns:a16="http://schemas.microsoft.com/office/drawing/2014/main" id="{00000000-0008-0000-0700-0000C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498" name="2497 CuadroTexto">
          <a:extLst>
            <a:ext uri="{FF2B5EF4-FFF2-40B4-BE49-F238E27FC236}">
              <a16:creationId xmlns="" xmlns:a16="http://schemas.microsoft.com/office/drawing/2014/main" id="{00000000-0008-0000-0700-0000C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99" name="2498 CuadroTexto">
          <a:extLst>
            <a:ext uri="{FF2B5EF4-FFF2-40B4-BE49-F238E27FC236}">
              <a16:creationId xmlns="" xmlns:a16="http://schemas.microsoft.com/office/drawing/2014/main" id="{00000000-0008-0000-0700-0000C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500" name="2499 CuadroTexto">
          <a:extLst>
            <a:ext uri="{FF2B5EF4-FFF2-40B4-BE49-F238E27FC236}">
              <a16:creationId xmlns="" xmlns:a16="http://schemas.microsoft.com/office/drawing/2014/main" id="{00000000-0008-0000-0700-0000C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501" name="2500 CuadroTexto">
          <a:extLst>
            <a:ext uri="{FF2B5EF4-FFF2-40B4-BE49-F238E27FC236}">
              <a16:creationId xmlns="" xmlns:a16="http://schemas.microsoft.com/office/drawing/2014/main" id="{00000000-0008-0000-0700-0000C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502" name="2501 CuadroTexto">
          <a:extLst>
            <a:ext uri="{FF2B5EF4-FFF2-40B4-BE49-F238E27FC236}">
              <a16:creationId xmlns="" xmlns:a16="http://schemas.microsoft.com/office/drawing/2014/main" id="{00000000-0008-0000-0700-0000C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503" name="2502 CuadroTexto">
          <a:extLst>
            <a:ext uri="{FF2B5EF4-FFF2-40B4-BE49-F238E27FC236}">
              <a16:creationId xmlns="" xmlns:a16="http://schemas.microsoft.com/office/drawing/2014/main" id="{00000000-0008-0000-0700-0000C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504" name="2503 CuadroTexto">
          <a:extLst>
            <a:ext uri="{FF2B5EF4-FFF2-40B4-BE49-F238E27FC236}">
              <a16:creationId xmlns="" xmlns:a16="http://schemas.microsoft.com/office/drawing/2014/main" id="{00000000-0008-0000-0700-0000C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5" name="2504 CuadroTexto">
          <a:extLst>
            <a:ext uri="{FF2B5EF4-FFF2-40B4-BE49-F238E27FC236}">
              <a16:creationId xmlns="" xmlns:a16="http://schemas.microsoft.com/office/drawing/2014/main" id="{00000000-0008-0000-0700-0000C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6" name="2505 CuadroTexto">
          <a:extLst>
            <a:ext uri="{FF2B5EF4-FFF2-40B4-BE49-F238E27FC236}">
              <a16:creationId xmlns="" xmlns:a16="http://schemas.microsoft.com/office/drawing/2014/main" id="{00000000-0008-0000-0700-0000C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7" name="2506 CuadroTexto">
          <a:extLst>
            <a:ext uri="{FF2B5EF4-FFF2-40B4-BE49-F238E27FC236}">
              <a16:creationId xmlns="" xmlns:a16="http://schemas.microsoft.com/office/drawing/2014/main" id="{00000000-0008-0000-0700-0000C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8" name="2507 CuadroTexto">
          <a:extLst>
            <a:ext uri="{FF2B5EF4-FFF2-40B4-BE49-F238E27FC236}">
              <a16:creationId xmlns="" xmlns:a16="http://schemas.microsoft.com/office/drawing/2014/main" id="{00000000-0008-0000-0700-0000C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09" name="2508 CuadroTexto">
          <a:extLst>
            <a:ext uri="{FF2B5EF4-FFF2-40B4-BE49-F238E27FC236}">
              <a16:creationId xmlns="" xmlns:a16="http://schemas.microsoft.com/office/drawing/2014/main" id="{00000000-0008-0000-0700-0000C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0" name="2509 CuadroTexto">
          <a:extLst>
            <a:ext uri="{FF2B5EF4-FFF2-40B4-BE49-F238E27FC236}">
              <a16:creationId xmlns="" xmlns:a16="http://schemas.microsoft.com/office/drawing/2014/main" id="{00000000-0008-0000-0700-0000C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1" name="2510 CuadroTexto">
          <a:extLst>
            <a:ext uri="{FF2B5EF4-FFF2-40B4-BE49-F238E27FC236}">
              <a16:creationId xmlns="" xmlns:a16="http://schemas.microsoft.com/office/drawing/2014/main" id="{00000000-0008-0000-0700-0000C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2" name="2511 CuadroTexto">
          <a:extLst>
            <a:ext uri="{FF2B5EF4-FFF2-40B4-BE49-F238E27FC236}">
              <a16:creationId xmlns="" xmlns:a16="http://schemas.microsoft.com/office/drawing/2014/main" id="{00000000-0008-0000-0700-0000D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3" name="2512 CuadroTexto">
          <a:extLst>
            <a:ext uri="{FF2B5EF4-FFF2-40B4-BE49-F238E27FC236}">
              <a16:creationId xmlns="" xmlns:a16="http://schemas.microsoft.com/office/drawing/2014/main" id="{00000000-0008-0000-0700-0000D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4" name="2513 CuadroTexto">
          <a:extLst>
            <a:ext uri="{FF2B5EF4-FFF2-40B4-BE49-F238E27FC236}">
              <a16:creationId xmlns="" xmlns:a16="http://schemas.microsoft.com/office/drawing/2014/main" id="{00000000-0008-0000-0700-0000D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5" name="2514 CuadroTexto">
          <a:extLst>
            <a:ext uri="{FF2B5EF4-FFF2-40B4-BE49-F238E27FC236}">
              <a16:creationId xmlns="" xmlns:a16="http://schemas.microsoft.com/office/drawing/2014/main" id="{00000000-0008-0000-0700-0000D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6" name="2515 CuadroTexto">
          <a:extLst>
            <a:ext uri="{FF2B5EF4-FFF2-40B4-BE49-F238E27FC236}">
              <a16:creationId xmlns="" xmlns:a16="http://schemas.microsoft.com/office/drawing/2014/main" id="{00000000-0008-0000-0700-0000D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7" name="2516 CuadroTexto">
          <a:extLst>
            <a:ext uri="{FF2B5EF4-FFF2-40B4-BE49-F238E27FC236}">
              <a16:creationId xmlns="" xmlns:a16="http://schemas.microsoft.com/office/drawing/2014/main" id="{00000000-0008-0000-0700-0000D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8" name="2517 CuadroTexto">
          <a:extLst>
            <a:ext uri="{FF2B5EF4-FFF2-40B4-BE49-F238E27FC236}">
              <a16:creationId xmlns="" xmlns:a16="http://schemas.microsoft.com/office/drawing/2014/main" id="{00000000-0008-0000-0700-0000D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9" name="2518 CuadroTexto">
          <a:extLst>
            <a:ext uri="{FF2B5EF4-FFF2-40B4-BE49-F238E27FC236}">
              <a16:creationId xmlns="" xmlns:a16="http://schemas.microsoft.com/office/drawing/2014/main" id="{00000000-0008-0000-0700-0000D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20" name="2519 CuadroTexto">
          <a:extLst>
            <a:ext uri="{FF2B5EF4-FFF2-40B4-BE49-F238E27FC236}">
              <a16:creationId xmlns="" xmlns:a16="http://schemas.microsoft.com/office/drawing/2014/main" id="{00000000-0008-0000-0700-0000D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1" name="2520 CuadroTexto">
          <a:extLst>
            <a:ext uri="{FF2B5EF4-FFF2-40B4-BE49-F238E27FC236}">
              <a16:creationId xmlns="" xmlns:a16="http://schemas.microsoft.com/office/drawing/2014/main" id="{00000000-0008-0000-0700-0000D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2" name="2521 CuadroTexto">
          <a:extLst>
            <a:ext uri="{FF2B5EF4-FFF2-40B4-BE49-F238E27FC236}">
              <a16:creationId xmlns="" xmlns:a16="http://schemas.microsoft.com/office/drawing/2014/main" id="{00000000-0008-0000-0700-0000D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3" name="2522 CuadroTexto">
          <a:extLst>
            <a:ext uri="{FF2B5EF4-FFF2-40B4-BE49-F238E27FC236}">
              <a16:creationId xmlns="" xmlns:a16="http://schemas.microsoft.com/office/drawing/2014/main" id="{00000000-0008-0000-0700-0000D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4" name="2523 CuadroTexto">
          <a:extLst>
            <a:ext uri="{FF2B5EF4-FFF2-40B4-BE49-F238E27FC236}">
              <a16:creationId xmlns="" xmlns:a16="http://schemas.microsoft.com/office/drawing/2014/main" id="{00000000-0008-0000-0700-0000D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25" name="2524 CuadroTexto">
          <a:extLst>
            <a:ext uri="{FF2B5EF4-FFF2-40B4-BE49-F238E27FC236}">
              <a16:creationId xmlns="" xmlns:a16="http://schemas.microsoft.com/office/drawing/2014/main" id="{00000000-0008-0000-0700-0000D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26" name="2525 CuadroTexto">
          <a:extLst>
            <a:ext uri="{FF2B5EF4-FFF2-40B4-BE49-F238E27FC236}">
              <a16:creationId xmlns="" xmlns:a16="http://schemas.microsoft.com/office/drawing/2014/main" id="{00000000-0008-0000-0700-0000D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27" name="2526 CuadroTexto">
          <a:extLst>
            <a:ext uri="{FF2B5EF4-FFF2-40B4-BE49-F238E27FC236}">
              <a16:creationId xmlns="" xmlns:a16="http://schemas.microsoft.com/office/drawing/2014/main" id="{00000000-0008-0000-0700-0000D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28" name="2527 CuadroTexto">
          <a:extLst>
            <a:ext uri="{FF2B5EF4-FFF2-40B4-BE49-F238E27FC236}">
              <a16:creationId xmlns="" xmlns:a16="http://schemas.microsoft.com/office/drawing/2014/main" id="{00000000-0008-0000-0700-0000E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29" name="2528 CuadroTexto">
          <a:extLst>
            <a:ext uri="{FF2B5EF4-FFF2-40B4-BE49-F238E27FC236}">
              <a16:creationId xmlns="" xmlns:a16="http://schemas.microsoft.com/office/drawing/2014/main" id="{00000000-0008-0000-0700-0000E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30" name="2529 CuadroTexto">
          <a:extLst>
            <a:ext uri="{FF2B5EF4-FFF2-40B4-BE49-F238E27FC236}">
              <a16:creationId xmlns="" xmlns:a16="http://schemas.microsoft.com/office/drawing/2014/main" id="{00000000-0008-0000-0700-0000E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31" name="2530 CuadroTexto">
          <a:extLst>
            <a:ext uri="{FF2B5EF4-FFF2-40B4-BE49-F238E27FC236}">
              <a16:creationId xmlns="" xmlns:a16="http://schemas.microsoft.com/office/drawing/2014/main" id="{00000000-0008-0000-0700-0000E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32" name="2531 CuadroTexto">
          <a:extLst>
            <a:ext uri="{FF2B5EF4-FFF2-40B4-BE49-F238E27FC236}">
              <a16:creationId xmlns="" xmlns:a16="http://schemas.microsoft.com/office/drawing/2014/main" id="{00000000-0008-0000-0700-0000E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33" name="2532 CuadroTexto">
          <a:extLst>
            <a:ext uri="{FF2B5EF4-FFF2-40B4-BE49-F238E27FC236}">
              <a16:creationId xmlns="" xmlns:a16="http://schemas.microsoft.com/office/drawing/2014/main" id="{00000000-0008-0000-0700-0000E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34" name="2533 CuadroTexto">
          <a:extLst>
            <a:ext uri="{FF2B5EF4-FFF2-40B4-BE49-F238E27FC236}">
              <a16:creationId xmlns="" xmlns:a16="http://schemas.microsoft.com/office/drawing/2014/main" id="{00000000-0008-0000-0700-0000E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35" name="2534 CuadroTexto">
          <a:extLst>
            <a:ext uri="{FF2B5EF4-FFF2-40B4-BE49-F238E27FC236}">
              <a16:creationId xmlns="" xmlns:a16="http://schemas.microsoft.com/office/drawing/2014/main" id="{00000000-0008-0000-0700-0000E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36" name="2535 CuadroTexto">
          <a:extLst>
            <a:ext uri="{FF2B5EF4-FFF2-40B4-BE49-F238E27FC236}">
              <a16:creationId xmlns="" xmlns:a16="http://schemas.microsoft.com/office/drawing/2014/main" id="{00000000-0008-0000-0700-0000E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7" name="2536 CuadroTexto">
          <a:extLst>
            <a:ext uri="{FF2B5EF4-FFF2-40B4-BE49-F238E27FC236}">
              <a16:creationId xmlns="" xmlns:a16="http://schemas.microsoft.com/office/drawing/2014/main" id="{00000000-0008-0000-0700-0000E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8" name="2537 CuadroTexto">
          <a:extLst>
            <a:ext uri="{FF2B5EF4-FFF2-40B4-BE49-F238E27FC236}">
              <a16:creationId xmlns="" xmlns:a16="http://schemas.microsoft.com/office/drawing/2014/main" id="{00000000-0008-0000-0700-0000E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9" name="2538 CuadroTexto">
          <a:extLst>
            <a:ext uri="{FF2B5EF4-FFF2-40B4-BE49-F238E27FC236}">
              <a16:creationId xmlns="" xmlns:a16="http://schemas.microsoft.com/office/drawing/2014/main" id="{00000000-0008-0000-0700-0000E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40" name="2539 CuadroTexto">
          <a:extLst>
            <a:ext uri="{FF2B5EF4-FFF2-40B4-BE49-F238E27FC236}">
              <a16:creationId xmlns="" xmlns:a16="http://schemas.microsoft.com/office/drawing/2014/main" id="{00000000-0008-0000-0700-0000E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1" name="2540 CuadroTexto">
          <a:extLst>
            <a:ext uri="{FF2B5EF4-FFF2-40B4-BE49-F238E27FC236}">
              <a16:creationId xmlns="" xmlns:a16="http://schemas.microsoft.com/office/drawing/2014/main" id="{00000000-0008-0000-0700-0000E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2" name="2541 CuadroTexto">
          <a:extLst>
            <a:ext uri="{FF2B5EF4-FFF2-40B4-BE49-F238E27FC236}">
              <a16:creationId xmlns="" xmlns:a16="http://schemas.microsoft.com/office/drawing/2014/main" id="{00000000-0008-0000-0700-0000E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3" name="2542 CuadroTexto">
          <a:extLst>
            <a:ext uri="{FF2B5EF4-FFF2-40B4-BE49-F238E27FC236}">
              <a16:creationId xmlns="" xmlns:a16="http://schemas.microsoft.com/office/drawing/2014/main" id="{00000000-0008-0000-0700-0000E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4" name="2543 CuadroTexto">
          <a:extLst>
            <a:ext uri="{FF2B5EF4-FFF2-40B4-BE49-F238E27FC236}">
              <a16:creationId xmlns="" xmlns:a16="http://schemas.microsoft.com/office/drawing/2014/main" id="{00000000-0008-0000-0700-0000F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45" name="2544 CuadroTexto">
          <a:extLst>
            <a:ext uri="{FF2B5EF4-FFF2-40B4-BE49-F238E27FC236}">
              <a16:creationId xmlns="" xmlns:a16="http://schemas.microsoft.com/office/drawing/2014/main" id="{00000000-0008-0000-0700-0000F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46" name="2545 CuadroTexto">
          <a:extLst>
            <a:ext uri="{FF2B5EF4-FFF2-40B4-BE49-F238E27FC236}">
              <a16:creationId xmlns="" xmlns:a16="http://schemas.microsoft.com/office/drawing/2014/main" id="{00000000-0008-0000-0700-0000F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7" name="2546 CuadroTexto">
          <a:extLst>
            <a:ext uri="{FF2B5EF4-FFF2-40B4-BE49-F238E27FC236}">
              <a16:creationId xmlns="" xmlns:a16="http://schemas.microsoft.com/office/drawing/2014/main" id="{00000000-0008-0000-0700-0000F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8" name="2547 CuadroTexto">
          <a:extLst>
            <a:ext uri="{FF2B5EF4-FFF2-40B4-BE49-F238E27FC236}">
              <a16:creationId xmlns="" xmlns:a16="http://schemas.microsoft.com/office/drawing/2014/main" id="{00000000-0008-0000-0700-0000F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9" name="2548 CuadroTexto">
          <a:extLst>
            <a:ext uri="{FF2B5EF4-FFF2-40B4-BE49-F238E27FC236}">
              <a16:creationId xmlns="" xmlns:a16="http://schemas.microsoft.com/office/drawing/2014/main" id="{00000000-0008-0000-0700-0000F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50" name="2549 CuadroTexto">
          <a:extLst>
            <a:ext uri="{FF2B5EF4-FFF2-40B4-BE49-F238E27FC236}">
              <a16:creationId xmlns="" xmlns:a16="http://schemas.microsoft.com/office/drawing/2014/main" id="{00000000-0008-0000-0700-0000F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51" name="2550 CuadroTexto">
          <a:extLst>
            <a:ext uri="{FF2B5EF4-FFF2-40B4-BE49-F238E27FC236}">
              <a16:creationId xmlns="" xmlns:a16="http://schemas.microsoft.com/office/drawing/2014/main" id="{00000000-0008-0000-0700-0000F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52" name="2551 CuadroTexto">
          <a:extLst>
            <a:ext uri="{FF2B5EF4-FFF2-40B4-BE49-F238E27FC236}">
              <a16:creationId xmlns="" xmlns:a16="http://schemas.microsoft.com/office/drawing/2014/main" id="{00000000-0008-0000-0700-0000F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3" name="2552 CuadroTexto">
          <a:extLst>
            <a:ext uri="{FF2B5EF4-FFF2-40B4-BE49-F238E27FC236}">
              <a16:creationId xmlns="" xmlns:a16="http://schemas.microsoft.com/office/drawing/2014/main" id="{00000000-0008-0000-0700-0000F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4" name="2553 CuadroTexto">
          <a:extLst>
            <a:ext uri="{FF2B5EF4-FFF2-40B4-BE49-F238E27FC236}">
              <a16:creationId xmlns="" xmlns:a16="http://schemas.microsoft.com/office/drawing/2014/main" id="{00000000-0008-0000-0700-0000F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5" name="2554 CuadroTexto">
          <a:extLst>
            <a:ext uri="{FF2B5EF4-FFF2-40B4-BE49-F238E27FC236}">
              <a16:creationId xmlns="" xmlns:a16="http://schemas.microsoft.com/office/drawing/2014/main" id="{00000000-0008-0000-0700-0000F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6" name="2555 CuadroTexto">
          <a:extLst>
            <a:ext uri="{FF2B5EF4-FFF2-40B4-BE49-F238E27FC236}">
              <a16:creationId xmlns="" xmlns:a16="http://schemas.microsoft.com/office/drawing/2014/main" id="{00000000-0008-0000-0700-0000F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557" name="2556 CuadroTexto">
          <a:extLst>
            <a:ext uri="{FF2B5EF4-FFF2-40B4-BE49-F238E27FC236}">
              <a16:creationId xmlns="" xmlns:a16="http://schemas.microsoft.com/office/drawing/2014/main" id="{00000000-0008-0000-0700-0000F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558" name="2557 CuadroTexto">
          <a:extLst>
            <a:ext uri="{FF2B5EF4-FFF2-40B4-BE49-F238E27FC236}">
              <a16:creationId xmlns="" xmlns:a16="http://schemas.microsoft.com/office/drawing/2014/main" id="{00000000-0008-0000-0700-0000F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559" name="2558 CuadroTexto">
          <a:extLst>
            <a:ext uri="{FF2B5EF4-FFF2-40B4-BE49-F238E27FC236}">
              <a16:creationId xmlns="" xmlns:a16="http://schemas.microsoft.com/office/drawing/2014/main" id="{00000000-0008-0000-0700-0000F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560" name="2559 CuadroTexto">
          <a:extLst>
            <a:ext uri="{FF2B5EF4-FFF2-40B4-BE49-F238E27FC236}">
              <a16:creationId xmlns="" xmlns:a16="http://schemas.microsoft.com/office/drawing/2014/main" id="{00000000-0008-0000-0700-00000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561" name="2560 CuadroTexto">
          <a:extLst>
            <a:ext uri="{FF2B5EF4-FFF2-40B4-BE49-F238E27FC236}">
              <a16:creationId xmlns="" xmlns:a16="http://schemas.microsoft.com/office/drawing/2014/main" id="{00000000-0008-0000-0700-00000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562" name="2561 CuadroTexto">
          <a:extLst>
            <a:ext uri="{FF2B5EF4-FFF2-40B4-BE49-F238E27FC236}">
              <a16:creationId xmlns="" xmlns:a16="http://schemas.microsoft.com/office/drawing/2014/main" id="{00000000-0008-0000-0700-00000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563" name="2562 CuadroTexto">
          <a:extLst>
            <a:ext uri="{FF2B5EF4-FFF2-40B4-BE49-F238E27FC236}">
              <a16:creationId xmlns="" xmlns:a16="http://schemas.microsoft.com/office/drawing/2014/main" id="{00000000-0008-0000-0700-00000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564" name="2563 CuadroTexto">
          <a:extLst>
            <a:ext uri="{FF2B5EF4-FFF2-40B4-BE49-F238E27FC236}">
              <a16:creationId xmlns="" xmlns:a16="http://schemas.microsoft.com/office/drawing/2014/main" id="{00000000-0008-0000-0700-00000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565" name="2564 CuadroTexto">
          <a:extLst>
            <a:ext uri="{FF2B5EF4-FFF2-40B4-BE49-F238E27FC236}">
              <a16:creationId xmlns="" xmlns:a16="http://schemas.microsoft.com/office/drawing/2014/main" id="{00000000-0008-0000-0700-00000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566" name="2565 CuadroTexto">
          <a:extLst>
            <a:ext uri="{FF2B5EF4-FFF2-40B4-BE49-F238E27FC236}">
              <a16:creationId xmlns="" xmlns:a16="http://schemas.microsoft.com/office/drawing/2014/main" id="{00000000-0008-0000-0700-00000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567" name="2566 CuadroTexto">
          <a:extLst>
            <a:ext uri="{FF2B5EF4-FFF2-40B4-BE49-F238E27FC236}">
              <a16:creationId xmlns="" xmlns:a16="http://schemas.microsoft.com/office/drawing/2014/main" id="{00000000-0008-0000-0700-00000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568" name="2567 CuadroTexto">
          <a:extLst>
            <a:ext uri="{FF2B5EF4-FFF2-40B4-BE49-F238E27FC236}">
              <a16:creationId xmlns="" xmlns:a16="http://schemas.microsoft.com/office/drawing/2014/main" id="{00000000-0008-0000-0700-00000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69" name="2568 CuadroTexto">
          <a:extLst>
            <a:ext uri="{FF2B5EF4-FFF2-40B4-BE49-F238E27FC236}">
              <a16:creationId xmlns="" xmlns:a16="http://schemas.microsoft.com/office/drawing/2014/main" id="{00000000-0008-0000-0700-00000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0" name="2569 CuadroTexto">
          <a:extLst>
            <a:ext uri="{FF2B5EF4-FFF2-40B4-BE49-F238E27FC236}">
              <a16:creationId xmlns="" xmlns:a16="http://schemas.microsoft.com/office/drawing/2014/main" id="{00000000-0008-0000-0700-00000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1" name="2570 CuadroTexto">
          <a:extLst>
            <a:ext uri="{FF2B5EF4-FFF2-40B4-BE49-F238E27FC236}">
              <a16:creationId xmlns="" xmlns:a16="http://schemas.microsoft.com/office/drawing/2014/main" id="{00000000-0008-0000-0700-00000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2" name="2571 CuadroTexto">
          <a:extLst>
            <a:ext uri="{FF2B5EF4-FFF2-40B4-BE49-F238E27FC236}">
              <a16:creationId xmlns="" xmlns:a16="http://schemas.microsoft.com/office/drawing/2014/main" id="{00000000-0008-0000-0700-00000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3" name="2572 CuadroTexto">
          <a:extLst>
            <a:ext uri="{FF2B5EF4-FFF2-40B4-BE49-F238E27FC236}">
              <a16:creationId xmlns="" xmlns:a16="http://schemas.microsoft.com/office/drawing/2014/main" id="{00000000-0008-0000-0700-00000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4" name="2573 CuadroTexto">
          <a:extLst>
            <a:ext uri="{FF2B5EF4-FFF2-40B4-BE49-F238E27FC236}">
              <a16:creationId xmlns="" xmlns:a16="http://schemas.microsoft.com/office/drawing/2014/main" id="{00000000-0008-0000-0700-00000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75" name="2574 CuadroTexto">
          <a:extLst>
            <a:ext uri="{FF2B5EF4-FFF2-40B4-BE49-F238E27FC236}">
              <a16:creationId xmlns="" xmlns:a16="http://schemas.microsoft.com/office/drawing/2014/main" id="{00000000-0008-0000-0700-00000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76" name="2575 CuadroTexto">
          <a:extLst>
            <a:ext uri="{FF2B5EF4-FFF2-40B4-BE49-F238E27FC236}">
              <a16:creationId xmlns="" xmlns:a16="http://schemas.microsoft.com/office/drawing/2014/main" id="{00000000-0008-0000-0700-00001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77" name="2576 CuadroTexto">
          <a:extLst>
            <a:ext uri="{FF2B5EF4-FFF2-40B4-BE49-F238E27FC236}">
              <a16:creationId xmlns="" xmlns:a16="http://schemas.microsoft.com/office/drawing/2014/main" id="{00000000-0008-0000-0700-00001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78" name="2577 CuadroTexto">
          <a:extLst>
            <a:ext uri="{FF2B5EF4-FFF2-40B4-BE49-F238E27FC236}">
              <a16:creationId xmlns="" xmlns:a16="http://schemas.microsoft.com/office/drawing/2014/main" id="{00000000-0008-0000-0700-00001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9" name="2578 CuadroTexto">
          <a:extLst>
            <a:ext uri="{FF2B5EF4-FFF2-40B4-BE49-F238E27FC236}">
              <a16:creationId xmlns="" xmlns:a16="http://schemas.microsoft.com/office/drawing/2014/main" id="{00000000-0008-0000-0700-00001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80" name="2579 CuadroTexto">
          <a:extLst>
            <a:ext uri="{FF2B5EF4-FFF2-40B4-BE49-F238E27FC236}">
              <a16:creationId xmlns="" xmlns:a16="http://schemas.microsoft.com/office/drawing/2014/main" id="{00000000-0008-0000-0700-00001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81" name="2580 CuadroTexto">
          <a:extLst>
            <a:ext uri="{FF2B5EF4-FFF2-40B4-BE49-F238E27FC236}">
              <a16:creationId xmlns="" xmlns:a16="http://schemas.microsoft.com/office/drawing/2014/main" id="{00000000-0008-0000-0700-00001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82" name="2581 CuadroTexto">
          <a:extLst>
            <a:ext uri="{FF2B5EF4-FFF2-40B4-BE49-F238E27FC236}">
              <a16:creationId xmlns="" xmlns:a16="http://schemas.microsoft.com/office/drawing/2014/main" id="{00000000-0008-0000-0700-00001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83" name="2582 CuadroTexto">
          <a:extLst>
            <a:ext uri="{FF2B5EF4-FFF2-40B4-BE49-F238E27FC236}">
              <a16:creationId xmlns="" xmlns:a16="http://schemas.microsoft.com/office/drawing/2014/main" id="{00000000-0008-0000-0700-00001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84" name="2583 CuadroTexto">
          <a:extLst>
            <a:ext uri="{FF2B5EF4-FFF2-40B4-BE49-F238E27FC236}">
              <a16:creationId xmlns="" xmlns:a16="http://schemas.microsoft.com/office/drawing/2014/main" id="{00000000-0008-0000-0700-00001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5" name="2584 CuadroTexto">
          <a:extLst>
            <a:ext uri="{FF2B5EF4-FFF2-40B4-BE49-F238E27FC236}">
              <a16:creationId xmlns="" xmlns:a16="http://schemas.microsoft.com/office/drawing/2014/main" id="{00000000-0008-0000-0700-00001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6" name="2585 CuadroTexto">
          <a:extLst>
            <a:ext uri="{FF2B5EF4-FFF2-40B4-BE49-F238E27FC236}">
              <a16:creationId xmlns="" xmlns:a16="http://schemas.microsoft.com/office/drawing/2014/main" id="{00000000-0008-0000-0700-00001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7" name="2586 CuadroTexto">
          <a:extLst>
            <a:ext uri="{FF2B5EF4-FFF2-40B4-BE49-F238E27FC236}">
              <a16:creationId xmlns="" xmlns:a16="http://schemas.microsoft.com/office/drawing/2014/main" id="{00000000-0008-0000-0700-00001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8" name="2587 CuadroTexto">
          <a:extLst>
            <a:ext uri="{FF2B5EF4-FFF2-40B4-BE49-F238E27FC236}">
              <a16:creationId xmlns="" xmlns:a16="http://schemas.microsoft.com/office/drawing/2014/main" id="{00000000-0008-0000-0700-00001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89" name="2588 CuadroTexto">
          <a:extLst>
            <a:ext uri="{FF2B5EF4-FFF2-40B4-BE49-F238E27FC236}">
              <a16:creationId xmlns="" xmlns:a16="http://schemas.microsoft.com/office/drawing/2014/main" id="{00000000-0008-0000-0700-00001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90" name="2589 CuadroTexto">
          <a:extLst>
            <a:ext uri="{FF2B5EF4-FFF2-40B4-BE49-F238E27FC236}">
              <a16:creationId xmlns="" xmlns:a16="http://schemas.microsoft.com/office/drawing/2014/main" id="{00000000-0008-0000-0700-00001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591" name="2590 CuadroTexto">
          <a:extLst>
            <a:ext uri="{FF2B5EF4-FFF2-40B4-BE49-F238E27FC236}">
              <a16:creationId xmlns="" xmlns:a16="http://schemas.microsoft.com/office/drawing/2014/main" id="{00000000-0008-0000-0700-00001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592" name="2591 CuadroTexto">
          <a:extLst>
            <a:ext uri="{FF2B5EF4-FFF2-40B4-BE49-F238E27FC236}">
              <a16:creationId xmlns="" xmlns:a16="http://schemas.microsoft.com/office/drawing/2014/main" id="{00000000-0008-0000-0700-00002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593" name="2592 CuadroTexto">
          <a:extLst>
            <a:ext uri="{FF2B5EF4-FFF2-40B4-BE49-F238E27FC236}">
              <a16:creationId xmlns="" xmlns:a16="http://schemas.microsoft.com/office/drawing/2014/main" id="{00000000-0008-0000-0700-00002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594" name="2593 CuadroTexto">
          <a:extLst>
            <a:ext uri="{FF2B5EF4-FFF2-40B4-BE49-F238E27FC236}">
              <a16:creationId xmlns="" xmlns:a16="http://schemas.microsoft.com/office/drawing/2014/main" id="{00000000-0008-0000-0700-00002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95" name="2594 CuadroTexto">
          <a:extLst>
            <a:ext uri="{FF2B5EF4-FFF2-40B4-BE49-F238E27FC236}">
              <a16:creationId xmlns="" xmlns:a16="http://schemas.microsoft.com/office/drawing/2014/main" id="{00000000-0008-0000-0700-00002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96" name="2595 CuadroTexto">
          <a:extLst>
            <a:ext uri="{FF2B5EF4-FFF2-40B4-BE49-F238E27FC236}">
              <a16:creationId xmlns="" xmlns:a16="http://schemas.microsoft.com/office/drawing/2014/main" id="{00000000-0008-0000-0700-00002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97" name="2596 CuadroTexto">
          <a:extLst>
            <a:ext uri="{FF2B5EF4-FFF2-40B4-BE49-F238E27FC236}">
              <a16:creationId xmlns="" xmlns:a16="http://schemas.microsoft.com/office/drawing/2014/main" id="{00000000-0008-0000-0700-00002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98" name="2597 CuadroTexto">
          <a:extLst>
            <a:ext uri="{FF2B5EF4-FFF2-40B4-BE49-F238E27FC236}">
              <a16:creationId xmlns="" xmlns:a16="http://schemas.microsoft.com/office/drawing/2014/main" id="{00000000-0008-0000-0700-00002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99" name="2598 CuadroTexto">
          <a:extLst>
            <a:ext uri="{FF2B5EF4-FFF2-40B4-BE49-F238E27FC236}">
              <a16:creationId xmlns="" xmlns:a16="http://schemas.microsoft.com/office/drawing/2014/main" id="{00000000-0008-0000-0700-00002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00" name="2599 CuadroTexto">
          <a:extLst>
            <a:ext uri="{FF2B5EF4-FFF2-40B4-BE49-F238E27FC236}">
              <a16:creationId xmlns="" xmlns:a16="http://schemas.microsoft.com/office/drawing/2014/main" id="{00000000-0008-0000-0700-00002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1" name="2600 CuadroTexto">
          <a:extLst>
            <a:ext uri="{FF2B5EF4-FFF2-40B4-BE49-F238E27FC236}">
              <a16:creationId xmlns="" xmlns:a16="http://schemas.microsoft.com/office/drawing/2014/main" id="{00000000-0008-0000-0700-00002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2" name="2601 CuadroTexto">
          <a:extLst>
            <a:ext uri="{FF2B5EF4-FFF2-40B4-BE49-F238E27FC236}">
              <a16:creationId xmlns="" xmlns:a16="http://schemas.microsoft.com/office/drawing/2014/main" id="{00000000-0008-0000-0700-00002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3" name="2602 CuadroTexto">
          <a:extLst>
            <a:ext uri="{FF2B5EF4-FFF2-40B4-BE49-F238E27FC236}">
              <a16:creationId xmlns="" xmlns:a16="http://schemas.microsoft.com/office/drawing/2014/main" id="{00000000-0008-0000-0700-00002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4" name="2603 CuadroTexto">
          <a:extLst>
            <a:ext uri="{FF2B5EF4-FFF2-40B4-BE49-F238E27FC236}">
              <a16:creationId xmlns="" xmlns:a16="http://schemas.microsoft.com/office/drawing/2014/main" id="{00000000-0008-0000-0700-00002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05" name="2604 CuadroTexto">
          <a:extLst>
            <a:ext uri="{FF2B5EF4-FFF2-40B4-BE49-F238E27FC236}">
              <a16:creationId xmlns="" xmlns:a16="http://schemas.microsoft.com/office/drawing/2014/main" id="{00000000-0008-0000-0700-00002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06" name="2605 CuadroTexto">
          <a:extLst>
            <a:ext uri="{FF2B5EF4-FFF2-40B4-BE49-F238E27FC236}">
              <a16:creationId xmlns="" xmlns:a16="http://schemas.microsoft.com/office/drawing/2014/main" id="{00000000-0008-0000-0700-00002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07" name="2606 CuadroTexto">
          <a:extLst>
            <a:ext uri="{FF2B5EF4-FFF2-40B4-BE49-F238E27FC236}">
              <a16:creationId xmlns="" xmlns:a16="http://schemas.microsoft.com/office/drawing/2014/main" id="{00000000-0008-0000-0700-00002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08" name="2607 CuadroTexto">
          <a:extLst>
            <a:ext uri="{FF2B5EF4-FFF2-40B4-BE49-F238E27FC236}">
              <a16:creationId xmlns="" xmlns:a16="http://schemas.microsoft.com/office/drawing/2014/main" id="{00000000-0008-0000-0700-00003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09" name="2608 CuadroTexto">
          <a:extLst>
            <a:ext uri="{FF2B5EF4-FFF2-40B4-BE49-F238E27FC236}">
              <a16:creationId xmlns="" xmlns:a16="http://schemas.microsoft.com/office/drawing/2014/main" id="{00000000-0008-0000-0700-00003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0" name="2609 CuadroTexto">
          <a:extLst>
            <a:ext uri="{FF2B5EF4-FFF2-40B4-BE49-F238E27FC236}">
              <a16:creationId xmlns="" xmlns:a16="http://schemas.microsoft.com/office/drawing/2014/main" id="{00000000-0008-0000-0700-00003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11" name="2610 CuadroTexto">
          <a:extLst>
            <a:ext uri="{FF2B5EF4-FFF2-40B4-BE49-F238E27FC236}">
              <a16:creationId xmlns="" xmlns:a16="http://schemas.microsoft.com/office/drawing/2014/main" id="{00000000-0008-0000-0700-00003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12" name="2611 CuadroTexto">
          <a:extLst>
            <a:ext uri="{FF2B5EF4-FFF2-40B4-BE49-F238E27FC236}">
              <a16:creationId xmlns="" xmlns:a16="http://schemas.microsoft.com/office/drawing/2014/main" id="{00000000-0008-0000-0700-00003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13" name="2612 CuadroTexto">
          <a:extLst>
            <a:ext uri="{FF2B5EF4-FFF2-40B4-BE49-F238E27FC236}">
              <a16:creationId xmlns="" xmlns:a16="http://schemas.microsoft.com/office/drawing/2014/main" id="{00000000-0008-0000-0700-00003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14" name="2613 CuadroTexto">
          <a:extLst>
            <a:ext uri="{FF2B5EF4-FFF2-40B4-BE49-F238E27FC236}">
              <a16:creationId xmlns="" xmlns:a16="http://schemas.microsoft.com/office/drawing/2014/main" id="{00000000-0008-0000-0700-00003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5" name="2614 CuadroTexto">
          <a:extLst>
            <a:ext uri="{FF2B5EF4-FFF2-40B4-BE49-F238E27FC236}">
              <a16:creationId xmlns="" xmlns:a16="http://schemas.microsoft.com/office/drawing/2014/main" id="{00000000-0008-0000-0700-00003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6" name="2615 CuadroTexto">
          <a:extLst>
            <a:ext uri="{FF2B5EF4-FFF2-40B4-BE49-F238E27FC236}">
              <a16:creationId xmlns="" xmlns:a16="http://schemas.microsoft.com/office/drawing/2014/main" id="{00000000-0008-0000-0700-00003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7" name="2616 CuadroTexto">
          <a:extLst>
            <a:ext uri="{FF2B5EF4-FFF2-40B4-BE49-F238E27FC236}">
              <a16:creationId xmlns="" xmlns:a16="http://schemas.microsoft.com/office/drawing/2014/main" id="{00000000-0008-0000-0700-00003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8" name="2617 CuadroTexto">
          <a:extLst>
            <a:ext uri="{FF2B5EF4-FFF2-40B4-BE49-F238E27FC236}">
              <a16:creationId xmlns="" xmlns:a16="http://schemas.microsoft.com/office/drawing/2014/main" id="{00000000-0008-0000-0700-00003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9" name="2618 CuadroTexto">
          <a:extLst>
            <a:ext uri="{FF2B5EF4-FFF2-40B4-BE49-F238E27FC236}">
              <a16:creationId xmlns="" xmlns:a16="http://schemas.microsoft.com/office/drawing/2014/main" id="{00000000-0008-0000-0700-00003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20" name="2619 CuadroTexto">
          <a:extLst>
            <a:ext uri="{FF2B5EF4-FFF2-40B4-BE49-F238E27FC236}">
              <a16:creationId xmlns="" xmlns:a16="http://schemas.microsoft.com/office/drawing/2014/main" id="{00000000-0008-0000-0700-00003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21" name="2620 CuadroTexto">
          <a:extLst>
            <a:ext uri="{FF2B5EF4-FFF2-40B4-BE49-F238E27FC236}">
              <a16:creationId xmlns="" xmlns:a16="http://schemas.microsoft.com/office/drawing/2014/main" id="{00000000-0008-0000-0700-00003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22" name="2621 CuadroTexto">
          <a:extLst>
            <a:ext uri="{FF2B5EF4-FFF2-40B4-BE49-F238E27FC236}">
              <a16:creationId xmlns="" xmlns:a16="http://schemas.microsoft.com/office/drawing/2014/main" id="{00000000-0008-0000-0700-00003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23" name="2622 CuadroTexto">
          <a:extLst>
            <a:ext uri="{FF2B5EF4-FFF2-40B4-BE49-F238E27FC236}">
              <a16:creationId xmlns="" xmlns:a16="http://schemas.microsoft.com/office/drawing/2014/main" id="{00000000-0008-0000-0700-00003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24" name="2623 CuadroTexto">
          <a:extLst>
            <a:ext uri="{FF2B5EF4-FFF2-40B4-BE49-F238E27FC236}">
              <a16:creationId xmlns="" xmlns:a16="http://schemas.microsoft.com/office/drawing/2014/main" id="{00000000-0008-0000-0700-00004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25" name="2624 CuadroTexto">
          <a:extLst>
            <a:ext uri="{FF2B5EF4-FFF2-40B4-BE49-F238E27FC236}">
              <a16:creationId xmlns="" xmlns:a16="http://schemas.microsoft.com/office/drawing/2014/main" id="{00000000-0008-0000-0700-00004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26" name="2625 CuadroTexto">
          <a:extLst>
            <a:ext uri="{FF2B5EF4-FFF2-40B4-BE49-F238E27FC236}">
              <a16:creationId xmlns="" xmlns:a16="http://schemas.microsoft.com/office/drawing/2014/main" id="{00000000-0008-0000-0700-00004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627" name="2626 CuadroTexto">
          <a:extLst>
            <a:ext uri="{FF2B5EF4-FFF2-40B4-BE49-F238E27FC236}">
              <a16:creationId xmlns="" xmlns:a16="http://schemas.microsoft.com/office/drawing/2014/main" id="{00000000-0008-0000-0700-00004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628" name="2627 CuadroTexto">
          <a:extLst>
            <a:ext uri="{FF2B5EF4-FFF2-40B4-BE49-F238E27FC236}">
              <a16:creationId xmlns="" xmlns:a16="http://schemas.microsoft.com/office/drawing/2014/main" id="{00000000-0008-0000-0700-00004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29" name="2628 CuadroTexto">
          <a:extLst>
            <a:ext uri="{FF2B5EF4-FFF2-40B4-BE49-F238E27FC236}">
              <a16:creationId xmlns="" xmlns:a16="http://schemas.microsoft.com/office/drawing/2014/main" id="{00000000-0008-0000-0700-00004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30" name="2629 CuadroTexto">
          <a:extLst>
            <a:ext uri="{FF2B5EF4-FFF2-40B4-BE49-F238E27FC236}">
              <a16:creationId xmlns="" xmlns:a16="http://schemas.microsoft.com/office/drawing/2014/main" id="{00000000-0008-0000-0700-00004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31" name="2630 CuadroTexto">
          <a:extLst>
            <a:ext uri="{FF2B5EF4-FFF2-40B4-BE49-F238E27FC236}">
              <a16:creationId xmlns="" xmlns:a16="http://schemas.microsoft.com/office/drawing/2014/main" id="{00000000-0008-0000-0700-00004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32" name="2631 CuadroTexto">
          <a:extLst>
            <a:ext uri="{FF2B5EF4-FFF2-40B4-BE49-F238E27FC236}">
              <a16:creationId xmlns="" xmlns:a16="http://schemas.microsoft.com/office/drawing/2014/main" id="{00000000-0008-0000-0700-00004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3" name="2632 CuadroTexto">
          <a:extLst>
            <a:ext uri="{FF2B5EF4-FFF2-40B4-BE49-F238E27FC236}">
              <a16:creationId xmlns="" xmlns:a16="http://schemas.microsoft.com/office/drawing/2014/main" id="{00000000-0008-0000-0700-00004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4" name="2633 CuadroTexto">
          <a:extLst>
            <a:ext uri="{FF2B5EF4-FFF2-40B4-BE49-F238E27FC236}">
              <a16:creationId xmlns="" xmlns:a16="http://schemas.microsoft.com/office/drawing/2014/main" id="{00000000-0008-0000-0700-00004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5" name="2634 CuadroTexto">
          <a:extLst>
            <a:ext uri="{FF2B5EF4-FFF2-40B4-BE49-F238E27FC236}">
              <a16:creationId xmlns="" xmlns:a16="http://schemas.microsoft.com/office/drawing/2014/main" id="{00000000-0008-0000-0700-00004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6" name="2635 CuadroTexto">
          <a:extLst>
            <a:ext uri="{FF2B5EF4-FFF2-40B4-BE49-F238E27FC236}">
              <a16:creationId xmlns="" xmlns:a16="http://schemas.microsoft.com/office/drawing/2014/main" id="{00000000-0008-0000-0700-00004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37" name="2636 CuadroTexto">
          <a:extLst>
            <a:ext uri="{FF2B5EF4-FFF2-40B4-BE49-F238E27FC236}">
              <a16:creationId xmlns="" xmlns:a16="http://schemas.microsoft.com/office/drawing/2014/main" id="{00000000-0008-0000-0700-00004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38" name="2637 CuadroTexto">
          <a:extLst>
            <a:ext uri="{FF2B5EF4-FFF2-40B4-BE49-F238E27FC236}">
              <a16:creationId xmlns="" xmlns:a16="http://schemas.microsoft.com/office/drawing/2014/main" id="{00000000-0008-0000-0700-00004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39" name="2638 CuadroTexto">
          <a:extLst>
            <a:ext uri="{FF2B5EF4-FFF2-40B4-BE49-F238E27FC236}">
              <a16:creationId xmlns="" xmlns:a16="http://schemas.microsoft.com/office/drawing/2014/main" id="{00000000-0008-0000-0700-00004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0" name="2639 CuadroTexto">
          <a:extLst>
            <a:ext uri="{FF2B5EF4-FFF2-40B4-BE49-F238E27FC236}">
              <a16:creationId xmlns="" xmlns:a16="http://schemas.microsoft.com/office/drawing/2014/main" id="{00000000-0008-0000-0700-00005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1" name="2640 CuadroTexto">
          <a:extLst>
            <a:ext uri="{FF2B5EF4-FFF2-40B4-BE49-F238E27FC236}">
              <a16:creationId xmlns="" xmlns:a16="http://schemas.microsoft.com/office/drawing/2014/main" id="{00000000-0008-0000-0700-00005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2" name="2641 CuadroTexto">
          <a:extLst>
            <a:ext uri="{FF2B5EF4-FFF2-40B4-BE49-F238E27FC236}">
              <a16:creationId xmlns="" xmlns:a16="http://schemas.microsoft.com/office/drawing/2014/main" id="{00000000-0008-0000-0700-00005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43" name="2642 CuadroTexto">
          <a:extLst>
            <a:ext uri="{FF2B5EF4-FFF2-40B4-BE49-F238E27FC236}">
              <a16:creationId xmlns="" xmlns:a16="http://schemas.microsoft.com/office/drawing/2014/main" id="{00000000-0008-0000-0700-00005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44" name="2643 CuadroTexto">
          <a:extLst>
            <a:ext uri="{FF2B5EF4-FFF2-40B4-BE49-F238E27FC236}">
              <a16:creationId xmlns="" xmlns:a16="http://schemas.microsoft.com/office/drawing/2014/main" id="{00000000-0008-0000-0700-00005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5" name="2644 CuadroTexto">
          <a:extLst>
            <a:ext uri="{FF2B5EF4-FFF2-40B4-BE49-F238E27FC236}">
              <a16:creationId xmlns="" xmlns:a16="http://schemas.microsoft.com/office/drawing/2014/main" id="{00000000-0008-0000-0700-00005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6" name="2645 CuadroTexto">
          <a:extLst>
            <a:ext uri="{FF2B5EF4-FFF2-40B4-BE49-F238E27FC236}">
              <a16:creationId xmlns="" xmlns:a16="http://schemas.microsoft.com/office/drawing/2014/main" id="{00000000-0008-0000-0700-00005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7" name="2646 CuadroTexto">
          <a:extLst>
            <a:ext uri="{FF2B5EF4-FFF2-40B4-BE49-F238E27FC236}">
              <a16:creationId xmlns="" xmlns:a16="http://schemas.microsoft.com/office/drawing/2014/main" id="{00000000-0008-0000-0700-00005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8" name="2647 CuadroTexto">
          <a:extLst>
            <a:ext uri="{FF2B5EF4-FFF2-40B4-BE49-F238E27FC236}">
              <a16:creationId xmlns="" xmlns:a16="http://schemas.microsoft.com/office/drawing/2014/main" id="{00000000-0008-0000-0700-00005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49" name="2648 CuadroTexto">
          <a:extLst>
            <a:ext uri="{FF2B5EF4-FFF2-40B4-BE49-F238E27FC236}">
              <a16:creationId xmlns="" xmlns:a16="http://schemas.microsoft.com/office/drawing/2014/main" id="{00000000-0008-0000-0700-00005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0" name="2649 CuadroTexto">
          <a:extLst>
            <a:ext uri="{FF2B5EF4-FFF2-40B4-BE49-F238E27FC236}">
              <a16:creationId xmlns="" xmlns:a16="http://schemas.microsoft.com/office/drawing/2014/main" id="{00000000-0008-0000-0700-00005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1" name="2650 CuadroTexto">
          <a:extLst>
            <a:ext uri="{FF2B5EF4-FFF2-40B4-BE49-F238E27FC236}">
              <a16:creationId xmlns="" xmlns:a16="http://schemas.microsoft.com/office/drawing/2014/main" id="{00000000-0008-0000-0700-00005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2" name="2651 CuadroTexto">
          <a:extLst>
            <a:ext uri="{FF2B5EF4-FFF2-40B4-BE49-F238E27FC236}">
              <a16:creationId xmlns="" xmlns:a16="http://schemas.microsoft.com/office/drawing/2014/main" id="{00000000-0008-0000-0700-00005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53" name="2652 CuadroTexto">
          <a:extLst>
            <a:ext uri="{FF2B5EF4-FFF2-40B4-BE49-F238E27FC236}">
              <a16:creationId xmlns="" xmlns:a16="http://schemas.microsoft.com/office/drawing/2014/main" id="{00000000-0008-0000-0700-00005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54" name="2653 CuadroTexto">
          <a:extLst>
            <a:ext uri="{FF2B5EF4-FFF2-40B4-BE49-F238E27FC236}">
              <a16:creationId xmlns="" xmlns:a16="http://schemas.microsoft.com/office/drawing/2014/main" id="{00000000-0008-0000-0700-00005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55" name="2654 CuadroTexto">
          <a:extLst>
            <a:ext uri="{FF2B5EF4-FFF2-40B4-BE49-F238E27FC236}">
              <a16:creationId xmlns="" xmlns:a16="http://schemas.microsoft.com/office/drawing/2014/main" id="{00000000-0008-0000-0700-00005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56" name="2655 CuadroTexto">
          <a:extLst>
            <a:ext uri="{FF2B5EF4-FFF2-40B4-BE49-F238E27FC236}">
              <a16:creationId xmlns="" xmlns:a16="http://schemas.microsoft.com/office/drawing/2014/main" id="{00000000-0008-0000-0700-00006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57" name="2656 CuadroTexto">
          <a:extLst>
            <a:ext uri="{FF2B5EF4-FFF2-40B4-BE49-F238E27FC236}">
              <a16:creationId xmlns="" xmlns:a16="http://schemas.microsoft.com/office/drawing/2014/main" id="{00000000-0008-0000-0700-00006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58" name="2657 CuadroTexto">
          <a:extLst>
            <a:ext uri="{FF2B5EF4-FFF2-40B4-BE49-F238E27FC236}">
              <a16:creationId xmlns="" xmlns:a16="http://schemas.microsoft.com/office/drawing/2014/main" id="{00000000-0008-0000-0700-00006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59" name="2658 CuadroTexto">
          <a:extLst>
            <a:ext uri="{FF2B5EF4-FFF2-40B4-BE49-F238E27FC236}">
              <a16:creationId xmlns="" xmlns:a16="http://schemas.microsoft.com/office/drawing/2014/main" id="{00000000-0008-0000-0700-00006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60" name="2659 CuadroTexto">
          <a:extLst>
            <a:ext uri="{FF2B5EF4-FFF2-40B4-BE49-F238E27FC236}">
              <a16:creationId xmlns="" xmlns:a16="http://schemas.microsoft.com/office/drawing/2014/main" id="{00000000-0008-0000-0700-00006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61" name="2660 CuadroTexto">
          <a:extLst>
            <a:ext uri="{FF2B5EF4-FFF2-40B4-BE49-F238E27FC236}">
              <a16:creationId xmlns="" xmlns:a16="http://schemas.microsoft.com/office/drawing/2014/main" id="{00000000-0008-0000-0700-00006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62" name="2661 CuadroTexto">
          <a:extLst>
            <a:ext uri="{FF2B5EF4-FFF2-40B4-BE49-F238E27FC236}">
              <a16:creationId xmlns="" xmlns:a16="http://schemas.microsoft.com/office/drawing/2014/main" id="{00000000-0008-0000-0700-00006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63" name="2662 CuadroTexto">
          <a:extLst>
            <a:ext uri="{FF2B5EF4-FFF2-40B4-BE49-F238E27FC236}">
              <a16:creationId xmlns="" xmlns:a16="http://schemas.microsoft.com/office/drawing/2014/main" id="{00000000-0008-0000-0700-00006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64" name="2663 CuadroTexto">
          <a:extLst>
            <a:ext uri="{FF2B5EF4-FFF2-40B4-BE49-F238E27FC236}">
              <a16:creationId xmlns="" xmlns:a16="http://schemas.microsoft.com/office/drawing/2014/main" id="{00000000-0008-0000-0700-00006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5" name="2664 CuadroTexto">
          <a:extLst>
            <a:ext uri="{FF2B5EF4-FFF2-40B4-BE49-F238E27FC236}">
              <a16:creationId xmlns="" xmlns:a16="http://schemas.microsoft.com/office/drawing/2014/main" id="{00000000-0008-0000-0700-00006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6" name="2665 CuadroTexto">
          <a:extLst>
            <a:ext uri="{FF2B5EF4-FFF2-40B4-BE49-F238E27FC236}">
              <a16:creationId xmlns="" xmlns:a16="http://schemas.microsoft.com/office/drawing/2014/main" id="{00000000-0008-0000-0700-00006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7" name="2666 CuadroTexto">
          <a:extLst>
            <a:ext uri="{FF2B5EF4-FFF2-40B4-BE49-F238E27FC236}">
              <a16:creationId xmlns="" xmlns:a16="http://schemas.microsoft.com/office/drawing/2014/main" id="{00000000-0008-0000-0700-00006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8" name="2667 CuadroTexto">
          <a:extLst>
            <a:ext uri="{FF2B5EF4-FFF2-40B4-BE49-F238E27FC236}">
              <a16:creationId xmlns="" xmlns:a16="http://schemas.microsoft.com/office/drawing/2014/main" id="{00000000-0008-0000-0700-00006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69" name="2668 CuadroTexto">
          <a:extLst>
            <a:ext uri="{FF2B5EF4-FFF2-40B4-BE49-F238E27FC236}">
              <a16:creationId xmlns="" xmlns:a16="http://schemas.microsoft.com/office/drawing/2014/main" id="{00000000-0008-0000-0700-00006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0" name="2669 CuadroTexto">
          <a:extLst>
            <a:ext uri="{FF2B5EF4-FFF2-40B4-BE49-F238E27FC236}">
              <a16:creationId xmlns="" xmlns:a16="http://schemas.microsoft.com/office/drawing/2014/main" id="{00000000-0008-0000-0700-00006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1" name="2670 CuadroTexto">
          <a:extLst>
            <a:ext uri="{FF2B5EF4-FFF2-40B4-BE49-F238E27FC236}">
              <a16:creationId xmlns="" xmlns:a16="http://schemas.microsoft.com/office/drawing/2014/main" id="{00000000-0008-0000-0700-00006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2" name="2671 CuadroTexto">
          <a:extLst>
            <a:ext uri="{FF2B5EF4-FFF2-40B4-BE49-F238E27FC236}">
              <a16:creationId xmlns="" xmlns:a16="http://schemas.microsoft.com/office/drawing/2014/main" id="{00000000-0008-0000-0700-00007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3" name="2672 CuadroTexto">
          <a:extLst>
            <a:ext uri="{FF2B5EF4-FFF2-40B4-BE49-F238E27FC236}">
              <a16:creationId xmlns="" xmlns:a16="http://schemas.microsoft.com/office/drawing/2014/main" id="{00000000-0008-0000-0700-00007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4" name="2673 CuadroTexto">
          <a:extLst>
            <a:ext uri="{FF2B5EF4-FFF2-40B4-BE49-F238E27FC236}">
              <a16:creationId xmlns="" xmlns:a16="http://schemas.microsoft.com/office/drawing/2014/main" id="{00000000-0008-0000-0700-00007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5" name="2674 CuadroTexto">
          <a:extLst>
            <a:ext uri="{FF2B5EF4-FFF2-40B4-BE49-F238E27FC236}">
              <a16:creationId xmlns="" xmlns:a16="http://schemas.microsoft.com/office/drawing/2014/main" id="{00000000-0008-0000-0700-00007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6" name="2675 CuadroTexto">
          <a:extLst>
            <a:ext uri="{FF2B5EF4-FFF2-40B4-BE49-F238E27FC236}">
              <a16:creationId xmlns="" xmlns:a16="http://schemas.microsoft.com/office/drawing/2014/main" id="{00000000-0008-0000-0700-00007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7" name="2676 CuadroTexto">
          <a:extLst>
            <a:ext uri="{FF2B5EF4-FFF2-40B4-BE49-F238E27FC236}">
              <a16:creationId xmlns="" xmlns:a16="http://schemas.microsoft.com/office/drawing/2014/main" id="{00000000-0008-0000-0700-00007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8" name="2677 CuadroTexto">
          <a:extLst>
            <a:ext uri="{FF2B5EF4-FFF2-40B4-BE49-F238E27FC236}">
              <a16:creationId xmlns="" xmlns:a16="http://schemas.microsoft.com/office/drawing/2014/main" id="{00000000-0008-0000-0700-00007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9" name="2678 CuadroTexto">
          <a:extLst>
            <a:ext uri="{FF2B5EF4-FFF2-40B4-BE49-F238E27FC236}">
              <a16:creationId xmlns="" xmlns:a16="http://schemas.microsoft.com/office/drawing/2014/main" id="{00000000-0008-0000-0700-00007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80" name="2679 CuadroTexto">
          <a:extLst>
            <a:ext uri="{FF2B5EF4-FFF2-40B4-BE49-F238E27FC236}">
              <a16:creationId xmlns="" xmlns:a16="http://schemas.microsoft.com/office/drawing/2014/main" id="{00000000-0008-0000-0700-00007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1" name="2680 CuadroTexto">
          <a:extLst>
            <a:ext uri="{FF2B5EF4-FFF2-40B4-BE49-F238E27FC236}">
              <a16:creationId xmlns="" xmlns:a16="http://schemas.microsoft.com/office/drawing/2014/main" id="{00000000-0008-0000-0700-00007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2" name="2681 CuadroTexto">
          <a:extLst>
            <a:ext uri="{FF2B5EF4-FFF2-40B4-BE49-F238E27FC236}">
              <a16:creationId xmlns="" xmlns:a16="http://schemas.microsoft.com/office/drawing/2014/main" id="{00000000-0008-0000-0700-00007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3" name="2682 CuadroTexto">
          <a:extLst>
            <a:ext uri="{FF2B5EF4-FFF2-40B4-BE49-F238E27FC236}">
              <a16:creationId xmlns="" xmlns:a16="http://schemas.microsoft.com/office/drawing/2014/main" id="{00000000-0008-0000-0700-00007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4" name="2683 CuadroTexto">
          <a:extLst>
            <a:ext uri="{FF2B5EF4-FFF2-40B4-BE49-F238E27FC236}">
              <a16:creationId xmlns="" xmlns:a16="http://schemas.microsoft.com/office/drawing/2014/main" id="{00000000-0008-0000-0700-00007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685" name="2684 CuadroTexto">
          <a:extLst>
            <a:ext uri="{FF2B5EF4-FFF2-40B4-BE49-F238E27FC236}">
              <a16:creationId xmlns="" xmlns:a16="http://schemas.microsoft.com/office/drawing/2014/main" id="{00000000-0008-0000-0700-00007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686" name="2685 CuadroTexto">
          <a:extLst>
            <a:ext uri="{FF2B5EF4-FFF2-40B4-BE49-F238E27FC236}">
              <a16:creationId xmlns="" xmlns:a16="http://schemas.microsoft.com/office/drawing/2014/main" id="{00000000-0008-0000-0700-00007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687" name="2686 CuadroTexto">
          <a:extLst>
            <a:ext uri="{FF2B5EF4-FFF2-40B4-BE49-F238E27FC236}">
              <a16:creationId xmlns="" xmlns:a16="http://schemas.microsoft.com/office/drawing/2014/main" id="{00000000-0008-0000-0700-00007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688" name="2687 CuadroTexto">
          <a:extLst>
            <a:ext uri="{FF2B5EF4-FFF2-40B4-BE49-F238E27FC236}">
              <a16:creationId xmlns="" xmlns:a16="http://schemas.microsoft.com/office/drawing/2014/main" id="{00000000-0008-0000-0700-00008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689" name="2688 CuadroTexto">
          <a:extLst>
            <a:ext uri="{FF2B5EF4-FFF2-40B4-BE49-F238E27FC236}">
              <a16:creationId xmlns="" xmlns:a16="http://schemas.microsoft.com/office/drawing/2014/main" id="{00000000-0008-0000-0700-00008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690" name="2689 CuadroTexto">
          <a:extLst>
            <a:ext uri="{FF2B5EF4-FFF2-40B4-BE49-F238E27FC236}">
              <a16:creationId xmlns="" xmlns:a16="http://schemas.microsoft.com/office/drawing/2014/main" id="{00000000-0008-0000-0700-00008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91" name="2690 CuadroTexto">
          <a:extLst>
            <a:ext uri="{FF2B5EF4-FFF2-40B4-BE49-F238E27FC236}">
              <a16:creationId xmlns="" xmlns:a16="http://schemas.microsoft.com/office/drawing/2014/main" id="{00000000-0008-0000-0700-00008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92" name="2691 CuadroTexto">
          <a:extLst>
            <a:ext uri="{FF2B5EF4-FFF2-40B4-BE49-F238E27FC236}">
              <a16:creationId xmlns="" xmlns:a16="http://schemas.microsoft.com/office/drawing/2014/main" id="{00000000-0008-0000-0700-00008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93" name="2692 CuadroTexto">
          <a:extLst>
            <a:ext uri="{FF2B5EF4-FFF2-40B4-BE49-F238E27FC236}">
              <a16:creationId xmlns="" xmlns:a16="http://schemas.microsoft.com/office/drawing/2014/main" id="{00000000-0008-0000-0700-00008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94" name="2693 CuadroTexto">
          <a:extLst>
            <a:ext uri="{FF2B5EF4-FFF2-40B4-BE49-F238E27FC236}">
              <a16:creationId xmlns="" xmlns:a16="http://schemas.microsoft.com/office/drawing/2014/main" id="{00000000-0008-0000-0700-00008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95" name="2694 CuadroTexto">
          <a:extLst>
            <a:ext uri="{FF2B5EF4-FFF2-40B4-BE49-F238E27FC236}">
              <a16:creationId xmlns="" xmlns:a16="http://schemas.microsoft.com/office/drawing/2014/main" id="{00000000-0008-0000-0700-00008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96" name="2695 CuadroTexto">
          <a:extLst>
            <a:ext uri="{FF2B5EF4-FFF2-40B4-BE49-F238E27FC236}">
              <a16:creationId xmlns="" xmlns:a16="http://schemas.microsoft.com/office/drawing/2014/main" id="{00000000-0008-0000-0700-00008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7" name="2696 CuadroTexto">
          <a:extLst>
            <a:ext uri="{FF2B5EF4-FFF2-40B4-BE49-F238E27FC236}">
              <a16:creationId xmlns="" xmlns:a16="http://schemas.microsoft.com/office/drawing/2014/main" id="{00000000-0008-0000-0700-00008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8" name="2697 CuadroTexto">
          <a:extLst>
            <a:ext uri="{FF2B5EF4-FFF2-40B4-BE49-F238E27FC236}">
              <a16:creationId xmlns="" xmlns:a16="http://schemas.microsoft.com/office/drawing/2014/main" id="{00000000-0008-0000-0700-00008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9" name="2698 CuadroTexto">
          <a:extLst>
            <a:ext uri="{FF2B5EF4-FFF2-40B4-BE49-F238E27FC236}">
              <a16:creationId xmlns="" xmlns:a16="http://schemas.microsoft.com/office/drawing/2014/main" id="{00000000-0008-0000-0700-00008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700" name="2699 CuadroTexto">
          <a:extLst>
            <a:ext uri="{FF2B5EF4-FFF2-40B4-BE49-F238E27FC236}">
              <a16:creationId xmlns="" xmlns:a16="http://schemas.microsoft.com/office/drawing/2014/main" id="{00000000-0008-0000-0700-00008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1" name="2700 CuadroTexto">
          <a:extLst>
            <a:ext uri="{FF2B5EF4-FFF2-40B4-BE49-F238E27FC236}">
              <a16:creationId xmlns="" xmlns:a16="http://schemas.microsoft.com/office/drawing/2014/main" id="{00000000-0008-0000-0700-00008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2" name="2701 CuadroTexto">
          <a:extLst>
            <a:ext uri="{FF2B5EF4-FFF2-40B4-BE49-F238E27FC236}">
              <a16:creationId xmlns="" xmlns:a16="http://schemas.microsoft.com/office/drawing/2014/main" id="{00000000-0008-0000-0700-00008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3" name="2702 CuadroTexto">
          <a:extLst>
            <a:ext uri="{FF2B5EF4-FFF2-40B4-BE49-F238E27FC236}">
              <a16:creationId xmlns="" xmlns:a16="http://schemas.microsoft.com/office/drawing/2014/main" id="{00000000-0008-0000-0700-00008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4" name="2703 CuadroTexto">
          <a:extLst>
            <a:ext uri="{FF2B5EF4-FFF2-40B4-BE49-F238E27FC236}">
              <a16:creationId xmlns="" xmlns:a16="http://schemas.microsoft.com/office/drawing/2014/main" id="{00000000-0008-0000-0700-00009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05" name="2704 CuadroTexto">
          <a:extLst>
            <a:ext uri="{FF2B5EF4-FFF2-40B4-BE49-F238E27FC236}">
              <a16:creationId xmlns="" xmlns:a16="http://schemas.microsoft.com/office/drawing/2014/main" id="{00000000-0008-0000-0700-00009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06" name="2705 CuadroTexto">
          <a:extLst>
            <a:ext uri="{FF2B5EF4-FFF2-40B4-BE49-F238E27FC236}">
              <a16:creationId xmlns="" xmlns:a16="http://schemas.microsoft.com/office/drawing/2014/main" id="{00000000-0008-0000-0700-00009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7" name="2706 CuadroTexto">
          <a:extLst>
            <a:ext uri="{FF2B5EF4-FFF2-40B4-BE49-F238E27FC236}">
              <a16:creationId xmlns="" xmlns:a16="http://schemas.microsoft.com/office/drawing/2014/main" id="{00000000-0008-0000-0700-00009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8" name="2707 CuadroTexto">
          <a:extLst>
            <a:ext uri="{FF2B5EF4-FFF2-40B4-BE49-F238E27FC236}">
              <a16:creationId xmlns="" xmlns:a16="http://schemas.microsoft.com/office/drawing/2014/main" id="{00000000-0008-0000-0700-00009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9" name="2708 CuadroTexto">
          <a:extLst>
            <a:ext uri="{FF2B5EF4-FFF2-40B4-BE49-F238E27FC236}">
              <a16:creationId xmlns="" xmlns:a16="http://schemas.microsoft.com/office/drawing/2014/main" id="{00000000-0008-0000-0700-00009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10" name="2709 CuadroTexto">
          <a:extLst>
            <a:ext uri="{FF2B5EF4-FFF2-40B4-BE49-F238E27FC236}">
              <a16:creationId xmlns="" xmlns:a16="http://schemas.microsoft.com/office/drawing/2014/main" id="{00000000-0008-0000-0700-00009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11" name="2710 CuadroTexto">
          <a:extLst>
            <a:ext uri="{FF2B5EF4-FFF2-40B4-BE49-F238E27FC236}">
              <a16:creationId xmlns="" xmlns:a16="http://schemas.microsoft.com/office/drawing/2014/main" id="{00000000-0008-0000-0700-00009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12" name="2711 CuadroTexto">
          <a:extLst>
            <a:ext uri="{FF2B5EF4-FFF2-40B4-BE49-F238E27FC236}">
              <a16:creationId xmlns="" xmlns:a16="http://schemas.microsoft.com/office/drawing/2014/main" id="{00000000-0008-0000-0700-00009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3" name="2712 CuadroTexto">
          <a:extLst>
            <a:ext uri="{FF2B5EF4-FFF2-40B4-BE49-F238E27FC236}">
              <a16:creationId xmlns="" xmlns:a16="http://schemas.microsoft.com/office/drawing/2014/main" id="{00000000-0008-0000-0700-00009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4" name="2713 CuadroTexto">
          <a:extLst>
            <a:ext uri="{FF2B5EF4-FFF2-40B4-BE49-F238E27FC236}">
              <a16:creationId xmlns="" xmlns:a16="http://schemas.microsoft.com/office/drawing/2014/main" id="{00000000-0008-0000-0700-00009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5" name="2714 CuadroTexto">
          <a:extLst>
            <a:ext uri="{FF2B5EF4-FFF2-40B4-BE49-F238E27FC236}">
              <a16:creationId xmlns="" xmlns:a16="http://schemas.microsoft.com/office/drawing/2014/main" id="{00000000-0008-0000-0700-00009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6" name="2715 CuadroTexto">
          <a:extLst>
            <a:ext uri="{FF2B5EF4-FFF2-40B4-BE49-F238E27FC236}">
              <a16:creationId xmlns="" xmlns:a16="http://schemas.microsoft.com/office/drawing/2014/main" id="{00000000-0008-0000-0700-00009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17" name="2716 CuadroTexto">
          <a:extLst>
            <a:ext uri="{FF2B5EF4-FFF2-40B4-BE49-F238E27FC236}">
              <a16:creationId xmlns="" xmlns:a16="http://schemas.microsoft.com/office/drawing/2014/main" id="{00000000-0008-0000-0700-00009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18" name="2717 CuadroTexto">
          <a:extLst>
            <a:ext uri="{FF2B5EF4-FFF2-40B4-BE49-F238E27FC236}">
              <a16:creationId xmlns="" xmlns:a16="http://schemas.microsoft.com/office/drawing/2014/main" id="{00000000-0008-0000-0700-00009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19" name="2718 CuadroTexto">
          <a:extLst>
            <a:ext uri="{FF2B5EF4-FFF2-40B4-BE49-F238E27FC236}">
              <a16:creationId xmlns="" xmlns:a16="http://schemas.microsoft.com/office/drawing/2014/main" id="{00000000-0008-0000-0700-00009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20" name="2719 CuadroTexto">
          <a:extLst>
            <a:ext uri="{FF2B5EF4-FFF2-40B4-BE49-F238E27FC236}">
              <a16:creationId xmlns="" xmlns:a16="http://schemas.microsoft.com/office/drawing/2014/main" id="{00000000-0008-0000-0700-0000A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21" name="2720 CuadroTexto">
          <a:extLst>
            <a:ext uri="{FF2B5EF4-FFF2-40B4-BE49-F238E27FC236}">
              <a16:creationId xmlns="" xmlns:a16="http://schemas.microsoft.com/office/drawing/2014/main" id="{00000000-0008-0000-0700-0000A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22" name="2721 CuadroTexto">
          <a:extLst>
            <a:ext uri="{FF2B5EF4-FFF2-40B4-BE49-F238E27FC236}">
              <a16:creationId xmlns="" xmlns:a16="http://schemas.microsoft.com/office/drawing/2014/main" id="{00000000-0008-0000-0700-0000A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23" name="2722 CuadroTexto">
          <a:extLst>
            <a:ext uri="{FF2B5EF4-FFF2-40B4-BE49-F238E27FC236}">
              <a16:creationId xmlns="" xmlns:a16="http://schemas.microsoft.com/office/drawing/2014/main" id="{00000000-0008-0000-0700-0000A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24" name="2723 CuadroTexto">
          <a:extLst>
            <a:ext uri="{FF2B5EF4-FFF2-40B4-BE49-F238E27FC236}">
              <a16:creationId xmlns="" xmlns:a16="http://schemas.microsoft.com/office/drawing/2014/main" id="{00000000-0008-0000-0700-0000A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25" name="2724 CuadroTexto">
          <a:extLst>
            <a:ext uri="{FF2B5EF4-FFF2-40B4-BE49-F238E27FC236}">
              <a16:creationId xmlns="" xmlns:a16="http://schemas.microsoft.com/office/drawing/2014/main" id="{00000000-0008-0000-0700-0000A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26" name="2725 CuadroTexto">
          <a:extLst>
            <a:ext uri="{FF2B5EF4-FFF2-40B4-BE49-F238E27FC236}">
              <a16:creationId xmlns="" xmlns:a16="http://schemas.microsoft.com/office/drawing/2014/main" id="{00000000-0008-0000-0700-0000A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27" name="2726 CuadroTexto">
          <a:extLst>
            <a:ext uri="{FF2B5EF4-FFF2-40B4-BE49-F238E27FC236}">
              <a16:creationId xmlns="" xmlns:a16="http://schemas.microsoft.com/office/drawing/2014/main" id="{00000000-0008-0000-0700-0000A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28" name="2727 CuadroTexto">
          <a:extLst>
            <a:ext uri="{FF2B5EF4-FFF2-40B4-BE49-F238E27FC236}">
              <a16:creationId xmlns="" xmlns:a16="http://schemas.microsoft.com/office/drawing/2014/main" id="{00000000-0008-0000-0700-0000A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29" name="2728 CuadroTexto">
          <a:extLst>
            <a:ext uri="{FF2B5EF4-FFF2-40B4-BE49-F238E27FC236}">
              <a16:creationId xmlns="" xmlns:a16="http://schemas.microsoft.com/office/drawing/2014/main" id="{00000000-0008-0000-0700-0000A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0" name="2729 CuadroTexto">
          <a:extLst>
            <a:ext uri="{FF2B5EF4-FFF2-40B4-BE49-F238E27FC236}">
              <a16:creationId xmlns="" xmlns:a16="http://schemas.microsoft.com/office/drawing/2014/main" id="{00000000-0008-0000-0700-0000A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1" name="2730 CuadroTexto">
          <a:extLst>
            <a:ext uri="{FF2B5EF4-FFF2-40B4-BE49-F238E27FC236}">
              <a16:creationId xmlns="" xmlns:a16="http://schemas.microsoft.com/office/drawing/2014/main" id="{00000000-0008-0000-0700-0000A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2" name="2731 CuadroTexto">
          <a:extLst>
            <a:ext uri="{FF2B5EF4-FFF2-40B4-BE49-F238E27FC236}">
              <a16:creationId xmlns="" xmlns:a16="http://schemas.microsoft.com/office/drawing/2014/main" id="{00000000-0008-0000-0700-0000A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3" name="2732 CuadroTexto">
          <a:extLst>
            <a:ext uri="{FF2B5EF4-FFF2-40B4-BE49-F238E27FC236}">
              <a16:creationId xmlns="" xmlns:a16="http://schemas.microsoft.com/office/drawing/2014/main" id="{00000000-0008-0000-0700-0000A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4" name="2733 CuadroTexto">
          <a:extLst>
            <a:ext uri="{FF2B5EF4-FFF2-40B4-BE49-F238E27FC236}">
              <a16:creationId xmlns="" xmlns:a16="http://schemas.microsoft.com/office/drawing/2014/main" id="{00000000-0008-0000-0700-0000A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35" name="2734 CuadroTexto">
          <a:extLst>
            <a:ext uri="{FF2B5EF4-FFF2-40B4-BE49-F238E27FC236}">
              <a16:creationId xmlns="" xmlns:a16="http://schemas.microsoft.com/office/drawing/2014/main" id="{00000000-0008-0000-0700-0000A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36" name="2735 CuadroTexto">
          <a:extLst>
            <a:ext uri="{FF2B5EF4-FFF2-40B4-BE49-F238E27FC236}">
              <a16:creationId xmlns="" xmlns:a16="http://schemas.microsoft.com/office/drawing/2014/main" id="{00000000-0008-0000-0700-0000B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37" name="2736 CuadroTexto">
          <a:extLst>
            <a:ext uri="{FF2B5EF4-FFF2-40B4-BE49-F238E27FC236}">
              <a16:creationId xmlns="" xmlns:a16="http://schemas.microsoft.com/office/drawing/2014/main" id="{00000000-0008-0000-0700-0000B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38" name="2737 CuadroTexto">
          <a:extLst>
            <a:ext uri="{FF2B5EF4-FFF2-40B4-BE49-F238E27FC236}">
              <a16:creationId xmlns="" xmlns:a16="http://schemas.microsoft.com/office/drawing/2014/main" id="{00000000-0008-0000-0700-0000B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9" name="2738 CuadroTexto">
          <a:extLst>
            <a:ext uri="{FF2B5EF4-FFF2-40B4-BE49-F238E27FC236}">
              <a16:creationId xmlns="" xmlns:a16="http://schemas.microsoft.com/office/drawing/2014/main" id="{00000000-0008-0000-0700-0000B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40" name="2739 CuadroTexto">
          <a:extLst>
            <a:ext uri="{FF2B5EF4-FFF2-40B4-BE49-F238E27FC236}">
              <a16:creationId xmlns="" xmlns:a16="http://schemas.microsoft.com/office/drawing/2014/main" id="{00000000-0008-0000-0700-0000B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41" name="2740 CuadroTexto">
          <a:extLst>
            <a:ext uri="{FF2B5EF4-FFF2-40B4-BE49-F238E27FC236}">
              <a16:creationId xmlns="" xmlns:a16="http://schemas.microsoft.com/office/drawing/2014/main" id="{00000000-0008-0000-0700-0000B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42" name="2741 CuadroTexto">
          <a:extLst>
            <a:ext uri="{FF2B5EF4-FFF2-40B4-BE49-F238E27FC236}">
              <a16:creationId xmlns="" xmlns:a16="http://schemas.microsoft.com/office/drawing/2014/main" id="{00000000-0008-0000-0700-0000B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43" name="2742 CuadroTexto">
          <a:extLst>
            <a:ext uri="{FF2B5EF4-FFF2-40B4-BE49-F238E27FC236}">
              <a16:creationId xmlns="" xmlns:a16="http://schemas.microsoft.com/office/drawing/2014/main" id="{00000000-0008-0000-0700-0000B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44" name="2743 CuadroTexto">
          <a:extLst>
            <a:ext uri="{FF2B5EF4-FFF2-40B4-BE49-F238E27FC236}">
              <a16:creationId xmlns="" xmlns:a16="http://schemas.microsoft.com/office/drawing/2014/main" id="{00000000-0008-0000-0700-0000B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5" name="2744 CuadroTexto">
          <a:extLst>
            <a:ext uri="{FF2B5EF4-FFF2-40B4-BE49-F238E27FC236}">
              <a16:creationId xmlns="" xmlns:a16="http://schemas.microsoft.com/office/drawing/2014/main" id="{00000000-0008-0000-0700-0000B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6" name="2745 CuadroTexto">
          <a:extLst>
            <a:ext uri="{FF2B5EF4-FFF2-40B4-BE49-F238E27FC236}">
              <a16:creationId xmlns="" xmlns:a16="http://schemas.microsoft.com/office/drawing/2014/main" id="{00000000-0008-0000-0700-0000B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7" name="2746 CuadroTexto">
          <a:extLst>
            <a:ext uri="{FF2B5EF4-FFF2-40B4-BE49-F238E27FC236}">
              <a16:creationId xmlns="" xmlns:a16="http://schemas.microsoft.com/office/drawing/2014/main" id="{00000000-0008-0000-0700-0000B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8" name="2747 CuadroTexto">
          <a:extLst>
            <a:ext uri="{FF2B5EF4-FFF2-40B4-BE49-F238E27FC236}">
              <a16:creationId xmlns="" xmlns:a16="http://schemas.microsoft.com/office/drawing/2014/main" id="{00000000-0008-0000-0700-0000B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49" name="2748 CuadroTexto">
          <a:extLst>
            <a:ext uri="{FF2B5EF4-FFF2-40B4-BE49-F238E27FC236}">
              <a16:creationId xmlns="" xmlns:a16="http://schemas.microsoft.com/office/drawing/2014/main" id="{00000000-0008-0000-0700-0000B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50" name="2749 CuadroTexto">
          <a:extLst>
            <a:ext uri="{FF2B5EF4-FFF2-40B4-BE49-F238E27FC236}">
              <a16:creationId xmlns="" xmlns:a16="http://schemas.microsoft.com/office/drawing/2014/main" id="{00000000-0008-0000-0700-0000B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51" name="2750 CuadroTexto">
          <a:extLst>
            <a:ext uri="{FF2B5EF4-FFF2-40B4-BE49-F238E27FC236}">
              <a16:creationId xmlns="" xmlns:a16="http://schemas.microsoft.com/office/drawing/2014/main" id="{00000000-0008-0000-0700-0000B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52" name="2751 CuadroTexto">
          <a:extLst>
            <a:ext uri="{FF2B5EF4-FFF2-40B4-BE49-F238E27FC236}">
              <a16:creationId xmlns="" xmlns:a16="http://schemas.microsoft.com/office/drawing/2014/main" id="{00000000-0008-0000-0700-0000C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53" name="2752 CuadroTexto">
          <a:extLst>
            <a:ext uri="{FF2B5EF4-FFF2-40B4-BE49-F238E27FC236}">
              <a16:creationId xmlns="" xmlns:a16="http://schemas.microsoft.com/office/drawing/2014/main" id="{00000000-0008-0000-0700-0000C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54" name="2753 CuadroTexto">
          <a:extLst>
            <a:ext uri="{FF2B5EF4-FFF2-40B4-BE49-F238E27FC236}">
              <a16:creationId xmlns="" xmlns:a16="http://schemas.microsoft.com/office/drawing/2014/main" id="{00000000-0008-0000-0700-0000C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55" name="2754 CuadroTexto">
          <a:extLst>
            <a:ext uri="{FF2B5EF4-FFF2-40B4-BE49-F238E27FC236}">
              <a16:creationId xmlns="" xmlns:a16="http://schemas.microsoft.com/office/drawing/2014/main" id="{00000000-0008-0000-0700-0000C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56" name="2755 CuadroTexto">
          <a:extLst>
            <a:ext uri="{FF2B5EF4-FFF2-40B4-BE49-F238E27FC236}">
              <a16:creationId xmlns="" xmlns:a16="http://schemas.microsoft.com/office/drawing/2014/main" id="{00000000-0008-0000-0700-0000C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57" name="2756 CuadroTexto">
          <a:extLst>
            <a:ext uri="{FF2B5EF4-FFF2-40B4-BE49-F238E27FC236}">
              <a16:creationId xmlns="" xmlns:a16="http://schemas.microsoft.com/office/drawing/2014/main" id="{00000000-0008-0000-0700-0000C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58" name="2757 CuadroTexto">
          <a:extLst>
            <a:ext uri="{FF2B5EF4-FFF2-40B4-BE49-F238E27FC236}">
              <a16:creationId xmlns="" xmlns:a16="http://schemas.microsoft.com/office/drawing/2014/main" id="{00000000-0008-0000-0700-0000C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59" name="2758 CuadroTexto">
          <a:extLst>
            <a:ext uri="{FF2B5EF4-FFF2-40B4-BE49-F238E27FC236}">
              <a16:creationId xmlns="" xmlns:a16="http://schemas.microsoft.com/office/drawing/2014/main" id="{00000000-0008-0000-0700-0000C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60" name="2759 CuadroTexto">
          <a:extLst>
            <a:ext uri="{FF2B5EF4-FFF2-40B4-BE49-F238E27FC236}">
              <a16:creationId xmlns="" xmlns:a16="http://schemas.microsoft.com/office/drawing/2014/main" id="{00000000-0008-0000-0700-0000C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1" name="2760 CuadroTexto">
          <a:extLst>
            <a:ext uri="{FF2B5EF4-FFF2-40B4-BE49-F238E27FC236}">
              <a16:creationId xmlns="" xmlns:a16="http://schemas.microsoft.com/office/drawing/2014/main" id="{00000000-0008-0000-0700-0000C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2" name="2761 CuadroTexto">
          <a:extLst>
            <a:ext uri="{FF2B5EF4-FFF2-40B4-BE49-F238E27FC236}">
              <a16:creationId xmlns="" xmlns:a16="http://schemas.microsoft.com/office/drawing/2014/main" id="{00000000-0008-0000-0700-0000C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3" name="2762 CuadroTexto">
          <a:extLst>
            <a:ext uri="{FF2B5EF4-FFF2-40B4-BE49-F238E27FC236}">
              <a16:creationId xmlns="" xmlns:a16="http://schemas.microsoft.com/office/drawing/2014/main" id="{00000000-0008-0000-0700-0000C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4" name="2763 CuadroTexto">
          <a:extLst>
            <a:ext uri="{FF2B5EF4-FFF2-40B4-BE49-F238E27FC236}">
              <a16:creationId xmlns="" xmlns:a16="http://schemas.microsoft.com/office/drawing/2014/main" id="{00000000-0008-0000-0700-0000C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65" name="2764 CuadroTexto">
          <a:extLst>
            <a:ext uri="{FF2B5EF4-FFF2-40B4-BE49-F238E27FC236}">
              <a16:creationId xmlns="" xmlns:a16="http://schemas.microsoft.com/office/drawing/2014/main" id="{00000000-0008-0000-0700-0000C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66" name="2765 CuadroTexto">
          <a:extLst>
            <a:ext uri="{FF2B5EF4-FFF2-40B4-BE49-F238E27FC236}">
              <a16:creationId xmlns="" xmlns:a16="http://schemas.microsoft.com/office/drawing/2014/main" id="{00000000-0008-0000-0700-0000C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67" name="2766 CuadroTexto">
          <a:extLst>
            <a:ext uri="{FF2B5EF4-FFF2-40B4-BE49-F238E27FC236}">
              <a16:creationId xmlns="" xmlns:a16="http://schemas.microsoft.com/office/drawing/2014/main" id="{00000000-0008-0000-0700-0000C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68" name="2767 CuadroTexto">
          <a:extLst>
            <a:ext uri="{FF2B5EF4-FFF2-40B4-BE49-F238E27FC236}">
              <a16:creationId xmlns="" xmlns:a16="http://schemas.microsoft.com/office/drawing/2014/main" id="{00000000-0008-0000-0700-0000D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69" name="2768 CuadroTexto">
          <a:extLst>
            <a:ext uri="{FF2B5EF4-FFF2-40B4-BE49-F238E27FC236}">
              <a16:creationId xmlns="" xmlns:a16="http://schemas.microsoft.com/office/drawing/2014/main" id="{00000000-0008-0000-0700-0000D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0" name="2769 CuadroTexto">
          <a:extLst>
            <a:ext uri="{FF2B5EF4-FFF2-40B4-BE49-F238E27FC236}">
              <a16:creationId xmlns="" xmlns:a16="http://schemas.microsoft.com/office/drawing/2014/main" id="{00000000-0008-0000-0700-0000D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71" name="2770 CuadroTexto">
          <a:extLst>
            <a:ext uri="{FF2B5EF4-FFF2-40B4-BE49-F238E27FC236}">
              <a16:creationId xmlns="" xmlns:a16="http://schemas.microsoft.com/office/drawing/2014/main" id="{00000000-0008-0000-0700-0000D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72" name="2771 CuadroTexto">
          <a:extLst>
            <a:ext uri="{FF2B5EF4-FFF2-40B4-BE49-F238E27FC236}">
              <a16:creationId xmlns="" xmlns:a16="http://schemas.microsoft.com/office/drawing/2014/main" id="{00000000-0008-0000-0700-0000D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73" name="2772 CuadroTexto">
          <a:extLst>
            <a:ext uri="{FF2B5EF4-FFF2-40B4-BE49-F238E27FC236}">
              <a16:creationId xmlns="" xmlns:a16="http://schemas.microsoft.com/office/drawing/2014/main" id="{00000000-0008-0000-0700-0000D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74" name="2773 CuadroTexto">
          <a:extLst>
            <a:ext uri="{FF2B5EF4-FFF2-40B4-BE49-F238E27FC236}">
              <a16:creationId xmlns="" xmlns:a16="http://schemas.microsoft.com/office/drawing/2014/main" id="{00000000-0008-0000-0700-0000D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5" name="2774 CuadroTexto">
          <a:extLst>
            <a:ext uri="{FF2B5EF4-FFF2-40B4-BE49-F238E27FC236}">
              <a16:creationId xmlns="" xmlns:a16="http://schemas.microsoft.com/office/drawing/2014/main" id="{00000000-0008-0000-0700-0000D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6" name="2775 CuadroTexto">
          <a:extLst>
            <a:ext uri="{FF2B5EF4-FFF2-40B4-BE49-F238E27FC236}">
              <a16:creationId xmlns="" xmlns:a16="http://schemas.microsoft.com/office/drawing/2014/main" id="{00000000-0008-0000-0700-0000D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7" name="2776 CuadroTexto">
          <a:extLst>
            <a:ext uri="{FF2B5EF4-FFF2-40B4-BE49-F238E27FC236}">
              <a16:creationId xmlns="" xmlns:a16="http://schemas.microsoft.com/office/drawing/2014/main" id="{00000000-0008-0000-0700-0000D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8" name="2777 CuadroTexto">
          <a:extLst>
            <a:ext uri="{FF2B5EF4-FFF2-40B4-BE49-F238E27FC236}">
              <a16:creationId xmlns="" xmlns:a16="http://schemas.microsoft.com/office/drawing/2014/main" id="{00000000-0008-0000-0700-0000D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9" name="2778 CuadroTexto">
          <a:extLst>
            <a:ext uri="{FF2B5EF4-FFF2-40B4-BE49-F238E27FC236}">
              <a16:creationId xmlns="" xmlns:a16="http://schemas.microsoft.com/office/drawing/2014/main" id="{00000000-0008-0000-0700-0000D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80" name="2779 CuadroTexto">
          <a:extLst>
            <a:ext uri="{FF2B5EF4-FFF2-40B4-BE49-F238E27FC236}">
              <a16:creationId xmlns="" xmlns:a16="http://schemas.microsoft.com/office/drawing/2014/main" id="{00000000-0008-0000-0700-0000D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81" name="2780 CuadroTexto">
          <a:extLst>
            <a:ext uri="{FF2B5EF4-FFF2-40B4-BE49-F238E27FC236}">
              <a16:creationId xmlns="" xmlns:a16="http://schemas.microsoft.com/office/drawing/2014/main" id="{00000000-0008-0000-0700-0000D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82" name="2781 CuadroTexto">
          <a:extLst>
            <a:ext uri="{FF2B5EF4-FFF2-40B4-BE49-F238E27FC236}">
              <a16:creationId xmlns="" xmlns:a16="http://schemas.microsoft.com/office/drawing/2014/main" id="{00000000-0008-0000-0700-0000D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83" name="2782 CuadroTexto">
          <a:extLst>
            <a:ext uri="{FF2B5EF4-FFF2-40B4-BE49-F238E27FC236}">
              <a16:creationId xmlns="" xmlns:a16="http://schemas.microsoft.com/office/drawing/2014/main" id="{00000000-0008-0000-0700-0000D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84" name="2783 CuadroTexto">
          <a:extLst>
            <a:ext uri="{FF2B5EF4-FFF2-40B4-BE49-F238E27FC236}">
              <a16:creationId xmlns="" xmlns:a16="http://schemas.microsoft.com/office/drawing/2014/main" id="{00000000-0008-0000-0700-0000E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85" name="2784 CuadroTexto">
          <a:extLst>
            <a:ext uri="{FF2B5EF4-FFF2-40B4-BE49-F238E27FC236}">
              <a16:creationId xmlns="" xmlns:a16="http://schemas.microsoft.com/office/drawing/2014/main" id="{00000000-0008-0000-0700-0000E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86" name="2785 CuadroTexto">
          <a:extLst>
            <a:ext uri="{FF2B5EF4-FFF2-40B4-BE49-F238E27FC236}">
              <a16:creationId xmlns="" xmlns:a16="http://schemas.microsoft.com/office/drawing/2014/main" id="{00000000-0008-0000-0700-0000E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87" name="2786 CuadroTexto">
          <a:extLst>
            <a:ext uri="{FF2B5EF4-FFF2-40B4-BE49-F238E27FC236}">
              <a16:creationId xmlns="" xmlns:a16="http://schemas.microsoft.com/office/drawing/2014/main" id="{00000000-0008-0000-0700-0000E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88" name="2787 CuadroTexto">
          <a:extLst>
            <a:ext uri="{FF2B5EF4-FFF2-40B4-BE49-F238E27FC236}">
              <a16:creationId xmlns="" xmlns:a16="http://schemas.microsoft.com/office/drawing/2014/main" id="{00000000-0008-0000-0700-0000E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89" name="2788 CuadroTexto">
          <a:extLst>
            <a:ext uri="{FF2B5EF4-FFF2-40B4-BE49-F238E27FC236}">
              <a16:creationId xmlns="" xmlns:a16="http://schemas.microsoft.com/office/drawing/2014/main" id="{00000000-0008-0000-0700-0000E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90" name="2789 CuadroTexto">
          <a:extLst>
            <a:ext uri="{FF2B5EF4-FFF2-40B4-BE49-F238E27FC236}">
              <a16:creationId xmlns="" xmlns:a16="http://schemas.microsoft.com/office/drawing/2014/main" id="{00000000-0008-0000-0700-0000E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91" name="2790 CuadroTexto">
          <a:extLst>
            <a:ext uri="{FF2B5EF4-FFF2-40B4-BE49-F238E27FC236}">
              <a16:creationId xmlns="" xmlns:a16="http://schemas.microsoft.com/office/drawing/2014/main" id="{00000000-0008-0000-0700-0000E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92" name="2791 CuadroTexto">
          <a:extLst>
            <a:ext uri="{FF2B5EF4-FFF2-40B4-BE49-F238E27FC236}">
              <a16:creationId xmlns="" xmlns:a16="http://schemas.microsoft.com/office/drawing/2014/main" id="{00000000-0008-0000-0700-0000E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3" name="2792 CuadroTexto">
          <a:extLst>
            <a:ext uri="{FF2B5EF4-FFF2-40B4-BE49-F238E27FC236}">
              <a16:creationId xmlns="" xmlns:a16="http://schemas.microsoft.com/office/drawing/2014/main" id="{00000000-0008-0000-0700-0000E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4" name="2793 CuadroTexto">
          <a:extLst>
            <a:ext uri="{FF2B5EF4-FFF2-40B4-BE49-F238E27FC236}">
              <a16:creationId xmlns="" xmlns:a16="http://schemas.microsoft.com/office/drawing/2014/main" id="{00000000-0008-0000-0700-0000E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5" name="2794 CuadroTexto">
          <a:extLst>
            <a:ext uri="{FF2B5EF4-FFF2-40B4-BE49-F238E27FC236}">
              <a16:creationId xmlns="" xmlns:a16="http://schemas.microsoft.com/office/drawing/2014/main" id="{00000000-0008-0000-0700-0000E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6" name="2795 CuadroTexto">
          <a:extLst>
            <a:ext uri="{FF2B5EF4-FFF2-40B4-BE49-F238E27FC236}">
              <a16:creationId xmlns="" xmlns:a16="http://schemas.microsoft.com/office/drawing/2014/main" id="{00000000-0008-0000-0700-0000E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97" name="2796 CuadroTexto">
          <a:extLst>
            <a:ext uri="{FF2B5EF4-FFF2-40B4-BE49-F238E27FC236}">
              <a16:creationId xmlns="" xmlns:a16="http://schemas.microsoft.com/office/drawing/2014/main" id="{00000000-0008-0000-0700-0000E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98" name="2797 CuadroTexto">
          <a:extLst>
            <a:ext uri="{FF2B5EF4-FFF2-40B4-BE49-F238E27FC236}">
              <a16:creationId xmlns="" xmlns:a16="http://schemas.microsoft.com/office/drawing/2014/main" id="{00000000-0008-0000-0700-0000E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99" name="2798 CuadroTexto">
          <a:extLst>
            <a:ext uri="{FF2B5EF4-FFF2-40B4-BE49-F238E27FC236}">
              <a16:creationId xmlns="" xmlns:a16="http://schemas.microsoft.com/office/drawing/2014/main" id="{00000000-0008-0000-0700-0000E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0" name="2799 CuadroTexto">
          <a:extLst>
            <a:ext uri="{FF2B5EF4-FFF2-40B4-BE49-F238E27FC236}">
              <a16:creationId xmlns="" xmlns:a16="http://schemas.microsoft.com/office/drawing/2014/main" id="{00000000-0008-0000-0700-0000F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1" name="2800 CuadroTexto">
          <a:extLst>
            <a:ext uri="{FF2B5EF4-FFF2-40B4-BE49-F238E27FC236}">
              <a16:creationId xmlns="" xmlns:a16="http://schemas.microsoft.com/office/drawing/2014/main" id="{00000000-0008-0000-0700-0000F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2" name="2801 CuadroTexto">
          <a:extLst>
            <a:ext uri="{FF2B5EF4-FFF2-40B4-BE49-F238E27FC236}">
              <a16:creationId xmlns="" xmlns:a16="http://schemas.microsoft.com/office/drawing/2014/main" id="{00000000-0008-0000-0700-0000F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03" name="2802 CuadroTexto">
          <a:extLst>
            <a:ext uri="{FF2B5EF4-FFF2-40B4-BE49-F238E27FC236}">
              <a16:creationId xmlns="" xmlns:a16="http://schemas.microsoft.com/office/drawing/2014/main" id="{00000000-0008-0000-0700-0000F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04" name="2803 CuadroTexto">
          <a:extLst>
            <a:ext uri="{FF2B5EF4-FFF2-40B4-BE49-F238E27FC236}">
              <a16:creationId xmlns="" xmlns:a16="http://schemas.microsoft.com/office/drawing/2014/main" id="{00000000-0008-0000-0700-0000F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5" name="2804 CuadroTexto">
          <a:extLst>
            <a:ext uri="{FF2B5EF4-FFF2-40B4-BE49-F238E27FC236}">
              <a16:creationId xmlns="" xmlns:a16="http://schemas.microsoft.com/office/drawing/2014/main" id="{00000000-0008-0000-0700-0000F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6" name="2805 CuadroTexto">
          <a:extLst>
            <a:ext uri="{FF2B5EF4-FFF2-40B4-BE49-F238E27FC236}">
              <a16:creationId xmlns="" xmlns:a16="http://schemas.microsoft.com/office/drawing/2014/main" id="{00000000-0008-0000-0700-0000F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7" name="2806 CuadroTexto">
          <a:extLst>
            <a:ext uri="{FF2B5EF4-FFF2-40B4-BE49-F238E27FC236}">
              <a16:creationId xmlns="" xmlns:a16="http://schemas.microsoft.com/office/drawing/2014/main" id="{00000000-0008-0000-0700-0000F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8" name="2807 CuadroTexto">
          <a:extLst>
            <a:ext uri="{FF2B5EF4-FFF2-40B4-BE49-F238E27FC236}">
              <a16:creationId xmlns="" xmlns:a16="http://schemas.microsoft.com/office/drawing/2014/main" id="{00000000-0008-0000-0700-0000F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09" name="2808 CuadroTexto">
          <a:extLst>
            <a:ext uri="{FF2B5EF4-FFF2-40B4-BE49-F238E27FC236}">
              <a16:creationId xmlns="" xmlns:a16="http://schemas.microsoft.com/office/drawing/2014/main" id="{00000000-0008-0000-0700-0000F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0" name="2809 CuadroTexto">
          <a:extLst>
            <a:ext uri="{FF2B5EF4-FFF2-40B4-BE49-F238E27FC236}">
              <a16:creationId xmlns="" xmlns:a16="http://schemas.microsoft.com/office/drawing/2014/main" id="{00000000-0008-0000-0700-0000F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1" name="2810 CuadroTexto">
          <a:extLst>
            <a:ext uri="{FF2B5EF4-FFF2-40B4-BE49-F238E27FC236}">
              <a16:creationId xmlns="" xmlns:a16="http://schemas.microsoft.com/office/drawing/2014/main" id="{00000000-0008-0000-0700-0000F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2" name="2811 CuadroTexto">
          <a:extLst>
            <a:ext uri="{FF2B5EF4-FFF2-40B4-BE49-F238E27FC236}">
              <a16:creationId xmlns="" xmlns:a16="http://schemas.microsoft.com/office/drawing/2014/main" id="{00000000-0008-0000-0700-0000F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813" name="2812 CuadroTexto">
          <a:extLst>
            <a:ext uri="{FF2B5EF4-FFF2-40B4-BE49-F238E27FC236}">
              <a16:creationId xmlns="" xmlns:a16="http://schemas.microsoft.com/office/drawing/2014/main" id="{00000000-0008-0000-0700-0000F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814" name="2813 CuadroTexto">
          <a:extLst>
            <a:ext uri="{FF2B5EF4-FFF2-40B4-BE49-F238E27FC236}">
              <a16:creationId xmlns="" xmlns:a16="http://schemas.microsoft.com/office/drawing/2014/main" id="{00000000-0008-0000-0700-0000F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815" name="2814 CuadroTexto">
          <a:extLst>
            <a:ext uri="{FF2B5EF4-FFF2-40B4-BE49-F238E27FC236}">
              <a16:creationId xmlns="" xmlns:a16="http://schemas.microsoft.com/office/drawing/2014/main" id="{00000000-0008-0000-0700-0000F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816" name="2815 CuadroTexto">
          <a:extLst>
            <a:ext uri="{FF2B5EF4-FFF2-40B4-BE49-F238E27FC236}">
              <a16:creationId xmlns="" xmlns:a16="http://schemas.microsoft.com/office/drawing/2014/main" id="{00000000-0008-0000-0700-00000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817" name="2816 CuadroTexto">
          <a:extLst>
            <a:ext uri="{FF2B5EF4-FFF2-40B4-BE49-F238E27FC236}">
              <a16:creationId xmlns="" xmlns:a16="http://schemas.microsoft.com/office/drawing/2014/main" id="{00000000-0008-0000-0700-00000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818" name="2817 CuadroTexto">
          <a:extLst>
            <a:ext uri="{FF2B5EF4-FFF2-40B4-BE49-F238E27FC236}">
              <a16:creationId xmlns="" xmlns:a16="http://schemas.microsoft.com/office/drawing/2014/main" id="{00000000-0008-0000-0700-00000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819" name="2818 CuadroTexto">
          <a:extLst>
            <a:ext uri="{FF2B5EF4-FFF2-40B4-BE49-F238E27FC236}">
              <a16:creationId xmlns="" xmlns:a16="http://schemas.microsoft.com/office/drawing/2014/main" id="{00000000-0008-0000-0700-00000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820" name="2819 CuadroTexto">
          <a:extLst>
            <a:ext uri="{FF2B5EF4-FFF2-40B4-BE49-F238E27FC236}">
              <a16:creationId xmlns="" xmlns:a16="http://schemas.microsoft.com/office/drawing/2014/main" id="{00000000-0008-0000-0700-00000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821" name="2820 CuadroTexto">
          <a:extLst>
            <a:ext uri="{FF2B5EF4-FFF2-40B4-BE49-F238E27FC236}">
              <a16:creationId xmlns="" xmlns:a16="http://schemas.microsoft.com/office/drawing/2014/main" id="{00000000-0008-0000-0700-00000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822" name="2821 CuadroTexto">
          <a:extLst>
            <a:ext uri="{FF2B5EF4-FFF2-40B4-BE49-F238E27FC236}">
              <a16:creationId xmlns="" xmlns:a16="http://schemas.microsoft.com/office/drawing/2014/main" id="{00000000-0008-0000-0700-00000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823" name="2822 CuadroTexto">
          <a:extLst>
            <a:ext uri="{FF2B5EF4-FFF2-40B4-BE49-F238E27FC236}">
              <a16:creationId xmlns="" xmlns:a16="http://schemas.microsoft.com/office/drawing/2014/main" id="{00000000-0008-0000-0700-00000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824" name="2823 CuadroTexto">
          <a:extLst>
            <a:ext uri="{FF2B5EF4-FFF2-40B4-BE49-F238E27FC236}">
              <a16:creationId xmlns="" xmlns:a16="http://schemas.microsoft.com/office/drawing/2014/main" id="{00000000-0008-0000-0700-00000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5" name="2824 CuadroTexto">
          <a:extLst>
            <a:ext uri="{FF2B5EF4-FFF2-40B4-BE49-F238E27FC236}">
              <a16:creationId xmlns="" xmlns:a16="http://schemas.microsoft.com/office/drawing/2014/main" id="{00000000-0008-0000-0700-00000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6" name="2825 CuadroTexto">
          <a:extLst>
            <a:ext uri="{FF2B5EF4-FFF2-40B4-BE49-F238E27FC236}">
              <a16:creationId xmlns="" xmlns:a16="http://schemas.microsoft.com/office/drawing/2014/main" id="{00000000-0008-0000-0700-00000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7" name="2826 CuadroTexto">
          <a:extLst>
            <a:ext uri="{FF2B5EF4-FFF2-40B4-BE49-F238E27FC236}">
              <a16:creationId xmlns="" xmlns:a16="http://schemas.microsoft.com/office/drawing/2014/main" id="{00000000-0008-0000-0700-00000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8" name="2827 CuadroTexto">
          <a:extLst>
            <a:ext uri="{FF2B5EF4-FFF2-40B4-BE49-F238E27FC236}">
              <a16:creationId xmlns="" xmlns:a16="http://schemas.microsoft.com/office/drawing/2014/main" id="{00000000-0008-0000-0700-00000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29" name="2828 CuadroTexto">
          <a:extLst>
            <a:ext uri="{FF2B5EF4-FFF2-40B4-BE49-F238E27FC236}">
              <a16:creationId xmlns="" xmlns:a16="http://schemas.microsoft.com/office/drawing/2014/main" id="{00000000-0008-0000-0700-00000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0" name="2829 CuadroTexto">
          <a:extLst>
            <a:ext uri="{FF2B5EF4-FFF2-40B4-BE49-F238E27FC236}">
              <a16:creationId xmlns="" xmlns:a16="http://schemas.microsoft.com/office/drawing/2014/main" id="{00000000-0008-0000-0700-00000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1" name="2830 CuadroTexto">
          <a:extLst>
            <a:ext uri="{FF2B5EF4-FFF2-40B4-BE49-F238E27FC236}">
              <a16:creationId xmlns="" xmlns:a16="http://schemas.microsoft.com/office/drawing/2014/main" id="{00000000-0008-0000-0700-00000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2" name="2831 CuadroTexto">
          <a:extLst>
            <a:ext uri="{FF2B5EF4-FFF2-40B4-BE49-F238E27FC236}">
              <a16:creationId xmlns="" xmlns:a16="http://schemas.microsoft.com/office/drawing/2014/main" id="{00000000-0008-0000-0700-00001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3" name="2832 CuadroTexto">
          <a:extLst>
            <a:ext uri="{FF2B5EF4-FFF2-40B4-BE49-F238E27FC236}">
              <a16:creationId xmlns="" xmlns:a16="http://schemas.microsoft.com/office/drawing/2014/main" id="{00000000-0008-0000-0700-00001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4" name="2833 CuadroTexto">
          <a:extLst>
            <a:ext uri="{FF2B5EF4-FFF2-40B4-BE49-F238E27FC236}">
              <a16:creationId xmlns="" xmlns:a16="http://schemas.microsoft.com/office/drawing/2014/main" id="{00000000-0008-0000-0700-00001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5" name="2834 CuadroTexto">
          <a:extLst>
            <a:ext uri="{FF2B5EF4-FFF2-40B4-BE49-F238E27FC236}">
              <a16:creationId xmlns="" xmlns:a16="http://schemas.microsoft.com/office/drawing/2014/main" id="{00000000-0008-0000-0700-00001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6" name="2835 CuadroTexto">
          <a:extLst>
            <a:ext uri="{FF2B5EF4-FFF2-40B4-BE49-F238E27FC236}">
              <a16:creationId xmlns="" xmlns:a16="http://schemas.microsoft.com/office/drawing/2014/main" id="{00000000-0008-0000-0700-00001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7" name="2836 CuadroTexto">
          <a:extLst>
            <a:ext uri="{FF2B5EF4-FFF2-40B4-BE49-F238E27FC236}">
              <a16:creationId xmlns="" xmlns:a16="http://schemas.microsoft.com/office/drawing/2014/main" id="{00000000-0008-0000-0700-00001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8" name="2837 CuadroTexto">
          <a:extLst>
            <a:ext uri="{FF2B5EF4-FFF2-40B4-BE49-F238E27FC236}">
              <a16:creationId xmlns="" xmlns:a16="http://schemas.microsoft.com/office/drawing/2014/main" id="{00000000-0008-0000-0700-00001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9" name="2838 CuadroTexto">
          <a:extLst>
            <a:ext uri="{FF2B5EF4-FFF2-40B4-BE49-F238E27FC236}">
              <a16:creationId xmlns="" xmlns:a16="http://schemas.microsoft.com/office/drawing/2014/main" id="{00000000-0008-0000-0700-00001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40" name="2839 CuadroTexto">
          <a:extLst>
            <a:ext uri="{FF2B5EF4-FFF2-40B4-BE49-F238E27FC236}">
              <a16:creationId xmlns="" xmlns:a16="http://schemas.microsoft.com/office/drawing/2014/main" id="{00000000-0008-0000-0700-00001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1" name="2840 CuadroTexto">
          <a:extLst>
            <a:ext uri="{FF2B5EF4-FFF2-40B4-BE49-F238E27FC236}">
              <a16:creationId xmlns="" xmlns:a16="http://schemas.microsoft.com/office/drawing/2014/main" id="{00000000-0008-0000-0700-00001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2" name="2841 CuadroTexto">
          <a:extLst>
            <a:ext uri="{FF2B5EF4-FFF2-40B4-BE49-F238E27FC236}">
              <a16:creationId xmlns="" xmlns:a16="http://schemas.microsoft.com/office/drawing/2014/main" id="{00000000-0008-0000-0700-00001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3" name="2842 CuadroTexto">
          <a:extLst>
            <a:ext uri="{FF2B5EF4-FFF2-40B4-BE49-F238E27FC236}">
              <a16:creationId xmlns="" xmlns:a16="http://schemas.microsoft.com/office/drawing/2014/main" id="{00000000-0008-0000-0700-00001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4" name="2843 CuadroTexto">
          <a:extLst>
            <a:ext uri="{FF2B5EF4-FFF2-40B4-BE49-F238E27FC236}">
              <a16:creationId xmlns="" xmlns:a16="http://schemas.microsoft.com/office/drawing/2014/main" id="{00000000-0008-0000-0700-00001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45" name="2844 CuadroTexto">
          <a:extLst>
            <a:ext uri="{FF2B5EF4-FFF2-40B4-BE49-F238E27FC236}">
              <a16:creationId xmlns="" xmlns:a16="http://schemas.microsoft.com/office/drawing/2014/main" id="{00000000-0008-0000-0700-00001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46" name="2845 CuadroTexto">
          <a:extLst>
            <a:ext uri="{FF2B5EF4-FFF2-40B4-BE49-F238E27FC236}">
              <a16:creationId xmlns="" xmlns:a16="http://schemas.microsoft.com/office/drawing/2014/main" id="{00000000-0008-0000-0700-00001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47" name="2846 CuadroTexto">
          <a:extLst>
            <a:ext uri="{FF2B5EF4-FFF2-40B4-BE49-F238E27FC236}">
              <a16:creationId xmlns="" xmlns:a16="http://schemas.microsoft.com/office/drawing/2014/main" id="{00000000-0008-0000-0700-00001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48" name="2847 CuadroTexto">
          <a:extLst>
            <a:ext uri="{FF2B5EF4-FFF2-40B4-BE49-F238E27FC236}">
              <a16:creationId xmlns="" xmlns:a16="http://schemas.microsoft.com/office/drawing/2014/main" id="{00000000-0008-0000-0700-00002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49" name="2848 CuadroTexto">
          <a:extLst>
            <a:ext uri="{FF2B5EF4-FFF2-40B4-BE49-F238E27FC236}">
              <a16:creationId xmlns="" xmlns:a16="http://schemas.microsoft.com/office/drawing/2014/main" id="{00000000-0008-0000-0700-00002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50" name="2849 CuadroTexto">
          <a:extLst>
            <a:ext uri="{FF2B5EF4-FFF2-40B4-BE49-F238E27FC236}">
              <a16:creationId xmlns="" xmlns:a16="http://schemas.microsoft.com/office/drawing/2014/main" id="{00000000-0008-0000-0700-00002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51" name="2850 CuadroTexto">
          <a:extLst>
            <a:ext uri="{FF2B5EF4-FFF2-40B4-BE49-F238E27FC236}">
              <a16:creationId xmlns="" xmlns:a16="http://schemas.microsoft.com/office/drawing/2014/main" id="{00000000-0008-0000-0700-00002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52" name="2851 CuadroTexto">
          <a:extLst>
            <a:ext uri="{FF2B5EF4-FFF2-40B4-BE49-F238E27FC236}">
              <a16:creationId xmlns="" xmlns:a16="http://schemas.microsoft.com/office/drawing/2014/main" id="{00000000-0008-0000-0700-00002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53" name="2852 CuadroTexto">
          <a:extLst>
            <a:ext uri="{FF2B5EF4-FFF2-40B4-BE49-F238E27FC236}">
              <a16:creationId xmlns="" xmlns:a16="http://schemas.microsoft.com/office/drawing/2014/main" id="{00000000-0008-0000-0700-00002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54" name="2853 CuadroTexto">
          <a:extLst>
            <a:ext uri="{FF2B5EF4-FFF2-40B4-BE49-F238E27FC236}">
              <a16:creationId xmlns="" xmlns:a16="http://schemas.microsoft.com/office/drawing/2014/main" id="{00000000-0008-0000-0700-00002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55" name="2854 CuadroTexto">
          <a:extLst>
            <a:ext uri="{FF2B5EF4-FFF2-40B4-BE49-F238E27FC236}">
              <a16:creationId xmlns="" xmlns:a16="http://schemas.microsoft.com/office/drawing/2014/main" id="{00000000-0008-0000-0700-00002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56" name="2855 CuadroTexto">
          <a:extLst>
            <a:ext uri="{FF2B5EF4-FFF2-40B4-BE49-F238E27FC236}">
              <a16:creationId xmlns="" xmlns:a16="http://schemas.microsoft.com/office/drawing/2014/main" id="{00000000-0008-0000-0700-00002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7" name="2856 CuadroTexto">
          <a:extLst>
            <a:ext uri="{FF2B5EF4-FFF2-40B4-BE49-F238E27FC236}">
              <a16:creationId xmlns="" xmlns:a16="http://schemas.microsoft.com/office/drawing/2014/main" id="{00000000-0008-0000-0700-00002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8" name="2857 CuadroTexto">
          <a:extLst>
            <a:ext uri="{FF2B5EF4-FFF2-40B4-BE49-F238E27FC236}">
              <a16:creationId xmlns="" xmlns:a16="http://schemas.microsoft.com/office/drawing/2014/main" id="{00000000-0008-0000-0700-00002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9" name="2858 CuadroTexto">
          <a:extLst>
            <a:ext uri="{FF2B5EF4-FFF2-40B4-BE49-F238E27FC236}">
              <a16:creationId xmlns="" xmlns:a16="http://schemas.microsoft.com/office/drawing/2014/main" id="{00000000-0008-0000-0700-00002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60" name="2859 CuadroTexto">
          <a:extLst>
            <a:ext uri="{FF2B5EF4-FFF2-40B4-BE49-F238E27FC236}">
              <a16:creationId xmlns="" xmlns:a16="http://schemas.microsoft.com/office/drawing/2014/main" id="{00000000-0008-0000-0700-00002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1" name="2860 CuadroTexto">
          <a:extLst>
            <a:ext uri="{FF2B5EF4-FFF2-40B4-BE49-F238E27FC236}">
              <a16:creationId xmlns="" xmlns:a16="http://schemas.microsoft.com/office/drawing/2014/main" id="{00000000-0008-0000-0700-00002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2" name="2861 CuadroTexto">
          <a:extLst>
            <a:ext uri="{FF2B5EF4-FFF2-40B4-BE49-F238E27FC236}">
              <a16:creationId xmlns="" xmlns:a16="http://schemas.microsoft.com/office/drawing/2014/main" id="{00000000-0008-0000-0700-00002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3" name="2862 CuadroTexto">
          <a:extLst>
            <a:ext uri="{FF2B5EF4-FFF2-40B4-BE49-F238E27FC236}">
              <a16:creationId xmlns="" xmlns:a16="http://schemas.microsoft.com/office/drawing/2014/main" id="{00000000-0008-0000-0700-00002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4" name="2863 CuadroTexto">
          <a:extLst>
            <a:ext uri="{FF2B5EF4-FFF2-40B4-BE49-F238E27FC236}">
              <a16:creationId xmlns="" xmlns:a16="http://schemas.microsoft.com/office/drawing/2014/main" id="{00000000-0008-0000-0700-00003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65" name="2864 CuadroTexto">
          <a:extLst>
            <a:ext uri="{FF2B5EF4-FFF2-40B4-BE49-F238E27FC236}">
              <a16:creationId xmlns="" xmlns:a16="http://schemas.microsoft.com/office/drawing/2014/main" id="{00000000-0008-0000-0700-00003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66" name="2865 CuadroTexto">
          <a:extLst>
            <a:ext uri="{FF2B5EF4-FFF2-40B4-BE49-F238E27FC236}">
              <a16:creationId xmlns="" xmlns:a16="http://schemas.microsoft.com/office/drawing/2014/main" id="{00000000-0008-0000-0700-00003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7" name="2866 CuadroTexto">
          <a:extLst>
            <a:ext uri="{FF2B5EF4-FFF2-40B4-BE49-F238E27FC236}">
              <a16:creationId xmlns="" xmlns:a16="http://schemas.microsoft.com/office/drawing/2014/main" id="{00000000-0008-0000-0700-00003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8" name="2867 CuadroTexto">
          <a:extLst>
            <a:ext uri="{FF2B5EF4-FFF2-40B4-BE49-F238E27FC236}">
              <a16:creationId xmlns="" xmlns:a16="http://schemas.microsoft.com/office/drawing/2014/main" id="{00000000-0008-0000-0700-00003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9" name="2868 CuadroTexto">
          <a:extLst>
            <a:ext uri="{FF2B5EF4-FFF2-40B4-BE49-F238E27FC236}">
              <a16:creationId xmlns="" xmlns:a16="http://schemas.microsoft.com/office/drawing/2014/main" id="{00000000-0008-0000-0700-00003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70" name="2869 CuadroTexto">
          <a:extLst>
            <a:ext uri="{FF2B5EF4-FFF2-40B4-BE49-F238E27FC236}">
              <a16:creationId xmlns="" xmlns:a16="http://schemas.microsoft.com/office/drawing/2014/main" id="{00000000-0008-0000-0700-00003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71" name="2870 CuadroTexto">
          <a:extLst>
            <a:ext uri="{FF2B5EF4-FFF2-40B4-BE49-F238E27FC236}">
              <a16:creationId xmlns="" xmlns:a16="http://schemas.microsoft.com/office/drawing/2014/main" id="{00000000-0008-0000-0700-00003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72" name="2871 CuadroTexto">
          <a:extLst>
            <a:ext uri="{FF2B5EF4-FFF2-40B4-BE49-F238E27FC236}">
              <a16:creationId xmlns="" xmlns:a16="http://schemas.microsoft.com/office/drawing/2014/main" id="{00000000-0008-0000-0700-00003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3" name="2872 CuadroTexto">
          <a:extLst>
            <a:ext uri="{FF2B5EF4-FFF2-40B4-BE49-F238E27FC236}">
              <a16:creationId xmlns="" xmlns:a16="http://schemas.microsoft.com/office/drawing/2014/main" id="{00000000-0008-0000-0700-00003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4" name="2873 CuadroTexto">
          <a:extLst>
            <a:ext uri="{FF2B5EF4-FFF2-40B4-BE49-F238E27FC236}">
              <a16:creationId xmlns="" xmlns:a16="http://schemas.microsoft.com/office/drawing/2014/main" id="{00000000-0008-0000-0700-00003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5" name="2874 CuadroTexto">
          <a:extLst>
            <a:ext uri="{FF2B5EF4-FFF2-40B4-BE49-F238E27FC236}">
              <a16:creationId xmlns="" xmlns:a16="http://schemas.microsoft.com/office/drawing/2014/main" id="{00000000-0008-0000-0700-00003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6" name="2875 CuadroTexto">
          <a:extLst>
            <a:ext uri="{FF2B5EF4-FFF2-40B4-BE49-F238E27FC236}">
              <a16:creationId xmlns="" xmlns:a16="http://schemas.microsoft.com/office/drawing/2014/main" id="{00000000-0008-0000-0700-00003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877" name="2876 CuadroTexto">
          <a:extLst>
            <a:ext uri="{FF2B5EF4-FFF2-40B4-BE49-F238E27FC236}">
              <a16:creationId xmlns="" xmlns:a16="http://schemas.microsoft.com/office/drawing/2014/main" id="{00000000-0008-0000-0700-00003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878" name="2877 CuadroTexto">
          <a:extLst>
            <a:ext uri="{FF2B5EF4-FFF2-40B4-BE49-F238E27FC236}">
              <a16:creationId xmlns="" xmlns:a16="http://schemas.microsoft.com/office/drawing/2014/main" id="{00000000-0008-0000-0700-00003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79" name="2878 CuadroTexto">
          <a:extLst>
            <a:ext uri="{FF2B5EF4-FFF2-40B4-BE49-F238E27FC236}">
              <a16:creationId xmlns="" xmlns:a16="http://schemas.microsoft.com/office/drawing/2014/main" id="{00000000-0008-0000-0700-00003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80" name="2879 CuadroTexto">
          <a:extLst>
            <a:ext uri="{FF2B5EF4-FFF2-40B4-BE49-F238E27FC236}">
              <a16:creationId xmlns="" xmlns:a16="http://schemas.microsoft.com/office/drawing/2014/main" id="{00000000-0008-0000-0700-00004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81" name="2880 CuadroTexto">
          <a:extLst>
            <a:ext uri="{FF2B5EF4-FFF2-40B4-BE49-F238E27FC236}">
              <a16:creationId xmlns="" xmlns:a16="http://schemas.microsoft.com/office/drawing/2014/main" id="{00000000-0008-0000-0700-00004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82" name="2881 CuadroTexto">
          <a:extLst>
            <a:ext uri="{FF2B5EF4-FFF2-40B4-BE49-F238E27FC236}">
              <a16:creationId xmlns="" xmlns:a16="http://schemas.microsoft.com/office/drawing/2014/main" id="{00000000-0008-0000-0700-00004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83" name="2882 CuadroTexto">
          <a:extLst>
            <a:ext uri="{FF2B5EF4-FFF2-40B4-BE49-F238E27FC236}">
              <a16:creationId xmlns="" xmlns:a16="http://schemas.microsoft.com/office/drawing/2014/main" id="{00000000-0008-0000-0700-00004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84" name="2883 CuadroTexto">
          <a:extLst>
            <a:ext uri="{FF2B5EF4-FFF2-40B4-BE49-F238E27FC236}">
              <a16:creationId xmlns="" xmlns:a16="http://schemas.microsoft.com/office/drawing/2014/main" id="{00000000-0008-0000-0700-00004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85" name="2884 CuadroTexto">
          <a:extLst>
            <a:ext uri="{FF2B5EF4-FFF2-40B4-BE49-F238E27FC236}">
              <a16:creationId xmlns="" xmlns:a16="http://schemas.microsoft.com/office/drawing/2014/main" id="{00000000-0008-0000-0700-00004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86" name="2885 CuadroTexto">
          <a:extLst>
            <a:ext uri="{FF2B5EF4-FFF2-40B4-BE49-F238E27FC236}">
              <a16:creationId xmlns="" xmlns:a16="http://schemas.microsoft.com/office/drawing/2014/main" id="{00000000-0008-0000-0700-00004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87" name="2886 CuadroTexto">
          <a:extLst>
            <a:ext uri="{FF2B5EF4-FFF2-40B4-BE49-F238E27FC236}">
              <a16:creationId xmlns="" xmlns:a16="http://schemas.microsoft.com/office/drawing/2014/main" id="{00000000-0008-0000-0700-00004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88" name="2887 CuadroTexto">
          <a:extLst>
            <a:ext uri="{FF2B5EF4-FFF2-40B4-BE49-F238E27FC236}">
              <a16:creationId xmlns="" xmlns:a16="http://schemas.microsoft.com/office/drawing/2014/main" id="{00000000-0008-0000-0700-00004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89" name="2888 CuadroTexto">
          <a:extLst>
            <a:ext uri="{FF2B5EF4-FFF2-40B4-BE49-F238E27FC236}">
              <a16:creationId xmlns="" xmlns:a16="http://schemas.microsoft.com/office/drawing/2014/main" id="{00000000-0008-0000-0700-00004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0" name="2889 CuadroTexto">
          <a:extLst>
            <a:ext uri="{FF2B5EF4-FFF2-40B4-BE49-F238E27FC236}">
              <a16:creationId xmlns="" xmlns:a16="http://schemas.microsoft.com/office/drawing/2014/main" id="{00000000-0008-0000-0700-00004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1" name="2890 CuadroTexto">
          <a:extLst>
            <a:ext uri="{FF2B5EF4-FFF2-40B4-BE49-F238E27FC236}">
              <a16:creationId xmlns="" xmlns:a16="http://schemas.microsoft.com/office/drawing/2014/main" id="{00000000-0008-0000-0700-00004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2" name="2891 CuadroTexto">
          <a:extLst>
            <a:ext uri="{FF2B5EF4-FFF2-40B4-BE49-F238E27FC236}">
              <a16:creationId xmlns="" xmlns:a16="http://schemas.microsoft.com/office/drawing/2014/main" id="{00000000-0008-0000-0700-00004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3" name="2892 CuadroTexto">
          <a:extLst>
            <a:ext uri="{FF2B5EF4-FFF2-40B4-BE49-F238E27FC236}">
              <a16:creationId xmlns="" xmlns:a16="http://schemas.microsoft.com/office/drawing/2014/main" id="{00000000-0008-0000-0700-00004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4" name="2893 CuadroTexto">
          <a:extLst>
            <a:ext uri="{FF2B5EF4-FFF2-40B4-BE49-F238E27FC236}">
              <a16:creationId xmlns="" xmlns:a16="http://schemas.microsoft.com/office/drawing/2014/main" id="{00000000-0008-0000-0700-00004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95" name="2894 CuadroTexto">
          <a:extLst>
            <a:ext uri="{FF2B5EF4-FFF2-40B4-BE49-F238E27FC236}">
              <a16:creationId xmlns="" xmlns:a16="http://schemas.microsoft.com/office/drawing/2014/main" id="{00000000-0008-0000-0700-00004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96" name="2895 CuadroTexto">
          <a:extLst>
            <a:ext uri="{FF2B5EF4-FFF2-40B4-BE49-F238E27FC236}">
              <a16:creationId xmlns="" xmlns:a16="http://schemas.microsoft.com/office/drawing/2014/main" id="{00000000-0008-0000-0700-00005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97" name="2896 CuadroTexto">
          <a:extLst>
            <a:ext uri="{FF2B5EF4-FFF2-40B4-BE49-F238E27FC236}">
              <a16:creationId xmlns="" xmlns:a16="http://schemas.microsoft.com/office/drawing/2014/main" id="{00000000-0008-0000-0700-00005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98" name="2897 CuadroTexto">
          <a:extLst>
            <a:ext uri="{FF2B5EF4-FFF2-40B4-BE49-F238E27FC236}">
              <a16:creationId xmlns="" xmlns:a16="http://schemas.microsoft.com/office/drawing/2014/main" id="{00000000-0008-0000-0700-00005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9" name="2898 CuadroTexto">
          <a:extLst>
            <a:ext uri="{FF2B5EF4-FFF2-40B4-BE49-F238E27FC236}">
              <a16:creationId xmlns="" xmlns:a16="http://schemas.microsoft.com/office/drawing/2014/main" id="{00000000-0008-0000-0700-00005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00" name="2899 CuadroTexto">
          <a:extLst>
            <a:ext uri="{FF2B5EF4-FFF2-40B4-BE49-F238E27FC236}">
              <a16:creationId xmlns="" xmlns:a16="http://schemas.microsoft.com/office/drawing/2014/main" id="{00000000-0008-0000-0700-00005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01" name="2900 CuadroTexto">
          <a:extLst>
            <a:ext uri="{FF2B5EF4-FFF2-40B4-BE49-F238E27FC236}">
              <a16:creationId xmlns="" xmlns:a16="http://schemas.microsoft.com/office/drawing/2014/main" id="{00000000-0008-0000-0700-00005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02" name="2901 CuadroTexto">
          <a:extLst>
            <a:ext uri="{FF2B5EF4-FFF2-40B4-BE49-F238E27FC236}">
              <a16:creationId xmlns="" xmlns:a16="http://schemas.microsoft.com/office/drawing/2014/main" id="{00000000-0008-0000-0700-00005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03" name="2902 CuadroTexto">
          <a:extLst>
            <a:ext uri="{FF2B5EF4-FFF2-40B4-BE49-F238E27FC236}">
              <a16:creationId xmlns="" xmlns:a16="http://schemas.microsoft.com/office/drawing/2014/main" id="{00000000-0008-0000-0700-00005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04" name="2903 CuadroTexto">
          <a:extLst>
            <a:ext uri="{FF2B5EF4-FFF2-40B4-BE49-F238E27FC236}">
              <a16:creationId xmlns="" xmlns:a16="http://schemas.microsoft.com/office/drawing/2014/main" id="{00000000-0008-0000-0700-00005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5" name="2904 CuadroTexto">
          <a:extLst>
            <a:ext uri="{FF2B5EF4-FFF2-40B4-BE49-F238E27FC236}">
              <a16:creationId xmlns="" xmlns:a16="http://schemas.microsoft.com/office/drawing/2014/main" id="{00000000-0008-0000-0700-00005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6" name="2905 CuadroTexto">
          <a:extLst>
            <a:ext uri="{FF2B5EF4-FFF2-40B4-BE49-F238E27FC236}">
              <a16:creationId xmlns="" xmlns:a16="http://schemas.microsoft.com/office/drawing/2014/main" id="{00000000-0008-0000-0700-00005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7" name="2906 CuadroTexto">
          <a:extLst>
            <a:ext uri="{FF2B5EF4-FFF2-40B4-BE49-F238E27FC236}">
              <a16:creationId xmlns="" xmlns:a16="http://schemas.microsoft.com/office/drawing/2014/main" id="{00000000-0008-0000-0700-00005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8" name="2907 CuadroTexto">
          <a:extLst>
            <a:ext uri="{FF2B5EF4-FFF2-40B4-BE49-F238E27FC236}">
              <a16:creationId xmlns="" xmlns:a16="http://schemas.microsoft.com/office/drawing/2014/main" id="{00000000-0008-0000-0700-00005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09" name="2908 CuadroTexto">
          <a:extLst>
            <a:ext uri="{FF2B5EF4-FFF2-40B4-BE49-F238E27FC236}">
              <a16:creationId xmlns="" xmlns:a16="http://schemas.microsoft.com/office/drawing/2014/main" id="{00000000-0008-0000-0700-00005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10" name="2909 CuadroTexto">
          <a:extLst>
            <a:ext uri="{FF2B5EF4-FFF2-40B4-BE49-F238E27FC236}">
              <a16:creationId xmlns="" xmlns:a16="http://schemas.microsoft.com/office/drawing/2014/main" id="{00000000-0008-0000-0700-00005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11" name="2910 CuadroTexto">
          <a:extLst>
            <a:ext uri="{FF2B5EF4-FFF2-40B4-BE49-F238E27FC236}">
              <a16:creationId xmlns="" xmlns:a16="http://schemas.microsoft.com/office/drawing/2014/main" id="{00000000-0008-0000-0700-00005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12" name="2911 CuadroTexto">
          <a:extLst>
            <a:ext uri="{FF2B5EF4-FFF2-40B4-BE49-F238E27FC236}">
              <a16:creationId xmlns="" xmlns:a16="http://schemas.microsoft.com/office/drawing/2014/main" id="{00000000-0008-0000-0700-00006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13" name="2912 CuadroTexto">
          <a:extLst>
            <a:ext uri="{FF2B5EF4-FFF2-40B4-BE49-F238E27FC236}">
              <a16:creationId xmlns="" xmlns:a16="http://schemas.microsoft.com/office/drawing/2014/main" id="{00000000-0008-0000-0700-00006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14" name="2913 CuadroTexto">
          <a:extLst>
            <a:ext uri="{FF2B5EF4-FFF2-40B4-BE49-F238E27FC236}">
              <a16:creationId xmlns="" xmlns:a16="http://schemas.microsoft.com/office/drawing/2014/main" id="{00000000-0008-0000-0700-00006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15" name="2914 CuadroTexto">
          <a:extLst>
            <a:ext uri="{FF2B5EF4-FFF2-40B4-BE49-F238E27FC236}">
              <a16:creationId xmlns="" xmlns:a16="http://schemas.microsoft.com/office/drawing/2014/main" id="{00000000-0008-0000-0700-00006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16" name="2915 CuadroTexto">
          <a:extLst>
            <a:ext uri="{FF2B5EF4-FFF2-40B4-BE49-F238E27FC236}">
              <a16:creationId xmlns="" xmlns:a16="http://schemas.microsoft.com/office/drawing/2014/main" id="{00000000-0008-0000-0700-00006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17" name="2916 CuadroTexto">
          <a:extLst>
            <a:ext uri="{FF2B5EF4-FFF2-40B4-BE49-F238E27FC236}">
              <a16:creationId xmlns="" xmlns:a16="http://schemas.microsoft.com/office/drawing/2014/main" id="{00000000-0008-0000-0700-00006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18" name="2917 CuadroTexto">
          <a:extLst>
            <a:ext uri="{FF2B5EF4-FFF2-40B4-BE49-F238E27FC236}">
              <a16:creationId xmlns="" xmlns:a16="http://schemas.microsoft.com/office/drawing/2014/main" id="{00000000-0008-0000-0700-00006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19" name="2918 CuadroTexto">
          <a:extLst>
            <a:ext uri="{FF2B5EF4-FFF2-40B4-BE49-F238E27FC236}">
              <a16:creationId xmlns="" xmlns:a16="http://schemas.microsoft.com/office/drawing/2014/main" id="{00000000-0008-0000-0700-00006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20" name="2919 CuadroTexto">
          <a:extLst>
            <a:ext uri="{FF2B5EF4-FFF2-40B4-BE49-F238E27FC236}">
              <a16:creationId xmlns="" xmlns:a16="http://schemas.microsoft.com/office/drawing/2014/main" id="{00000000-0008-0000-0700-00006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1" name="2920 CuadroTexto">
          <a:extLst>
            <a:ext uri="{FF2B5EF4-FFF2-40B4-BE49-F238E27FC236}">
              <a16:creationId xmlns="" xmlns:a16="http://schemas.microsoft.com/office/drawing/2014/main" id="{00000000-0008-0000-0700-00006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2" name="2921 CuadroTexto">
          <a:extLst>
            <a:ext uri="{FF2B5EF4-FFF2-40B4-BE49-F238E27FC236}">
              <a16:creationId xmlns="" xmlns:a16="http://schemas.microsoft.com/office/drawing/2014/main" id="{00000000-0008-0000-0700-00006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3" name="2922 CuadroTexto">
          <a:extLst>
            <a:ext uri="{FF2B5EF4-FFF2-40B4-BE49-F238E27FC236}">
              <a16:creationId xmlns="" xmlns:a16="http://schemas.microsoft.com/office/drawing/2014/main" id="{00000000-0008-0000-0700-00006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4" name="2923 CuadroTexto">
          <a:extLst>
            <a:ext uri="{FF2B5EF4-FFF2-40B4-BE49-F238E27FC236}">
              <a16:creationId xmlns="" xmlns:a16="http://schemas.microsoft.com/office/drawing/2014/main" id="{00000000-0008-0000-0700-00006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25" name="2924 CuadroTexto">
          <a:extLst>
            <a:ext uri="{FF2B5EF4-FFF2-40B4-BE49-F238E27FC236}">
              <a16:creationId xmlns="" xmlns:a16="http://schemas.microsoft.com/office/drawing/2014/main" id="{00000000-0008-0000-0700-00006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26" name="2925 CuadroTexto">
          <a:extLst>
            <a:ext uri="{FF2B5EF4-FFF2-40B4-BE49-F238E27FC236}">
              <a16:creationId xmlns="" xmlns:a16="http://schemas.microsoft.com/office/drawing/2014/main" id="{00000000-0008-0000-0700-00006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27" name="2926 CuadroTexto">
          <a:extLst>
            <a:ext uri="{FF2B5EF4-FFF2-40B4-BE49-F238E27FC236}">
              <a16:creationId xmlns="" xmlns:a16="http://schemas.microsoft.com/office/drawing/2014/main" id="{00000000-0008-0000-0700-00006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28" name="2927 CuadroTexto">
          <a:extLst>
            <a:ext uri="{FF2B5EF4-FFF2-40B4-BE49-F238E27FC236}">
              <a16:creationId xmlns="" xmlns:a16="http://schemas.microsoft.com/office/drawing/2014/main" id="{00000000-0008-0000-0700-00007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29" name="2928 CuadroTexto">
          <a:extLst>
            <a:ext uri="{FF2B5EF4-FFF2-40B4-BE49-F238E27FC236}">
              <a16:creationId xmlns="" xmlns:a16="http://schemas.microsoft.com/office/drawing/2014/main" id="{00000000-0008-0000-0700-00007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0" name="2929 CuadroTexto">
          <a:extLst>
            <a:ext uri="{FF2B5EF4-FFF2-40B4-BE49-F238E27FC236}">
              <a16:creationId xmlns="" xmlns:a16="http://schemas.microsoft.com/office/drawing/2014/main" id="{00000000-0008-0000-0700-00007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31" name="2930 CuadroTexto">
          <a:extLst>
            <a:ext uri="{FF2B5EF4-FFF2-40B4-BE49-F238E27FC236}">
              <a16:creationId xmlns="" xmlns:a16="http://schemas.microsoft.com/office/drawing/2014/main" id="{00000000-0008-0000-0700-00007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32" name="2931 CuadroTexto">
          <a:extLst>
            <a:ext uri="{FF2B5EF4-FFF2-40B4-BE49-F238E27FC236}">
              <a16:creationId xmlns="" xmlns:a16="http://schemas.microsoft.com/office/drawing/2014/main" id="{00000000-0008-0000-0700-00007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33" name="2932 CuadroTexto">
          <a:extLst>
            <a:ext uri="{FF2B5EF4-FFF2-40B4-BE49-F238E27FC236}">
              <a16:creationId xmlns="" xmlns:a16="http://schemas.microsoft.com/office/drawing/2014/main" id="{00000000-0008-0000-0700-00007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34" name="2933 CuadroTexto">
          <a:extLst>
            <a:ext uri="{FF2B5EF4-FFF2-40B4-BE49-F238E27FC236}">
              <a16:creationId xmlns="" xmlns:a16="http://schemas.microsoft.com/office/drawing/2014/main" id="{00000000-0008-0000-0700-00007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5" name="2934 CuadroTexto">
          <a:extLst>
            <a:ext uri="{FF2B5EF4-FFF2-40B4-BE49-F238E27FC236}">
              <a16:creationId xmlns="" xmlns:a16="http://schemas.microsoft.com/office/drawing/2014/main" id="{00000000-0008-0000-0700-00007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6" name="2935 CuadroTexto">
          <a:extLst>
            <a:ext uri="{FF2B5EF4-FFF2-40B4-BE49-F238E27FC236}">
              <a16:creationId xmlns="" xmlns:a16="http://schemas.microsoft.com/office/drawing/2014/main" id="{00000000-0008-0000-0700-00007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7" name="2936 CuadroTexto">
          <a:extLst>
            <a:ext uri="{FF2B5EF4-FFF2-40B4-BE49-F238E27FC236}">
              <a16:creationId xmlns="" xmlns:a16="http://schemas.microsoft.com/office/drawing/2014/main" id="{00000000-0008-0000-0700-00007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8" name="2937 CuadroTexto">
          <a:extLst>
            <a:ext uri="{FF2B5EF4-FFF2-40B4-BE49-F238E27FC236}">
              <a16:creationId xmlns="" xmlns:a16="http://schemas.microsoft.com/office/drawing/2014/main" id="{00000000-0008-0000-0700-00007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9" name="2938 CuadroTexto">
          <a:extLst>
            <a:ext uri="{FF2B5EF4-FFF2-40B4-BE49-F238E27FC236}">
              <a16:creationId xmlns="" xmlns:a16="http://schemas.microsoft.com/office/drawing/2014/main" id="{00000000-0008-0000-0700-00007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40" name="2939 CuadroTexto">
          <a:extLst>
            <a:ext uri="{FF2B5EF4-FFF2-40B4-BE49-F238E27FC236}">
              <a16:creationId xmlns="" xmlns:a16="http://schemas.microsoft.com/office/drawing/2014/main" id="{00000000-0008-0000-0700-00007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941" name="2940 CuadroTexto">
          <a:extLst>
            <a:ext uri="{FF2B5EF4-FFF2-40B4-BE49-F238E27FC236}">
              <a16:creationId xmlns="" xmlns:a16="http://schemas.microsoft.com/office/drawing/2014/main" id="{00000000-0008-0000-0700-00007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942" name="2941 CuadroTexto">
          <a:extLst>
            <a:ext uri="{FF2B5EF4-FFF2-40B4-BE49-F238E27FC236}">
              <a16:creationId xmlns="" xmlns:a16="http://schemas.microsoft.com/office/drawing/2014/main" id="{00000000-0008-0000-0700-00007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943" name="2942 CuadroTexto">
          <a:extLst>
            <a:ext uri="{FF2B5EF4-FFF2-40B4-BE49-F238E27FC236}">
              <a16:creationId xmlns="" xmlns:a16="http://schemas.microsoft.com/office/drawing/2014/main" id="{00000000-0008-0000-0700-00007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944" name="2943 CuadroTexto">
          <a:extLst>
            <a:ext uri="{FF2B5EF4-FFF2-40B4-BE49-F238E27FC236}">
              <a16:creationId xmlns="" xmlns:a16="http://schemas.microsoft.com/office/drawing/2014/main" id="{00000000-0008-0000-0700-00008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945" name="2944 CuadroTexto">
          <a:extLst>
            <a:ext uri="{FF2B5EF4-FFF2-40B4-BE49-F238E27FC236}">
              <a16:creationId xmlns="" xmlns:a16="http://schemas.microsoft.com/office/drawing/2014/main" id="{00000000-0008-0000-0700-00008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946" name="2945 CuadroTexto">
          <a:extLst>
            <a:ext uri="{FF2B5EF4-FFF2-40B4-BE49-F238E27FC236}">
              <a16:creationId xmlns="" xmlns:a16="http://schemas.microsoft.com/office/drawing/2014/main" id="{00000000-0008-0000-0700-00008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947" name="2946 CuadroTexto">
          <a:extLst>
            <a:ext uri="{FF2B5EF4-FFF2-40B4-BE49-F238E27FC236}">
              <a16:creationId xmlns="" xmlns:a16="http://schemas.microsoft.com/office/drawing/2014/main" id="{00000000-0008-0000-0700-00008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948" name="2947 CuadroTexto">
          <a:extLst>
            <a:ext uri="{FF2B5EF4-FFF2-40B4-BE49-F238E27FC236}">
              <a16:creationId xmlns="" xmlns:a16="http://schemas.microsoft.com/office/drawing/2014/main" id="{00000000-0008-0000-0700-00008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949" name="2948 CuadroTexto">
          <a:extLst>
            <a:ext uri="{FF2B5EF4-FFF2-40B4-BE49-F238E27FC236}">
              <a16:creationId xmlns="" xmlns:a16="http://schemas.microsoft.com/office/drawing/2014/main" id="{00000000-0008-0000-0700-00008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950" name="2949 CuadroTexto">
          <a:extLst>
            <a:ext uri="{FF2B5EF4-FFF2-40B4-BE49-F238E27FC236}">
              <a16:creationId xmlns="" xmlns:a16="http://schemas.microsoft.com/office/drawing/2014/main" id="{00000000-0008-0000-0700-00008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951" name="2950 CuadroTexto">
          <a:extLst>
            <a:ext uri="{FF2B5EF4-FFF2-40B4-BE49-F238E27FC236}">
              <a16:creationId xmlns="" xmlns:a16="http://schemas.microsoft.com/office/drawing/2014/main" id="{00000000-0008-0000-0700-00008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952" name="2951 CuadroTexto">
          <a:extLst>
            <a:ext uri="{FF2B5EF4-FFF2-40B4-BE49-F238E27FC236}">
              <a16:creationId xmlns="" xmlns:a16="http://schemas.microsoft.com/office/drawing/2014/main" id="{00000000-0008-0000-0700-00008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3" name="2952 CuadroTexto">
          <a:extLst>
            <a:ext uri="{FF2B5EF4-FFF2-40B4-BE49-F238E27FC236}">
              <a16:creationId xmlns="" xmlns:a16="http://schemas.microsoft.com/office/drawing/2014/main" id="{00000000-0008-0000-0700-00008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4" name="2953 CuadroTexto">
          <a:extLst>
            <a:ext uri="{FF2B5EF4-FFF2-40B4-BE49-F238E27FC236}">
              <a16:creationId xmlns="" xmlns:a16="http://schemas.microsoft.com/office/drawing/2014/main" id="{00000000-0008-0000-0700-00008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5" name="2954 CuadroTexto">
          <a:extLst>
            <a:ext uri="{FF2B5EF4-FFF2-40B4-BE49-F238E27FC236}">
              <a16:creationId xmlns="" xmlns:a16="http://schemas.microsoft.com/office/drawing/2014/main" id="{00000000-0008-0000-0700-00008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6" name="2955 CuadroTexto">
          <a:extLst>
            <a:ext uri="{FF2B5EF4-FFF2-40B4-BE49-F238E27FC236}">
              <a16:creationId xmlns="" xmlns:a16="http://schemas.microsoft.com/office/drawing/2014/main" id="{00000000-0008-0000-0700-00008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57" name="2956 CuadroTexto">
          <a:extLst>
            <a:ext uri="{FF2B5EF4-FFF2-40B4-BE49-F238E27FC236}">
              <a16:creationId xmlns="" xmlns:a16="http://schemas.microsoft.com/office/drawing/2014/main" id="{00000000-0008-0000-0700-00008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58" name="2957 CuadroTexto">
          <a:extLst>
            <a:ext uri="{FF2B5EF4-FFF2-40B4-BE49-F238E27FC236}">
              <a16:creationId xmlns="" xmlns:a16="http://schemas.microsoft.com/office/drawing/2014/main" id="{00000000-0008-0000-0700-00008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59" name="2958 CuadroTexto">
          <a:extLst>
            <a:ext uri="{FF2B5EF4-FFF2-40B4-BE49-F238E27FC236}">
              <a16:creationId xmlns="" xmlns:a16="http://schemas.microsoft.com/office/drawing/2014/main" id="{00000000-0008-0000-0700-00008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0" name="2959 CuadroTexto">
          <a:extLst>
            <a:ext uri="{FF2B5EF4-FFF2-40B4-BE49-F238E27FC236}">
              <a16:creationId xmlns="" xmlns:a16="http://schemas.microsoft.com/office/drawing/2014/main" id="{00000000-0008-0000-0700-00009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1" name="2960 CuadroTexto">
          <a:extLst>
            <a:ext uri="{FF2B5EF4-FFF2-40B4-BE49-F238E27FC236}">
              <a16:creationId xmlns="" xmlns:a16="http://schemas.microsoft.com/office/drawing/2014/main" id="{00000000-0008-0000-0700-00009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2" name="2961 CuadroTexto">
          <a:extLst>
            <a:ext uri="{FF2B5EF4-FFF2-40B4-BE49-F238E27FC236}">
              <a16:creationId xmlns="" xmlns:a16="http://schemas.microsoft.com/office/drawing/2014/main" id="{00000000-0008-0000-0700-00009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63" name="2962 CuadroTexto">
          <a:extLst>
            <a:ext uri="{FF2B5EF4-FFF2-40B4-BE49-F238E27FC236}">
              <a16:creationId xmlns="" xmlns:a16="http://schemas.microsoft.com/office/drawing/2014/main" id="{00000000-0008-0000-0700-00009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64" name="2963 CuadroTexto">
          <a:extLst>
            <a:ext uri="{FF2B5EF4-FFF2-40B4-BE49-F238E27FC236}">
              <a16:creationId xmlns="" xmlns:a16="http://schemas.microsoft.com/office/drawing/2014/main" id="{00000000-0008-0000-0700-00009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5" name="2964 CuadroTexto">
          <a:extLst>
            <a:ext uri="{FF2B5EF4-FFF2-40B4-BE49-F238E27FC236}">
              <a16:creationId xmlns="" xmlns:a16="http://schemas.microsoft.com/office/drawing/2014/main" id="{00000000-0008-0000-0700-00009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6" name="2965 CuadroTexto">
          <a:extLst>
            <a:ext uri="{FF2B5EF4-FFF2-40B4-BE49-F238E27FC236}">
              <a16:creationId xmlns="" xmlns:a16="http://schemas.microsoft.com/office/drawing/2014/main" id="{00000000-0008-0000-0700-00009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7" name="2966 CuadroTexto">
          <a:extLst>
            <a:ext uri="{FF2B5EF4-FFF2-40B4-BE49-F238E27FC236}">
              <a16:creationId xmlns="" xmlns:a16="http://schemas.microsoft.com/office/drawing/2014/main" id="{00000000-0008-0000-0700-00009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8" name="2967 CuadroTexto">
          <a:extLst>
            <a:ext uri="{FF2B5EF4-FFF2-40B4-BE49-F238E27FC236}">
              <a16:creationId xmlns="" xmlns:a16="http://schemas.microsoft.com/office/drawing/2014/main" id="{00000000-0008-0000-0700-00009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69" name="2968 CuadroTexto">
          <a:extLst>
            <a:ext uri="{FF2B5EF4-FFF2-40B4-BE49-F238E27FC236}">
              <a16:creationId xmlns="" xmlns:a16="http://schemas.microsoft.com/office/drawing/2014/main" id="{00000000-0008-0000-0700-00009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0" name="2969 CuadroTexto">
          <a:extLst>
            <a:ext uri="{FF2B5EF4-FFF2-40B4-BE49-F238E27FC236}">
              <a16:creationId xmlns="" xmlns:a16="http://schemas.microsoft.com/office/drawing/2014/main" id="{00000000-0008-0000-0700-00009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1" name="2970 CuadroTexto">
          <a:extLst>
            <a:ext uri="{FF2B5EF4-FFF2-40B4-BE49-F238E27FC236}">
              <a16:creationId xmlns="" xmlns:a16="http://schemas.microsoft.com/office/drawing/2014/main" id="{00000000-0008-0000-0700-00009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2" name="2971 CuadroTexto">
          <a:extLst>
            <a:ext uri="{FF2B5EF4-FFF2-40B4-BE49-F238E27FC236}">
              <a16:creationId xmlns="" xmlns:a16="http://schemas.microsoft.com/office/drawing/2014/main" id="{00000000-0008-0000-0700-00009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73" name="2972 CuadroTexto">
          <a:extLst>
            <a:ext uri="{FF2B5EF4-FFF2-40B4-BE49-F238E27FC236}">
              <a16:creationId xmlns="" xmlns:a16="http://schemas.microsoft.com/office/drawing/2014/main" id="{00000000-0008-0000-0700-00009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74" name="2973 CuadroTexto">
          <a:extLst>
            <a:ext uri="{FF2B5EF4-FFF2-40B4-BE49-F238E27FC236}">
              <a16:creationId xmlns="" xmlns:a16="http://schemas.microsoft.com/office/drawing/2014/main" id="{00000000-0008-0000-0700-00009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75" name="2974 CuadroTexto">
          <a:extLst>
            <a:ext uri="{FF2B5EF4-FFF2-40B4-BE49-F238E27FC236}">
              <a16:creationId xmlns="" xmlns:a16="http://schemas.microsoft.com/office/drawing/2014/main" id="{00000000-0008-0000-0700-00009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76" name="2975 CuadroTexto">
          <a:extLst>
            <a:ext uri="{FF2B5EF4-FFF2-40B4-BE49-F238E27FC236}">
              <a16:creationId xmlns="" xmlns:a16="http://schemas.microsoft.com/office/drawing/2014/main" id="{00000000-0008-0000-0700-0000A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77" name="2976 CuadroTexto">
          <a:extLst>
            <a:ext uri="{FF2B5EF4-FFF2-40B4-BE49-F238E27FC236}">
              <a16:creationId xmlns="" xmlns:a16="http://schemas.microsoft.com/office/drawing/2014/main" id="{00000000-0008-0000-0700-0000A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78" name="2977 CuadroTexto">
          <a:extLst>
            <a:ext uri="{FF2B5EF4-FFF2-40B4-BE49-F238E27FC236}">
              <a16:creationId xmlns="" xmlns:a16="http://schemas.microsoft.com/office/drawing/2014/main" id="{00000000-0008-0000-0700-0000A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79" name="2978 CuadroTexto">
          <a:extLst>
            <a:ext uri="{FF2B5EF4-FFF2-40B4-BE49-F238E27FC236}">
              <a16:creationId xmlns="" xmlns:a16="http://schemas.microsoft.com/office/drawing/2014/main" id="{00000000-0008-0000-0700-0000A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80" name="2979 CuadroTexto">
          <a:extLst>
            <a:ext uri="{FF2B5EF4-FFF2-40B4-BE49-F238E27FC236}">
              <a16:creationId xmlns="" xmlns:a16="http://schemas.microsoft.com/office/drawing/2014/main" id="{00000000-0008-0000-0700-0000A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81" name="2980 CuadroTexto">
          <a:extLst>
            <a:ext uri="{FF2B5EF4-FFF2-40B4-BE49-F238E27FC236}">
              <a16:creationId xmlns="" xmlns:a16="http://schemas.microsoft.com/office/drawing/2014/main" id="{00000000-0008-0000-0700-0000A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82" name="2981 CuadroTexto">
          <a:extLst>
            <a:ext uri="{FF2B5EF4-FFF2-40B4-BE49-F238E27FC236}">
              <a16:creationId xmlns="" xmlns:a16="http://schemas.microsoft.com/office/drawing/2014/main" id="{00000000-0008-0000-0700-0000A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83" name="2982 CuadroTexto">
          <a:extLst>
            <a:ext uri="{FF2B5EF4-FFF2-40B4-BE49-F238E27FC236}">
              <a16:creationId xmlns="" xmlns:a16="http://schemas.microsoft.com/office/drawing/2014/main" id="{00000000-0008-0000-0700-0000A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84" name="2983 CuadroTexto">
          <a:extLst>
            <a:ext uri="{FF2B5EF4-FFF2-40B4-BE49-F238E27FC236}">
              <a16:creationId xmlns="" xmlns:a16="http://schemas.microsoft.com/office/drawing/2014/main" id="{00000000-0008-0000-0700-0000A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5" name="2984 CuadroTexto">
          <a:extLst>
            <a:ext uri="{FF2B5EF4-FFF2-40B4-BE49-F238E27FC236}">
              <a16:creationId xmlns="" xmlns:a16="http://schemas.microsoft.com/office/drawing/2014/main" id="{00000000-0008-0000-0700-0000A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6" name="2985 CuadroTexto">
          <a:extLst>
            <a:ext uri="{FF2B5EF4-FFF2-40B4-BE49-F238E27FC236}">
              <a16:creationId xmlns="" xmlns:a16="http://schemas.microsoft.com/office/drawing/2014/main" id="{00000000-0008-0000-0700-0000A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7" name="2986 CuadroTexto">
          <a:extLst>
            <a:ext uri="{FF2B5EF4-FFF2-40B4-BE49-F238E27FC236}">
              <a16:creationId xmlns="" xmlns:a16="http://schemas.microsoft.com/office/drawing/2014/main" id="{00000000-0008-0000-0700-0000A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8" name="2987 CuadroTexto">
          <a:extLst>
            <a:ext uri="{FF2B5EF4-FFF2-40B4-BE49-F238E27FC236}">
              <a16:creationId xmlns="" xmlns:a16="http://schemas.microsoft.com/office/drawing/2014/main" id="{00000000-0008-0000-0700-0000A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89" name="2988 CuadroTexto">
          <a:extLst>
            <a:ext uri="{FF2B5EF4-FFF2-40B4-BE49-F238E27FC236}">
              <a16:creationId xmlns="" xmlns:a16="http://schemas.microsoft.com/office/drawing/2014/main" id="{00000000-0008-0000-0700-0000A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0" name="2989 CuadroTexto">
          <a:extLst>
            <a:ext uri="{FF2B5EF4-FFF2-40B4-BE49-F238E27FC236}">
              <a16:creationId xmlns="" xmlns:a16="http://schemas.microsoft.com/office/drawing/2014/main" id="{00000000-0008-0000-0700-0000A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1" name="2990 CuadroTexto">
          <a:extLst>
            <a:ext uri="{FF2B5EF4-FFF2-40B4-BE49-F238E27FC236}">
              <a16:creationId xmlns="" xmlns:a16="http://schemas.microsoft.com/office/drawing/2014/main" id="{00000000-0008-0000-0700-0000A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2" name="2991 CuadroTexto">
          <a:extLst>
            <a:ext uri="{FF2B5EF4-FFF2-40B4-BE49-F238E27FC236}">
              <a16:creationId xmlns="" xmlns:a16="http://schemas.microsoft.com/office/drawing/2014/main" id="{00000000-0008-0000-0700-0000B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3" name="2992 CuadroTexto">
          <a:extLst>
            <a:ext uri="{FF2B5EF4-FFF2-40B4-BE49-F238E27FC236}">
              <a16:creationId xmlns="" xmlns:a16="http://schemas.microsoft.com/office/drawing/2014/main" id="{00000000-0008-0000-0700-0000B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4" name="2993 CuadroTexto">
          <a:extLst>
            <a:ext uri="{FF2B5EF4-FFF2-40B4-BE49-F238E27FC236}">
              <a16:creationId xmlns="" xmlns:a16="http://schemas.microsoft.com/office/drawing/2014/main" id="{00000000-0008-0000-0700-0000B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5" name="2994 CuadroTexto">
          <a:extLst>
            <a:ext uri="{FF2B5EF4-FFF2-40B4-BE49-F238E27FC236}">
              <a16:creationId xmlns="" xmlns:a16="http://schemas.microsoft.com/office/drawing/2014/main" id="{00000000-0008-0000-0700-0000B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6" name="2995 CuadroTexto">
          <a:extLst>
            <a:ext uri="{FF2B5EF4-FFF2-40B4-BE49-F238E27FC236}">
              <a16:creationId xmlns="" xmlns:a16="http://schemas.microsoft.com/office/drawing/2014/main" id="{00000000-0008-0000-0700-0000B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7" name="2996 CuadroTexto">
          <a:extLst>
            <a:ext uri="{FF2B5EF4-FFF2-40B4-BE49-F238E27FC236}">
              <a16:creationId xmlns="" xmlns:a16="http://schemas.microsoft.com/office/drawing/2014/main" id="{00000000-0008-0000-0700-0000B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8" name="2997 CuadroTexto">
          <a:extLst>
            <a:ext uri="{FF2B5EF4-FFF2-40B4-BE49-F238E27FC236}">
              <a16:creationId xmlns="" xmlns:a16="http://schemas.microsoft.com/office/drawing/2014/main" id="{00000000-0008-0000-0700-0000B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9" name="2998 CuadroTexto">
          <a:extLst>
            <a:ext uri="{FF2B5EF4-FFF2-40B4-BE49-F238E27FC236}">
              <a16:creationId xmlns="" xmlns:a16="http://schemas.microsoft.com/office/drawing/2014/main" id="{00000000-0008-0000-0700-0000B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00" name="2999 CuadroTexto">
          <a:extLst>
            <a:ext uri="{FF2B5EF4-FFF2-40B4-BE49-F238E27FC236}">
              <a16:creationId xmlns="" xmlns:a16="http://schemas.microsoft.com/office/drawing/2014/main" id="{00000000-0008-0000-0700-0000B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1" name="3000 CuadroTexto">
          <a:extLst>
            <a:ext uri="{FF2B5EF4-FFF2-40B4-BE49-F238E27FC236}">
              <a16:creationId xmlns="" xmlns:a16="http://schemas.microsoft.com/office/drawing/2014/main" id="{00000000-0008-0000-0700-0000B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2" name="3001 CuadroTexto">
          <a:extLst>
            <a:ext uri="{FF2B5EF4-FFF2-40B4-BE49-F238E27FC236}">
              <a16:creationId xmlns="" xmlns:a16="http://schemas.microsoft.com/office/drawing/2014/main" id="{00000000-0008-0000-0700-0000B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3" name="3002 CuadroTexto">
          <a:extLst>
            <a:ext uri="{FF2B5EF4-FFF2-40B4-BE49-F238E27FC236}">
              <a16:creationId xmlns="" xmlns:a16="http://schemas.microsoft.com/office/drawing/2014/main" id="{00000000-0008-0000-0700-0000B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4" name="3003 CuadroTexto">
          <a:extLst>
            <a:ext uri="{FF2B5EF4-FFF2-40B4-BE49-F238E27FC236}">
              <a16:creationId xmlns="" xmlns:a16="http://schemas.microsoft.com/office/drawing/2014/main" id="{00000000-0008-0000-0700-0000B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05" name="3004 CuadroTexto">
          <a:extLst>
            <a:ext uri="{FF2B5EF4-FFF2-40B4-BE49-F238E27FC236}">
              <a16:creationId xmlns="" xmlns:a16="http://schemas.microsoft.com/office/drawing/2014/main" id="{00000000-0008-0000-0700-0000B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06" name="3005 CuadroTexto">
          <a:extLst>
            <a:ext uri="{FF2B5EF4-FFF2-40B4-BE49-F238E27FC236}">
              <a16:creationId xmlns="" xmlns:a16="http://schemas.microsoft.com/office/drawing/2014/main" id="{00000000-0008-0000-0700-0000B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07" name="3006 CuadroTexto">
          <a:extLst>
            <a:ext uri="{FF2B5EF4-FFF2-40B4-BE49-F238E27FC236}">
              <a16:creationId xmlns="" xmlns:a16="http://schemas.microsoft.com/office/drawing/2014/main" id="{00000000-0008-0000-0700-0000B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08" name="3007 CuadroTexto">
          <a:extLst>
            <a:ext uri="{FF2B5EF4-FFF2-40B4-BE49-F238E27FC236}">
              <a16:creationId xmlns="" xmlns:a16="http://schemas.microsoft.com/office/drawing/2014/main" id="{00000000-0008-0000-0700-0000C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09" name="3008 CuadroTexto">
          <a:extLst>
            <a:ext uri="{FF2B5EF4-FFF2-40B4-BE49-F238E27FC236}">
              <a16:creationId xmlns="" xmlns:a16="http://schemas.microsoft.com/office/drawing/2014/main" id="{00000000-0008-0000-0700-0000C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10" name="3009 CuadroTexto">
          <a:extLst>
            <a:ext uri="{FF2B5EF4-FFF2-40B4-BE49-F238E27FC236}">
              <a16:creationId xmlns="" xmlns:a16="http://schemas.microsoft.com/office/drawing/2014/main" id="{00000000-0008-0000-0700-0000C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011" name="3010 CuadroTexto">
          <a:extLst>
            <a:ext uri="{FF2B5EF4-FFF2-40B4-BE49-F238E27FC236}">
              <a16:creationId xmlns="" xmlns:a16="http://schemas.microsoft.com/office/drawing/2014/main" id="{00000000-0008-0000-0700-0000C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012" name="3011 CuadroTexto">
          <a:extLst>
            <a:ext uri="{FF2B5EF4-FFF2-40B4-BE49-F238E27FC236}">
              <a16:creationId xmlns="" xmlns:a16="http://schemas.microsoft.com/office/drawing/2014/main" id="{00000000-0008-0000-0700-0000C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013" name="3012 CuadroTexto">
          <a:extLst>
            <a:ext uri="{FF2B5EF4-FFF2-40B4-BE49-F238E27FC236}">
              <a16:creationId xmlns="" xmlns:a16="http://schemas.microsoft.com/office/drawing/2014/main" id="{00000000-0008-0000-0700-0000C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014" name="3013 CuadroTexto">
          <a:extLst>
            <a:ext uri="{FF2B5EF4-FFF2-40B4-BE49-F238E27FC236}">
              <a16:creationId xmlns="" xmlns:a16="http://schemas.microsoft.com/office/drawing/2014/main" id="{00000000-0008-0000-0700-0000C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015" name="3014 CuadroTexto">
          <a:extLst>
            <a:ext uri="{FF2B5EF4-FFF2-40B4-BE49-F238E27FC236}">
              <a16:creationId xmlns="" xmlns:a16="http://schemas.microsoft.com/office/drawing/2014/main" id="{00000000-0008-0000-0700-0000C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016" name="3015 CuadroTexto">
          <a:extLst>
            <a:ext uri="{FF2B5EF4-FFF2-40B4-BE49-F238E27FC236}">
              <a16:creationId xmlns="" xmlns:a16="http://schemas.microsoft.com/office/drawing/2014/main" id="{00000000-0008-0000-0700-0000C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7" name="3016 CuadroTexto">
          <a:extLst>
            <a:ext uri="{FF2B5EF4-FFF2-40B4-BE49-F238E27FC236}">
              <a16:creationId xmlns="" xmlns:a16="http://schemas.microsoft.com/office/drawing/2014/main" id="{00000000-0008-0000-0700-0000C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8" name="3017 CuadroTexto">
          <a:extLst>
            <a:ext uri="{FF2B5EF4-FFF2-40B4-BE49-F238E27FC236}">
              <a16:creationId xmlns="" xmlns:a16="http://schemas.microsoft.com/office/drawing/2014/main" id="{00000000-0008-0000-0700-0000C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9" name="3018 CuadroTexto">
          <a:extLst>
            <a:ext uri="{FF2B5EF4-FFF2-40B4-BE49-F238E27FC236}">
              <a16:creationId xmlns="" xmlns:a16="http://schemas.microsoft.com/office/drawing/2014/main" id="{00000000-0008-0000-0700-0000C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20" name="3019 CuadroTexto">
          <a:extLst>
            <a:ext uri="{FF2B5EF4-FFF2-40B4-BE49-F238E27FC236}">
              <a16:creationId xmlns="" xmlns:a16="http://schemas.microsoft.com/office/drawing/2014/main" id="{00000000-0008-0000-0700-0000C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1" name="3020 CuadroTexto">
          <a:extLst>
            <a:ext uri="{FF2B5EF4-FFF2-40B4-BE49-F238E27FC236}">
              <a16:creationId xmlns="" xmlns:a16="http://schemas.microsoft.com/office/drawing/2014/main" id="{00000000-0008-0000-0700-0000C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2" name="3021 CuadroTexto">
          <a:extLst>
            <a:ext uri="{FF2B5EF4-FFF2-40B4-BE49-F238E27FC236}">
              <a16:creationId xmlns="" xmlns:a16="http://schemas.microsoft.com/office/drawing/2014/main" id="{00000000-0008-0000-0700-0000C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3" name="3022 CuadroTexto">
          <a:extLst>
            <a:ext uri="{FF2B5EF4-FFF2-40B4-BE49-F238E27FC236}">
              <a16:creationId xmlns="" xmlns:a16="http://schemas.microsoft.com/office/drawing/2014/main" id="{00000000-0008-0000-0700-0000C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4" name="3023 CuadroTexto">
          <a:extLst>
            <a:ext uri="{FF2B5EF4-FFF2-40B4-BE49-F238E27FC236}">
              <a16:creationId xmlns="" xmlns:a16="http://schemas.microsoft.com/office/drawing/2014/main" id="{00000000-0008-0000-0700-0000D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25" name="3024 CuadroTexto">
          <a:extLst>
            <a:ext uri="{FF2B5EF4-FFF2-40B4-BE49-F238E27FC236}">
              <a16:creationId xmlns="" xmlns:a16="http://schemas.microsoft.com/office/drawing/2014/main" id="{00000000-0008-0000-0700-0000D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26" name="3025 CuadroTexto">
          <a:extLst>
            <a:ext uri="{FF2B5EF4-FFF2-40B4-BE49-F238E27FC236}">
              <a16:creationId xmlns="" xmlns:a16="http://schemas.microsoft.com/office/drawing/2014/main" id="{00000000-0008-0000-0700-0000D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7" name="3026 CuadroTexto">
          <a:extLst>
            <a:ext uri="{FF2B5EF4-FFF2-40B4-BE49-F238E27FC236}">
              <a16:creationId xmlns="" xmlns:a16="http://schemas.microsoft.com/office/drawing/2014/main" id="{00000000-0008-0000-0700-0000D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8" name="3027 CuadroTexto">
          <a:extLst>
            <a:ext uri="{FF2B5EF4-FFF2-40B4-BE49-F238E27FC236}">
              <a16:creationId xmlns="" xmlns:a16="http://schemas.microsoft.com/office/drawing/2014/main" id="{00000000-0008-0000-0700-0000D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9" name="3028 CuadroTexto">
          <a:extLst>
            <a:ext uri="{FF2B5EF4-FFF2-40B4-BE49-F238E27FC236}">
              <a16:creationId xmlns="" xmlns:a16="http://schemas.microsoft.com/office/drawing/2014/main" id="{00000000-0008-0000-0700-0000D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30" name="3029 CuadroTexto">
          <a:extLst>
            <a:ext uri="{FF2B5EF4-FFF2-40B4-BE49-F238E27FC236}">
              <a16:creationId xmlns="" xmlns:a16="http://schemas.microsoft.com/office/drawing/2014/main" id="{00000000-0008-0000-0700-0000D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31" name="3030 CuadroTexto">
          <a:extLst>
            <a:ext uri="{FF2B5EF4-FFF2-40B4-BE49-F238E27FC236}">
              <a16:creationId xmlns="" xmlns:a16="http://schemas.microsoft.com/office/drawing/2014/main" id="{00000000-0008-0000-0700-0000D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32" name="3031 CuadroTexto">
          <a:extLst>
            <a:ext uri="{FF2B5EF4-FFF2-40B4-BE49-F238E27FC236}">
              <a16:creationId xmlns="" xmlns:a16="http://schemas.microsoft.com/office/drawing/2014/main" id="{00000000-0008-0000-0700-0000D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3" name="3032 CuadroTexto">
          <a:extLst>
            <a:ext uri="{FF2B5EF4-FFF2-40B4-BE49-F238E27FC236}">
              <a16:creationId xmlns="" xmlns:a16="http://schemas.microsoft.com/office/drawing/2014/main" id="{00000000-0008-0000-0700-0000D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4" name="3033 CuadroTexto">
          <a:extLst>
            <a:ext uri="{FF2B5EF4-FFF2-40B4-BE49-F238E27FC236}">
              <a16:creationId xmlns="" xmlns:a16="http://schemas.microsoft.com/office/drawing/2014/main" id="{00000000-0008-0000-0700-0000D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5" name="3034 CuadroTexto">
          <a:extLst>
            <a:ext uri="{FF2B5EF4-FFF2-40B4-BE49-F238E27FC236}">
              <a16:creationId xmlns="" xmlns:a16="http://schemas.microsoft.com/office/drawing/2014/main" id="{00000000-0008-0000-0700-0000D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6" name="3035 CuadroTexto">
          <a:extLst>
            <a:ext uri="{FF2B5EF4-FFF2-40B4-BE49-F238E27FC236}">
              <a16:creationId xmlns="" xmlns:a16="http://schemas.microsoft.com/office/drawing/2014/main" id="{00000000-0008-0000-0700-0000D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37" name="3036 CuadroTexto">
          <a:extLst>
            <a:ext uri="{FF2B5EF4-FFF2-40B4-BE49-F238E27FC236}">
              <a16:creationId xmlns="" xmlns:a16="http://schemas.microsoft.com/office/drawing/2014/main" id="{00000000-0008-0000-0700-0000D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38" name="3037 CuadroTexto">
          <a:extLst>
            <a:ext uri="{FF2B5EF4-FFF2-40B4-BE49-F238E27FC236}">
              <a16:creationId xmlns="" xmlns:a16="http://schemas.microsoft.com/office/drawing/2014/main" id="{00000000-0008-0000-0700-0000D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39" name="3038 CuadroTexto">
          <a:extLst>
            <a:ext uri="{FF2B5EF4-FFF2-40B4-BE49-F238E27FC236}">
              <a16:creationId xmlns="" xmlns:a16="http://schemas.microsoft.com/office/drawing/2014/main" id="{00000000-0008-0000-0700-0000D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40" name="3039 CuadroTexto">
          <a:extLst>
            <a:ext uri="{FF2B5EF4-FFF2-40B4-BE49-F238E27FC236}">
              <a16:creationId xmlns="" xmlns:a16="http://schemas.microsoft.com/office/drawing/2014/main" id="{00000000-0008-0000-0700-0000E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41" name="3040 CuadroTexto">
          <a:extLst>
            <a:ext uri="{FF2B5EF4-FFF2-40B4-BE49-F238E27FC236}">
              <a16:creationId xmlns="" xmlns:a16="http://schemas.microsoft.com/office/drawing/2014/main" id="{00000000-0008-0000-0700-0000E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42" name="3041 CuadroTexto">
          <a:extLst>
            <a:ext uri="{FF2B5EF4-FFF2-40B4-BE49-F238E27FC236}">
              <a16:creationId xmlns="" xmlns:a16="http://schemas.microsoft.com/office/drawing/2014/main" id="{00000000-0008-0000-0700-0000E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43" name="3042 CuadroTexto">
          <a:extLst>
            <a:ext uri="{FF2B5EF4-FFF2-40B4-BE49-F238E27FC236}">
              <a16:creationId xmlns="" xmlns:a16="http://schemas.microsoft.com/office/drawing/2014/main" id="{00000000-0008-0000-0700-0000E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44" name="3043 CuadroTexto">
          <a:extLst>
            <a:ext uri="{FF2B5EF4-FFF2-40B4-BE49-F238E27FC236}">
              <a16:creationId xmlns="" xmlns:a16="http://schemas.microsoft.com/office/drawing/2014/main" id="{00000000-0008-0000-0700-0000E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45" name="3044 CuadroTexto">
          <a:extLst>
            <a:ext uri="{FF2B5EF4-FFF2-40B4-BE49-F238E27FC236}">
              <a16:creationId xmlns="" xmlns:a16="http://schemas.microsoft.com/office/drawing/2014/main" id="{00000000-0008-0000-0700-0000E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46" name="3045 CuadroTexto">
          <a:extLst>
            <a:ext uri="{FF2B5EF4-FFF2-40B4-BE49-F238E27FC236}">
              <a16:creationId xmlns="" xmlns:a16="http://schemas.microsoft.com/office/drawing/2014/main" id="{00000000-0008-0000-0700-0000E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47" name="3046 CuadroTexto">
          <a:extLst>
            <a:ext uri="{FF2B5EF4-FFF2-40B4-BE49-F238E27FC236}">
              <a16:creationId xmlns="" xmlns:a16="http://schemas.microsoft.com/office/drawing/2014/main" id="{00000000-0008-0000-0700-0000E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48" name="3047 CuadroTexto">
          <a:extLst>
            <a:ext uri="{FF2B5EF4-FFF2-40B4-BE49-F238E27FC236}">
              <a16:creationId xmlns="" xmlns:a16="http://schemas.microsoft.com/office/drawing/2014/main" id="{00000000-0008-0000-0700-0000E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49" name="3048 CuadroTexto">
          <a:extLst>
            <a:ext uri="{FF2B5EF4-FFF2-40B4-BE49-F238E27FC236}">
              <a16:creationId xmlns="" xmlns:a16="http://schemas.microsoft.com/office/drawing/2014/main" id="{00000000-0008-0000-0700-0000E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0" name="3049 CuadroTexto">
          <a:extLst>
            <a:ext uri="{FF2B5EF4-FFF2-40B4-BE49-F238E27FC236}">
              <a16:creationId xmlns="" xmlns:a16="http://schemas.microsoft.com/office/drawing/2014/main" id="{00000000-0008-0000-0700-0000E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1" name="3050 CuadroTexto">
          <a:extLst>
            <a:ext uri="{FF2B5EF4-FFF2-40B4-BE49-F238E27FC236}">
              <a16:creationId xmlns="" xmlns:a16="http://schemas.microsoft.com/office/drawing/2014/main" id="{00000000-0008-0000-0700-0000E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2" name="3051 CuadroTexto">
          <a:extLst>
            <a:ext uri="{FF2B5EF4-FFF2-40B4-BE49-F238E27FC236}">
              <a16:creationId xmlns="" xmlns:a16="http://schemas.microsoft.com/office/drawing/2014/main" id="{00000000-0008-0000-0700-0000E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3" name="3052 CuadroTexto">
          <a:extLst>
            <a:ext uri="{FF2B5EF4-FFF2-40B4-BE49-F238E27FC236}">
              <a16:creationId xmlns="" xmlns:a16="http://schemas.microsoft.com/office/drawing/2014/main" id="{00000000-0008-0000-0700-0000E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4" name="3053 CuadroTexto">
          <a:extLst>
            <a:ext uri="{FF2B5EF4-FFF2-40B4-BE49-F238E27FC236}">
              <a16:creationId xmlns="" xmlns:a16="http://schemas.microsoft.com/office/drawing/2014/main" id="{00000000-0008-0000-0700-0000E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55" name="3054 CuadroTexto">
          <a:extLst>
            <a:ext uri="{FF2B5EF4-FFF2-40B4-BE49-F238E27FC236}">
              <a16:creationId xmlns="" xmlns:a16="http://schemas.microsoft.com/office/drawing/2014/main" id="{00000000-0008-0000-0700-0000E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56" name="3055 CuadroTexto">
          <a:extLst>
            <a:ext uri="{FF2B5EF4-FFF2-40B4-BE49-F238E27FC236}">
              <a16:creationId xmlns="" xmlns:a16="http://schemas.microsoft.com/office/drawing/2014/main" id="{00000000-0008-0000-0700-0000F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57" name="3056 CuadroTexto">
          <a:extLst>
            <a:ext uri="{FF2B5EF4-FFF2-40B4-BE49-F238E27FC236}">
              <a16:creationId xmlns="" xmlns:a16="http://schemas.microsoft.com/office/drawing/2014/main" id="{00000000-0008-0000-0700-0000F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58" name="3057 CuadroTexto">
          <a:extLst>
            <a:ext uri="{FF2B5EF4-FFF2-40B4-BE49-F238E27FC236}">
              <a16:creationId xmlns="" xmlns:a16="http://schemas.microsoft.com/office/drawing/2014/main" id="{00000000-0008-0000-0700-0000F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9" name="3058 CuadroTexto">
          <a:extLst>
            <a:ext uri="{FF2B5EF4-FFF2-40B4-BE49-F238E27FC236}">
              <a16:creationId xmlns="" xmlns:a16="http://schemas.microsoft.com/office/drawing/2014/main" id="{00000000-0008-0000-0700-0000F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60" name="3059 CuadroTexto">
          <a:extLst>
            <a:ext uri="{FF2B5EF4-FFF2-40B4-BE49-F238E27FC236}">
              <a16:creationId xmlns="" xmlns:a16="http://schemas.microsoft.com/office/drawing/2014/main" id="{00000000-0008-0000-0700-0000F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61" name="3060 CuadroTexto">
          <a:extLst>
            <a:ext uri="{FF2B5EF4-FFF2-40B4-BE49-F238E27FC236}">
              <a16:creationId xmlns="" xmlns:a16="http://schemas.microsoft.com/office/drawing/2014/main" id="{00000000-0008-0000-0700-0000F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62" name="3061 CuadroTexto">
          <a:extLst>
            <a:ext uri="{FF2B5EF4-FFF2-40B4-BE49-F238E27FC236}">
              <a16:creationId xmlns="" xmlns:a16="http://schemas.microsoft.com/office/drawing/2014/main" id="{00000000-0008-0000-0700-0000F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63" name="3062 CuadroTexto">
          <a:extLst>
            <a:ext uri="{FF2B5EF4-FFF2-40B4-BE49-F238E27FC236}">
              <a16:creationId xmlns="" xmlns:a16="http://schemas.microsoft.com/office/drawing/2014/main" id="{00000000-0008-0000-0700-0000F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64" name="3063 CuadroTexto">
          <a:extLst>
            <a:ext uri="{FF2B5EF4-FFF2-40B4-BE49-F238E27FC236}">
              <a16:creationId xmlns="" xmlns:a16="http://schemas.microsoft.com/office/drawing/2014/main" id="{00000000-0008-0000-0700-0000F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5" name="3064 CuadroTexto">
          <a:extLst>
            <a:ext uri="{FF2B5EF4-FFF2-40B4-BE49-F238E27FC236}">
              <a16:creationId xmlns="" xmlns:a16="http://schemas.microsoft.com/office/drawing/2014/main" id="{00000000-0008-0000-0700-0000F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6" name="3065 CuadroTexto">
          <a:extLst>
            <a:ext uri="{FF2B5EF4-FFF2-40B4-BE49-F238E27FC236}">
              <a16:creationId xmlns="" xmlns:a16="http://schemas.microsoft.com/office/drawing/2014/main" id="{00000000-0008-0000-0700-0000F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7" name="3066 CuadroTexto">
          <a:extLst>
            <a:ext uri="{FF2B5EF4-FFF2-40B4-BE49-F238E27FC236}">
              <a16:creationId xmlns="" xmlns:a16="http://schemas.microsoft.com/office/drawing/2014/main" id="{00000000-0008-0000-0700-0000F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8" name="3067 CuadroTexto">
          <a:extLst>
            <a:ext uri="{FF2B5EF4-FFF2-40B4-BE49-F238E27FC236}">
              <a16:creationId xmlns="" xmlns:a16="http://schemas.microsoft.com/office/drawing/2014/main" id="{00000000-0008-0000-0700-0000F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069" name="3068 CuadroTexto">
          <a:extLst>
            <a:ext uri="{FF2B5EF4-FFF2-40B4-BE49-F238E27FC236}">
              <a16:creationId xmlns="" xmlns:a16="http://schemas.microsoft.com/office/drawing/2014/main" id="{00000000-0008-0000-0700-0000F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070" name="3069 CuadroTexto">
          <a:extLst>
            <a:ext uri="{FF2B5EF4-FFF2-40B4-BE49-F238E27FC236}">
              <a16:creationId xmlns="" xmlns:a16="http://schemas.microsoft.com/office/drawing/2014/main" id="{00000000-0008-0000-0700-0000F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071" name="3070 CuadroTexto">
          <a:extLst>
            <a:ext uri="{FF2B5EF4-FFF2-40B4-BE49-F238E27FC236}">
              <a16:creationId xmlns="" xmlns:a16="http://schemas.microsoft.com/office/drawing/2014/main" id="{00000000-0008-0000-0700-0000F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072" name="3071 CuadroTexto">
          <a:extLst>
            <a:ext uri="{FF2B5EF4-FFF2-40B4-BE49-F238E27FC236}">
              <a16:creationId xmlns="" xmlns:a16="http://schemas.microsoft.com/office/drawing/2014/main" id="{00000000-0008-0000-0700-00000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073" name="3072 CuadroTexto">
          <a:extLst>
            <a:ext uri="{FF2B5EF4-FFF2-40B4-BE49-F238E27FC236}">
              <a16:creationId xmlns="" xmlns:a16="http://schemas.microsoft.com/office/drawing/2014/main" id="{00000000-0008-0000-0700-00000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074" name="3073 CuadroTexto">
          <a:extLst>
            <a:ext uri="{FF2B5EF4-FFF2-40B4-BE49-F238E27FC236}">
              <a16:creationId xmlns="" xmlns:a16="http://schemas.microsoft.com/office/drawing/2014/main" id="{00000000-0008-0000-0700-00000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075" name="3074 CuadroTexto">
          <a:extLst>
            <a:ext uri="{FF2B5EF4-FFF2-40B4-BE49-F238E27FC236}">
              <a16:creationId xmlns="" xmlns:a16="http://schemas.microsoft.com/office/drawing/2014/main" id="{00000000-0008-0000-0700-00000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076" name="3075 CuadroTexto">
          <a:extLst>
            <a:ext uri="{FF2B5EF4-FFF2-40B4-BE49-F238E27FC236}">
              <a16:creationId xmlns="" xmlns:a16="http://schemas.microsoft.com/office/drawing/2014/main" id="{00000000-0008-0000-0700-00000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077" name="3076 CuadroTexto">
          <a:extLst>
            <a:ext uri="{FF2B5EF4-FFF2-40B4-BE49-F238E27FC236}">
              <a16:creationId xmlns="" xmlns:a16="http://schemas.microsoft.com/office/drawing/2014/main" id="{00000000-0008-0000-0700-00000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078" name="3077 CuadroTexto">
          <a:extLst>
            <a:ext uri="{FF2B5EF4-FFF2-40B4-BE49-F238E27FC236}">
              <a16:creationId xmlns="" xmlns:a16="http://schemas.microsoft.com/office/drawing/2014/main" id="{00000000-0008-0000-0700-00000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079" name="3078 CuadroTexto">
          <a:extLst>
            <a:ext uri="{FF2B5EF4-FFF2-40B4-BE49-F238E27FC236}">
              <a16:creationId xmlns="" xmlns:a16="http://schemas.microsoft.com/office/drawing/2014/main" id="{00000000-0008-0000-0700-00000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080" name="3079 CuadroTexto">
          <a:extLst>
            <a:ext uri="{FF2B5EF4-FFF2-40B4-BE49-F238E27FC236}">
              <a16:creationId xmlns="" xmlns:a16="http://schemas.microsoft.com/office/drawing/2014/main" id="{00000000-0008-0000-0700-00000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1" name="3080 CuadroTexto">
          <a:extLst>
            <a:ext uri="{FF2B5EF4-FFF2-40B4-BE49-F238E27FC236}">
              <a16:creationId xmlns="" xmlns:a16="http://schemas.microsoft.com/office/drawing/2014/main" id="{00000000-0008-0000-0700-00000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2" name="3081 CuadroTexto">
          <a:extLst>
            <a:ext uri="{FF2B5EF4-FFF2-40B4-BE49-F238E27FC236}">
              <a16:creationId xmlns="" xmlns:a16="http://schemas.microsoft.com/office/drawing/2014/main" id="{00000000-0008-0000-0700-00000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3" name="3082 CuadroTexto">
          <a:extLst>
            <a:ext uri="{FF2B5EF4-FFF2-40B4-BE49-F238E27FC236}">
              <a16:creationId xmlns="" xmlns:a16="http://schemas.microsoft.com/office/drawing/2014/main" id="{00000000-0008-0000-0700-00000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4" name="3083 CuadroTexto">
          <a:extLst>
            <a:ext uri="{FF2B5EF4-FFF2-40B4-BE49-F238E27FC236}">
              <a16:creationId xmlns="" xmlns:a16="http://schemas.microsoft.com/office/drawing/2014/main" id="{00000000-0008-0000-0700-00000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85" name="3084 CuadroTexto">
          <a:extLst>
            <a:ext uri="{FF2B5EF4-FFF2-40B4-BE49-F238E27FC236}">
              <a16:creationId xmlns="" xmlns:a16="http://schemas.microsoft.com/office/drawing/2014/main" id="{00000000-0008-0000-0700-00000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86" name="3085 CuadroTexto">
          <a:extLst>
            <a:ext uri="{FF2B5EF4-FFF2-40B4-BE49-F238E27FC236}">
              <a16:creationId xmlns="" xmlns:a16="http://schemas.microsoft.com/office/drawing/2014/main" id="{00000000-0008-0000-0700-00000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87" name="3086 CuadroTexto">
          <a:extLst>
            <a:ext uri="{FF2B5EF4-FFF2-40B4-BE49-F238E27FC236}">
              <a16:creationId xmlns="" xmlns:a16="http://schemas.microsoft.com/office/drawing/2014/main" id="{00000000-0008-0000-0700-00000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88" name="3087 CuadroTexto">
          <a:extLst>
            <a:ext uri="{FF2B5EF4-FFF2-40B4-BE49-F238E27FC236}">
              <a16:creationId xmlns="" xmlns:a16="http://schemas.microsoft.com/office/drawing/2014/main" id="{00000000-0008-0000-0700-00001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89" name="3088 CuadroTexto">
          <a:extLst>
            <a:ext uri="{FF2B5EF4-FFF2-40B4-BE49-F238E27FC236}">
              <a16:creationId xmlns="" xmlns:a16="http://schemas.microsoft.com/office/drawing/2014/main" id="{00000000-0008-0000-0700-00001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0" name="3089 CuadroTexto">
          <a:extLst>
            <a:ext uri="{FF2B5EF4-FFF2-40B4-BE49-F238E27FC236}">
              <a16:creationId xmlns="" xmlns:a16="http://schemas.microsoft.com/office/drawing/2014/main" id="{00000000-0008-0000-0700-00001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91" name="3090 CuadroTexto">
          <a:extLst>
            <a:ext uri="{FF2B5EF4-FFF2-40B4-BE49-F238E27FC236}">
              <a16:creationId xmlns="" xmlns:a16="http://schemas.microsoft.com/office/drawing/2014/main" id="{00000000-0008-0000-0700-00001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92" name="3091 CuadroTexto">
          <a:extLst>
            <a:ext uri="{FF2B5EF4-FFF2-40B4-BE49-F238E27FC236}">
              <a16:creationId xmlns="" xmlns:a16="http://schemas.microsoft.com/office/drawing/2014/main" id="{00000000-0008-0000-0700-00001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93" name="3092 CuadroTexto">
          <a:extLst>
            <a:ext uri="{FF2B5EF4-FFF2-40B4-BE49-F238E27FC236}">
              <a16:creationId xmlns="" xmlns:a16="http://schemas.microsoft.com/office/drawing/2014/main" id="{00000000-0008-0000-0700-00001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94" name="3093 CuadroTexto">
          <a:extLst>
            <a:ext uri="{FF2B5EF4-FFF2-40B4-BE49-F238E27FC236}">
              <a16:creationId xmlns="" xmlns:a16="http://schemas.microsoft.com/office/drawing/2014/main" id="{00000000-0008-0000-0700-00001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5" name="3094 CuadroTexto">
          <a:extLst>
            <a:ext uri="{FF2B5EF4-FFF2-40B4-BE49-F238E27FC236}">
              <a16:creationId xmlns="" xmlns:a16="http://schemas.microsoft.com/office/drawing/2014/main" id="{00000000-0008-0000-0700-00001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6" name="3095 CuadroTexto">
          <a:extLst>
            <a:ext uri="{FF2B5EF4-FFF2-40B4-BE49-F238E27FC236}">
              <a16:creationId xmlns="" xmlns:a16="http://schemas.microsoft.com/office/drawing/2014/main" id="{00000000-0008-0000-0700-00001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7" name="3096 CuadroTexto">
          <a:extLst>
            <a:ext uri="{FF2B5EF4-FFF2-40B4-BE49-F238E27FC236}">
              <a16:creationId xmlns="" xmlns:a16="http://schemas.microsoft.com/office/drawing/2014/main" id="{00000000-0008-0000-0700-00001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8" name="3097 CuadroTexto">
          <a:extLst>
            <a:ext uri="{FF2B5EF4-FFF2-40B4-BE49-F238E27FC236}">
              <a16:creationId xmlns="" xmlns:a16="http://schemas.microsoft.com/office/drawing/2014/main" id="{00000000-0008-0000-0700-00001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9" name="3098 CuadroTexto">
          <a:extLst>
            <a:ext uri="{FF2B5EF4-FFF2-40B4-BE49-F238E27FC236}">
              <a16:creationId xmlns="" xmlns:a16="http://schemas.microsoft.com/office/drawing/2014/main" id="{00000000-0008-0000-0700-00001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00" name="3099 CuadroTexto">
          <a:extLst>
            <a:ext uri="{FF2B5EF4-FFF2-40B4-BE49-F238E27FC236}">
              <a16:creationId xmlns="" xmlns:a16="http://schemas.microsoft.com/office/drawing/2014/main" id="{00000000-0008-0000-0700-00001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01" name="3100 CuadroTexto">
          <a:extLst>
            <a:ext uri="{FF2B5EF4-FFF2-40B4-BE49-F238E27FC236}">
              <a16:creationId xmlns="" xmlns:a16="http://schemas.microsoft.com/office/drawing/2014/main" id="{00000000-0008-0000-0700-00001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02" name="3101 CuadroTexto">
          <a:extLst>
            <a:ext uri="{FF2B5EF4-FFF2-40B4-BE49-F238E27FC236}">
              <a16:creationId xmlns="" xmlns:a16="http://schemas.microsoft.com/office/drawing/2014/main" id="{00000000-0008-0000-0700-00001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03" name="3102 CuadroTexto">
          <a:extLst>
            <a:ext uri="{FF2B5EF4-FFF2-40B4-BE49-F238E27FC236}">
              <a16:creationId xmlns="" xmlns:a16="http://schemas.microsoft.com/office/drawing/2014/main" id="{00000000-0008-0000-0700-00001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04" name="3103 CuadroTexto">
          <a:extLst>
            <a:ext uri="{FF2B5EF4-FFF2-40B4-BE49-F238E27FC236}">
              <a16:creationId xmlns="" xmlns:a16="http://schemas.microsoft.com/office/drawing/2014/main" id="{00000000-0008-0000-0700-00002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05" name="3104 CuadroTexto">
          <a:extLst>
            <a:ext uri="{FF2B5EF4-FFF2-40B4-BE49-F238E27FC236}">
              <a16:creationId xmlns="" xmlns:a16="http://schemas.microsoft.com/office/drawing/2014/main" id="{00000000-0008-0000-0700-00002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06" name="3105 CuadroTexto">
          <a:extLst>
            <a:ext uri="{FF2B5EF4-FFF2-40B4-BE49-F238E27FC236}">
              <a16:creationId xmlns="" xmlns:a16="http://schemas.microsoft.com/office/drawing/2014/main" id="{00000000-0008-0000-0700-00002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107" name="3106 CuadroTexto">
          <a:extLst>
            <a:ext uri="{FF2B5EF4-FFF2-40B4-BE49-F238E27FC236}">
              <a16:creationId xmlns="" xmlns:a16="http://schemas.microsoft.com/office/drawing/2014/main" id="{00000000-0008-0000-0700-00002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108" name="3107 CuadroTexto">
          <a:extLst>
            <a:ext uri="{FF2B5EF4-FFF2-40B4-BE49-F238E27FC236}">
              <a16:creationId xmlns="" xmlns:a16="http://schemas.microsoft.com/office/drawing/2014/main" id="{00000000-0008-0000-0700-00002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09" name="3108 CuadroTexto">
          <a:extLst>
            <a:ext uri="{FF2B5EF4-FFF2-40B4-BE49-F238E27FC236}">
              <a16:creationId xmlns="" xmlns:a16="http://schemas.microsoft.com/office/drawing/2014/main" id="{00000000-0008-0000-0700-00002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10" name="3109 CuadroTexto">
          <a:extLst>
            <a:ext uri="{FF2B5EF4-FFF2-40B4-BE49-F238E27FC236}">
              <a16:creationId xmlns="" xmlns:a16="http://schemas.microsoft.com/office/drawing/2014/main" id="{00000000-0008-0000-0700-00002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11" name="3110 CuadroTexto">
          <a:extLst>
            <a:ext uri="{FF2B5EF4-FFF2-40B4-BE49-F238E27FC236}">
              <a16:creationId xmlns="" xmlns:a16="http://schemas.microsoft.com/office/drawing/2014/main" id="{00000000-0008-0000-0700-00002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12" name="3111 CuadroTexto">
          <a:extLst>
            <a:ext uri="{FF2B5EF4-FFF2-40B4-BE49-F238E27FC236}">
              <a16:creationId xmlns="" xmlns:a16="http://schemas.microsoft.com/office/drawing/2014/main" id="{00000000-0008-0000-0700-00002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3" name="3112 CuadroTexto">
          <a:extLst>
            <a:ext uri="{FF2B5EF4-FFF2-40B4-BE49-F238E27FC236}">
              <a16:creationId xmlns="" xmlns:a16="http://schemas.microsoft.com/office/drawing/2014/main" id="{00000000-0008-0000-0700-00002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4" name="3113 CuadroTexto">
          <a:extLst>
            <a:ext uri="{FF2B5EF4-FFF2-40B4-BE49-F238E27FC236}">
              <a16:creationId xmlns="" xmlns:a16="http://schemas.microsoft.com/office/drawing/2014/main" id="{00000000-0008-0000-0700-00002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5" name="3114 CuadroTexto">
          <a:extLst>
            <a:ext uri="{FF2B5EF4-FFF2-40B4-BE49-F238E27FC236}">
              <a16:creationId xmlns="" xmlns:a16="http://schemas.microsoft.com/office/drawing/2014/main" id="{00000000-0008-0000-0700-00002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6" name="3115 CuadroTexto">
          <a:extLst>
            <a:ext uri="{FF2B5EF4-FFF2-40B4-BE49-F238E27FC236}">
              <a16:creationId xmlns="" xmlns:a16="http://schemas.microsoft.com/office/drawing/2014/main" id="{00000000-0008-0000-0700-00002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17" name="3116 CuadroTexto">
          <a:extLst>
            <a:ext uri="{FF2B5EF4-FFF2-40B4-BE49-F238E27FC236}">
              <a16:creationId xmlns="" xmlns:a16="http://schemas.microsoft.com/office/drawing/2014/main" id="{00000000-0008-0000-0700-00002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18" name="3117 CuadroTexto">
          <a:extLst>
            <a:ext uri="{FF2B5EF4-FFF2-40B4-BE49-F238E27FC236}">
              <a16:creationId xmlns="" xmlns:a16="http://schemas.microsoft.com/office/drawing/2014/main" id="{00000000-0008-0000-0700-00002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19" name="3118 CuadroTexto">
          <a:extLst>
            <a:ext uri="{FF2B5EF4-FFF2-40B4-BE49-F238E27FC236}">
              <a16:creationId xmlns="" xmlns:a16="http://schemas.microsoft.com/office/drawing/2014/main" id="{00000000-0008-0000-0700-00002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0" name="3119 CuadroTexto">
          <a:extLst>
            <a:ext uri="{FF2B5EF4-FFF2-40B4-BE49-F238E27FC236}">
              <a16:creationId xmlns="" xmlns:a16="http://schemas.microsoft.com/office/drawing/2014/main" id="{00000000-0008-0000-0700-00003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1" name="3120 CuadroTexto">
          <a:extLst>
            <a:ext uri="{FF2B5EF4-FFF2-40B4-BE49-F238E27FC236}">
              <a16:creationId xmlns="" xmlns:a16="http://schemas.microsoft.com/office/drawing/2014/main" id="{00000000-0008-0000-0700-00003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2" name="3121 CuadroTexto">
          <a:extLst>
            <a:ext uri="{FF2B5EF4-FFF2-40B4-BE49-F238E27FC236}">
              <a16:creationId xmlns="" xmlns:a16="http://schemas.microsoft.com/office/drawing/2014/main" id="{00000000-0008-0000-0700-00003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23" name="3122 CuadroTexto">
          <a:extLst>
            <a:ext uri="{FF2B5EF4-FFF2-40B4-BE49-F238E27FC236}">
              <a16:creationId xmlns="" xmlns:a16="http://schemas.microsoft.com/office/drawing/2014/main" id="{00000000-0008-0000-0700-00003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24" name="3123 CuadroTexto">
          <a:extLst>
            <a:ext uri="{FF2B5EF4-FFF2-40B4-BE49-F238E27FC236}">
              <a16:creationId xmlns="" xmlns:a16="http://schemas.microsoft.com/office/drawing/2014/main" id="{00000000-0008-0000-0700-00003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5" name="3124 CuadroTexto">
          <a:extLst>
            <a:ext uri="{FF2B5EF4-FFF2-40B4-BE49-F238E27FC236}">
              <a16:creationId xmlns="" xmlns:a16="http://schemas.microsoft.com/office/drawing/2014/main" id="{00000000-0008-0000-0700-00003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6" name="3125 CuadroTexto">
          <a:extLst>
            <a:ext uri="{FF2B5EF4-FFF2-40B4-BE49-F238E27FC236}">
              <a16:creationId xmlns="" xmlns:a16="http://schemas.microsoft.com/office/drawing/2014/main" id="{00000000-0008-0000-0700-00003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7" name="3126 CuadroTexto">
          <a:extLst>
            <a:ext uri="{FF2B5EF4-FFF2-40B4-BE49-F238E27FC236}">
              <a16:creationId xmlns="" xmlns:a16="http://schemas.microsoft.com/office/drawing/2014/main" id="{00000000-0008-0000-0700-00003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8" name="3127 CuadroTexto">
          <a:extLst>
            <a:ext uri="{FF2B5EF4-FFF2-40B4-BE49-F238E27FC236}">
              <a16:creationId xmlns="" xmlns:a16="http://schemas.microsoft.com/office/drawing/2014/main" id="{00000000-0008-0000-0700-00003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29" name="3128 CuadroTexto">
          <a:extLst>
            <a:ext uri="{FF2B5EF4-FFF2-40B4-BE49-F238E27FC236}">
              <a16:creationId xmlns="" xmlns:a16="http://schemas.microsoft.com/office/drawing/2014/main" id="{00000000-0008-0000-0700-00003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0" name="3129 CuadroTexto">
          <a:extLst>
            <a:ext uri="{FF2B5EF4-FFF2-40B4-BE49-F238E27FC236}">
              <a16:creationId xmlns="" xmlns:a16="http://schemas.microsoft.com/office/drawing/2014/main" id="{00000000-0008-0000-0700-00003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1" name="3130 CuadroTexto">
          <a:extLst>
            <a:ext uri="{FF2B5EF4-FFF2-40B4-BE49-F238E27FC236}">
              <a16:creationId xmlns="" xmlns:a16="http://schemas.microsoft.com/office/drawing/2014/main" id="{00000000-0008-0000-0700-00003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2" name="3131 CuadroTexto">
          <a:extLst>
            <a:ext uri="{FF2B5EF4-FFF2-40B4-BE49-F238E27FC236}">
              <a16:creationId xmlns="" xmlns:a16="http://schemas.microsoft.com/office/drawing/2014/main" id="{00000000-0008-0000-0700-00003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33" name="3132 CuadroTexto">
          <a:extLst>
            <a:ext uri="{FF2B5EF4-FFF2-40B4-BE49-F238E27FC236}">
              <a16:creationId xmlns="" xmlns:a16="http://schemas.microsoft.com/office/drawing/2014/main" id="{00000000-0008-0000-0700-00003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34" name="3133 CuadroTexto">
          <a:extLst>
            <a:ext uri="{FF2B5EF4-FFF2-40B4-BE49-F238E27FC236}">
              <a16:creationId xmlns="" xmlns:a16="http://schemas.microsoft.com/office/drawing/2014/main" id="{00000000-0008-0000-0700-00003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35" name="3134 CuadroTexto">
          <a:extLst>
            <a:ext uri="{FF2B5EF4-FFF2-40B4-BE49-F238E27FC236}">
              <a16:creationId xmlns="" xmlns:a16="http://schemas.microsoft.com/office/drawing/2014/main" id="{00000000-0008-0000-0700-00003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36" name="3135 CuadroTexto">
          <a:extLst>
            <a:ext uri="{FF2B5EF4-FFF2-40B4-BE49-F238E27FC236}">
              <a16:creationId xmlns="" xmlns:a16="http://schemas.microsoft.com/office/drawing/2014/main" id="{00000000-0008-0000-0700-00004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37" name="3136 CuadroTexto">
          <a:extLst>
            <a:ext uri="{FF2B5EF4-FFF2-40B4-BE49-F238E27FC236}">
              <a16:creationId xmlns="" xmlns:a16="http://schemas.microsoft.com/office/drawing/2014/main" id="{00000000-0008-0000-0700-00004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38" name="3137 CuadroTexto">
          <a:extLst>
            <a:ext uri="{FF2B5EF4-FFF2-40B4-BE49-F238E27FC236}">
              <a16:creationId xmlns="" xmlns:a16="http://schemas.microsoft.com/office/drawing/2014/main" id="{00000000-0008-0000-0700-00004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39" name="3138 CuadroTexto">
          <a:extLst>
            <a:ext uri="{FF2B5EF4-FFF2-40B4-BE49-F238E27FC236}">
              <a16:creationId xmlns="" xmlns:a16="http://schemas.microsoft.com/office/drawing/2014/main" id="{00000000-0008-0000-0700-00004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40" name="3139 CuadroTexto">
          <a:extLst>
            <a:ext uri="{FF2B5EF4-FFF2-40B4-BE49-F238E27FC236}">
              <a16:creationId xmlns="" xmlns:a16="http://schemas.microsoft.com/office/drawing/2014/main" id="{00000000-0008-0000-0700-00004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41" name="3140 CuadroTexto">
          <a:extLst>
            <a:ext uri="{FF2B5EF4-FFF2-40B4-BE49-F238E27FC236}">
              <a16:creationId xmlns="" xmlns:a16="http://schemas.microsoft.com/office/drawing/2014/main" id="{00000000-0008-0000-0700-00004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42" name="3141 CuadroTexto">
          <a:extLst>
            <a:ext uri="{FF2B5EF4-FFF2-40B4-BE49-F238E27FC236}">
              <a16:creationId xmlns="" xmlns:a16="http://schemas.microsoft.com/office/drawing/2014/main" id="{00000000-0008-0000-0700-00004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43" name="3142 CuadroTexto">
          <a:extLst>
            <a:ext uri="{FF2B5EF4-FFF2-40B4-BE49-F238E27FC236}">
              <a16:creationId xmlns="" xmlns:a16="http://schemas.microsoft.com/office/drawing/2014/main" id="{00000000-0008-0000-0700-00004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44" name="3143 CuadroTexto">
          <a:extLst>
            <a:ext uri="{FF2B5EF4-FFF2-40B4-BE49-F238E27FC236}">
              <a16:creationId xmlns="" xmlns:a16="http://schemas.microsoft.com/office/drawing/2014/main" id="{00000000-0008-0000-0700-00004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5" name="3144 CuadroTexto">
          <a:extLst>
            <a:ext uri="{FF2B5EF4-FFF2-40B4-BE49-F238E27FC236}">
              <a16:creationId xmlns="" xmlns:a16="http://schemas.microsoft.com/office/drawing/2014/main" id="{00000000-0008-0000-0700-00004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6" name="3145 CuadroTexto">
          <a:extLst>
            <a:ext uri="{FF2B5EF4-FFF2-40B4-BE49-F238E27FC236}">
              <a16:creationId xmlns="" xmlns:a16="http://schemas.microsoft.com/office/drawing/2014/main" id="{00000000-0008-0000-0700-00004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7" name="3146 CuadroTexto">
          <a:extLst>
            <a:ext uri="{FF2B5EF4-FFF2-40B4-BE49-F238E27FC236}">
              <a16:creationId xmlns="" xmlns:a16="http://schemas.microsoft.com/office/drawing/2014/main" id="{00000000-0008-0000-0700-00004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8" name="3147 CuadroTexto">
          <a:extLst>
            <a:ext uri="{FF2B5EF4-FFF2-40B4-BE49-F238E27FC236}">
              <a16:creationId xmlns="" xmlns:a16="http://schemas.microsoft.com/office/drawing/2014/main" id="{00000000-0008-0000-0700-00004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49" name="3148 CuadroTexto">
          <a:extLst>
            <a:ext uri="{FF2B5EF4-FFF2-40B4-BE49-F238E27FC236}">
              <a16:creationId xmlns="" xmlns:a16="http://schemas.microsoft.com/office/drawing/2014/main" id="{00000000-0008-0000-0700-00004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0" name="3149 CuadroTexto">
          <a:extLst>
            <a:ext uri="{FF2B5EF4-FFF2-40B4-BE49-F238E27FC236}">
              <a16:creationId xmlns="" xmlns:a16="http://schemas.microsoft.com/office/drawing/2014/main" id="{00000000-0008-0000-0700-00004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1" name="3150 CuadroTexto">
          <a:extLst>
            <a:ext uri="{FF2B5EF4-FFF2-40B4-BE49-F238E27FC236}">
              <a16:creationId xmlns="" xmlns:a16="http://schemas.microsoft.com/office/drawing/2014/main" id="{00000000-0008-0000-0700-00004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2" name="3151 CuadroTexto">
          <a:extLst>
            <a:ext uri="{FF2B5EF4-FFF2-40B4-BE49-F238E27FC236}">
              <a16:creationId xmlns="" xmlns:a16="http://schemas.microsoft.com/office/drawing/2014/main" id="{00000000-0008-0000-0700-00005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3" name="3152 CuadroTexto">
          <a:extLst>
            <a:ext uri="{FF2B5EF4-FFF2-40B4-BE49-F238E27FC236}">
              <a16:creationId xmlns="" xmlns:a16="http://schemas.microsoft.com/office/drawing/2014/main" id="{00000000-0008-0000-0700-00005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4" name="3153 CuadroTexto">
          <a:extLst>
            <a:ext uri="{FF2B5EF4-FFF2-40B4-BE49-F238E27FC236}">
              <a16:creationId xmlns="" xmlns:a16="http://schemas.microsoft.com/office/drawing/2014/main" id="{00000000-0008-0000-0700-00005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5" name="3154 CuadroTexto">
          <a:extLst>
            <a:ext uri="{FF2B5EF4-FFF2-40B4-BE49-F238E27FC236}">
              <a16:creationId xmlns="" xmlns:a16="http://schemas.microsoft.com/office/drawing/2014/main" id="{00000000-0008-0000-0700-00005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6" name="3155 CuadroTexto">
          <a:extLst>
            <a:ext uri="{FF2B5EF4-FFF2-40B4-BE49-F238E27FC236}">
              <a16:creationId xmlns="" xmlns:a16="http://schemas.microsoft.com/office/drawing/2014/main" id="{00000000-0008-0000-0700-00005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7" name="3156 CuadroTexto">
          <a:extLst>
            <a:ext uri="{FF2B5EF4-FFF2-40B4-BE49-F238E27FC236}">
              <a16:creationId xmlns="" xmlns:a16="http://schemas.microsoft.com/office/drawing/2014/main" id="{00000000-0008-0000-0700-00005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8" name="3157 CuadroTexto">
          <a:extLst>
            <a:ext uri="{FF2B5EF4-FFF2-40B4-BE49-F238E27FC236}">
              <a16:creationId xmlns="" xmlns:a16="http://schemas.microsoft.com/office/drawing/2014/main" id="{00000000-0008-0000-0700-00005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9" name="3158 CuadroTexto">
          <a:extLst>
            <a:ext uri="{FF2B5EF4-FFF2-40B4-BE49-F238E27FC236}">
              <a16:creationId xmlns="" xmlns:a16="http://schemas.microsoft.com/office/drawing/2014/main" id="{00000000-0008-0000-0700-00005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60" name="3159 CuadroTexto">
          <a:extLst>
            <a:ext uri="{FF2B5EF4-FFF2-40B4-BE49-F238E27FC236}">
              <a16:creationId xmlns="" xmlns:a16="http://schemas.microsoft.com/office/drawing/2014/main" id="{00000000-0008-0000-0700-00005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1" name="3160 CuadroTexto">
          <a:extLst>
            <a:ext uri="{FF2B5EF4-FFF2-40B4-BE49-F238E27FC236}">
              <a16:creationId xmlns="" xmlns:a16="http://schemas.microsoft.com/office/drawing/2014/main" id="{00000000-0008-0000-0700-00005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2" name="3161 CuadroTexto">
          <a:extLst>
            <a:ext uri="{FF2B5EF4-FFF2-40B4-BE49-F238E27FC236}">
              <a16:creationId xmlns="" xmlns:a16="http://schemas.microsoft.com/office/drawing/2014/main" id="{00000000-0008-0000-0700-00005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3" name="3162 CuadroTexto">
          <a:extLst>
            <a:ext uri="{FF2B5EF4-FFF2-40B4-BE49-F238E27FC236}">
              <a16:creationId xmlns="" xmlns:a16="http://schemas.microsoft.com/office/drawing/2014/main" id="{00000000-0008-0000-0700-00005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4" name="3163 CuadroTexto">
          <a:extLst>
            <a:ext uri="{FF2B5EF4-FFF2-40B4-BE49-F238E27FC236}">
              <a16:creationId xmlns="" xmlns:a16="http://schemas.microsoft.com/office/drawing/2014/main" id="{00000000-0008-0000-0700-00005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65" name="3164 CuadroTexto">
          <a:extLst>
            <a:ext uri="{FF2B5EF4-FFF2-40B4-BE49-F238E27FC236}">
              <a16:creationId xmlns="" xmlns:a16="http://schemas.microsoft.com/office/drawing/2014/main" id="{00000000-0008-0000-0700-00005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66" name="3165 CuadroTexto">
          <a:extLst>
            <a:ext uri="{FF2B5EF4-FFF2-40B4-BE49-F238E27FC236}">
              <a16:creationId xmlns="" xmlns:a16="http://schemas.microsoft.com/office/drawing/2014/main" id="{00000000-0008-0000-0700-00005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67" name="3166 CuadroTexto">
          <a:extLst>
            <a:ext uri="{FF2B5EF4-FFF2-40B4-BE49-F238E27FC236}">
              <a16:creationId xmlns="" xmlns:a16="http://schemas.microsoft.com/office/drawing/2014/main" id="{00000000-0008-0000-0700-00005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68" name="3167 CuadroTexto">
          <a:extLst>
            <a:ext uri="{FF2B5EF4-FFF2-40B4-BE49-F238E27FC236}">
              <a16:creationId xmlns="" xmlns:a16="http://schemas.microsoft.com/office/drawing/2014/main" id="{00000000-0008-0000-0700-00006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69" name="3168 CuadroTexto">
          <a:extLst>
            <a:ext uri="{FF2B5EF4-FFF2-40B4-BE49-F238E27FC236}">
              <a16:creationId xmlns="" xmlns:a16="http://schemas.microsoft.com/office/drawing/2014/main" id="{00000000-0008-0000-0700-00006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70" name="3169 CuadroTexto">
          <a:extLst>
            <a:ext uri="{FF2B5EF4-FFF2-40B4-BE49-F238E27FC236}">
              <a16:creationId xmlns="" xmlns:a16="http://schemas.microsoft.com/office/drawing/2014/main" id="{00000000-0008-0000-0700-00006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71" name="3170 CuadroTexto">
          <a:extLst>
            <a:ext uri="{FF2B5EF4-FFF2-40B4-BE49-F238E27FC236}">
              <a16:creationId xmlns="" xmlns:a16="http://schemas.microsoft.com/office/drawing/2014/main" id="{00000000-0008-0000-0700-00006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72" name="3171 CuadroTexto">
          <a:extLst>
            <a:ext uri="{FF2B5EF4-FFF2-40B4-BE49-F238E27FC236}">
              <a16:creationId xmlns="" xmlns:a16="http://schemas.microsoft.com/office/drawing/2014/main" id="{00000000-0008-0000-0700-00006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73" name="3172 CuadroTexto">
          <a:extLst>
            <a:ext uri="{FF2B5EF4-FFF2-40B4-BE49-F238E27FC236}">
              <a16:creationId xmlns="" xmlns:a16="http://schemas.microsoft.com/office/drawing/2014/main" id="{00000000-0008-0000-0700-00006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74" name="3173 CuadroTexto">
          <a:extLst>
            <a:ext uri="{FF2B5EF4-FFF2-40B4-BE49-F238E27FC236}">
              <a16:creationId xmlns="" xmlns:a16="http://schemas.microsoft.com/office/drawing/2014/main" id="{00000000-0008-0000-0700-00006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75" name="3174 CuadroTexto">
          <a:extLst>
            <a:ext uri="{FF2B5EF4-FFF2-40B4-BE49-F238E27FC236}">
              <a16:creationId xmlns="" xmlns:a16="http://schemas.microsoft.com/office/drawing/2014/main" id="{00000000-0008-0000-0700-00006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76" name="3175 CuadroTexto">
          <a:extLst>
            <a:ext uri="{FF2B5EF4-FFF2-40B4-BE49-F238E27FC236}">
              <a16:creationId xmlns="" xmlns:a16="http://schemas.microsoft.com/office/drawing/2014/main" id="{00000000-0008-0000-0700-00006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7" name="3176 CuadroTexto">
          <a:extLst>
            <a:ext uri="{FF2B5EF4-FFF2-40B4-BE49-F238E27FC236}">
              <a16:creationId xmlns="" xmlns:a16="http://schemas.microsoft.com/office/drawing/2014/main" id="{00000000-0008-0000-0700-00006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8" name="3177 CuadroTexto">
          <a:extLst>
            <a:ext uri="{FF2B5EF4-FFF2-40B4-BE49-F238E27FC236}">
              <a16:creationId xmlns="" xmlns:a16="http://schemas.microsoft.com/office/drawing/2014/main" id="{00000000-0008-0000-0700-00006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9" name="3178 CuadroTexto">
          <a:extLst>
            <a:ext uri="{FF2B5EF4-FFF2-40B4-BE49-F238E27FC236}">
              <a16:creationId xmlns="" xmlns:a16="http://schemas.microsoft.com/office/drawing/2014/main" id="{00000000-0008-0000-0700-00006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80" name="3179 CuadroTexto">
          <a:extLst>
            <a:ext uri="{FF2B5EF4-FFF2-40B4-BE49-F238E27FC236}">
              <a16:creationId xmlns="" xmlns:a16="http://schemas.microsoft.com/office/drawing/2014/main" id="{00000000-0008-0000-0700-00006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1" name="3180 CuadroTexto">
          <a:extLst>
            <a:ext uri="{FF2B5EF4-FFF2-40B4-BE49-F238E27FC236}">
              <a16:creationId xmlns="" xmlns:a16="http://schemas.microsoft.com/office/drawing/2014/main" id="{00000000-0008-0000-0700-00006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2" name="3181 CuadroTexto">
          <a:extLst>
            <a:ext uri="{FF2B5EF4-FFF2-40B4-BE49-F238E27FC236}">
              <a16:creationId xmlns="" xmlns:a16="http://schemas.microsoft.com/office/drawing/2014/main" id="{00000000-0008-0000-0700-00006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3" name="3182 CuadroTexto">
          <a:extLst>
            <a:ext uri="{FF2B5EF4-FFF2-40B4-BE49-F238E27FC236}">
              <a16:creationId xmlns="" xmlns:a16="http://schemas.microsoft.com/office/drawing/2014/main" id="{00000000-0008-0000-0700-00006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4" name="3183 CuadroTexto">
          <a:extLst>
            <a:ext uri="{FF2B5EF4-FFF2-40B4-BE49-F238E27FC236}">
              <a16:creationId xmlns="" xmlns:a16="http://schemas.microsoft.com/office/drawing/2014/main" id="{00000000-0008-0000-0700-00007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85" name="3184 CuadroTexto">
          <a:extLst>
            <a:ext uri="{FF2B5EF4-FFF2-40B4-BE49-F238E27FC236}">
              <a16:creationId xmlns="" xmlns:a16="http://schemas.microsoft.com/office/drawing/2014/main" id="{00000000-0008-0000-0700-00007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86" name="3185 CuadroTexto">
          <a:extLst>
            <a:ext uri="{FF2B5EF4-FFF2-40B4-BE49-F238E27FC236}">
              <a16:creationId xmlns="" xmlns:a16="http://schemas.microsoft.com/office/drawing/2014/main" id="{00000000-0008-0000-0700-00007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7" name="3186 CuadroTexto">
          <a:extLst>
            <a:ext uri="{FF2B5EF4-FFF2-40B4-BE49-F238E27FC236}">
              <a16:creationId xmlns="" xmlns:a16="http://schemas.microsoft.com/office/drawing/2014/main" id="{00000000-0008-0000-0700-00007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8" name="3187 CuadroTexto">
          <a:extLst>
            <a:ext uri="{FF2B5EF4-FFF2-40B4-BE49-F238E27FC236}">
              <a16:creationId xmlns="" xmlns:a16="http://schemas.microsoft.com/office/drawing/2014/main" id="{00000000-0008-0000-0700-00007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9" name="3188 CuadroTexto">
          <a:extLst>
            <a:ext uri="{FF2B5EF4-FFF2-40B4-BE49-F238E27FC236}">
              <a16:creationId xmlns="" xmlns:a16="http://schemas.microsoft.com/office/drawing/2014/main" id="{00000000-0008-0000-0700-00007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90" name="3189 CuadroTexto">
          <a:extLst>
            <a:ext uri="{FF2B5EF4-FFF2-40B4-BE49-F238E27FC236}">
              <a16:creationId xmlns="" xmlns:a16="http://schemas.microsoft.com/office/drawing/2014/main" id="{00000000-0008-0000-0700-00007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91" name="3190 CuadroTexto">
          <a:extLst>
            <a:ext uri="{FF2B5EF4-FFF2-40B4-BE49-F238E27FC236}">
              <a16:creationId xmlns="" xmlns:a16="http://schemas.microsoft.com/office/drawing/2014/main" id="{00000000-0008-0000-0700-00007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92" name="3191 CuadroTexto">
          <a:extLst>
            <a:ext uri="{FF2B5EF4-FFF2-40B4-BE49-F238E27FC236}">
              <a16:creationId xmlns="" xmlns:a16="http://schemas.microsoft.com/office/drawing/2014/main" id="{00000000-0008-0000-0700-00007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3" name="3192 CuadroTexto">
          <a:extLst>
            <a:ext uri="{FF2B5EF4-FFF2-40B4-BE49-F238E27FC236}">
              <a16:creationId xmlns="" xmlns:a16="http://schemas.microsoft.com/office/drawing/2014/main" id="{00000000-0008-0000-0700-00007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4" name="3193 CuadroTexto">
          <a:extLst>
            <a:ext uri="{FF2B5EF4-FFF2-40B4-BE49-F238E27FC236}">
              <a16:creationId xmlns="" xmlns:a16="http://schemas.microsoft.com/office/drawing/2014/main" id="{00000000-0008-0000-0700-00007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5" name="3194 CuadroTexto">
          <a:extLst>
            <a:ext uri="{FF2B5EF4-FFF2-40B4-BE49-F238E27FC236}">
              <a16:creationId xmlns="" xmlns:a16="http://schemas.microsoft.com/office/drawing/2014/main" id="{00000000-0008-0000-0700-00007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6" name="3195 CuadroTexto">
          <a:extLst>
            <a:ext uri="{FF2B5EF4-FFF2-40B4-BE49-F238E27FC236}">
              <a16:creationId xmlns="" xmlns:a16="http://schemas.microsoft.com/office/drawing/2014/main" id="{00000000-0008-0000-0700-00007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197" name="3196 CuadroTexto">
          <a:extLst>
            <a:ext uri="{FF2B5EF4-FFF2-40B4-BE49-F238E27FC236}">
              <a16:creationId xmlns="" xmlns:a16="http://schemas.microsoft.com/office/drawing/2014/main" id="{00000000-0008-0000-0700-00007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198" name="3197 CuadroTexto">
          <a:extLst>
            <a:ext uri="{FF2B5EF4-FFF2-40B4-BE49-F238E27FC236}">
              <a16:creationId xmlns="" xmlns:a16="http://schemas.microsoft.com/office/drawing/2014/main" id="{00000000-0008-0000-0700-00007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199" name="3198 CuadroTexto">
          <a:extLst>
            <a:ext uri="{FF2B5EF4-FFF2-40B4-BE49-F238E27FC236}">
              <a16:creationId xmlns="" xmlns:a16="http://schemas.microsoft.com/office/drawing/2014/main" id="{00000000-0008-0000-0700-00007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00" name="3199 CuadroTexto">
          <a:extLst>
            <a:ext uri="{FF2B5EF4-FFF2-40B4-BE49-F238E27FC236}">
              <a16:creationId xmlns="" xmlns:a16="http://schemas.microsoft.com/office/drawing/2014/main" id="{00000000-0008-0000-0700-00008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01" name="3200 CuadroTexto">
          <a:extLst>
            <a:ext uri="{FF2B5EF4-FFF2-40B4-BE49-F238E27FC236}">
              <a16:creationId xmlns="" xmlns:a16="http://schemas.microsoft.com/office/drawing/2014/main" id="{00000000-0008-0000-0700-00008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02" name="3201 CuadroTexto">
          <a:extLst>
            <a:ext uri="{FF2B5EF4-FFF2-40B4-BE49-F238E27FC236}">
              <a16:creationId xmlns="" xmlns:a16="http://schemas.microsoft.com/office/drawing/2014/main" id="{00000000-0008-0000-0700-00008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203" name="3202 CuadroTexto">
          <a:extLst>
            <a:ext uri="{FF2B5EF4-FFF2-40B4-BE49-F238E27FC236}">
              <a16:creationId xmlns="" xmlns:a16="http://schemas.microsoft.com/office/drawing/2014/main" id="{00000000-0008-0000-0700-00008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204" name="3203 CuadroTexto">
          <a:extLst>
            <a:ext uri="{FF2B5EF4-FFF2-40B4-BE49-F238E27FC236}">
              <a16:creationId xmlns="" xmlns:a16="http://schemas.microsoft.com/office/drawing/2014/main" id="{00000000-0008-0000-0700-00008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205" name="3204 CuadroTexto">
          <a:extLst>
            <a:ext uri="{FF2B5EF4-FFF2-40B4-BE49-F238E27FC236}">
              <a16:creationId xmlns="" xmlns:a16="http://schemas.microsoft.com/office/drawing/2014/main" id="{00000000-0008-0000-0700-00008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206" name="3205 CuadroTexto">
          <a:extLst>
            <a:ext uri="{FF2B5EF4-FFF2-40B4-BE49-F238E27FC236}">
              <a16:creationId xmlns="" xmlns:a16="http://schemas.microsoft.com/office/drawing/2014/main" id="{00000000-0008-0000-0700-00008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207" name="3206 CuadroTexto">
          <a:extLst>
            <a:ext uri="{FF2B5EF4-FFF2-40B4-BE49-F238E27FC236}">
              <a16:creationId xmlns="" xmlns:a16="http://schemas.microsoft.com/office/drawing/2014/main" id="{00000000-0008-0000-0700-00008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208" name="3207 CuadroTexto">
          <a:extLst>
            <a:ext uri="{FF2B5EF4-FFF2-40B4-BE49-F238E27FC236}">
              <a16:creationId xmlns="" xmlns:a16="http://schemas.microsoft.com/office/drawing/2014/main" id="{00000000-0008-0000-0700-00008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09" name="3208 CuadroTexto">
          <a:extLst>
            <a:ext uri="{FF2B5EF4-FFF2-40B4-BE49-F238E27FC236}">
              <a16:creationId xmlns="" xmlns:a16="http://schemas.microsoft.com/office/drawing/2014/main" id="{00000000-0008-0000-0700-00008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0" name="3209 CuadroTexto">
          <a:extLst>
            <a:ext uri="{FF2B5EF4-FFF2-40B4-BE49-F238E27FC236}">
              <a16:creationId xmlns="" xmlns:a16="http://schemas.microsoft.com/office/drawing/2014/main" id="{00000000-0008-0000-0700-00008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1" name="3210 CuadroTexto">
          <a:extLst>
            <a:ext uri="{FF2B5EF4-FFF2-40B4-BE49-F238E27FC236}">
              <a16:creationId xmlns="" xmlns:a16="http://schemas.microsoft.com/office/drawing/2014/main" id="{00000000-0008-0000-0700-00008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2" name="3211 CuadroTexto">
          <a:extLst>
            <a:ext uri="{FF2B5EF4-FFF2-40B4-BE49-F238E27FC236}">
              <a16:creationId xmlns="" xmlns:a16="http://schemas.microsoft.com/office/drawing/2014/main" id="{00000000-0008-0000-0700-00008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3" name="3212 CuadroTexto">
          <a:extLst>
            <a:ext uri="{FF2B5EF4-FFF2-40B4-BE49-F238E27FC236}">
              <a16:creationId xmlns="" xmlns:a16="http://schemas.microsoft.com/office/drawing/2014/main" id="{00000000-0008-0000-0700-00008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4" name="3213 CuadroTexto">
          <a:extLst>
            <a:ext uri="{FF2B5EF4-FFF2-40B4-BE49-F238E27FC236}">
              <a16:creationId xmlns="" xmlns:a16="http://schemas.microsoft.com/office/drawing/2014/main" id="{00000000-0008-0000-0700-00008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15" name="3214 CuadroTexto">
          <a:extLst>
            <a:ext uri="{FF2B5EF4-FFF2-40B4-BE49-F238E27FC236}">
              <a16:creationId xmlns="" xmlns:a16="http://schemas.microsoft.com/office/drawing/2014/main" id="{00000000-0008-0000-0700-00008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16" name="3215 CuadroTexto">
          <a:extLst>
            <a:ext uri="{FF2B5EF4-FFF2-40B4-BE49-F238E27FC236}">
              <a16:creationId xmlns="" xmlns:a16="http://schemas.microsoft.com/office/drawing/2014/main" id="{00000000-0008-0000-0700-00009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17" name="3216 CuadroTexto">
          <a:extLst>
            <a:ext uri="{FF2B5EF4-FFF2-40B4-BE49-F238E27FC236}">
              <a16:creationId xmlns="" xmlns:a16="http://schemas.microsoft.com/office/drawing/2014/main" id="{00000000-0008-0000-0700-00009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18" name="3217 CuadroTexto">
          <a:extLst>
            <a:ext uri="{FF2B5EF4-FFF2-40B4-BE49-F238E27FC236}">
              <a16:creationId xmlns="" xmlns:a16="http://schemas.microsoft.com/office/drawing/2014/main" id="{00000000-0008-0000-0700-00009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9" name="3218 CuadroTexto">
          <a:extLst>
            <a:ext uri="{FF2B5EF4-FFF2-40B4-BE49-F238E27FC236}">
              <a16:creationId xmlns="" xmlns:a16="http://schemas.microsoft.com/office/drawing/2014/main" id="{00000000-0008-0000-0700-00009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20" name="3219 CuadroTexto">
          <a:extLst>
            <a:ext uri="{FF2B5EF4-FFF2-40B4-BE49-F238E27FC236}">
              <a16:creationId xmlns="" xmlns:a16="http://schemas.microsoft.com/office/drawing/2014/main" id="{00000000-0008-0000-0700-00009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21" name="3220 CuadroTexto">
          <a:extLst>
            <a:ext uri="{FF2B5EF4-FFF2-40B4-BE49-F238E27FC236}">
              <a16:creationId xmlns="" xmlns:a16="http://schemas.microsoft.com/office/drawing/2014/main" id="{00000000-0008-0000-0700-00009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22" name="3221 CuadroTexto">
          <a:extLst>
            <a:ext uri="{FF2B5EF4-FFF2-40B4-BE49-F238E27FC236}">
              <a16:creationId xmlns="" xmlns:a16="http://schemas.microsoft.com/office/drawing/2014/main" id="{00000000-0008-0000-0700-00009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23" name="3222 CuadroTexto">
          <a:extLst>
            <a:ext uri="{FF2B5EF4-FFF2-40B4-BE49-F238E27FC236}">
              <a16:creationId xmlns="" xmlns:a16="http://schemas.microsoft.com/office/drawing/2014/main" id="{00000000-0008-0000-0700-00009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24" name="3223 CuadroTexto">
          <a:extLst>
            <a:ext uri="{FF2B5EF4-FFF2-40B4-BE49-F238E27FC236}">
              <a16:creationId xmlns="" xmlns:a16="http://schemas.microsoft.com/office/drawing/2014/main" id="{00000000-0008-0000-0700-00009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5" name="3224 CuadroTexto">
          <a:extLst>
            <a:ext uri="{FF2B5EF4-FFF2-40B4-BE49-F238E27FC236}">
              <a16:creationId xmlns="" xmlns:a16="http://schemas.microsoft.com/office/drawing/2014/main" id="{00000000-0008-0000-0700-00009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6" name="3225 CuadroTexto">
          <a:extLst>
            <a:ext uri="{FF2B5EF4-FFF2-40B4-BE49-F238E27FC236}">
              <a16:creationId xmlns="" xmlns:a16="http://schemas.microsoft.com/office/drawing/2014/main" id="{00000000-0008-0000-0700-00009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7" name="3226 CuadroTexto">
          <a:extLst>
            <a:ext uri="{FF2B5EF4-FFF2-40B4-BE49-F238E27FC236}">
              <a16:creationId xmlns="" xmlns:a16="http://schemas.microsoft.com/office/drawing/2014/main" id="{00000000-0008-0000-0700-00009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8" name="3227 CuadroTexto">
          <a:extLst>
            <a:ext uri="{FF2B5EF4-FFF2-40B4-BE49-F238E27FC236}">
              <a16:creationId xmlns="" xmlns:a16="http://schemas.microsoft.com/office/drawing/2014/main" id="{00000000-0008-0000-0700-00009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29" name="3228 CuadroTexto">
          <a:extLst>
            <a:ext uri="{FF2B5EF4-FFF2-40B4-BE49-F238E27FC236}">
              <a16:creationId xmlns="" xmlns:a16="http://schemas.microsoft.com/office/drawing/2014/main" id="{00000000-0008-0000-0700-00009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30" name="3229 CuadroTexto">
          <a:extLst>
            <a:ext uri="{FF2B5EF4-FFF2-40B4-BE49-F238E27FC236}">
              <a16:creationId xmlns="" xmlns:a16="http://schemas.microsoft.com/office/drawing/2014/main" id="{00000000-0008-0000-0700-00009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31" name="3230 CuadroTexto">
          <a:extLst>
            <a:ext uri="{FF2B5EF4-FFF2-40B4-BE49-F238E27FC236}">
              <a16:creationId xmlns="" xmlns:a16="http://schemas.microsoft.com/office/drawing/2014/main" id="{00000000-0008-0000-0700-00009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32" name="3231 CuadroTexto">
          <a:extLst>
            <a:ext uri="{FF2B5EF4-FFF2-40B4-BE49-F238E27FC236}">
              <a16:creationId xmlns="" xmlns:a16="http://schemas.microsoft.com/office/drawing/2014/main" id="{00000000-0008-0000-0700-0000A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33" name="3232 CuadroTexto">
          <a:extLst>
            <a:ext uri="{FF2B5EF4-FFF2-40B4-BE49-F238E27FC236}">
              <a16:creationId xmlns="" xmlns:a16="http://schemas.microsoft.com/office/drawing/2014/main" id="{00000000-0008-0000-0700-0000A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34" name="3233 CuadroTexto">
          <a:extLst>
            <a:ext uri="{FF2B5EF4-FFF2-40B4-BE49-F238E27FC236}">
              <a16:creationId xmlns="" xmlns:a16="http://schemas.microsoft.com/office/drawing/2014/main" id="{00000000-0008-0000-0700-0000A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35" name="3234 CuadroTexto">
          <a:extLst>
            <a:ext uri="{FF2B5EF4-FFF2-40B4-BE49-F238E27FC236}">
              <a16:creationId xmlns="" xmlns:a16="http://schemas.microsoft.com/office/drawing/2014/main" id="{00000000-0008-0000-0700-0000A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36" name="3235 CuadroTexto">
          <a:extLst>
            <a:ext uri="{FF2B5EF4-FFF2-40B4-BE49-F238E27FC236}">
              <a16:creationId xmlns="" xmlns:a16="http://schemas.microsoft.com/office/drawing/2014/main" id="{00000000-0008-0000-0700-0000A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37" name="3236 CuadroTexto">
          <a:extLst>
            <a:ext uri="{FF2B5EF4-FFF2-40B4-BE49-F238E27FC236}">
              <a16:creationId xmlns="" xmlns:a16="http://schemas.microsoft.com/office/drawing/2014/main" id="{00000000-0008-0000-0700-0000A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38" name="3237 CuadroTexto">
          <a:extLst>
            <a:ext uri="{FF2B5EF4-FFF2-40B4-BE49-F238E27FC236}">
              <a16:creationId xmlns="" xmlns:a16="http://schemas.microsoft.com/office/drawing/2014/main" id="{00000000-0008-0000-0700-0000A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39" name="3238 CuadroTexto">
          <a:extLst>
            <a:ext uri="{FF2B5EF4-FFF2-40B4-BE49-F238E27FC236}">
              <a16:creationId xmlns="" xmlns:a16="http://schemas.microsoft.com/office/drawing/2014/main" id="{00000000-0008-0000-0700-0000A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40" name="3239 CuadroTexto">
          <a:extLst>
            <a:ext uri="{FF2B5EF4-FFF2-40B4-BE49-F238E27FC236}">
              <a16:creationId xmlns="" xmlns:a16="http://schemas.microsoft.com/office/drawing/2014/main" id="{00000000-0008-0000-0700-0000A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1" name="3240 CuadroTexto">
          <a:extLst>
            <a:ext uri="{FF2B5EF4-FFF2-40B4-BE49-F238E27FC236}">
              <a16:creationId xmlns="" xmlns:a16="http://schemas.microsoft.com/office/drawing/2014/main" id="{00000000-0008-0000-0700-0000A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2" name="3241 CuadroTexto">
          <a:extLst>
            <a:ext uri="{FF2B5EF4-FFF2-40B4-BE49-F238E27FC236}">
              <a16:creationId xmlns="" xmlns:a16="http://schemas.microsoft.com/office/drawing/2014/main" id="{00000000-0008-0000-0700-0000A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3" name="3242 CuadroTexto">
          <a:extLst>
            <a:ext uri="{FF2B5EF4-FFF2-40B4-BE49-F238E27FC236}">
              <a16:creationId xmlns="" xmlns:a16="http://schemas.microsoft.com/office/drawing/2014/main" id="{00000000-0008-0000-0700-0000A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4" name="3243 CuadroTexto">
          <a:extLst>
            <a:ext uri="{FF2B5EF4-FFF2-40B4-BE49-F238E27FC236}">
              <a16:creationId xmlns="" xmlns:a16="http://schemas.microsoft.com/office/drawing/2014/main" id="{00000000-0008-0000-0700-0000A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45" name="3244 CuadroTexto">
          <a:extLst>
            <a:ext uri="{FF2B5EF4-FFF2-40B4-BE49-F238E27FC236}">
              <a16:creationId xmlns="" xmlns:a16="http://schemas.microsoft.com/office/drawing/2014/main" id="{00000000-0008-0000-0700-0000A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46" name="3245 CuadroTexto">
          <a:extLst>
            <a:ext uri="{FF2B5EF4-FFF2-40B4-BE49-F238E27FC236}">
              <a16:creationId xmlns="" xmlns:a16="http://schemas.microsoft.com/office/drawing/2014/main" id="{00000000-0008-0000-0700-0000A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47" name="3246 CuadroTexto">
          <a:extLst>
            <a:ext uri="{FF2B5EF4-FFF2-40B4-BE49-F238E27FC236}">
              <a16:creationId xmlns="" xmlns:a16="http://schemas.microsoft.com/office/drawing/2014/main" id="{00000000-0008-0000-0700-0000A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48" name="3247 CuadroTexto">
          <a:extLst>
            <a:ext uri="{FF2B5EF4-FFF2-40B4-BE49-F238E27FC236}">
              <a16:creationId xmlns="" xmlns:a16="http://schemas.microsoft.com/office/drawing/2014/main" id="{00000000-0008-0000-0700-0000B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49" name="3248 CuadroTexto">
          <a:extLst>
            <a:ext uri="{FF2B5EF4-FFF2-40B4-BE49-F238E27FC236}">
              <a16:creationId xmlns="" xmlns:a16="http://schemas.microsoft.com/office/drawing/2014/main" id="{00000000-0008-0000-0700-0000B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0" name="3249 CuadroTexto">
          <a:extLst>
            <a:ext uri="{FF2B5EF4-FFF2-40B4-BE49-F238E27FC236}">
              <a16:creationId xmlns="" xmlns:a16="http://schemas.microsoft.com/office/drawing/2014/main" id="{00000000-0008-0000-0700-0000B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51" name="3250 CuadroTexto">
          <a:extLst>
            <a:ext uri="{FF2B5EF4-FFF2-40B4-BE49-F238E27FC236}">
              <a16:creationId xmlns="" xmlns:a16="http://schemas.microsoft.com/office/drawing/2014/main" id="{00000000-0008-0000-0700-0000B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52" name="3251 CuadroTexto">
          <a:extLst>
            <a:ext uri="{FF2B5EF4-FFF2-40B4-BE49-F238E27FC236}">
              <a16:creationId xmlns="" xmlns:a16="http://schemas.microsoft.com/office/drawing/2014/main" id="{00000000-0008-0000-0700-0000B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53" name="3252 CuadroTexto">
          <a:extLst>
            <a:ext uri="{FF2B5EF4-FFF2-40B4-BE49-F238E27FC236}">
              <a16:creationId xmlns="" xmlns:a16="http://schemas.microsoft.com/office/drawing/2014/main" id="{00000000-0008-0000-0700-0000B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54" name="3253 CuadroTexto">
          <a:extLst>
            <a:ext uri="{FF2B5EF4-FFF2-40B4-BE49-F238E27FC236}">
              <a16:creationId xmlns="" xmlns:a16="http://schemas.microsoft.com/office/drawing/2014/main" id="{00000000-0008-0000-0700-0000B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5" name="3254 CuadroTexto">
          <a:extLst>
            <a:ext uri="{FF2B5EF4-FFF2-40B4-BE49-F238E27FC236}">
              <a16:creationId xmlns="" xmlns:a16="http://schemas.microsoft.com/office/drawing/2014/main" id="{00000000-0008-0000-0700-0000B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6" name="3255 CuadroTexto">
          <a:extLst>
            <a:ext uri="{FF2B5EF4-FFF2-40B4-BE49-F238E27FC236}">
              <a16:creationId xmlns="" xmlns:a16="http://schemas.microsoft.com/office/drawing/2014/main" id="{00000000-0008-0000-0700-0000B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7" name="3256 CuadroTexto">
          <a:extLst>
            <a:ext uri="{FF2B5EF4-FFF2-40B4-BE49-F238E27FC236}">
              <a16:creationId xmlns="" xmlns:a16="http://schemas.microsoft.com/office/drawing/2014/main" id="{00000000-0008-0000-0700-0000B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8" name="3257 CuadroTexto">
          <a:extLst>
            <a:ext uri="{FF2B5EF4-FFF2-40B4-BE49-F238E27FC236}">
              <a16:creationId xmlns="" xmlns:a16="http://schemas.microsoft.com/office/drawing/2014/main" id="{00000000-0008-0000-0700-0000B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9" name="3258 CuadroTexto">
          <a:extLst>
            <a:ext uri="{FF2B5EF4-FFF2-40B4-BE49-F238E27FC236}">
              <a16:creationId xmlns="" xmlns:a16="http://schemas.microsoft.com/office/drawing/2014/main" id="{00000000-0008-0000-0700-0000B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60" name="3259 CuadroTexto">
          <a:extLst>
            <a:ext uri="{FF2B5EF4-FFF2-40B4-BE49-F238E27FC236}">
              <a16:creationId xmlns="" xmlns:a16="http://schemas.microsoft.com/office/drawing/2014/main" id="{00000000-0008-0000-0700-0000B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61" name="3260 CuadroTexto">
          <a:extLst>
            <a:ext uri="{FF2B5EF4-FFF2-40B4-BE49-F238E27FC236}">
              <a16:creationId xmlns="" xmlns:a16="http://schemas.microsoft.com/office/drawing/2014/main" id="{00000000-0008-0000-0700-0000B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62" name="3261 CuadroTexto">
          <a:extLst>
            <a:ext uri="{FF2B5EF4-FFF2-40B4-BE49-F238E27FC236}">
              <a16:creationId xmlns="" xmlns:a16="http://schemas.microsoft.com/office/drawing/2014/main" id="{00000000-0008-0000-0700-0000B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63" name="3262 CuadroTexto">
          <a:extLst>
            <a:ext uri="{FF2B5EF4-FFF2-40B4-BE49-F238E27FC236}">
              <a16:creationId xmlns="" xmlns:a16="http://schemas.microsoft.com/office/drawing/2014/main" id="{00000000-0008-0000-0700-0000B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64" name="3263 CuadroTexto">
          <a:extLst>
            <a:ext uri="{FF2B5EF4-FFF2-40B4-BE49-F238E27FC236}">
              <a16:creationId xmlns="" xmlns:a16="http://schemas.microsoft.com/office/drawing/2014/main" id="{00000000-0008-0000-0700-0000C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65" name="3264 CuadroTexto">
          <a:extLst>
            <a:ext uri="{FF2B5EF4-FFF2-40B4-BE49-F238E27FC236}">
              <a16:creationId xmlns="" xmlns:a16="http://schemas.microsoft.com/office/drawing/2014/main" id="{00000000-0008-0000-0700-0000C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66" name="3265 CuadroTexto">
          <a:extLst>
            <a:ext uri="{FF2B5EF4-FFF2-40B4-BE49-F238E27FC236}">
              <a16:creationId xmlns="" xmlns:a16="http://schemas.microsoft.com/office/drawing/2014/main" id="{00000000-0008-0000-0700-0000C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67" name="3266 CuadroTexto">
          <a:extLst>
            <a:ext uri="{FF2B5EF4-FFF2-40B4-BE49-F238E27FC236}">
              <a16:creationId xmlns="" xmlns:a16="http://schemas.microsoft.com/office/drawing/2014/main" id="{00000000-0008-0000-0700-0000C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68" name="3267 CuadroTexto">
          <a:extLst>
            <a:ext uri="{FF2B5EF4-FFF2-40B4-BE49-F238E27FC236}">
              <a16:creationId xmlns="" xmlns:a16="http://schemas.microsoft.com/office/drawing/2014/main" id="{00000000-0008-0000-0700-0000C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69" name="3268 CuadroTexto">
          <a:extLst>
            <a:ext uri="{FF2B5EF4-FFF2-40B4-BE49-F238E27FC236}">
              <a16:creationId xmlns="" xmlns:a16="http://schemas.microsoft.com/office/drawing/2014/main" id="{00000000-0008-0000-0700-0000C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70" name="3269 CuadroTexto">
          <a:extLst>
            <a:ext uri="{FF2B5EF4-FFF2-40B4-BE49-F238E27FC236}">
              <a16:creationId xmlns="" xmlns:a16="http://schemas.microsoft.com/office/drawing/2014/main" id="{00000000-0008-0000-0700-0000C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71" name="3270 CuadroTexto">
          <a:extLst>
            <a:ext uri="{FF2B5EF4-FFF2-40B4-BE49-F238E27FC236}">
              <a16:creationId xmlns="" xmlns:a16="http://schemas.microsoft.com/office/drawing/2014/main" id="{00000000-0008-0000-0700-0000C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72" name="3271 CuadroTexto">
          <a:extLst>
            <a:ext uri="{FF2B5EF4-FFF2-40B4-BE49-F238E27FC236}">
              <a16:creationId xmlns="" xmlns:a16="http://schemas.microsoft.com/office/drawing/2014/main" id="{00000000-0008-0000-0700-0000C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3" name="3272 CuadroTexto">
          <a:extLst>
            <a:ext uri="{FF2B5EF4-FFF2-40B4-BE49-F238E27FC236}">
              <a16:creationId xmlns="" xmlns:a16="http://schemas.microsoft.com/office/drawing/2014/main" id="{00000000-0008-0000-0700-0000C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4" name="3273 CuadroTexto">
          <a:extLst>
            <a:ext uri="{FF2B5EF4-FFF2-40B4-BE49-F238E27FC236}">
              <a16:creationId xmlns="" xmlns:a16="http://schemas.microsoft.com/office/drawing/2014/main" id="{00000000-0008-0000-0700-0000C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5" name="3274 CuadroTexto">
          <a:extLst>
            <a:ext uri="{FF2B5EF4-FFF2-40B4-BE49-F238E27FC236}">
              <a16:creationId xmlns="" xmlns:a16="http://schemas.microsoft.com/office/drawing/2014/main" id="{00000000-0008-0000-0700-0000C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6" name="3275 CuadroTexto">
          <a:extLst>
            <a:ext uri="{FF2B5EF4-FFF2-40B4-BE49-F238E27FC236}">
              <a16:creationId xmlns="" xmlns:a16="http://schemas.microsoft.com/office/drawing/2014/main" id="{00000000-0008-0000-0700-0000C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77" name="3276 CuadroTexto">
          <a:extLst>
            <a:ext uri="{FF2B5EF4-FFF2-40B4-BE49-F238E27FC236}">
              <a16:creationId xmlns="" xmlns:a16="http://schemas.microsoft.com/office/drawing/2014/main" id="{00000000-0008-0000-0700-0000C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78" name="3277 CuadroTexto">
          <a:extLst>
            <a:ext uri="{FF2B5EF4-FFF2-40B4-BE49-F238E27FC236}">
              <a16:creationId xmlns="" xmlns:a16="http://schemas.microsoft.com/office/drawing/2014/main" id="{00000000-0008-0000-0700-0000C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79" name="3278 CuadroTexto">
          <a:extLst>
            <a:ext uri="{FF2B5EF4-FFF2-40B4-BE49-F238E27FC236}">
              <a16:creationId xmlns="" xmlns:a16="http://schemas.microsoft.com/office/drawing/2014/main" id="{00000000-0008-0000-0700-0000C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0" name="3279 CuadroTexto">
          <a:extLst>
            <a:ext uri="{FF2B5EF4-FFF2-40B4-BE49-F238E27FC236}">
              <a16:creationId xmlns="" xmlns:a16="http://schemas.microsoft.com/office/drawing/2014/main" id="{00000000-0008-0000-0700-0000D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1" name="3280 CuadroTexto">
          <a:extLst>
            <a:ext uri="{FF2B5EF4-FFF2-40B4-BE49-F238E27FC236}">
              <a16:creationId xmlns="" xmlns:a16="http://schemas.microsoft.com/office/drawing/2014/main" id="{00000000-0008-0000-0700-0000D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2" name="3281 CuadroTexto">
          <a:extLst>
            <a:ext uri="{FF2B5EF4-FFF2-40B4-BE49-F238E27FC236}">
              <a16:creationId xmlns="" xmlns:a16="http://schemas.microsoft.com/office/drawing/2014/main" id="{00000000-0008-0000-0700-0000D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83" name="3282 CuadroTexto">
          <a:extLst>
            <a:ext uri="{FF2B5EF4-FFF2-40B4-BE49-F238E27FC236}">
              <a16:creationId xmlns="" xmlns:a16="http://schemas.microsoft.com/office/drawing/2014/main" id="{00000000-0008-0000-0700-0000D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84" name="3283 CuadroTexto">
          <a:extLst>
            <a:ext uri="{FF2B5EF4-FFF2-40B4-BE49-F238E27FC236}">
              <a16:creationId xmlns="" xmlns:a16="http://schemas.microsoft.com/office/drawing/2014/main" id="{00000000-0008-0000-0700-0000D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5" name="3284 CuadroTexto">
          <a:extLst>
            <a:ext uri="{FF2B5EF4-FFF2-40B4-BE49-F238E27FC236}">
              <a16:creationId xmlns="" xmlns:a16="http://schemas.microsoft.com/office/drawing/2014/main" id="{00000000-0008-0000-0700-0000D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6" name="3285 CuadroTexto">
          <a:extLst>
            <a:ext uri="{FF2B5EF4-FFF2-40B4-BE49-F238E27FC236}">
              <a16:creationId xmlns="" xmlns:a16="http://schemas.microsoft.com/office/drawing/2014/main" id="{00000000-0008-0000-0700-0000D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7" name="3286 CuadroTexto">
          <a:extLst>
            <a:ext uri="{FF2B5EF4-FFF2-40B4-BE49-F238E27FC236}">
              <a16:creationId xmlns="" xmlns:a16="http://schemas.microsoft.com/office/drawing/2014/main" id="{00000000-0008-0000-0700-0000D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8" name="3287 CuadroTexto">
          <a:extLst>
            <a:ext uri="{FF2B5EF4-FFF2-40B4-BE49-F238E27FC236}">
              <a16:creationId xmlns="" xmlns:a16="http://schemas.microsoft.com/office/drawing/2014/main" id="{00000000-0008-0000-0700-0000D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89" name="3288 CuadroTexto">
          <a:extLst>
            <a:ext uri="{FF2B5EF4-FFF2-40B4-BE49-F238E27FC236}">
              <a16:creationId xmlns="" xmlns:a16="http://schemas.microsoft.com/office/drawing/2014/main" id="{00000000-0008-0000-0700-0000D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0" name="3289 CuadroTexto">
          <a:extLst>
            <a:ext uri="{FF2B5EF4-FFF2-40B4-BE49-F238E27FC236}">
              <a16:creationId xmlns="" xmlns:a16="http://schemas.microsoft.com/office/drawing/2014/main" id="{00000000-0008-0000-0700-0000D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1" name="3290 CuadroTexto">
          <a:extLst>
            <a:ext uri="{FF2B5EF4-FFF2-40B4-BE49-F238E27FC236}">
              <a16:creationId xmlns="" xmlns:a16="http://schemas.microsoft.com/office/drawing/2014/main" id="{00000000-0008-0000-0700-0000D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2" name="3291 CuadroTexto">
          <a:extLst>
            <a:ext uri="{FF2B5EF4-FFF2-40B4-BE49-F238E27FC236}">
              <a16:creationId xmlns="" xmlns:a16="http://schemas.microsoft.com/office/drawing/2014/main" id="{00000000-0008-0000-0700-0000D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93" name="3292 CuadroTexto">
          <a:extLst>
            <a:ext uri="{FF2B5EF4-FFF2-40B4-BE49-F238E27FC236}">
              <a16:creationId xmlns="" xmlns:a16="http://schemas.microsoft.com/office/drawing/2014/main" id="{00000000-0008-0000-0700-0000D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94" name="3293 CuadroTexto">
          <a:extLst>
            <a:ext uri="{FF2B5EF4-FFF2-40B4-BE49-F238E27FC236}">
              <a16:creationId xmlns="" xmlns:a16="http://schemas.microsoft.com/office/drawing/2014/main" id="{00000000-0008-0000-0700-0000D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95" name="3294 CuadroTexto">
          <a:extLst>
            <a:ext uri="{FF2B5EF4-FFF2-40B4-BE49-F238E27FC236}">
              <a16:creationId xmlns="" xmlns:a16="http://schemas.microsoft.com/office/drawing/2014/main" id="{00000000-0008-0000-0700-0000D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96" name="3295 CuadroTexto">
          <a:extLst>
            <a:ext uri="{FF2B5EF4-FFF2-40B4-BE49-F238E27FC236}">
              <a16:creationId xmlns="" xmlns:a16="http://schemas.microsoft.com/office/drawing/2014/main" id="{00000000-0008-0000-0700-0000E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297" name="3296 CuadroTexto">
          <a:extLst>
            <a:ext uri="{FF2B5EF4-FFF2-40B4-BE49-F238E27FC236}">
              <a16:creationId xmlns="" xmlns:a16="http://schemas.microsoft.com/office/drawing/2014/main" id="{00000000-0008-0000-0700-0000E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298" name="3297 CuadroTexto">
          <a:extLst>
            <a:ext uri="{FF2B5EF4-FFF2-40B4-BE49-F238E27FC236}">
              <a16:creationId xmlns="" xmlns:a16="http://schemas.microsoft.com/office/drawing/2014/main" id="{00000000-0008-0000-0700-0000E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99" name="3298 CuadroTexto">
          <a:extLst>
            <a:ext uri="{FF2B5EF4-FFF2-40B4-BE49-F238E27FC236}">
              <a16:creationId xmlns="" xmlns:a16="http://schemas.microsoft.com/office/drawing/2014/main" id="{00000000-0008-0000-0700-0000E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00" name="3299 CuadroTexto">
          <a:extLst>
            <a:ext uri="{FF2B5EF4-FFF2-40B4-BE49-F238E27FC236}">
              <a16:creationId xmlns="" xmlns:a16="http://schemas.microsoft.com/office/drawing/2014/main" id="{00000000-0008-0000-0700-0000E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01" name="3300 CuadroTexto">
          <a:extLst>
            <a:ext uri="{FF2B5EF4-FFF2-40B4-BE49-F238E27FC236}">
              <a16:creationId xmlns="" xmlns:a16="http://schemas.microsoft.com/office/drawing/2014/main" id="{00000000-0008-0000-0700-0000E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02" name="3301 CuadroTexto">
          <a:extLst>
            <a:ext uri="{FF2B5EF4-FFF2-40B4-BE49-F238E27FC236}">
              <a16:creationId xmlns="" xmlns:a16="http://schemas.microsoft.com/office/drawing/2014/main" id="{00000000-0008-0000-0700-0000E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03" name="3302 CuadroTexto">
          <a:extLst>
            <a:ext uri="{FF2B5EF4-FFF2-40B4-BE49-F238E27FC236}">
              <a16:creationId xmlns="" xmlns:a16="http://schemas.microsoft.com/office/drawing/2014/main" id="{00000000-0008-0000-0700-0000E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04" name="3303 CuadroTexto">
          <a:extLst>
            <a:ext uri="{FF2B5EF4-FFF2-40B4-BE49-F238E27FC236}">
              <a16:creationId xmlns="" xmlns:a16="http://schemas.microsoft.com/office/drawing/2014/main" id="{00000000-0008-0000-0700-0000E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5" name="3304 CuadroTexto">
          <a:extLst>
            <a:ext uri="{FF2B5EF4-FFF2-40B4-BE49-F238E27FC236}">
              <a16:creationId xmlns="" xmlns:a16="http://schemas.microsoft.com/office/drawing/2014/main" id="{00000000-0008-0000-0700-0000E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6" name="3305 CuadroTexto">
          <a:extLst>
            <a:ext uri="{FF2B5EF4-FFF2-40B4-BE49-F238E27FC236}">
              <a16:creationId xmlns="" xmlns:a16="http://schemas.microsoft.com/office/drawing/2014/main" id="{00000000-0008-0000-0700-0000E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7" name="3306 CuadroTexto">
          <a:extLst>
            <a:ext uri="{FF2B5EF4-FFF2-40B4-BE49-F238E27FC236}">
              <a16:creationId xmlns="" xmlns:a16="http://schemas.microsoft.com/office/drawing/2014/main" id="{00000000-0008-0000-0700-0000E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8" name="3307 CuadroTexto">
          <a:extLst>
            <a:ext uri="{FF2B5EF4-FFF2-40B4-BE49-F238E27FC236}">
              <a16:creationId xmlns="" xmlns:a16="http://schemas.microsoft.com/office/drawing/2014/main" id="{00000000-0008-0000-0700-0000E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09" name="3308 CuadroTexto">
          <a:extLst>
            <a:ext uri="{FF2B5EF4-FFF2-40B4-BE49-F238E27FC236}">
              <a16:creationId xmlns="" xmlns:a16="http://schemas.microsoft.com/office/drawing/2014/main" id="{00000000-0008-0000-0700-0000E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0" name="3309 CuadroTexto">
          <a:extLst>
            <a:ext uri="{FF2B5EF4-FFF2-40B4-BE49-F238E27FC236}">
              <a16:creationId xmlns="" xmlns:a16="http://schemas.microsoft.com/office/drawing/2014/main" id="{00000000-0008-0000-0700-0000E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1" name="3310 CuadroTexto">
          <a:extLst>
            <a:ext uri="{FF2B5EF4-FFF2-40B4-BE49-F238E27FC236}">
              <a16:creationId xmlns="" xmlns:a16="http://schemas.microsoft.com/office/drawing/2014/main" id="{00000000-0008-0000-0700-0000E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2" name="3311 CuadroTexto">
          <a:extLst>
            <a:ext uri="{FF2B5EF4-FFF2-40B4-BE49-F238E27FC236}">
              <a16:creationId xmlns="" xmlns:a16="http://schemas.microsoft.com/office/drawing/2014/main" id="{00000000-0008-0000-0700-0000F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3" name="3312 CuadroTexto">
          <a:extLst>
            <a:ext uri="{FF2B5EF4-FFF2-40B4-BE49-F238E27FC236}">
              <a16:creationId xmlns="" xmlns:a16="http://schemas.microsoft.com/office/drawing/2014/main" id="{00000000-0008-0000-0700-0000F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4" name="3313 CuadroTexto">
          <a:extLst>
            <a:ext uri="{FF2B5EF4-FFF2-40B4-BE49-F238E27FC236}">
              <a16:creationId xmlns="" xmlns:a16="http://schemas.microsoft.com/office/drawing/2014/main" id="{00000000-0008-0000-0700-0000F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5" name="3314 CuadroTexto">
          <a:extLst>
            <a:ext uri="{FF2B5EF4-FFF2-40B4-BE49-F238E27FC236}">
              <a16:creationId xmlns="" xmlns:a16="http://schemas.microsoft.com/office/drawing/2014/main" id="{00000000-0008-0000-0700-0000F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6" name="3315 CuadroTexto">
          <a:extLst>
            <a:ext uri="{FF2B5EF4-FFF2-40B4-BE49-F238E27FC236}">
              <a16:creationId xmlns="" xmlns:a16="http://schemas.microsoft.com/office/drawing/2014/main" id="{00000000-0008-0000-0700-0000F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7" name="3316 CuadroTexto">
          <a:extLst>
            <a:ext uri="{FF2B5EF4-FFF2-40B4-BE49-F238E27FC236}">
              <a16:creationId xmlns="" xmlns:a16="http://schemas.microsoft.com/office/drawing/2014/main" id="{00000000-0008-0000-0700-0000F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8" name="3317 CuadroTexto">
          <a:extLst>
            <a:ext uri="{FF2B5EF4-FFF2-40B4-BE49-F238E27FC236}">
              <a16:creationId xmlns="" xmlns:a16="http://schemas.microsoft.com/office/drawing/2014/main" id="{00000000-0008-0000-0700-0000F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9" name="3318 CuadroTexto">
          <a:extLst>
            <a:ext uri="{FF2B5EF4-FFF2-40B4-BE49-F238E27FC236}">
              <a16:creationId xmlns="" xmlns:a16="http://schemas.microsoft.com/office/drawing/2014/main" id="{00000000-0008-0000-0700-0000F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20" name="3319 CuadroTexto">
          <a:extLst>
            <a:ext uri="{FF2B5EF4-FFF2-40B4-BE49-F238E27FC236}">
              <a16:creationId xmlns="" xmlns:a16="http://schemas.microsoft.com/office/drawing/2014/main" id="{00000000-0008-0000-0700-0000F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1" name="3320 CuadroTexto">
          <a:extLst>
            <a:ext uri="{FF2B5EF4-FFF2-40B4-BE49-F238E27FC236}">
              <a16:creationId xmlns="" xmlns:a16="http://schemas.microsoft.com/office/drawing/2014/main" id="{00000000-0008-0000-0700-0000F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2" name="3321 CuadroTexto">
          <a:extLst>
            <a:ext uri="{FF2B5EF4-FFF2-40B4-BE49-F238E27FC236}">
              <a16:creationId xmlns="" xmlns:a16="http://schemas.microsoft.com/office/drawing/2014/main" id="{00000000-0008-0000-0700-0000F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3" name="3322 CuadroTexto">
          <a:extLst>
            <a:ext uri="{FF2B5EF4-FFF2-40B4-BE49-F238E27FC236}">
              <a16:creationId xmlns="" xmlns:a16="http://schemas.microsoft.com/office/drawing/2014/main" id="{00000000-0008-0000-0700-0000F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4" name="3323 CuadroTexto">
          <a:extLst>
            <a:ext uri="{FF2B5EF4-FFF2-40B4-BE49-F238E27FC236}">
              <a16:creationId xmlns="" xmlns:a16="http://schemas.microsoft.com/office/drawing/2014/main" id="{00000000-0008-0000-0700-0000F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325" name="3324 CuadroTexto">
          <a:extLst>
            <a:ext uri="{FF2B5EF4-FFF2-40B4-BE49-F238E27FC236}">
              <a16:creationId xmlns="" xmlns:a16="http://schemas.microsoft.com/office/drawing/2014/main" id="{00000000-0008-0000-0700-0000F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326" name="3325 CuadroTexto">
          <a:extLst>
            <a:ext uri="{FF2B5EF4-FFF2-40B4-BE49-F238E27FC236}">
              <a16:creationId xmlns="" xmlns:a16="http://schemas.microsoft.com/office/drawing/2014/main" id="{00000000-0008-0000-0700-0000F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327" name="3326 CuadroTexto">
          <a:extLst>
            <a:ext uri="{FF2B5EF4-FFF2-40B4-BE49-F238E27FC236}">
              <a16:creationId xmlns="" xmlns:a16="http://schemas.microsoft.com/office/drawing/2014/main" id="{00000000-0008-0000-0700-0000F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328" name="3327 CuadroTexto">
          <a:extLst>
            <a:ext uri="{FF2B5EF4-FFF2-40B4-BE49-F238E27FC236}">
              <a16:creationId xmlns="" xmlns:a16="http://schemas.microsoft.com/office/drawing/2014/main" id="{00000000-0008-0000-0700-00000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329" name="3328 CuadroTexto">
          <a:extLst>
            <a:ext uri="{FF2B5EF4-FFF2-40B4-BE49-F238E27FC236}">
              <a16:creationId xmlns="" xmlns:a16="http://schemas.microsoft.com/office/drawing/2014/main" id="{00000000-0008-0000-0700-00000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330" name="3329 CuadroTexto">
          <a:extLst>
            <a:ext uri="{FF2B5EF4-FFF2-40B4-BE49-F238E27FC236}">
              <a16:creationId xmlns="" xmlns:a16="http://schemas.microsoft.com/office/drawing/2014/main" id="{00000000-0008-0000-0700-00000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331" name="3330 CuadroTexto">
          <a:extLst>
            <a:ext uri="{FF2B5EF4-FFF2-40B4-BE49-F238E27FC236}">
              <a16:creationId xmlns="" xmlns:a16="http://schemas.microsoft.com/office/drawing/2014/main" id="{00000000-0008-0000-0700-00000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332" name="3331 CuadroTexto">
          <a:extLst>
            <a:ext uri="{FF2B5EF4-FFF2-40B4-BE49-F238E27FC236}">
              <a16:creationId xmlns="" xmlns:a16="http://schemas.microsoft.com/office/drawing/2014/main" id="{00000000-0008-0000-0700-00000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333" name="3332 CuadroTexto">
          <a:extLst>
            <a:ext uri="{FF2B5EF4-FFF2-40B4-BE49-F238E27FC236}">
              <a16:creationId xmlns="" xmlns:a16="http://schemas.microsoft.com/office/drawing/2014/main" id="{00000000-0008-0000-0700-00000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334" name="3333 CuadroTexto">
          <a:extLst>
            <a:ext uri="{FF2B5EF4-FFF2-40B4-BE49-F238E27FC236}">
              <a16:creationId xmlns="" xmlns:a16="http://schemas.microsoft.com/office/drawing/2014/main" id="{00000000-0008-0000-0700-00000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335" name="3334 CuadroTexto">
          <a:extLst>
            <a:ext uri="{FF2B5EF4-FFF2-40B4-BE49-F238E27FC236}">
              <a16:creationId xmlns="" xmlns:a16="http://schemas.microsoft.com/office/drawing/2014/main" id="{00000000-0008-0000-0700-00000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336" name="3335 CuadroTexto">
          <a:extLst>
            <a:ext uri="{FF2B5EF4-FFF2-40B4-BE49-F238E27FC236}">
              <a16:creationId xmlns="" xmlns:a16="http://schemas.microsoft.com/office/drawing/2014/main" id="{00000000-0008-0000-0700-00000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7" name="3336 CuadroTexto">
          <a:extLst>
            <a:ext uri="{FF2B5EF4-FFF2-40B4-BE49-F238E27FC236}">
              <a16:creationId xmlns="" xmlns:a16="http://schemas.microsoft.com/office/drawing/2014/main" id="{00000000-0008-0000-0700-00000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8" name="3337 CuadroTexto">
          <a:extLst>
            <a:ext uri="{FF2B5EF4-FFF2-40B4-BE49-F238E27FC236}">
              <a16:creationId xmlns="" xmlns:a16="http://schemas.microsoft.com/office/drawing/2014/main" id="{00000000-0008-0000-0700-00000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9" name="3338 CuadroTexto">
          <a:extLst>
            <a:ext uri="{FF2B5EF4-FFF2-40B4-BE49-F238E27FC236}">
              <a16:creationId xmlns="" xmlns:a16="http://schemas.microsoft.com/office/drawing/2014/main" id="{00000000-0008-0000-0700-00000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40" name="3339 CuadroTexto">
          <a:extLst>
            <a:ext uri="{FF2B5EF4-FFF2-40B4-BE49-F238E27FC236}">
              <a16:creationId xmlns="" xmlns:a16="http://schemas.microsoft.com/office/drawing/2014/main" id="{00000000-0008-0000-0700-00000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1" name="3340 CuadroTexto">
          <a:extLst>
            <a:ext uri="{FF2B5EF4-FFF2-40B4-BE49-F238E27FC236}">
              <a16:creationId xmlns="" xmlns:a16="http://schemas.microsoft.com/office/drawing/2014/main" id="{00000000-0008-0000-0700-00000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2" name="3341 CuadroTexto">
          <a:extLst>
            <a:ext uri="{FF2B5EF4-FFF2-40B4-BE49-F238E27FC236}">
              <a16:creationId xmlns="" xmlns:a16="http://schemas.microsoft.com/office/drawing/2014/main" id="{00000000-0008-0000-0700-00000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3" name="3342 CuadroTexto">
          <a:extLst>
            <a:ext uri="{FF2B5EF4-FFF2-40B4-BE49-F238E27FC236}">
              <a16:creationId xmlns="" xmlns:a16="http://schemas.microsoft.com/office/drawing/2014/main" id="{00000000-0008-0000-0700-00000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4" name="3343 CuadroTexto">
          <a:extLst>
            <a:ext uri="{FF2B5EF4-FFF2-40B4-BE49-F238E27FC236}">
              <a16:creationId xmlns="" xmlns:a16="http://schemas.microsoft.com/office/drawing/2014/main" id="{00000000-0008-0000-0700-00001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45" name="3344 CuadroTexto">
          <a:extLst>
            <a:ext uri="{FF2B5EF4-FFF2-40B4-BE49-F238E27FC236}">
              <a16:creationId xmlns="" xmlns:a16="http://schemas.microsoft.com/office/drawing/2014/main" id="{00000000-0008-0000-0700-00001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46" name="3345 CuadroTexto">
          <a:extLst>
            <a:ext uri="{FF2B5EF4-FFF2-40B4-BE49-F238E27FC236}">
              <a16:creationId xmlns="" xmlns:a16="http://schemas.microsoft.com/office/drawing/2014/main" id="{00000000-0008-0000-0700-00001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7" name="3346 CuadroTexto">
          <a:extLst>
            <a:ext uri="{FF2B5EF4-FFF2-40B4-BE49-F238E27FC236}">
              <a16:creationId xmlns="" xmlns:a16="http://schemas.microsoft.com/office/drawing/2014/main" id="{00000000-0008-0000-0700-00001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8" name="3347 CuadroTexto">
          <a:extLst>
            <a:ext uri="{FF2B5EF4-FFF2-40B4-BE49-F238E27FC236}">
              <a16:creationId xmlns="" xmlns:a16="http://schemas.microsoft.com/office/drawing/2014/main" id="{00000000-0008-0000-0700-00001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9" name="3348 CuadroTexto">
          <a:extLst>
            <a:ext uri="{FF2B5EF4-FFF2-40B4-BE49-F238E27FC236}">
              <a16:creationId xmlns="" xmlns:a16="http://schemas.microsoft.com/office/drawing/2014/main" id="{00000000-0008-0000-0700-00001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50" name="3349 CuadroTexto">
          <a:extLst>
            <a:ext uri="{FF2B5EF4-FFF2-40B4-BE49-F238E27FC236}">
              <a16:creationId xmlns="" xmlns:a16="http://schemas.microsoft.com/office/drawing/2014/main" id="{00000000-0008-0000-0700-00001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51" name="3350 CuadroTexto">
          <a:extLst>
            <a:ext uri="{FF2B5EF4-FFF2-40B4-BE49-F238E27FC236}">
              <a16:creationId xmlns="" xmlns:a16="http://schemas.microsoft.com/office/drawing/2014/main" id="{00000000-0008-0000-0700-00001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52" name="3351 CuadroTexto">
          <a:extLst>
            <a:ext uri="{FF2B5EF4-FFF2-40B4-BE49-F238E27FC236}">
              <a16:creationId xmlns="" xmlns:a16="http://schemas.microsoft.com/office/drawing/2014/main" id="{00000000-0008-0000-0700-00001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3" name="3352 CuadroTexto">
          <a:extLst>
            <a:ext uri="{FF2B5EF4-FFF2-40B4-BE49-F238E27FC236}">
              <a16:creationId xmlns="" xmlns:a16="http://schemas.microsoft.com/office/drawing/2014/main" id="{00000000-0008-0000-0700-00001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4" name="3353 CuadroTexto">
          <a:extLst>
            <a:ext uri="{FF2B5EF4-FFF2-40B4-BE49-F238E27FC236}">
              <a16:creationId xmlns="" xmlns:a16="http://schemas.microsoft.com/office/drawing/2014/main" id="{00000000-0008-0000-0700-00001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5" name="3354 CuadroTexto">
          <a:extLst>
            <a:ext uri="{FF2B5EF4-FFF2-40B4-BE49-F238E27FC236}">
              <a16:creationId xmlns="" xmlns:a16="http://schemas.microsoft.com/office/drawing/2014/main" id="{00000000-0008-0000-0700-00001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6" name="3355 CuadroTexto">
          <a:extLst>
            <a:ext uri="{FF2B5EF4-FFF2-40B4-BE49-F238E27FC236}">
              <a16:creationId xmlns="" xmlns:a16="http://schemas.microsoft.com/office/drawing/2014/main" id="{00000000-0008-0000-0700-00001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57" name="3356 CuadroTexto">
          <a:extLst>
            <a:ext uri="{FF2B5EF4-FFF2-40B4-BE49-F238E27FC236}">
              <a16:creationId xmlns="" xmlns:a16="http://schemas.microsoft.com/office/drawing/2014/main" id="{00000000-0008-0000-0700-00001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58" name="3357 CuadroTexto">
          <a:extLst>
            <a:ext uri="{FF2B5EF4-FFF2-40B4-BE49-F238E27FC236}">
              <a16:creationId xmlns="" xmlns:a16="http://schemas.microsoft.com/office/drawing/2014/main" id="{00000000-0008-0000-0700-00001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59" name="3358 CuadroTexto">
          <a:extLst>
            <a:ext uri="{FF2B5EF4-FFF2-40B4-BE49-F238E27FC236}">
              <a16:creationId xmlns="" xmlns:a16="http://schemas.microsoft.com/office/drawing/2014/main" id="{00000000-0008-0000-0700-00001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60" name="3359 CuadroTexto">
          <a:extLst>
            <a:ext uri="{FF2B5EF4-FFF2-40B4-BE49-F238E27FC236}">
              <a16:creationId xmlns="" xmlns:a16="http://schemas.microsoft.com/office/drawing/2014/main" id="{00000000-0008-0000-0700-00002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61" name="3360 CuadroTexto">
          <a:extLst>
            <a:ext uri="{FF2B5EF4-FFF2-40B4-BE49-F238E27FC236}">
              <a16:creationId xmlns="" xmlns:a16="http://schemas.microsoft.com/office/drawing/2014/main" id="{00000000-0008-0000-0700-00002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62" name="3361 CuadroTexto">
          <a:extLst>
            <a:ext uri="{FF2B5EF4-FFF2-40B4-BE49-F238E27FC236}">
              <a16:creationId xmlns="" xmlns:a16="http://schemas.microsoft.com/office/drawing/2014/main" id="{00000000-0008-0000-0700-00002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63" name="3362 CuadroTexto">
          <a:extLst>
            <a:ext uri="{FF2B5EF4-FFF2-40B4-BE49-F238E27FC236}">
              <a16:creationId xmlns="" xmlns:a16="http://schemas.microsoft.com/office/drawing/2014/main" id="{00000000-0008-0000-0700-00002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64" name="3363 CuadroTexto">
          <a:extLst>
            <a:ext uri="{FF2B5EF4-FFF2-40B4-BE49-F238E27FC236}">
              <a16:creationId xmlns="" xmlns:a16="http://schemas.microsoft.com/office/drawing/2014/main" id="{00000000-0008-0000-0700-00002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65" name="3364 CuadroTexto">
          <a:extLst>
            <a:ext uri="{FF2B5EF4-FFF2-40B4-BE49-F238E27FC236}">
              <a16:creationId xmlns="" xmlns:a16="http://schemas.microsoft.com/office/drawing/2014/main" id="{00000000-0008-0000-0700-00002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66" name="3365 CuadroTexto">
          <a:extLst>
            <a:ext uri="{FF2B5EF4-FFF2-40B4-BE49-F238E27FC236}">
              <a16:creationId xmlns="" xmlns:a16="http://schemas.microsoft.com/office/drawing/2014/main" id="{00000000-0008-0000-0700-00002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67" name="3366 CuadroTexto">
          <a:extLst>
            <a:ext uri="{FF2B5EF4-FFF2-40B4-BE49-F238E27FC236}">
              <a16:creationId xmlns="" xmlns:a16="http://schemas.microsoft.com/office/drawing/2014/main" id="{00000000-0008-0000-0700-00002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68" name="3367 CuadroTexto">
          <a:extLst>
            <a:ext uri="{FF2B5EF4-FFF2-40B4-BE49-F238E27FC236}">
              <a16:creationId xmlns="" xmlns:a16="http://schemas.microsoft.com/office/drawing/2014/main" id="{00000000-0008-0000-0700-00002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69" name="3368 CuadroTexto">
          <a:extLst>
            <a:ext uri="{FF2B5EF4-FFF2-40B4-BE49-F238E27FC236}">
              <a16:creationId xmlns="" xmlns:a16="http://schemas.microsoft.com/office/drawing/2014/main" id="{00000000-0008-0000-0700-00002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0" name="3369 CuadroTexto">
          <a:extLst>
            <a:ext uri="{FF2B5EF4-FFF2-40B4-BE49-F238E27FC236}">
              <a16:creationId xmlns="" xmlns:a16="http://schemas.microsoft.com/office/drawing/2014/main" id="{00000000-0008-0000-0700-00002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1" name="3370 CuadroTexto">
          <a:extLst>
            <a:ext uri="{FF2B5EF4-FFF2-40B4-BE49-F238E27FC236}">
              <a16:creationId xmlns="" xmlns:a16="http://schemas.microsoft.com/office/drawing/2014/main" id="{00000000-0008-0000-0700-00002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2" name="3371 CuadroTexto">
          <a:extLst>
            <a:ext uri="{FF2B5EF4-FFF2-40B4-BE49-F238E27FC236}">
              <a16:creationId xmlns="" xmlns:a16="http://schemas.microsoft.com/office/drawing/2014/main" id="{00000000-0008-0000-0700-00002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3" name="3372 CuadroTexto">
          <a:extLst>
            <a:ext uri="{FF2B5EF4-FFF2-40B4-BE49-F238E27FC236}">
              <a16:creationId xmlns="" xmlns:a16="http://schemas.microsoft.com/office/drawing/2014/main" id="{00000000-0008-0000-0700-00002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4" name="3373 CuadroTexto">
          <a:extLst>
            <a:ext uri="{FF2B5EF4-FFF2-40B4-BE49-F238E27FC236}">
              <a16:creationId xmlns="" xmlns:a16="http://schemas.microsoft.com/office/drawing/2014/main" id="{00000000-0008-0000-0700-00002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75" name="3374 CuadroTexto">
          <a:extLst>
            <a:ext uri="{FF2B5EF4-FFF2-40B4-BE49-F238E27FC236}">
              <a16:creationId xmlns="" xmlns:a16="http://schemas.microsoft.com/office/drawing/2014/main" id="{00000000-0008-0000-0700-00002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76" name="3375 CuadroTexto">
          <a:extLst>
            <a:ext uri="{FF2B5EF4-FFF2-40B4-BE49-F238E27FC236}">
              <a16:creationId xmlns="" xmlns:a16="http://schemas.microsoft.com/office/drawing/2014/main" id="{00000000-0008-0000-0700-00003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77" name="3376 CuadroTexto">
          <a:extLst>
            <a:ext uri="{FF2B5EF4-FFF2-40B4-BE49-F238E27FC236}">
              <a16:creationId xmlns="" xmlns:a16="http://schemas.microsoft.com/office/drawing/2014/main" id="{00000000-0008-0000-0700-00003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78" name="3377 CuadroTexto">
          <a:extLst>
            <a:ext uri="{FF2B5EF4-FFF2-40B4-BE49-F238E27FC236}">
              <a16:creationId xmlns="" xmlns:a16="http://schemas.microsoft.com/office/drawing/2014/main" id="{00000000-0008-0000-0700-00003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9" name="3378 CuadroTexto">
          <a:extLst>
            <a:ext uri="{FF2B5EF4-FFF2-40B4-BE49-F238E27FC236}">
              <a16:creationId xmlns="" xmlns:a16="http://schemas.microsoft.com/office/drawing/2014/main" id="{00000000-0008-0000-0700-00003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80" name="3379 CuadroTexto">
          <a:extLst>
            <a:ext uri="{FF2B5EF4-FFF2-40B4-BE49-F238E27FC236}">
              <a16:creationId xmlns="" xmlns:a16="http://schemas.microsoft.com/office/drawing/2014/main" id="{00000000-0008-0000-0700-00003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81" name="3380 CuadroTexto">
          <a:extLst>
            <a:ext uri="{FF2B5EF4-FFF2-40B4-BE49-F238E27FC236}">
              <a16:creationId xmlns="" xmlns:a16="http://schemas.microsoft.com/office/drawing/2014/main" id="{00000000-0008-0000-0700-00003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82" name="3381 CuadroTexto">
          <a:extLst>
            <a:ext uri="{FF2B5EF4-FFF2-40B4-BE49-F238E27FC236}">
              <a16:creationId xmlns="" xmlns:a16="http://schemas.microsoft.com/office/drawing/2014/main" id="{00000000-0008-0000-0700-00003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83" name="3382 CuadroTexto">
          <a:extLst>
            <a:ext uri="{FF2B5EF4-FFF2-40B4-BE49-F238E27FC236}">
              <a16:creationId xmlns="" xmlns:a16="http://schemas.microsoft.com/office/drawing/2014/main" id="{00000000-0008-0000-0700-00003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84" name="3383 CuadroTexto">
          <a:extLst>
            <a:ext uri="{FF2B5EF4-FFF2-40B4-BE49-F238E27FC236}">
              <a16:creationId xmlns="" xmlns:a16="http://schemas.microsoft.com/office/drawing/2014/main" id="{00000000-0008-0000-0700-00003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5" name="3384 CuadroTexto">
          <a:extLst>
            <a:ext uri="{FF2B5EF4-FFF2-40B4-BE49-F238E27FC236}">
              <a16:creationId xmlns="" xmlns:a16="http://schemas.microsoft.com/office/drawing/2014/main" id="{00000000-0008-0000-0700-00003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6" name="3385 CuadroTexto">
          <a:extLst>
            <a:ext uri="{FF2B5EF4-FFF2-40B4-BE49-F238E27FC236}">
              <a16:creationId xmlns="" xmlns:a16="http://schemas.microsoft.com/office/drawing/2014/main" id="{00000000-0008-0000-0700-00003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7" name="3386 CuadroTexto">
          <a:extLst>
            <a:ext uri="{FF2B5EF4-FFF2-40B4-BE49-F238E27FC236}">
              <a16:creationId xmlns="" xmlns:a16="http://schemas.microsoft.com/office/drawing/2014/main" id="{00000000-0008-0000-0700-00003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8" name="3387 CuadroTexto">
          <a:extLst>
            <a:ext uri="{FF2B5EF4-FFF2-40B4-BE49-F238E27FC236}">
              <a16:creationId xmlns="" xmlns:a16="http://schemas.microsoft.com/office/drawing/2014/main" id="{00000000-0008-0000-0700-00003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89" name="3388 CuadroTexto">
          <a:extLst>
            <a:ext uri="{FF2B5EF4-FFF2-40B4-BE49-F238E27FC236}">
              <a16:creationId xmlns="" xmlns:a16="http://schemas.microsoft.com/office/drawing/2014/main" id="{00000000-0008-0000-0700-00003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90" name="3389 CuadroTexto">
          <a:extLst>
            <a:ext uri="{FF2B5EF4-FFF2-40B4-BE49-F238E27FC236}">
              <a16:creationId xmlns="" xmlns:a16="http://schemas.microsoft.com/office/drawing/2014/main" id="{00000000-0008-0000-0700-00003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91" name="3390 CuadroTexto">
          <a:extLst>
            <a:ext uri="{FF2B5EF4-FFF2-40B4-BE49-F238E27FC236}">
              <a16:creationId xmlns="" xmlns:a16="http://schemas.microsoft.com/office/drawing/2014/main" id="{00000000-0008-0000-0700-00003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92" name="3391 CuadroTexto">
          <a:extLst>
            <a:ext uri="{FF2B5EF4-FFF2-40B4-BE49-F238E27FC236}">
              <a16:creationId xmlns="" xmlns:a16="http://schemas.microsoft.com/office/drawing/2014/main" id="{00000000-0008-0000-0700-00004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93" name="3392 CuadroTexto">
          <a:extLst>
            <a:ext uri="{FF2B5EF4-FFF2-40B4-BE49-F238E27FC236}">
              <a16:creationId xmlns="" xmlns:a16="http://schemas.microsoft.com/office/drawing/2014/main" id="{00000000-0008-0000-0700-00004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94" name="3393 CuadroTexto">
          <a:extLst>
            <a:ext uri="{FF2B5EF4-FFF2-40B4-BE49-F238E27FC236}">
              <a16:creationId xmlns="" xmlns:a16="http://schemas.microsoft.com/office/drawing/2014/main" id="{00000000-0008-0000-0700-00004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95" name="3394 CuadroTexto">
          <a:extLst>
            <a:ext uri="{FF2B5EF4-FFF2-40B4-BE49-F238E27FC236}">
              <a16:creationId xmlns="" xmlns:a16="http://schemas.microsoft.com/office/drawing/2014/main" id="{00000000-0008-0000-0700-00004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96" name="3395 CuadroTexto">
          <a:extLst>
            <a:ext uri="{FF2B5EF4-FFF2-40B4-BE49-F238E27FC236}">
              <a16:creationId xmlns="" xmlns:a16="http://schemas.microsoft.com/office/drawing/2014/main" id="{00000000-0008-0000-0700-00004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97" name="3396 CuadroTexto">
          <a:extLst>
            <a:ext uri="{FF2B5EF4-FFF2-40B4-BE49-F238E27FC236}">
              <a16:creationId xmlns="" xmlns:a16="http://schemas.microsoft.com/office/drawing/2014/main" id="{00000000-0008-0000-0700-00004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98" name="3397 CuadroTexto">
          <a:extLst>
            <a:ext uri="{FF2B5EF4-FFF2-40B4-BE49-F238E27FC236}">
              <a16:creationId xmlns="" xmlns:a16="http://schemas.microsoft.com/office/drawing/2014/main" id="{00000000-0008-0000-0700-00004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99" name="3398 CuadroTexto">
          <a:extLst>
            <a:ext uri="{FF2B5EF4-FFF2-40B4-BE49-F238E27FC236}">
              <a16:creationId xmlns="" xmlns:a16="http://schemas.microsoft.com/office/drawing/2014/main" id="{00000000-0008-0000-0700-00004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00" name="3399 CuadroTexto">
          <a:extLst>
            <a:ext uri="{FF2B5EF4-FFF2-40B4-BE49-F238E27FC236}">
              <a16:creationId xmlns="" xmlns:a16="http://schemas.microsoft.com/office/drawing/2014/main" id="{00000000-0008-0000-0700-00004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1" name="3400 CuadroTexto">
          <a:extLst>
            <a:ext uri="{FF2B5EF4-FFF2-40B4-BE49-F238E27FC236}">
              <a16:creationId xmlns="" xmlns:a16="http://schemas.microsoft.com/office/drawing/2014/main" id="{00000000-0008-0000-0700-00004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2" name="3401 CuadroTexto">
          <a:extLst>
            <a:ext uri="{FF2B5EF4-FFF2-40B4-BE49-F238E27FC236}">
              <a16:creationId xmlns="" xmlns:a16="http://schemas.microsoft.com/office/drawing/2014/main" id="{00000000-0008-0000-0700-00004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3" name="3402 CuadroTexto">
          <a:extLst>
            <a:ext uri="{FF2B5EF4-FFF2-40B4-BE49-F238E27FC236}">
              <a16:creationId xmlns="" xmlns:a16="http://schemas.microsoft.com/office/drawing/2014/main" id="{00000000-0008-0000-0700-00004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4" name="3403 CuadroTexto">
          <a:extLst>
            <a:ext uri="{FF2B5EF4-FFF2-40B4-BE49-F238E27FC236}">
              <a16:creationId xmlns="" xmlns:a16="http://schemas.microsoft.com/office/drawing/2014/main" id="{00000000-0008-0000-0700-00004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05" name="3404 CuadroTexto">
          <a:extLst>
            <a:ext uri="{FF2B5EF4-FFF2-40B4-BE49-F238E27FC236}">
              <a16:creationId xmlns="" xmlns:a16="http://schemas.microsoft.com/office/drawing/2014/main" id="{00000000-0008-0000-0700-00004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06" name="3405 CuadroTexto">
          <a:extLst>
            <a:ext uri="{FF2B5EF4-FFF2-40B4-BE49-F238E27FC236}">
              <a16:creationId xmlns="" xmlns:a16="http://schemas.microsoft.com/office/drawing/2014/main" id="{00000000-0008-0000-0700-00004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07" name="3406 CuadroTexto">
          <a:extLst>
            <a:ext uri="{FF2B5EF4-FFF2-40B4-BE49-F238E27FC236}">
              <a16:creationId xmlns="" xmlns:a16="http://schemas.microsoft.com/office/drawing/2014/main" id="{00000000-0008-0000-0700-00004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08" name="3407 CuadroTexto">
          <a:extLst>
            <a:ext uri="{FF2B5EF4-FFF2-40B4-BE49-F238E27FC236}">
              <a16:creationId xmlns="" xmlns:a16="http://schemas.microsoft.com/office/drawing/2014/main" id="{00000000-0008-0000-0700-00005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09" name="3408 CuadroTexto">
          <a:extLst>
            <a:ext uri="{FF2B5EF4-FFF2-40B4-BE49-F238E27FC236}">
              <a16:creationId xmlns="" xmlns:a16="http://schemas.microsoft.com/office/drawing/2014/main" id="{00000000-0008-0000-0700-00005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0" name="3409 CuadroTexto">
          <a:extLst>
            <a:ext uri="{FF2B5EF4-FFF2-40B4-BE49-F238E27FC236}">
              <a16:creationId xmlns="" xmlns:a16="http://schemas.microsoft.com/office/drawing/2014/main" id="{00000000-0008-0000-0700-00005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11" name="3410 CuadroTexto">
          <a:extLst>
            <a:ext uri="{FF2B5EF4-FFF2-40B4-BE49-F238E27FC236}">
              <a16:creationId xmlns="" xmlns:a16="http://schemas.microsoft.com/office/drawing/2014/main" id="{00000000-0008-0000-0700-00005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12" name="3411 CuadroTexto">
          <a:extLst>
            <a:ext uri="{FF2B5EF4-FFF2-40B4-BE49-F238E27FC236}">
              <a16:creationId xmlns="" xmlns:a16="http://schemas.microsoft.com/office/drawing/2014/main" id="{00000000-0008-0000-0700-00005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13" name="3412 CuadroTexto">
          <a:extLst>
            <a:ext uri="{FF2B5EF4-FFF2-40B4-BE49-F238E27FC236}">
              <a16:creationId xmlns="" xmlns:a16="http://schemas.microsoft.com/office/drawing/2014/main" id="{00000000-0008-0000-0700-00005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14" name="3413 CuadroTexto">
          <a:extLst>
            <a:ext uri="{FF2B5EF4-FFF2-40B4-BE49-F238E27FC236}">
              <a16:creationId xmlns="" xmlns:a16="http://schemas.microsoft.com/office/drawing/2014/main" id="{00000000-0008-0000-0700-00005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5" name="3414 CuadroTexto">
          <a:extLst>
            <a:ext uri="{FF2B5EF4-FFF2-40B4-BE49-F238E27FC236}">
              <a16:creationId xmlns="" xmlns:a16="http://schemas.microsoft.com/office/drawing/2014/main" id="{00000000-0008-0000-0700-00005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6" name="3415 CuadroTexto">
          <a:extLst>
            <a:ext uri="{FF2B5EF4-FFF2-40B4-BE49-F238E27FC236}">
              <a16:creationId xmlns="" xmlns:a16="http://schemas.microsoft.com/office/drawing/2014/main" id="{00000000-0008-0000-0700-00005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7" name="3416 CuadroTexto">
          <a:extLst>
            <a:ext uri="{FF2B5EF4-FFF2-40B4-BE49-F238E27FC236}">
              <a16:creationId xmlns="" xmlns:a16="http://schemas.microsoft.com/office/drawing/2014/main" id="{00000000-0008-0000-0700-00005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8" name="3417 CuadroTexto">
          <a:extLst>
            <a:ext uri="{FF2B5EF4-FFF2-40B4-BE49-F238E27FC236}">
              <a16:creationId xmlns="" xmlns:a16="http://schemas.microsoft.com/office/drawing/2014/main" id="{00000000-0008-0000-0700-00005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9" name="3418 CuadroTexto">
          <a:extLst>
            <a:ext uri="{FF2B5EF4-FFF2-40B4-BE49-F238E27FC236}">
              <a16:creationId xmlns="" xmlns:a16="http://schemas.microsoft.com/office/drawing/2014/main" id="{00000000-0008-0000-0700-00005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20" name="3419 CuadroTexto">
          <a:extLst>
            <a:ext uri="{FF2B5EF4-FFF2-40B4-BE49-F238E27FC236}">
              <a16:creationId xmlns="" xmlns:a16="http://schemas.microsoft.com/office/drawing/2014/main" id="{00000000-0008-0000-0700-00005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21" name="3420 CuadroTexto">
          <a:extLst>
            <a:ext uri="{FF2B5EF4-FFF2-40B4-BE49-F238E27FC236}">
              <a16:creationId xmlns="" xmlns:a16="http://schemas.microsoft.com/office/drawing/2014/main" id="{00000000-0008-0000-0700-00005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22" name="3421 CuadroTexto">
          <a:extLst>
            <a:ext uri="{FF2B5EF4-FFF2-40B4-BE49-F238E27FC236}">
              <a16:creationId xmlns="" xmlns:a16="http://schemas.microsoft.com/office/drawing/2014/main" id="{00000000-0008-0000-0700-00005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23" name="3422 CuadroTexto">
          <a:extLst>
            <a:ext uri="{FF2B5EF4-FFF2-40B4-BE49-F238E27FC236}">
              <a16:creationId xmlns="" xmlns:a16="http://schemas.microsoft.com/office/drawing/2014/main" id="{00000000-0008-0000-0700-00005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24" name="3423 CuadroTexto">
          <a:extLst>
            <a:ext uri="{FF2B5EF4-FFF2-40B4-BE49-F238E27FC236}">
              <a16:creationId xmlns="" xmlns:a16="http://schemas.microsoft.com/office/drawing/2014/main" id="{00000000-0008-0000-0700-00006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25" name="3424 CuadroTexto">
          <a:extLst>
            <a:ext uri="{FF2B5EF4-FFF2-40B4-BE49-F238E27FC236}">
              <a16:creationId xmlns="" xmlns:a16="http://schemas.microsoft.com/office/drawing/2014/main" id="{00000000-0008-0000-0700-00006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26" name="3425 CuadroTexto">
          <a:extLst>
            <a:ext uri="{FF2B5EF4-FFF2-40B4-BE49-F238E27FC236}">
              <a16:creationId xmlns="" xmlns:a16="http://schemas.microsoft.com/office/drawing/2014/main" id="{00000000-0008-0000-0700-00006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27" name="3426 CuadroTexto">
          <a:extLst>
            <a:ext uri="{FF2B5EF4-FFF2-40B4-BE49-F238E27FC236}">
              <a16:creationId xmlns="" xmlns:a16="http://schemas.microsoft.com/office/drawing/2014/main" id="{00000000-0008-0000-0700-00006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28" name="3427 CuadroTexto">
          <a:extLst>
            <a:ext uri="{FF2B5EF4-FFF2-40B4-BE49-F238E27FC236}">
              <a16:creationId xmlns="" xmlns:a16="http://schemas.microsoft.com/office/drawing/2014/main" id="{00000000-0008-0000-0700-00006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29" name="3428 CuadroTexto">
          <a:extLst>
            <a:ext uri="{FF2B5EF4-FFF2-40B4-BE49-F238E27FC236}">
              <a16:creationId xmlns="" xmlns:a16="http://schemas.microsoft.com/office/drawing/2014/main" id="{00000000-0008-0000-0700-00006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30" name="3429 CuadroTexto">
          <a:extLst>
            <a:ext uri="{FF2B5EF4-FFF2-40B4-BE49-F238E27FC236}">
              <a16:creationId xmlns="" xmlns:a16="http://schemas.microsoft.com/office/drawing/2014/main" id="{00000000-0008-0000-0700-00006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31" name="3430 CuadroTexto">
          <a:extLst>
            <a:ext uri="{FF2B5EF4-FFF2-40B4-BE49-F238E27FC236}">
              <a16:creationId xmlns="" xmlns:a16="http://schemas.microsoft.com/office/drawing/2014/main" id="{00000000-0008-0000-0700-00006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32" name="3431 CuadroTexto">
          <a:extLst>
            <a:ext uri="{FF2B5EF4-FFF2-40B4-BE49-F238E27FC236}">
              <a16:creationId xmlns="" xmlns:a16="http://schemas.microsoft.com/office/drawing/2014/main" id="{00000000-0008-0000-0700-00006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3" name="3432 CuadroTexto">
          <a:extLst>
            <a:ext uri="{FF2B5EF4-FFF2-40B4-BE49-F238E27FC236}">
              <a16:creationId xmlns="" xmlns:a16="http://schemas.microsoft.com/office/drawing/2014/main" id="{00000000-0008-0000-0700-00006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4" name="3433 CuadroTexto">
          <a:extLst>
            <a:ext uri="{FF2B5EF4-FFF2-40B4-BE49-F238E27FC236}">
              <a16:creationId xmlns="" xmlns:a16="http://schemas.microsoft.com/office/drawing/2014/main" id="{00000000-0008-0000-0700-00006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5" name="3434 CuadroTexto">
          <a:extLst>
            <a:ext uri="{FF2B5EF4-FFF2-40B4-BE49-F238E27FC236}">
              <a16:creationId xmlns="" xmlns:a16="http://schemas.microsoft.com/office/drawing/2014/main" id="{00000000-0008-0000-0700-00006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6" name="3435 CuadroTexto">
          <a:extLst>
            <a:ext uri="{FF2B5EF4-FFF2-40B4-BE49-F238E27FC236}">
              <a16:creationId xmlns="" xmlns:a16="http://schemas.microsoft.com/office/drawing/2014/main" id="{00000000-0008-0000-0700-00006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37" name="3436 CuadroTexto">
          <a:extLst>
            <a:ext uri="{FF2B5EF4-FFF2-40B4-BE49-F238E27FC236}">
              <a16:creationId xmlns="" xmlns:a16="http://schemas.microsoft.com/office/drawing/2014/main" id="{00000000-0008-0000-0700-00006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38" name="3437 CuadroTexto">
          <a:extLst>
            <a:ext uri="{FF2B5EF4-FFF2-40B4-BE49-F238E27FC236}">
              <a16:creationId xmlns="" xmlns:a16="http://schemas.microsoft.com/office/drawing/2014/main" id="{00000000-0008-0000-0700-00006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39" name="3438 CuadroTexto">
          <a:extLst>
            <a:ext uri="{FF2B5EF4-FFF2-40B4-BE49-F238E27FC236}">
              <a16:creationId xmlns="" xmlns:a16="http://schemas.microsoft.com/office/drawing/2014/main" id="{00000000-0008-0000-0700-00006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0" name="3439 CuadroTexto">
          <a:extLst>
            <a:ext uri="{FF2B5EF4-FFF2-40B4-BE49-F238E27FC236}">
              <a16:creationId xmlns="" xmlns:a16="http://schemas.microsoft.com/office/drawing/2014/main" id="{00000000-0008-0000-0700-00007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1" name="3440 CuadroTexto">
          <a:extLst>
            <a:ext uri="{FF2B5EF4-FFF2-40B4-BE49-F238E27FC236}">
              <a16:creationId xmlns="" xmlns:a16="http://schemas.microsoft.com/office/drawing/2014/main" id="{00000000-0008-0000-0700-00007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2" name="3441 CuadroTexto">
          <a:extLst>
            <a:ext uri="{FF2B5EF4-FFF2-40B4-BE49-F238E27FC236}">
              <a16:creationId xmlns="" xmlns:a16="http://schemas.microsoft.com/office/drawing/2014/main" id="{00000000-0008-0000-0700-00007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43" name="3442 CuadroTexto">
          <a:extLst>
            <a:ext uri="{FF2B5EF4-FFF2-40B4-BE49-F238E27FC236}">
              <a16:creationId xmlns="" xmlns:a16="http://schemas.microsoft.com/office/drawing/2014/main" id="{00000000-0008-0000-0700-00007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44" name="3443 CuadroTexto">
          <a:extLst>
            <a:ext uri="{FF2B5EF4-FFF2-40B4-BE49-F238E27FC236}">
              <a16:creationId xmlns="" xmlns:a16="http://schemas.microsoft.com/office/drawing/2014/main" id="{00000000-0008-0000-0700-00007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5" name="3444 CuadroTexto">
          <a:extLst>
            <a:ext uri="{FF2B5EF4-FFF2-40B4-BE49-F238E27FC236}">
              <a16:creationId xmlns="" xmlns:a16="http://schemas.microsoft.com/office/drawing/2014/main" id="{00000000-0008-0000-0700-00007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6" name="3445 CuadroTexto">
          <a:extLst>
            <a:ext uri="{FF2B5EF4-FFF2-40B4-BE49-F238E27FC236}">
              <a16:creationId xmlns="" xmlns:a16="http://schemas.microsoft.com/office/drawing/2014/main" id="{00000000-0008-0000-0700-00007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7" name="3446 CuadroTexto">
          <a:extLst>
            <a:ext uri="{FF2B5EF4-FFF2-40B4-BE49-F238E27FC236}">
              <a16:creationId xmlns="" xmlns:a16="http://schemas.microsoft.com/office/drawing/2014/main" id="{00000000-0008-0000-0700-00007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8" name="3447 CuadroTexto">
          <a:extLst>
            <a:ext uri="{FF2B5EF4-FFF2-40B4-BE49-F238E27FC236}">
              <a16:creationId xmlns="" xmlns:a16="http://schemas.microsoft.com/office/drawing/2014/main" id="{00000000-0008-0000-0700-00007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49" name="3448 CuadroTexto">
          <a:extLst>
            <a:ext uri="{FF2B5EF4-FFF2-40B4-BE49-F238E27FC236}">
              <a16:creationId xmlns="" xmlns:a16="http://schemas.microsoft.com/office/drawing/2014/main" id="{00000000-0008-0000-0700-00007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0" name="3449 CuadroTexto">
          <a:extLst>
            <a:ext uri="{FF2B5EF4-FFF2-40B4-BE49-F238E27FC236}">
              <a16:creationId xmlns="" xmlns:a16="http://schemas.microsoft.com/office/drawing/2014/main" id="{00000000-0008-0000-0700-00007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1" name="3450 CuadroTexto">
          <a:extLst>
            <a:ext uri="{FF2B5EF4-FFF2-40B4-BE49-F238E27FC236}">
              <a16:creationId xmlns="" xmlns:a16="http://schemas.microsoft.com/office/drawing/2014/main" id="{00000000-0008-0000-0700-00007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2" name="3451 CuadroTexto">
          <a:extLst>
            <a:ext uri="{FF2B5EF4-FFF2-40B4-BE49-F238E27FC236}">
              <a16:creationId xmlns="" xmlns:a16="http://schemas.microsoft.com/office/drawing/2014/main" id="{00000000-0008-0000-0700-00007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453" name="3452 CuadroTexto">
          <a:extLst>
            <a:ext uri="{FF2B5EF4-FFF2-40B4-BE49-F238E27FC236}">
              <a16:creationId xmlns="" xmlns:a16="http://schemas.microsoft.com/office/drawing/2014/main" id="{00000000-0008-0000-0700-00007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454" name="3453 CuadroTexto">
          <a:extLst>
            <a:ext uri="{FF2B5EF4-FFF2-40B4-BE49-F238E27FC236}">
              <a16:creationId xmlns="" xmlns:a16="http://schemas.microsoft.com/office/drawing/2014/main" id="{00000000-0008-0000-0700-00007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455" name="3454 CuadroTexto">
          <a:extLst>
            <a:ext uri="{FF2B5EF4-FFF2-40B4-BE49-F238E27FC236}">
              <a16:creationId xmlns="" xmlns:a16="http://schemas.microsoft.com/office/drawing/2014/main" id="{00000000-0008-0000-0700-00007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456" name="3455 CuadroTexto">
          <a:extLst>
            <a:ext uri="{FF2B5EF4-FFF2-40B4-BE49-F238E27FC236}">
              <a16:creationId xmlns="" xmlns:a16="http://schemas.microsoft.com/office/drawing/2014/main" id="{00000000-0008-0000-0700-00008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457" name="3456 CuadroTexto">
          <a:extLst>
            <a:ext uri="{FF2B5EF4-FFF2-40B4-BE49-F238E27FC236}">
              <a16:creationId xmlns="" xmlns:a16="http://schemas.microsoft.com/office/drawing/2014/main" id="{00000000-0008-0000-0700-00008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458" name="3457 CuadroTexto">
          <a:extLst>
            <a:ext uri="{FF2B5EF4-FFF2-40B4-BE49-F238E27FC236}">
              <a16:creationId xmlns="" xmlns:a16="http://schemas.microsoft.com/office/drawing/2014/main" id="{00000000-0008-0000-0700-00008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459" name="3458 CuadroTexto">
          <a:extLst>
            <a:ext uri="{FF2B5EF4-FFF2-40B4-BE49-F238E27FC236}">
              <a16:creationId xmlns="" xmlns:a16="http://schemas.microsoft.com/office/drawing/2014/main" id="{00000000-0008-0000-0700-00008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460" name="3459 CuadroTexto">
          <a:extLst>
            <a:ext uri="{FF2B5EF4-FFF2-40B4-BE49-F238E27FC236}">
              <a16:creationId xmlns="" xmlns:a16="http://schemas.microsoft.com/office/drawing/2014/main" id="{00000000-0008-0000-0700-00008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61" name="3460 CuadroTexto">
          <a:extLst>
            <a:ext uri="{FF2B5EF4-FFF2-40B4-BE49-F238E27FC236}">
              <a16:creationId xmlns="" xmlns:a16="http://schemas.microsoft.com/office/drawing/2014/main" id="{00000000-0008-0000-0700-00008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62" name="3461 CuadroTexto">
          <a:extLst>
            <a:ext uri="{FF2B5EF4-FFF2-40B4-BE49-F238E27FC236}">
              <a16:creationId xmlns="" xmlns:a16="http://schemas.microsoft.com/office/drawing/2014/main" id="{00000000-0008-0000-0700-00008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63" name="3462 CuadroTexto">
          <a:extLst>
            <a:ext uri="{FF2B5EF4-FFF2-40B4-BE49-F238E27FC236}">
              <a16:creationId xmlns="" xmlns:a16="http://schemas.microsoft.com/office/drawing/2014/main" id="{00000000-0008-0000-0700-00008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64" name="3463 CuadroTexto">
          <a:extLst>
            <a:ext uri="{FF2B5EF4-FFF2-40B4-BE49-F238E27FC236}">
              <a16:creationId xmlns="" xmlns:a16="http://schemas.microsoft.com/office/drawing/2014/main" id="{00000000-0008-0000-0700-00008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5" name="3464 CuadroTexto">
          <a:extLst>
            <a:ext uri="{FF2B5EF4-FFF2-40B4-BE49-F238E27FC236}">
              <a16:creationId xmlns="" xmlns:a16="http://schemas.microsoft.com/office/drawing/2014/main" id="{00000000-0008-0000-0700-00008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6" name="3465 CuadroTexto">
          <a:extLst>
            <a:ext uri="{FF2B5EF4-FFF2-40B4-BE49-F238E27FC236}">
              <a16:creationId xmlns="" xmlns:a16="http://schemas.microsoft.com/office/drawing/2014/main" id="{00000000-0008-0000-0700-00008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7" name="3466 CuadroTexto">
          <a:extLst>
            <a:ext uri="{FF2B5EF4-FFF2-40B4-BE49-F238E27FC236}">
              <a16:creationId xmlns="" xmlns:a16="http://schemas.microsoft.com/office/drawing/2014/main" id="{00000000-0008-0000-0700-00008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8" name="3467 CuadroTexto">
          <a:extLst>
            <a:ext uri="{FF2B5EF4-FFF2-40B4-BE49-F238E27FC236}">
              <a16:creationId xmlns="" xmlns:a16="http://schemas.microsoft.com/office/drawing/2014/main" id="{00000000-0008-0000-0700-00008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69" name="3468 CuadroTexto">
          <a:extLst>
            <a:ext uri="{FF2B5EF4-FFF2-40B4-BE49-F238E27FC236}">
              <a16:creationId xmlns="" xmlns:a16="http://schemas.microsoft.com/office/drawing/2014/main" id="{00000000-0008-0000-0700-00008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0" name="3469 CuadroTexto">
          <a:extLst>
            <a:ext uri="{FF2B5EF4-FFF2-40B4-BE49-F238E27FC236}">
              <a16:creationId xmlns="" xmlns:a16="http://schemas.microsoft.com/office/drawing/2014/main" id="{00000000-0008-0000-0700-00008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1" name="3470 CuadroTexto">
          <a:extLst>
            <a:ext uri="{FF2B5EF4-FFF2-40B4-BE49-F238E27FC236}">
              <a16:creationId xmlns="" xmlns:a16="http://schemas.microsoft.com/office/drawing/2014/main" id="{00000000-0008-0000-0700-00008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2" name="3471 CuadroTexto">
          <a:extLst>
            <a:ext uri="{FF2B5EF4-FFF2-40B4-BE49-F238E27FC236}">
              <a16:creationId xmlns="" xmlns:a16="http://schemas.microsoft.com/office/drawing/2014/main" id="{00000000-0008-0000-0700-00009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3" name="3472 CuadroTexto">
          <a:extLst>
            <a:ext uri="{FF2B5EF4-FFF2-40B4-BE49-F238E27FC236}">
              <a16:creationId xmlns="" xmlns:a16="http://schemas.microsoft.com/office/drawing/2014/main" id="{00000000-0008-0000-0700-00009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4" name="3473 CuadroTexto">
          <a:extLst>
            <a:ext uri="{FF2B5EF4-FFF2-40B4-BE49-F238E27FC236}">
              <a16:creationId xmlns="" xmlns:a16="http://schemas.microsoft.com/office/drawing/2014/main" id="{00000000-0008-0000-0700-00009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5" name="3474 CuadroTexto">
          <a:extLst>
            <a:ext uri="{FF2B5EF4-FFF2-40B4-BE49-F238E27FC236}">
              <a16:creationId xmlns="" xmlns:a16="http://schemas.microsoft.com/office/drawing/2014/main" id="{00000000-0008-0000-0700-00009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6" name="3475 CuadroTexto">
          <a:extLst>
            <a:ext uri="{FF2B5EF4-FFF2-40B4-BE49-F238E27FC236}">
              <a16:creationId xmlns="" xmlns:a16="http://schemas.microsoft.com/office/drawing/2014/main" id="{00000000-0008-0000-0700-00009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7" name="3476 CuadroTexto">
          <a:extLst>
            <a:ext uri="{FF2B5EF4-FFF2-40B4-BE49-F238E27FC236}">
              <a16:creationId xmlns="" xmlns:a16="http://schemas.microsoft.com/office/drawing/2014/main" id="{00000000-0008-0000-0700-00009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8" name="3477 CuadroTexto">
          <a:extLst>
            <a:ext uri="{FF2B5EF4-FFF2-40B4-BE49-F238E27FC236}">
              <a16:creationId xmlns="" xmlns:a16="http://schemas.microsoft.com/office/drawing/2014/main" id="{00000000-0008-0000-0700-00009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9" name="3478 CuadroTexto">
          <a:extLst>
            <a:ext uri="{FF2B5EF4-FFF2-40B4-BE49-F238E27FC236}">
              <a16:creationId xmlns="" xmlns:a16="http://schemas.microsoft.com/office/drawing/2014/main" id="{00000000-0008-0000-0700-00009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80" name="3479 CuadroTexto">
          <a:extLst>
            <a:ext uri="{FF2B5EF4-FFF2-40B4-BE49-F238E27FC236}">
              <a16:creationId xmlns="" xmlns:a16="http://schemas.microsoft.com/office/drawing/2014/main" id="{00000000-0008-0000-0700-00009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1" name="3480 CuadroTexto">
          <a:extLst>
            <a:ext uri="{FF2B5EF4-FFF2-40B4-BE49-F238E27FC236}">
              <a16:creationId xmlns="" xmlns:a16="http://schemas.microsoft.com/office/drawing/2014/main" id="{00000000-0008-0000-0700-00009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2" name="3481 CuadroTexto">
          <a:extLst>
            <a:ext uri="{FF2B5EF4-FFF2-40B4-BE49-F238E27FC236}">
              <a16:creationId xmlns="" xmlns:a16="http://schemas.microsoft.com/office/drawing/2014/main" id="{00000000-0008-0000-0700-00009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3" name="3482 CuadroTexto">
          <a:extLst>
            <a:ext uri="{FF2B5EF4-FFF2-40B4-BE49-F238E27FC236}">
              <a16:creationId xmlns="" xmlns:a16="http://schemas.microsoft.com/office/drawing/2014/main" id="{00000000-0008-0000-0700-00009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4" name="3483 CuadroTexto">
          <a:extLst>
            <a:ext uri="{FF2B5EF4-FFF2-40B4-BE49-F238E27FC236}">
              <a16:creationId xmlns="" xmlns:a16="http://schemas.microsoft.com/office/drawing/2014/main" id="{00000000-0008-0000-0700-00009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85" name="3484 CuadroTexto">
          <a:extLst>
            <a:ext uri="{FF2B5EF4-FFF2-40B4-BE49-F238E27FC236}">
              <a16:creationId xmlns="" xmlns:a16="http://schemas.microsoft.com/office/drawing/2014/main" id="{00000000-0008-0000-0700-00009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86" name="3485 CuadroTexto">
          <a:extLst>
            <a:ext uri="{FF2B5EF4-FFF2-40B4-BE49-F238E27FC236}">
              <a16:creationId xmlns="" xmlns:a16="http://schemas.microsoft.com/office/drawing/2014/main" id="{00000000-0008-0000-0700-00009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87" name="3486 CuadroTexto">
          <a:extLst>
            <a:ext uri="{FF2B5EF4-FFF2-40B4-BE49-F238E27FC236}">
              <a16:creationId xmlns="" xmlns:a16="http://schemas.microsoft.com/office/drawing/2014/main" id="{00000000-0008-0000-0700-00009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88" name="3487 CuadroTexto">
          <a:extLst>
            <a:ext uri="{FF2B5EF4-FFF2-40B4-BE49-F238E27FC236}">
              <a16:creationId xmlns="" xmlns:a16="http://schemas.microsoft.com/office/drawing/2014/main" id="{00000000-0008-0000-0700-0000A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89" name="3488 CuadroTexto">
          <a:extLst>
            <a:ext uri="{FF2B5EF4-FFF2-40B4-BE49-F238E27FC236}">
              <a16:creationId xmlns="" xmlns:a16="http://schemas.microsoft.com/office/drawing/2014/main" id="{00000000-0008-0000-0700-0000A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90" name="3489 CuadroTexto">
          <a:extLst>
            <a:ext uri="{FF2B5EF4-FFF2-40B4-BE49-F238E27FC236}">
              <a16:creationId xmlns="" xmlns:a16="http://schemas.microsoft.com/office/drawing/2014/main" id="{00000000-0008-0000-0700-0000A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91" name="3490 CuadroTexto">
          <a:extLst>
            <a:ext uri="{FF2B5EF4-FFF2-40B4-BE49-F238E27FC236}">
              <a16:creationId xmlns="" xmlns:a16="http://schemas.microsoft.com/office/drawing/2014/main" id="{00000000-0008-0000-0700-0000A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92" name="3491 CuadroTexto">
          <a:extLst>
            <a:ext uri="{FF2B5EF4-FFF2-40B4-BE49-F238E27FC236}">
              <a16:creationId xmlns="" xmlns:a16="http://schemas.microsoft.com/office/drawing/2014/main" id="{00000000-0008-0000-0700-0000A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93" name="3492 CuadroTexto">
          <a:extLst>
            <a:ext uri="{FF2B5EF4-FFF2-40B4-BE49-F238E27FC236}">
              <a16:creationId xmlns="" xmlns:a16="http://schemas.microsoft.com/office/drawing/2014/main" id="{00000000-0008-0000-0700-0000A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94" name="3493 CuadroTexto">
          <a:extLst>
            <a:ext uri="{FF2B5EF4-FFF2-40B4-BE49-F238E27FC236}">
              <a16:creationId xmlns="" xmlns:a16="http://schemas.microsoft.com/office/drawing/2014/main" id="{00000000-0008-0000-0700-0000A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95" name="3494 CuadroTexto">
          <a:extLst>
            <a:ext uri="{FF2B5EF4-FFF2-40B4-BE49-F238E27FC236}">
              <a16:creationId xmlns="" xmlns:a16="http://schemas.microsoft.com/office/drawing/2014/main" id="{00000000-0008-0000-0700-0000A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96" name="3495 CuadroTexto">
          <a:extLst>
            <a:ext uri="{FF2B5EF4-FFF2-40B4-BE49-F238E27FC236}">
              <a16:creationId xmlns="" xmlns:a16="http://schemas.microsoft.com/office/drawing/2014/main" id="{00000000-0008-0000-0700-0000A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7" name="3496 CuadroTexto">
          <a:extLst>
            <a:ext uri="{FF2B5EF4-FFF2-40B4-BE49-F238E27FC236}">
              <a16:creationId xmlns="" xmlns:a16="http://schemas.microsoft.com/office/drawing/2014/main" id="{00000000-0008-0000-0700-0000A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8" name="3497 CuadroTexto">
          <a:extLst>
            <a:ext uri="{FF2B5EF4-FFF2-40B4-BE49-F238E27FC236}">
              <a16:creationId xmlns="" xmlns:a16="http://schemas.microsoft.com/office/drawing/2014/main" id="{00000000-0008-0000-0700-0000A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9" name="3498 CuadroTexto">
          <a:extLst>
            <a:ext uri="{FF2B5EF4-FFF2-40B4-BE49-F238E27FC236}">
              <a16:creationId xmlns="" xmlns:a16="http://schemas.microsoft.com/office/drawing/2014/main" id="{00000000-0008-0000-0700-0000A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00" name="3499 CuadroTexto">
          <a:extLst>
            <a:ext uri="{FF2B5EF4-FFF2-40B4-BE49-F238E27FC236}">
              <a16:creationId xmlns="" xmlns:a16="http://schemas.microsoft.com/office/drawing/2014/main" id="{00000000-0008-0000-0700-0000A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1" name="3500 CuadroTexto">
          <a:extLst>
            <a:ext uri="{FF2B5EF4-FFF2-40B4-BE49-F238E27FC236}">
              <a16:creationId xmlns="" xmlns:a16="http://schemas.microsoft.com/office/drawing/2014/main" id="{00000000-0008-0000-0700-0000A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2" name="3501 CuadroTexto">
          <a:extLst>
            <a:ext uri="{FF2B5EF4-FFF2-40B4-BE49-F238E27FC236}">
              <a16:creationId xmlns="" xmlns:a16="http://schemas.microsoft.com/office/drawing/2014/main" id="{00000000-0008-0000-0700-0000A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3" name="3502 CuadroTexto">
          <a:extLst>
            <a:ext uri="{FF2B5EF4-FFF2-40B4-BE49-F238E27FC236}">
              <a16:creationId xmlns="" xmlns:a16="http://schemas.microsoft.com/office/drawing/2014/main" id="{00000000-0008-0000-0700-0000A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4" name="3503 CuadroTexto">
          <a:extLst>
            <a:ext uri="{FF2B5EF4-FFF2-40B4-BE49-F238E27FC236}">
              <a16:creationId xmlns="" xmlns:a16="http://schemas.microsoft.com/office/drawing/2014/main" id="{00000000-0008-0000-0700-0000B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05" name="3504 CuadroTexto">
          <a:extLst>
            <a:ext uri="{FF2B5EF4-FFF2-40B4-BE49-F238E27FC236}">
              <a16:creationId xmlns="" xmlns:a16="http://schemas.microsoft.com/office/drawing/2014/main" id="{00000000-0008-0000-0700-0000B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06" name="3505 CuadroTexto">
          <a:extLst>
            <a:ext uri="{FF2B5EF4-FFF2-40B4-BE49-F238E27FC236}">
              <a16:creationId xmlns="" xmlns:a16="http://schemas.microsoft.com/office/drawing/2014/main" id="{00000000-0008-0000-0700-0000B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7" name="3506 CuadroTexto">
          <a:extLst>
            <a:ext uri="{FF2B5EF4-FFF2-40B4-BE49-F238E27FC236}">
              <a16:creationId xmlns="" xmlns:a16="http://schemas.microsoft.com/office/drawing/2014/main" id="{00000000-0008-0000-0700-0000B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8" name="3507 CuadroTexto">
          <a:extLst>
            <a:ext uri="{FF2B5EF4-FFF2-40B4-BE49-F238E27FC236}">
              <a16:creationId xmlns="" xmlns:a16="http://schemas.microsoft.com/office/drawing/2014/main" id="{00000000-0008-0000-0700-0000B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9" name="3508 CuadroTexto">
          <a:extLst>
            <a:ext uri="{FF2B5EF4-FFF2-40B4-BE49-F238E27FC236}">
              <a16:creationId xmlns="" xmlns:a16="http://schemas.microsoft.com/office/drawing/2014/main" id="{00000000-0008-0000-0700-0000B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10" name="3509 CuadroTexto">
          <a:extLst>
            <a:ext uri="{FF2B5EF4-FFF2-40B4-BE49-F238E27FC236}">
              <a16:creationId xmlns="" xmlns:a16="http://schemas.microsoft.com/office/drawing/2014/main" id="{00000000-0008-0000-0700-0000B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11" name="3510 CuadroTexto">
          <a:extLst>
            <a:ext uri="{FF2B5EF4-FFF2-40B4-BE49-F238E27FC236}">
              <a16:creationId xmlns="" xmlns:a16="http://schemas.microsoft.com/office/drawing/2014/main" id="{00000000-0008-0000-0700-0000B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12" name="3511 CuadroTexto">
          <a:extLst>
            <a:ext uri="{FF2B5EF4-FFF2-40B4-BE49-F238E27FC236}">
              <a16:creationId xmlns="" xmlns:a16="http://schemas.microsoft.com/office/drawing/2014/main" id="{00000000-0008-0000-0700-0000B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3" name="3512 CuadroTexto">
          <a:extLst>
            <a:ext uri="{FF2B5EF4-FFF2-40B4-BE49-F238E27FC236}">
              <a16:creationId xmlns="" xmlns:a16="http://schemas.microsoft.com/office/drawing/2014/main" id="{00000000-0008-0000-0700-0000B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4" name="3513 CuadroTexto">
          <a:extLst>
            <a:ext uri="{FF2B5EF4-FFF2-40B4-BE49-F238E27FC236}">
              <a16:creationId xmlns="" xmlns:a16="http://schemas.microsoft.com/office/drawing/2014/main" id="{00000000-0008-0000-0700-0000B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5" name="3514 CuadroTexto">
          <a:extLst>
            <a:ext uri="{FF2B5EF4-FFF2-40B4-BE49-F238E27FC236}">
              <a16:creationId xmlns="" xmlns:a16="http://schemas.microsoft.com/office/drawing/2014/main" id="{00000000-0008-0000-0700-0000B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6" name="3515 CuadroTexto">
          <a:extLst>
            <a:ext uri="{FF2B5EF4-FFF2-40B4-BE49-F238E27FC236}">
              <a16:creationId xmlns="" xmlns:a16="http://schemas.microsoft.com/office/drawing/2014/main" id="{00000000-0008-0000-0700-0000B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17" name="3516 CuadroTexto">
          <a:extLst>
            <a:ext uri="{FF2B5EF4-FFF2-40B4-BE49-F238E27FC236}">
              <a16:creationId xmlns="" xmlns:a16="http://schemas.microsoft.com/office/drawing/2014/main" id="{00000000-0008-0000-0700-0000B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18" name="3517 CuadroTexto">
          <a:extLst>
            <a:ext uri="{FF2B5EF4-FFF2-40B4-BE49-F238E27FC236}">
              <a16:creationId xmlns="" xmlns:a16="http://schemas.microsoft.com/office/drawing/2014/main" id="{00000000-0008-0000-0700-0000B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19" name="3518 CuadroTexto">
          <a:extLst>
            <a:ext uri="{FF2B5EF4-FFF2-40B4-BE49-F238E27FC236}">
              <a16:creationId xmlns="" xmlns:a16="http://schemas.microsoft.com/office/drawing/2014/main" id="{00000000-0008-0000-0700-0000B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20" name="3519 CuadroTexto">
          <a:extLst>
            <a:ext uri="{FF2B5EF4-FFF2-40B4-BE49-F238E27FC236}">
              <a16:creationId xmlns="" xmlns:a16="http://schemas.microsoft.com/office/drawing/2014/main" id="{00000000-0008-0000-0700-0000C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21" name="3520 CuadroTexto">
          <a:extLst>
            <a:ext uri="{FF2B5EF4-FFF2-40B4-BE49-F238E27FC236}">
              <a16:creationId xmlns="" xmlns:a16="http://schemas.microsoft.com/office/drawing/2014/main" id="{00000000-0008-0000-0700-0000C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22" name="3521 CuadroTexto">
          <a:extLst>
            <a:ext uri="{FF2B5EF4-FFF2-40B4-BE49-F238E27FC236}">
              <a16:creationId xmlns="" xmlns:a16="http://schemas.microsoft.com/office/drawing/2014/main" id="{00000000-0008-0000-0700-0000C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523" name="3522 CuadroTexto">
          <a:extLst>
            <a:ext uri="{FF2B5EF4-FFF2-40B4-BE49-F238E27FC236}">
              <a16:creationId xmlns="" xmlns:a16="http://schemas.microsoft.com/office/drawing/2014/main" id="{00000000-0008-0000-0700-0000C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524" name="3523 CuadroTexto">
          <a:extLst>
            <a:ext uri="{FF2B5EF4-FFF2-40B4-BE49-F238E27FC236}">
              <a16:creationId xmlns="" xmlns:a16="http://schemas.microsoft.com/office/drawing/2014/main" id="{00000000-0008-0000-0700-0000C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525" name="3524 CuadroTexto">
          <a:extLst>
            <a:ext uri="{FF2B5EF4-FFF2-40B4-BE49-F238E27FC236}">
              <a16:creationId xmlns="" xmlns:a16="http://schemas.microsoft.com/office/drawing/2014/main" id="{00000000-0008-0000-0700-0000C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526" name="3525 CuadroTexto">
          <a:extLst>
            <a:ext uri="{FF2B5EF4-FFF2-40B4-BE49-F238E27FC236}">
              <a16:creationId xmlns="" xmlns:a16="http://schemas.microsoft.com/office/drawing/2014/main" id="{00000000-0008-0000-0700-0000C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27" name="3526 CuadroTexto">
          <a:extLst>
            <a:ext uri="{FF2B5EF4-FFF2-40B4-BE49-F238E27FC236}">
              <a16:creationId xmlns="" xmlns:a16="http://schemas.microsoft.com/office/drawing/2014/main" id="{00000000-0008-0000-0700-0000C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28" name="3527 CuadroTexto">
          <a:extLst>
            <a:ext uri="{FF2B5EF4-FFF2-40B4-BE49-F238E27FC236}">
              <a16:creationId xmlns="" xmlns:a16="http://schemas.microsoft.com/office/drawing/2014/main" id="{00000000-0008-0000-0700-0000C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29" name="3528 CuadroTexto">
          <a:extLst>
            <a:ext uri="{FF2B5EF4-FFF2-40B4-BE49-F238E27FC236}">
              <a16:creationId xmlns="" xmlns:a16="http://schemas.microsoft.com/office/drawing/2014/main" id="{00000000-0008-0000-0700-0000C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0" name="3529 CuadroTexto">
          <a:extLst>
            <a:ext uri="{FF2B5EF4-FFF2-40B4-BE49-F238E27FC236}">
              <a16:creationId xmlns="" xmlns:a16="http://schemas.microsoft.com/office/drawing/2014/main" id="{00000000-0008-0000-0700-0000C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1" name="3530 CuadroTexto">
          <a:extLst>
            <a:ext uri="{FF2B5EF4-FFF2-40B4-BE49-F238E27FC236}">
              <a16:creationId xmlns="" xmlns:a16="http://schemas.microsoft.com/office/drawing/2014/main" id="{00000000-0008-0000-0700-0000C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2" name="3531 CuadroTexto">
          <a:extLst>
            <a:ext uri="{FF2B5EF4-FFF2-40B4-BE49-F238E27FC236}">
              <a16:creationId xmlns="" xmlns:a16="http://schemas.microsoft.com/office/drawing/2014/main" id="{00000000-0008-0000-0700-0000C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3" name="3532 CuadroTexto">
          <a:extLst>
            <a:ext uri="{FF2B5EF4-FFF2-40B4-BE49-F238E27FC236}">
              <a16:creationId xmlns="" xmlns:a16="http://schemas.microsoft.com/office/drawing/2014/main" id="{00000000-0008-0000-0700-0000C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4" name="3533 CuadroTexto">
          <a:extLst>
            <a:ext uri="{FF2B5EF4-FFF2-40B4-BE49-F238E27FC236}">
              <a16:creationId xmlns="" xmlns:a16="http://schemas.microsoft.com/office/drawing/2014/main" id="{00000000-0008-0000-0700-0000C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35" name="3534 CuadroTexto">
          <a:extLst>
            <a:ext uri="{FF2B5EF4-FFF2-40B4-BE49-F238E27FC236}">
              <a16:creationId xmlns="" xmlns:a16="http://schemas.microsoft.com/office/drawing/2014/main" id="{00000000-0008-0000-0700-0000C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36" name="3535 CuadroTexto">
          <a:extLst>
            <a:ext uri="{FF2B5EF4-FFF2-40B4-BE49-F238E27FC236}">
              <a16:creationId xmlns="" xmlns:a16="http://schemas.microsoft.com/office/drawing/2014/main" id="{00000000-0008-0000-0700-0000D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37" name="3536 CuadroTexto">
          <a:extLst>
            <a:ext uri="{FF2B5EF4-FFF2-40B4-BE49-F238E27FC236}">
              <a16:creationId xmlns="" xmlns:a16="http://schemas.microsoft.com/office/drawing/2014/main" id="{00000000-0008-0000-0700-0000D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38" name="3537 CuadroTexto">
          <a:extLst>
            <a:ext uri="{FF2B5EF4-FFF2-40B4-BE49-F238E27FC236}">
              <a16:creationId xmlns="" xmlns:a16="http://schemas.microsoft.com/office/drawing/2014/main" id="{00000000-0008-0000-0700-0000D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9" name="3538 CuadroTexto">
          <a:extLst>
            <a:ext uri="{FF2B5EF4-FFF2-40B4-BE49-F238E27FC236}">
              <a16:creationId xmlns="" xmlns:a16="http://schemas.microsoft.com/office/drawing/2014/main" id="{00000000-0008-0000-0700-0000D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40" name="3539 CuadroTexto">
          <a:extLst>
            <a:ext uri="{FF2B5EF4-FFF2-40B4-BE49-F238E27FC236}">
              <a16:creationId xmlns="" xmlns:a16="http://schemas.microsoft.com/office/drawing/2014/main" id="{00000000-0008-0000-0700-0000D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41" name="3540 CuadroTexto">
          <a:extLst>
            <a:ext uri="{FF2B5EF4-FFF2-40B4-BE49-F238E27FC236}">
              <a16:creationId xmlns="" xmlns:a16="http://schemas.microsoft.com/office/drawing/2014/main" id="{00000000-0008-0000-0700-0000D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42" name="3541 CuadroTexto">
          <a:extLst>
            <a:ext uri="{FF2B5EF4-FFF2-40B4-BE49-F238E27FC236}">
              <a16:creationId xmlns="" xmlns:a16="http://schemas.microsoft.com/office/drawing/2014/main" id="{00000000-0008-0000-0700-0000D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43" name="3542 CuadroTexto">
          <a:extLst>
            <a:ext uri="{FF2B5EF4-FFF2-40B4-BE49-F238E27FC236}">
              <a16:creationId xmlns="" xmlns:a16="http://schemas.microsoft.com/office/drawing/2014/main" id="{00000000-0008-0000-0700-0000D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44" name="3543 CuadroTexto">
          <a:extLst>
            <a:ext uri="{FF2B5EF4-FFF2-40B4-BE49-F238E27FC236}">
              <a16:creationId xmlns="" xmlns:a16="http://schemas.microsoft.com/office/drawing/2014/main" id="{00000000-0008-0000-0700-0000D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5" name="3544 CuadroTexto">
          <a:extLst>
            <a:ext uri="{FF2B5EF4-FFF2-40B4-BE49-F238E27FC236}">
              <a16:creationId xmlns="" xmlns:a16="http://schemas.microsoft.com/office/drawing/2014/main" id="{00000000-0008-0000-0700-0000D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6" name="3545 CuadroTexto">
          <a:extLst>
            <a:ext uri="{FF2B5EF4-FFF2-40B4-BE49-F238E27FC236}">
              <a16:creationId xmlns="" xmlns:a16="http://schemas.microsoft.com/office/drawing/2014/main" id="{00000000-0008-0000-0700-0000D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7" name="3546 CuadroTexto">
          <a:extLst>
            <a:ext uri="{FF2B5EF4-FFF2-40B4-BE49-F238E27FC236}">
              <a16:creationId xmlns="" xmlns:a16="http://schemas.microsoft.com/office/drawing/2014/main" id="{00000000-0008-0000-0700-0000D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8" name="3547 CuadroTexto">
          <a:extLst>
            <a:ext uri="{FF2B5EF4-FFF2-40B4-BE49-F238E27FC236}">
              <a16:creationId xmlns="" xmlns:a16="http://schemas.microsoft.com/office/drawing/2014/main" id="{00000000-0008-0000-0700-0000D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49" name="3548 CuadroTexto">
          <a:extLst>
            <a:ext uri="{FF2B5EF4-FFF2-40B4-BE49-F238E27FC236}">
              <a16:creationId xmlns="" xmlns:a16="http://schemas.microsoft.com/office/drawing/2014/main" id="{00000000-0008-0000-0700-0000D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50" name="3549 CuadroTexto">
          <a:extLst>
            <a:ext uri="{FF2B5EF4-FFF2-40B4-BE49-F238E27FC236}">
              <a16:creationId xmlns="" xmlns:a16="http://schemas.microsoft.com/office/drawing/2014/main" id="{00000000-0008-0000-0700-0000D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51" name="3550 CuadroTexto">
          <a:extLst>
            <a:ext uri="{FF2B5EF4-FFF2-40B4-BE49-F238E27FC236}">
              <a16:creationId xmlns="" xmlns:a16="http://schemas.microsoft.com/office/drawing/2014/main" id="{00000000-0008-0000-0700-0000D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52" name="3551 CuadroTexto">
          <a:extLst>
            <a:ext uri="{FF2B5EF4-FFF2-40B4-BE49-F238E27FC236}">
              <a16:creationId xmlns="" xmlns:a16="http://schemas.microsoft.com/office/drawing/2014/main" id="{00000000-0008-0000-0700-0000E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53" name="3552 CuadroTexto">
          <a:extLst>
            <a:ext uri="{FF2B5EF4-FFF2-40B4-BE49-F238E27FC236}">
              <a16:creationId xmlns="" xmlns:a16="http://schemas.microsoft.com/office/drawing/2014/main" id="{00000000-0008-0000-0700-0000E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54" name="3553 CuadroTexto">
          <a:extLst>
            <a:ext uri="{FF2B5EF4-FFF2-40B4-BE49-F238E27FC236}">
              <a16:creationId xmlns="" xmlns:a16="http://schemas.microsoft.com/office/drawing/2014/main" id="{00000000-0008-0000-0700-0000E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55" name="3554 CuadroTexto">
          <a:extLst>
            <a:ext uri="{FF2B5EF4-FFF2-40B4-BE49-F238E27FC236}">
              <a16:creationId xmlns="" xmlns:a16="http://schemas.microsoft.com/office/drawing/2014/main" id="{00000000-0008-0000-0700-0000E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56" name="3555 CuadroTexto">
          <a:extLst>
            <a:ext uri="{FF2B5EF4-FFF2-40B4-BE49-F238E27FC236}">
              <a16:creationId xmlns="" xmlns:a16="http://schemas.microsoft.com/office/drawing/2014/main" id="{00000000-0008-0000-0700-0000E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57" name="3556 CuadroTexto">
          <a:extLst>
            <a:ext uri="{FF2B5EF4-FFF2-40B4-BE49-F238E27FC236}">
              <a16:creationId xmlns="" xmlns:a16="http://schemas.microsoft.com/office/drawing/2014/main" id="{00000000-0008-0000-0700-0000E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58" name="3557 CuadroTexto">
          <a:extLst>
            <a:ext uri="{FF2B5EF4-FFF2-40B4-BE49-F238E27FC236}">
              <a16:creationId xmlns="" xmlns:a16="http://schemas.microsoft.com/office/drawing/2014/main" id="{00000000-0008-0000-0700-0000E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59" name="3558 CuadroTexto">
          <a:extLst>
            <a:ext uri="{FF2B5EF4-FFF2-40B4-BE49-F238E27FC236}">
              <a16:creationId xmlns="" xmlns:a16="http://schemas.microsoft.com/office/drawing/2014/main" id="{00000000-0008-0000-0700-0000E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60" name="3559 CuadroTexto">
          <a:extLst>
            <a:ext uri="{FF2B5EF4-FFF2-40B4-BE49-F238E27FC236}">
              <a16:creationId xmlns="" xmlns:a16="http://schemas.microsoft.com/office/drawing/2014/main" id="{00000000-0008-0000-0700-0000E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1" name="3560 CuadroTexto">
          <a:extLst>
            <a:ext uri="{FF2B5EF4-FFF2-40B4-BE49-F238E27FC236}">
              <a16:creationId xmlns="" xmlns:a16="http://schemas.microsoft.com/office/drawing/2014/main" id="{00000000-0008-0000-0700-0000E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2" name="3561 CuadroTexto">
          <a:extLst>
            <a:ext uri="{FF2B5EF4-FFF2-40B4-BE49-F238E27FC236}">
              <a16:creationId xmlns="" xmlns:a16="http://schemas.microsoft.com/office/drawing/2014/main" id="{00000000-0008-0000-0700-0000E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3" name="3562 CuadroTexto">
          <a:extLst>
            <a:ext uri="{FF2B5EF4-FFF2-40B4-BE49-F238E27FC236}">
              <a16:creationId xmlns="" xmlns:a16="http://schemas.microsoft.com/office/drawing/2014/main" id="{00000000-0008-0000-0700-0000E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4" name="3563 CuadroTexto">
          <a:extLst>
            <a:ext uri="{FF2B5EF4-FFF2-40B4-BE49-F238E27FC236}">
              <a16:creationId xmlns="" xmlns:a16="http://schemas.microsoft.com/office/drawing/2014/main" id="{00000000-0008-0000-0700-0000E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65" name="3564 CuadroTexto">
          <a:extLst>
            <a:ext uri="{FF2B5EF4-FFF2-40B4-BE49-F238E27FC236}">
              <a16:creationId xmlns="" xmlns:a16="http://schemas.microsoft.com/office/drawing/2014/main" id="{00000000-0008-0000-0700-0000E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66" name="3565 CuadroTexto">
          <a:extLst>
            <a:ext uri="{FF2B5EF4-FFF2-40B4-BE49-F238E27FC236}">
              <a16:creationId xmlns="" xmlns:a16="http://schemas.microsoft.com/office/drawing/2014/main" id="{00000000-0008-0000-0700-0000E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67" name="3566 CuadroTexto">
          <a:extLst>
            <a:ext uri="{FF2B5EF4-FFF2-40B4-BE49-F238E27FC236}">
              <a16:creationId xmlns="" xmlns:a16="http://schemas.microsoft.com/office/drawing/2014/main" id="{00000000-0008-0000-0700-0000E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68" name="3567 CuadroTexto">
          <a:extLst>
            <a:ext uri="{FF2B5EF4-FFF2-40B4-BE49-F238E27FC236}">
              <a16:creationId xmlns="" xmlns:a16="http://schemas.microsoft.com/office/drawing/2014/main" id="{00000000-0008-0000-0700-0000F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69" name="3568 CuadroTexto">
          <a:extLst>
            <a:ext uri="{FF2B5EF4-FFF2-40B4-BE49-F238E27FC236}">
              <a16:creationId xmlns="" xmlns:a16="http://schemas.microsoft.com/office/drawing/2014/main" id="{00000000-0008-0000-0700-0000F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0" name="3569 CuadroTexto">
          <a:extLst>
            <a:ext uri="{FF2B5EF4-FFF2-40B4-BE49-F238E27FC236}">
              <a16:creationId xmlns="" xmlns:a16="http://schemas.microsoft.com/office/drawing/2014/main" id="{00000000-0008-0000-0700-0000F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71" name="3570 CuadroTexto">
          <a:extLst>
            <a:ext uri="{FF2B5EF4-FFF2-40B4-BE49-F238E27FC236}">
              <a16:creationId xmlns="" xmlns:a16="http://schemas.microsoft.com/office/drawing/2014/main" id="{00000000-0008-0000-0700-0000F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72" name="3571 CuadroTexto">
          <a:extLst>
            <a:ext uri="{FF2B5EF4-FFF2-40B4-BE49-F238E27FC236}">
              <a16:creationId xmlns="" xmlns:a16="http://schemas.microsoft.com/office/drawing/2014/main" id="{00000000-0008-0000-0700-0000F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73" name="3572 CuadroTexto">
          <a:extLst>
            <a:ext uri="{FF2B5EF4-FFF2-40B4-BE49-F238E27FC236}">
              <a16:creationId xmlns="" xmlns:a16="http://schemas.microsoft.com/office/drawing/2014/main" id="{00000000-0008-0000-0700-0000F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74" name="3573 CuadroTexto">
          <a:extLst>
            <a:ext uri="{FF2B5EF4-FFF2-40B4-BE49-F238E27FC236}">
              <a16:creationId xmlns="" xmlns:a16="http://schemas.microsoft.com/office/drawing/2014/main" id="{00000000-0008-0000-0700-0000F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5" name="3574 CuadroTexto">
          <a:extLst>
            <a:ext uri="{FF2B5EF4-FFF2-40B4-BE49-F238E27FC236}">
              <a16:creationId xmlns="" xmlns:a16="http://schemas.microsoft.com/office/drawing/2014/main" id="{00000000-0008-0000-0700-0000F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6" name="3575 CuadroTexto">
          <a:extLst>
            <a:ext uri="{FF2B5EF4-FFF2-40B4-BE49-F238E27FC236}">
              <a16:creationId xmlns="" xmlns:a16="http://schemas.microsoft.com/office/drawing/2014/main" id="{00000000-0008-0000-0700-0000F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7" name="3576 CuadroTexto">
          <a:extLst>
            <a:ext uri="{FF2B5EF4-FFF2-40B4-BE49-F238E27FC236}">
              <a16:creationId xmlns="" xmlns:a16="http://schemas.microsoft.com/office/drawing/2014/main" id="{00000000-0008-0000-0700-0000F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8" name="3577 CuadroTexto">
          <a:extLst>
            <a:ext uri="{FF2B5EF4-FFF2-40B4-BE49-F238E27FC236}">
              <a16:creationId xmlns="" xmlns:a16="http://schemas.microsoft.com/office/drawing/2014/main" id="{00000000-0008-0000-0700-0000F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9" name="3578 CuadroTexto">
          <a:extLst>
            <a:ext uri="{FF2B5EF4-FFF2-40B4-BE49-F238E27FC236}">
              <a16:creationId xmlns="" xmlns:a16="http://schemas.microsoft.com/office/drawing/2014/main" id="{00000000-0008-0000-0700-0000F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80" name="3579 CuadroTexto">
          <a:extLst>
            <a:ext uri="{FF2B5EF4-FFF2-40B4-BE49-F238E27FC236}">
              <a16:creationId xmlns="" xmlns:a16="http://schemas.microsoft.com/office/drawing/2014/main" id="{00000000-0008-0000-0700-0000F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581" name="3580 CuadroTexto">
          <a:extLst>
            <a:ext uri="{FF2B5EF4-FFF2-40B4-BE49-F238E27FC236}">
              <a16:creationId xmlns="" xmlns:a16="http://schemas.microsoft.com/office/drawing/2014/main" id="{00000000-0008-0000-0700-0000F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582" name="3581 CuadroTexto">
          <a:extLst>
            <a:ext uri="{FF2B5EF4-FFF2-40B4-BE49-F238E27FC236}">
              <a16:creationId xmlns="" xmlns:a16="http://schemas.microsoft.com/office/drawing/2014/main" id="{00000000-0008-0000-0700-0000F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583" name="3582 CuadroTexto">
          <a:extLst>
            <a:ext uri="{FF2B5EF4-FFF2-40B4-BE49-F238E27FC236}">
              <a16:creationId xmlns="" xmlns:a16="http://schemas.microsoft.com/office/drawing/2014/main" id="{00000000-0008-0000-0700-0000F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584" name="3583 CuadroTexto">
          <a:extLst>
            <a:ext uri="{FF2B5EF4-FFF2-40B4-BE49-F238E27FC236}">
              <a16:creationId xmlns="" xmlns:a16="http://schemas.microsoft.com/office/drawing/2014/main" id="{00000000-0008-0000-0700-00000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585" name="3584 CuadroTexto">
          <a:extLst>
            <a:ext uri="{FF2B5EF4-FFF2-40B4-BE49-F238E27FC236}">
              <a16:creationId xmlns="" xmlns:a16="http://schemas.microsoft.com/office/drawing/2014/main" id="{00000000-0008-0000-0700-00000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586" name="3585 CuadroTexto">
          <a:extLst>
            <a:ext uri="{FF2B5EF4-FFF2-40B4-BE49-F238E27FC236}">
              <a16:creationId xmlns="" xmlns:a16="http://schemas.microsoft.com/office/drawing/2014/main" id="{00000000-0008-0000-0700-00000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587" name="3586 CuadroTexto">
          <a:extLst>
            <a:ext uri="{FF2B5EF4-FFF2-40B4-BE49-F238E27FC236}">
              <a16:creationId xmlns="" xmlns:a16="http://schemas.microsoft.com/office/drawing/2014/main" id="{00000000-0008-0000-0700-00000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588" name="3587 CuadroTexto">
          <a:extLst>
            <a:ext uri="{FF2B5EF4-FFF2-40B4-BE49-F238E27FC236}">
              <a16:creationId xmlns="" xmlns:a16="http://schemas.microsoft.com/office/drawing/2014/main" id="{00000000-0008-0000-0700-00000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589" name="3588 CuadroTexto">
          <a:extLst>
            <a:ext uri="{FF2B5EF4-FFF2-40B4-BE49-F238E27FC236}">
              <a16:creationId xmlns="" xmlns:a16="http://schemas.microsoft.com/office/drawing/2014/main" id="{00000000-0008-0000-0700-00000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590" name="3589 CuadroTexto">
          <a:extLst>
            <a:ext uri="{FF2B5EF4-FFF2-40B4-BE49-F238E27FC236}">
              <a16:creationId xmlns="" xmlns:a16="http://schemas.microsoft.com/office/drawing/2014/main" id="{00000000-0008-0000-0700-00000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591" name="3590 CuadroTexto">
          <a:extLst>
            <a:ext uri="{FF2B5EF4-FFF2-40B4-BE49-F238E27FC236}">
              <a16:creationId xmlns="" xmlns:a16="http://schemas.microsoft.com/office/drawing/2014/main" id="{00000000-0008-0000-0700-00000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592" name="3591 CuadroTexto">
          <a:extLst>
            <a:ext uri="{FF2B5EF4-FFF2-40B4-BE49-F238E27FC236}">
              <a16:creationId xmlns="" xmlns:a16="http://schemas.microsoft.com/office/drawing/2014/main" id="{00000000-0008-0000-0700-00000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3" name="3592 CuadroTexto">
          <a:extLst>
            <a:ext uri="{FF2B5EF4-FFF2-40B4-BE49-F238E27FC236}">
              <a16:creationId xmlns="" xmlns:a16="http://schemas.microsoft.com/office/drawing/2014/main" id="{00000000-0008-0000-0700-00000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4" name="3593 CuadroTexto">
          <a:extLst>
            <a:ext uri="{FF2B5EF4-FFF2-40B4-BE49-F238E27FC236}">
              <a16:creationId xmlns="" xmlns:a16="http://schemas.microsoft.com/office/drawing/2014/main" id="{00000000-0008-0000-0700-00000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5" name="3594 CuadroTexto">
          <a:extLst>
            <a:ext uri="{FF2B5EF4-FFF2-40B4-BE49-F238E27FC236}">
              <a16:creationId xmlns="" xmlns:a16="http://schemas.microsoft.com/office/drawing/2014/main" id="{00000000-0008-0000-0700-00000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6" name="3595 CuadroTexto">
          <a:extLst>
            <a:ext uri="{FF2B5EF4-FFF2-40B4-BE49-F238E27FC236}">
              <a16:creationId xmlns="" xmlns:a16="http://schemas.microsoft.com/office/drawing/2014/main" id="{00000000-0008-0000-0700-00000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597" name="3596 CuadroTexto">
          <a:extLst>
            <a:ext uri="{FF2B5EF4-FFF2-40B4-BE49-F238E27FC236}">
              <a16:creationId xmlns="" xmlns:a16="http://schemas.microsoft.com/office/drawing/2014/main" id="{00000000-0008-0000-0700-00000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598" name="3597 CuadroTexto">
          <a:extLst>
            <a:ext uri="{FF2B5EF4-FFF2-40B4-BE49-F238E27FC236}">
              <a16:creationId xmlns="" xmlns:a16="http://schemas.microsoft.com/office/drawing/2014/main" id="{00000000-0008-0000-0700-00000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599" name="3598 CuadroTexto">
          <a:extLst>
            <a:ext uri="{FF2B5EF4-FFF2-40B4-BE49-F238E27FC236}">
              <a16:creationId xmlns="" xmlns:a16="http://schemas.microsoft.com/office/drawing/2014/main" id="{00000000-0008-0000-0700-00000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0" name="3599 CuadroTexto">
          <a:extLst>
            <a:ext uri="{FF2B5EF4-FFF2-40B4-BE49-F238E27FC236}">
              <a16:creationId xmlns="" xmlns:a16="http://schemas.microsoft.com/office/drawing/2014/main" id="{00000000-0008-0000-0700-00001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1" name="3600 CuadroTexto">
          <a:extLst>
            <a:ext uri="{FF2B5EF4-FFF2-40B4-BE49-F238E27FC236}">
              <a16:creationId xmlns="" xmlns:a16="http://schemas.microsoft.com/office/drawing/2014/main" id="{00000000-0008-0000-0700-00001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2" name="3601 CuadroTexto">
          <a:extLst>
            <a:ext uri="{FF2B5EF4-FFF2-40B4-BE49-F238E27FC236}">
              <a16:creationId xmlns="" xmlns:a16="http://schemas.microsoft.com/office/drawing/2014/main" id="{00000000-0008-0000-0700-00001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603" name="3602 CuadroTexto">
          <a:extLst>
            <a:ext uri="{FF2B5EF4-FFF2-40B4-BE49-F238E27FC236}">
              <a16:creationId xmlns="" xmlns:a16="http://schemas.microsoft.com/office/drawing/2014/main" id="{00000000-0008-0000-0700-00001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604" name="3603 CuadroTexto">
          <a:extLst>
            <a:ext uri="{FF2B5EF4-FFF2-40B4-BE49-F238E27FC236}">
              <a16:creationId xmlns="" xmlns:a16="http://schemas.microsoft.com/office/drawing/2014/main" id="{00000000-0008-0000-0700-00001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5" name="3604 CuadroTexto">
          <a:extLst>
            <a:ext uri="{FF2B5EF4-FFF2-40B4-BE49-F238E27FC236}">
              <a16:creationId xmlns="" xmlns:a16="http://schemas.microsoft.com/office/drawing/2014/main" id="{00000000-0008-0000-0700-00001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6" name="3605 CuadroTexto">
          <a:extLst>
            <a:ext uri="{FF2B5EF4-FFF2-40B4-BE49-F238E27FC236}">
              <a16:creationId xmlns="" xmlns:a16="http://schemas.microsoft.com/office/drawing/2014/main" id="{00000000-0008-0000-0700-00001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7" name="3606 CuadroTexto">
          <a:extLst>
            <a:ext uri="{FF2B5EF4-FFF2-40B4-BE49-F238E27FC236}">
              <a16:creationId xmlns="" xmlns:a16="http://schemas.microsoft.com/office/drawing/2014/main" id="{00000000-0008-0000-0700-00001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8" name="3607 CuadroTexto">
          <a:extLst>
            <a:ext uri="{FF2B5EF4-FFF2-40B4-BE49-F238E27FC236}">
              <a16:creationId xmlns="" xmlns:a16="http://schemas.microsoft.com/office/drawing/2014/main" id="{00000000-0008-0000-0700-00001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09" name="3608 CuadroTexto">
          <a:extLst>
            <a:ext uri="{FF2B5EF4-FFF2-40B4-BE49-F238E27FC236}">
              <a16:creationId xmlns="" xmlns:a16="http://schemas.microsoft.com/office/drawing/2014/main" id="{00000000-0008-0000-0700-00001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0" name="3609 CuadroTexto">
          <a:extLst>
            <a:ext uri="{FF2B5EF4-FFF2-40B4-BE49-F238E27FC236}">
              <a16:creationId xmlns="" xmlns:a16="http://schemas.microsoft.com/office/drawing/2014/main" id="{00000000-0008-0000-0700-00001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1" name="3610 CuadroTexto">
          <a:extLst>
            <a:ext uri="{FF2B5EF4-FFF2-40B4-BE49-F238E27FC236}">
              <a16:creationId xmlns="" xmlns:a16="http://schemas.microsoft.com/office/drawing/2014/main" id="{00000000-0008-0000-0700-00001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2" name="3611 CuadroTexto">
          <a:extLst>
            <a:ext uri="{FF2B5EF4-FFF2-40B4-BE49-F238E27FC236}">
              <a16:creationId xmlns="" xmlns:a16="http://schemas.microsoft.com/office/drawing/2014/main" id="{00000000-0008-0000-0700-00001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13" name="3612 CuadroTexto">
          <a:extLst>
            <a:ext uri="{FF2B5EF4-FFF2-40B4-BE49-F238E27FC236}">
              <a16:creationId xmlns="" xmlns:a16="http://schemas.microsoft.com/office/drawing/2014/main" id="{00000000-0008-0000-0700-00001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14" name="3613 CuadroTexto">
          <a:extLst>
            <a:ext uri="{FF2B5EF4-FFF2-40B4-BE49-F238E27FC236}">
              <a16:creationId xmlns="" xmlns:a16="http://schemas.microsoft.com/office/drawing/2014/main" id="{00000000-0008-0000-0700-00001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15" name="3614 CuadroTexto">
          <a:extLst>
            <a:ext uri="{FF2B5EF4-FFF2-40B4-BE49-F238E27FC236}">
              <a16:creationId xmlns="" xmlns:a16="http://schemas.microsoft.com/office/drawing/2014/main" id="{00000000-0008-0000-0700-00001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16" name="3615 CuadroTexto">
          <a:extLst>
            <a:ext uri="{FF2B5EF4-FFF2-40B4-BE49-F238E27FC236}">
              <a16:creationId xmlns="" xmlns:a16="http://schemas.microsoft.com/office/drawing/2014/main" id="{00000000-0008-0000-0700-00002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17" name="3616 CuadroTexto">
          <a:extLst>
            <a:ext uri="{FF2B5EF4-FFF2-40B4-BE49-F238E27FC236}">
              <a16:creationId xmlns="" xmlns:a16="http://schemas.microsoft.com/office/drawing/2014/main" id="{00000000-0008-0000-0700-00002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18" name="3617 CuadroTexto">
          <a:extLst>
            <a:ext uri="{FF2B5EF4-FFF2-40B4-BE49-F238E27FC236}">
              <a16:creationId xmlns="" xmlns:a16="http://schemas.microsoft.com/office/drawing/2014/main" id="{00000000-0008-0000-0700-00002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19" name="3618 CuadroTexto">
          <a:extLst>
            <a:ext uri="{FF2B5EF4-FFF2-40B4-BE49-F238E27FC236}">
              <a16:creationId xmlns="" xmlns:a16="http://schemas.microsoft.com/office/drawing/2014/main" id="{00000000-0008-0000-0700-00002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20" name="3619 CuadroTexto">
          <a:extLst>
            <a:ext uri="{FF2B5EF4-FFF2-40B4-BE49-F238E27FC236}">
              <a16:creationId xmlns="" xmlns:a16="http://schemas.microsoft.com/office/drawing/2014/main" id="{00000000-0008-0000-0700-00002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21" name="3620 CuadroTexto">
          <a:extLst>
            <a:ext uri="{FF2B5EF4-FFF2-40B4-BE49-F238E27FC236}">
              <a16:creationId xmlns="" xmlns:a16="http://schemas.microsoft.com/office/drawing/2014/main" id="{00000000-0008-0000-0700-00002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22" name="3621 CuadroTexto">
          <a:extLst>
            <a:ext uri="{FF2B5EF4-FFF2-40B4-BE49-F238E27FC236}">
              <a16:creationId xmlns="" xmlns:a16="http://schemas.microsoft.com/office/drawing/2014/main" id="{00000000-0008-0000-0700-00002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23" name="3622 CuadroTexto">
          <a:extLst>
            <a:ext uri="{FF2B5EF4-FFF2-40B4-BE49-F238E27FC236}">
              <a16:creationId xmlns="" xmlns:a16="http://schemas.microsoft.com/office/drawing/2014/main" id="{00000000-0008-0000-0700-00002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24" name="3623 CuadroTexto">
          <a:extLst>
            <a:ext uri="{FF2B5EF4-FFF2-40B4-BE49-F238E27FC236}">
              <a16:creationId xmlns="" xmlns:a16="http://schemas.microsoft.com/office/drawing/2014/main" id="{00000000-0008-0000-0700-00002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5" name="3624 CuadroTexto">
          <a:extLst>
            <a:ext uri="{FF2B5EF4-FFF2-40B4-BE49-F238E27FC236}">
              <a16:creationId xmlns="" xmlns:a16="http://schemas.microsoft.com/office/drawing/2014/main" id="{00000000-0008-0000-0700-00002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6" name="3625 CuadroTexto">
          <a:extLst>
            <a:ext uri="{FF2B5EF4-FFF2-40B4-BE49-F238E27FC236}">
              <a16:creationId xmlns="" xmlns:a16="http://schemas.microsoft.com/office/drawing/2014/main" id="{00000000-0008-0000-0700-00002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7" name="3626 CuadroTexto">
          <a:extLst>
            <a:ext uri="{FF2B5EF4-FFF2-40B4-BE49-F238E27FC236}">
              <a16:creationId xmlns="" xmlns:a16="http://schemas.microsoft.com/office/drawing/2014/main" id="{00000000-0008-0000-0700-00002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8" name="3627 CuadroTexto">
          <a:extLst>
            <a:ext uri="{FF2B5EF4-FFF2-40B4-BE49-F238E27FC236}">
              <a16:creationId xmlns="" xmlns:a16="http://schemas.microsoft.com/office/drawing/2014/main" id="{00000000-0008-0000-0700-00002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29" name="3628 CuadroTexto">
          <a:extLst>
            <a:ext uri="{FF2B5EF4-FFF2-40B4-BE49-F238E27FC236}">
              <a16:creationId xmlns="" xmlns:a16="http://schemas.microsoft.com/office/drawing/2014/main" id="{00000000-0008-0000-0700-00002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0" name="3629 CuadroTexto">
          <a:extLst>
            <a:ext uri="{FF2B5EF4-FFF2-40B4-BE49-F238E27FC236}">
              <a16:creationId xmlns="" xmlns:a16="http://schemas.microsoft.com/office/drawing/2014/main" id="{00000000-0008-0000-0700-00002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1" name="3630 CuadroTexto">
          <a:extLst>
            <a:ext uri="{FF2B5EF4-FFF2-40B4-BE49-F238E27FC236}">
              <a16:creationId xmlns="" xmlns:a16="http://schemas.microsoft.com/office/drawing/2014/main" id="{00000000-0008-0000-0700-00002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2" name="3631 CuadroTexto">
          <a:extLst>
            <a:ext uri="{FF2B5EF4-FFF2-40B4-BE49-F238E27FC236}">
              <a16:creationId xmlns="" xmlns:a16="http://schemas.microsoft.com/office/drawing/2014/main" id="{00000000-0008-0000-0700-00003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3" name="3632 CuadroTexto">
          <a:extLst>
            <a:ext uri="{FF2B5EF4-FFF2-40B4-BE49-F238E27FC236}">
              <a16:creationId xmlns="" xmlns:a16="http://schemas.microsoft.com/office/drawing/2014/main" id="{00000000-0008-0000-0700-00003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4" name="3633 CuadroTexto">
          <a:extLst>
            <a:ext uri="{FF2B5EF4-FFF2-40B4-BE49-F238E27FC236}">
              <a16:creationId xmlns="" xmlns:a16="http://schemas.microsoft.com/office/drawing/2014/main" id="{00000000-0008-0000-0700-00003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5" name="3634 CuadroTexto">
          <a:extLst>
            <a:ext uri="{FF2B5EF4-FFF2-40B4-BE49-F238E27FC236}">
              <a16:creationId xmlns="" xmlns:a16="http://schemas.microsoft.com/office/drawing/2014/main" id="{00000000-0008-0000-0700-00003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6" name="3635 CuadroTexto">
          <a:extLst>
            <a:ext uri="{FF2B5EF4-FFF2-40B4-BE49-F238E27FC236}">
              <a16:creationId xmlns="" xmlns:a16="http://schemas.microsoft.com/office/drawing/2014/main" id="{00000000-0008-0000-0700-00003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7" name="3636 CuadroTexto">
          <a:extLst>
            <a:ext uri="{FF2B5EF4-FFF2-40B4-BE49-F238E27FC236}">
              <a16:creationId xmlns="" xmlns:a16="http://schemas.microsoft.com/office/drawing/2014/main" id="{00000000-0008-0000-0700-00003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8" name="3637 CuadroTexto">
          <a:extLst>
            <a:ext uri="{FF2B5EF4-FFF2-40B4-BE49-F238E27FC236}">
              <a16:creationId xmlns="" xmlns:a16="http://schemas.microsoft.com/office/drawing/2014/main" id="{00000000-0008-0000-0700-00003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9" name="3638 CuadroTexto">
          <a:extLst>
            <a:ext uri="{FF2B5EF4-FFF2-40B4-BE49-F238E27FC236}">
              <a16:creationId xmlns="" xmlns:a16="http://schemas.microsoft.com/office/drawing/2014/main" id="{00000000-0008-0000-0700-00003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40" name="3639 CuadroTexto">
          <a:extLst>
            <a:ext uri="{FF2B5EF4-FFF2-40B4-BE49-F238E27FC236}">
              <a16:creationId xmlns="" xmlns:a16="http://schemas.microsoft.com/office/drawing/2014/main" id="{00000000-0008-0000-0700-00003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1" name="3640 CuadroTexto">
          <a:extLst>
            <a:ext uri="{FF2B5EF4-FFF2-40B4-BE49-F238E27FC236}">
              <a16:creationId xmlns="" xmlns:a16="http://schemas.microsoft.com/office/drawing/2014/main" id="{00000000-0008-0000-0700-00003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2" name="3641 CuadroTexto">
          <a:extLst>
            <a:ext uri="{FF2B5EF4-FFF2-40B4-BE49-F238E27FC236}">
              <a16:creationId xmlns="" xmlns:a16="http://schemas.microsoft.com/office/drawing/2014/main" id="{00000000-0008-0000-0700-00003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3" name="3642 CuadroTexto">
          <a:extLst>
            <a:ext uri="{FF2B5EF4-FFF2-40B4-BE49-F238E27FC236}">
              <a16:creationId xmlns="" xmlns:a16="http://schemas.microsoft.com/office/drawing/2014/main" id="{00000000-0008-0000-0700-00003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4" name="3643 CuadroTexto">
          <a:extLst>
            <a:ext uri="{FF2B5EF4-FFF2-40B4-BE49-F238E27FC236}">
              <a16:creationId xmlns="" xmlns:a16="http://schemas.microsoft.com/office/drawing/2014/main" id="{00000000-0008-0000-0700-00003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45" name="3644 CuadroTexto">
          <a:extLst>
            <a:ext uri="{FF2B5EF4-FFF2-40B4-BE49-F238E27FC236}">
              <a16:creationId xmlns="" xmlns:a16="http://schemas.microsoft.com/office/drawing/2014/main" id="{00000000-0008-0000-0700-00003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46" name="3645 CuadroTexto">
          <a:extLst>
            <a:ext uri="{FF2B5EF4-FFF2-40B4-BE49-F238E27FC236}">
              <a16:creationId xmlns="" xmlns:a16="http://schemas.microsoft.com/office/drawing/2014/main" id="{00000000-0008-0000-0700-00003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47" name="3646 CuadroTexto">
          <a:extLst>
            <a:ext uri="{FF2B5EF4-FFF2-40B4-BE49-F238E27FC236}">
              <a16:creationId xmlns="" xmlns:a16="http://schemas.microsoft.com/office/drawing/2014/main" id="{00000000-0008-0000-0700-00003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48" name="3647 CuadroTexto">
          <a:extLst>
            <a:ext uri="{FF2B5EF4-FFF2-40B4-BE49-F238E27FC236}">
              <a16:creationId xmlns="" xmlns:a16="http://schemas.microsoft.com/office/drawing/2014/main" id="{00000000-0008-0000-0700-00004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49" name="3648 CuadroTexto">
          <a:extLst>
            <a:ext uri="{FF2B5EF4-FFF2-40B4-BE49-F238E27FC236}">
              <a16:creationId xmlns="" xmlns:a16="http://schemas.microsoft.com/office/drawing/2014/main" id="{00000000-0008-0000-0700-00004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50" name="3649 CuadroTexto">
          <a:extLst>
            <a:ext uri="{FF2B5EF4-FFF2-40B4-BE49-F238E27FC236}">
              <a16:creationId xmlns="" xmlns:a16="http://schemas.microsoft.com/office/drawing/2014/main" id="{00000000-0008-0000-0700-00004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51" name="3650 CuadroTexto">
          <a:extLst>
            <a:ext uri="{FF2B5EF4-FFF2-40B4-BE49-F238E27FC236}">
              <a16:creationId xmlns="" xmlns:a16="http://schemas.microsoft.com/office/drawing/2014/main" id="{00000000-0008-0000-0700-00004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52" name="3651 CuadroTexto">
          <a:extLst>
            <a:ext uri="{FF2B5EF4-FFF2-40B4-BE49-F238E27FC236}">
              <a16:creationId xmlns="" xmlns:a16="http://schemas.microsoft.com/office/drawing/2014/main" id="{00000000-0008-0000-0700-00004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53" name="3652 CuadroTexto">
          <a:extLst>
            <a:ext uri="{FF2B5EF4-FFF2-40B4-BE49-F238E27FC236}">
              <a16:creationId xmlns="" xmlns:a16="http://schemas.microsoft.com/office/drawing/2014/main" id="{00000000-0008-0000-0700-00004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54" name="3653 CuadroTexto">
          <a:extLst>
            <a:ext uri="{FF2B5EF4-FFF2-40B4-BE49-F238E27FC236}">
              <a16:creationId xmlns="" xmlns:a16="http://schemas.microsoft.com/office/drawing/2014/main" id="{00000000-0008-0000-0700-00004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55" name="3654 CuadroTexto">
          <a:extLst>
            <a:ext uri="{FF2B5EF4-FFF2-40B4-BE49-F238E27FC236}">
              <a16:creationId xmlns="" xmlns:a16="http://schemas.microsoft.com/office/drawing/2014/main" id="{00000000-0008-0000-0700-00004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56" name="3655 CuadroTexto">
          <a:extLst>
            <a:ext uri="{FF2B5EF4-FFF2-40B4-BE49-F238E27FC236}">
              <a16:creationId xmlns="" xmlns:a16="http://schemas.microsoft.com/office/drawing/2014/main" id="{00000000-0008-0000-0700-00004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7" name="3656 CuadroTexto">
          <a:extLst>
            <a:ext uri="{FF2B5EF4-FFF2-40B4-BE49-F238E27FC236}">
              <a16:creationId xmlns="" xmlns:a16="http://schemas.microsoft.com/office/drawing/2014/main" id="{00000000-0008-0000-0700-00004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8" name="3657 CuadroTexto">
          <a:extLst>
            <a:ext uri="{FF2B5EF4-FFF2-40B4-BE49-F238E27FC236}">
              <a16:creationId xmlns="" xmlns:a16="http://schemas.microsoft.com/office/drawing/2014/main" id="{00000000-0008-0000-0700-00004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9" name="3658 CuadroTexto">
          <a:extLst>
            <a:ext uri="{FF2B5EF4-FFF2-40B4-BE49-F238E27FC236}">
              <a16:creationId xmlns="" xmlns:a16="http://schemas.microsoft.com/office/drawing/2014/main" id="{00000000-0008-0000-0700-00004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60" name="3659 CuadroTexto">
          <a:extLst>
            <a:ext uri="{FF2B5EF4-FFF2-40B4-BE49-F238E27FC236}">
              <a16:creationId xmlns="" xmlns:a16="http://schemas.microsoft.com/office/drawing/2014/main" id="{00000000-0008-0000-0700-00004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1" name="3660 CuadroTexto">
          <a:extLst>
            <a:ext uri="{FF2B5EF4-FFF2-40B4-BE49-F238E27FC236}">
              <a16:creationId xmlns="" xmlns:a16="http://schemas.microsoft.com/office/drawing/2014/main" id="{00000000-0008-0000-0700-00004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2" name="3661 CuadroTexto">
          <a:extLst>
            <a:ext uri="{FF2B5EF4-FFF2-40B4-BE49-F238E27FC236}">
              <a16:creationId xmlns="" xmlns:a16="http://schemas.microsoft.com/office/drawing/2014/main" id="{00000000-0008-0000-0700-00004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3" name="3662 CuadroTexto">
          <a:extLst>
            <a:ext uri="{FF2B5EF4-FFF2-40B4-BE49-F238E27FC236}">
              <a16:creationId xmlns="" xmlns:a16="http://schemas.microsoft.com/office/drawing/2014/main" id="{00000000-0008-0000-0700-00004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4" name="3663 CuadroTexto">
          <a:extLst>
            <a:ext uri="{FF2B5EF4-FFF2-40B4-BE49-F238E27FC236}">
              <a16:creationId xmlns="" xmlns:a16="http://schemas.microsoft.com/office/drawing/2014/main" id="{00000000-0008-0000-0700-00005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65" name="3664 CuadroTexto">
          <a:extLst>
            <a:ext uri="{FF2B5EF4-FFF2-40B4-BE49-F238E27FC236}">
              <a16:creationId xmlns="" xmlns:a16="http://schemas.microsoft.com/office/drawing/2014/main" id="{00000000-0008-0000-0700-00005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66" name="3665 CuadroTexto">
          <a:extLst>
            <a:ext uri="{FF2B5EF4-FFF2-40B4-BE49-F238E27FC236}">
              <a16:creationId xmlns="" xmlns:a16="http://schemas.microsoft.com/office/drawing/2014/main" id="{00000000-0008-0000-0700-00005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7" name="3666 CuadroTexto">
          <a:extLst>
            <a:ext uri="{FF2B5EF4-FFF2-40B4-BE49-F238E27FC236}">
              <a16:creationId xmlns="" xmlns:a16="http://schemas.microsoft.com/office/drawing/2014/main" id="{00000000-0008-0000-0700-00005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8" name="3667 CuadroTexto">
          <a:extLst>
            <a:ext uri="{FF2B5EF4-FFF2-40B4-BE49-F238E27FC236}">
              <a16:creationId xmlns="" xmlns:a16="http://schemas.microsoft.com/office/drawing/2014/main" id="{00000000-0008-0000-0700-00005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9" name="3668 CuadroTexto">
          <a:extLst>
            <a:ext uri="{FF2B5EF4-FFF2-40B4-BE49-F238E27FC236}">
              <a16:creationId xmlns="" xmlns:a16="http://schemas.microsoft.com/office/drawing/2014/main" id="{00000000-0008-0000-0700-00005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70" name="3669 CuadroTexto">
          <a:extLst>
            <a:ext uri="{FF2B5EF4-FFF2-40B4-BE49-F238E27FC236}">
              <a16:creationId xmlns="" xmlns:a16="http://schemas.microsoft.com/office/drawing/2014/main" id="{00000000-0008-0000-0700-00005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71" name="3670 CuadroTexto">
          <a:extLst>
            <a:ext uri="{FF2B5EF4-FFF2-40B4-BE49-F238E27FC236}">
              <a16:creationId xmlns="" xmlns:a16="http://schemas.microsoft.com/office/drawing/2014/main" id="{00000000-0008-0000-0700-00005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72" name="3671 CuadroTexto">
          <a:extLst>
            <a:ext uri="{FF2B5EF4-FFF2-40B4-BE49-F238E27FC236}">
              <a16:creationId xmlns="" xmlns:a16="http://schemas.microsoft.com/office/drawing/2014/main" id="{00000000-0008-0000-0700-00005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3" name="3672 CuadroTexto">
          <a:extLst>
            <a:ext uri="{FF2B5EF4-FFF2-40B4-BE49-F238E27FC236}">
              <a16:creationId xmlns="" xmlns:a16="http://schemas.microsoft.com/office/drawing/2014/main" id="{00000000-0008-0000-0700-00005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4" name="3673 CuadroTexto">
          <a:extLst>
            <a:ext uri="{FF2B5EF4-FFF2-40B4-BE49-F238E27FC236}">
              <a16:creationId xmlns="" xmlns:a16="http://schemas.microsoft.com/office/drawing/2014/main" id="{00000000-0008-0000-0700-00005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5" name="3674 CuadroTexto">
          <a:extLst>
            <a:ext uri="{FF2B5EF4-FFF2-40B4-BE49-F238E27FC236}">
              <a16:creationId xmlns="" xmlns:a16="http://schemas.microsoft.com/office/drawing/2014/main" id="{00000000-0008-0000-0700-00005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6" name="3675 CuadroTexto">
          <a:extLst>
            <a:ext uri="{FF2B5EF4-FFF2-40B4-BE49-F238E27FC236}">
              <a16:creationId xmlns="" xmlns:a16="http://schemas.microsoft.com/office/drawing/2014/main" id="{00000000-0008-0000-0700-00005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77" name="3676 CuadroTexto">
          <a:extLst>
            <a:ext uri="{FF2B5EF4-FFF2-40B4-BE49-F238E27FC236}">
              <a16:creationId xmlns="" xmlns:a16="http://schemas.microsoft.com/office/drawing/2014/main" id="{00000000-0008-0000-0700-00005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78" name="3677 CuadroTexto">
          <a:extLst>
            <a:ext uri="{FF2B5EF4-FFF2-40B4-BE49-F238E27FC236}">
              <a16:creationId xmlns="" xmlns:a16="http://schemas.microsoft.com/office/drawing/2014/main" id="{00000000-0008-0000-0700-00005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79" name="3678 CuadroTexto">
          <a:extLst>
            <a:ext uri="{FF2B5EF4-FFF2-40B4-BE49-F238E27FC236}">
              <a16:creationId xmlns="" xmlns:a16="http://schemas.microsoft.com/office/drawing/2014/main" id="{00000000-0008-0000-0700-00005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80" name="3679 CuadroTexto">
          <a:extLst>
            <a:ext uri="{FF2B5EF4-FFF2-40B4-BE49-F238E27FC236}">
              <a16:creationId xmlns="" xmlns:a16="http://schemas.microsoft.com/office/drawing/2014/main" id="{00000000-0008-0000-0700-00006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81" name="3680 CuadroTexto">
          <a:extLst>
            <a:ext uri="{FF2B5EF4-FFF2-40B4-BE49-F238E27FC236}">
              <a16:creationId xmlns="" xmlns:a16="http://schemas.microsoft.com/office/drawing/2014/main" id="{00000000-0008-0000-0700-00006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82" name="3681 CuadroTexto">
          <a:extLst>
            <a:ext uri="{FF2B5EF4-FFF2-40B4-BE49-F238E27FC236}">
              <a16:creationId xmlns="" xmlns:a16="http://schemas.microsoft.com/office/drawing/2014/main" id="{00000000-0008-0000-0700-00006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83" name="3682 CuadroTexto">
          <a:extLst>
            <a:ext uri="{FF2B5EF4-FFF2-40B4-BE49-F238E27FC236}">
              <a16:creationId xmlns="" xmlns:a16="http://schemas.microsoft.com/office/drawing/2014/main" id="{00000000-0008-0000-0700-00006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84" name="3683 CuadroTexto">
          <a:extLst>
            <a:ext uri="{FF2B5EF4-FFF2-40B4-BE49-F238E27FC236}">
              <a16:creationId xmlns="" xmlns:a16="http://schemas.microsoft.com/office/drawing/2014/main" id="{00000000-0008-0000-0700-00006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85" name="3684 CuadroTexto">
          <a:extLst>
            <a:ext uri="{FF2B5EF4-FFF2-40B4-BE49-F238E27FC236}">
              <a16:creationId xmlns="" xmlns:a16="http://schemas.microsoft.com/office/drawing/2014/main" id="{00000000-0008-0000-0700-00006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86" name="3685 CuadroTexto">
          <a:extLst>
            <a:ext uri="{FF2B5EF4-FFF2-40B4-BE49-F238E27FC236}">
              <a16:creationId xmlns="" xmlns:a16="http://schemas.microsoft.com/office/drawing/2014/main" id="{00000000-0008-0000-0700-00006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87" name="3686 CuadroTexto">
          <a:extLst>
            <a:ext uri="{FF2B5EF4-FFF2-40B4-BE49-F238E27FC236}">
              <a16:creationId xmlns="" xmlns:a16="http://schemas.microsoft.com/office/drawing/2014/main" id="{00000000-0008-0000-0700-00006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88" name="3687 CuadroTexto">
          <a:extLst>
            <a:ext uri="{FF2B5EF4-FFF2-40B4-BE49-F238E27FC236}">
              <a16:creationId xmlns="" xmlns:a16="http://schemas.microsoft.com/office/drawing/2014/main" id="{00000000-0008-0000-0700-00006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89" name="3688 CuadroTexto">
          <a:extLst>
            <a:ext uri="{FF2B5EF4-FFF2-40B4-BE49-F238E27FC236}">
              <a16:creationId xmlns="" xmlns:a16="http://schemas.microsoft.com/office/drawing/2014/main" id="{00000000-0008-0000-0700-00006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0" name="3689 CuadroTexto">
          <a:extLst>
            <a:ext uri="{FF2B5EF4-FFF2-40B4-BE49-F238E27FC236}">
              <a16:creationId xmlns="" xmlns:a16="http://schemas.microsoft.com/office/drawing/2014/main" id="{00000000-0008-0000-0700-00006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1" name="3690 CuadroTexto">
          <a:extLst>
            <a:ext uri="{FF2B5EF4-FFF2-40B4-BE49-F238E27FC236}">
              <a16:creationId xmlns="" xmlns:a16="http://schemas.microsoft.com/office/drawing/2014/main" id="{00000000-0008-0000-0700-00006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2" name="3691 CuadroTexto">
          <a:extLst>
            <a:ext uri="{FF2B5EF4-FFF2-40B4-BE49-F238E27FC236}">
              <a16:creationId xmlns="" xmlns:a16="http://schemas.microsoft.com/office/drawing/2014/main" id="{00000000-0008-0000-0700-00006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3" name="3692 CuadroTexto">
          <a:extLst>
            <a:ext uri="{FF2B5EF4-FFF2-40B4-BE49-F238E27FC236}">
              <a16:creationId xmlns="" xmlns:a16="http://schemas.microsoft.com/office/drawing/2014/main" id="{00000000-0008-0000-0700-00006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4" name="3693 CuadroTexto">
          <a:extLst>
            <a:ext uri="{FF2B5EF4-FFF2-40B4-BE49-F238E27FC236}">
              <a16:creationId xmlns="" xmlns:a16="http://schemas.microsoft.com/office/drawing/2014/main" id="{00000000-0008-0000-0700-00006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95" name="3694 CuadroTexto">
          <a:extLst>
            <a:ext uri="{FF2B5EF4-FFF2-40B4-BE49-F238E27FC236}">
              <a16:creationId xmlns="" xmlns:a16="http://schemas.microsoft.com/office/drawing/2014/main" id="{00000000-0008-0000-0700-00006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96" name="3695 CuadroTexto">
          <a:extLst>
            <a:ext uri="{FF2B5EF4-FFF2-40B4-BE49-F238E27FC236}">
              <a16:creationId xmlns="" xmlns:a16="http://schemas.microsoft.com/office/drawing/2014/main" id="{00000000-0008-0000-0700-00007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697" name="3696 CuadroTexto">
          <a:extLst>
            <a:ext uri="{FF2B5EF4-FFF2-40B4-BE49-F238E27FC236}">
              <a16:creationId xmlns="" xmlns:a16="http://schemas.microsoft.com/office/drawing/2014/main" id="{00000000-0008-0000-0700-00007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698" name="3697 CuadroTexto">
          <a:extLst>
            <a:ext uri="{FF2B5EF4-FFF2-40B4-BE49-F238E27FC236}">
              <a16:creationId xmlns="" xmlns:a16="http://schemas.microsoft.com/office/drawing/2014/main" id="{00000000-0008-0000-0700-00007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9" name="3698 CuadroTexto">
          <a:extLst>
            <a:ext uri="{FF2B5EF4-FFF2-40B4-BE49-F238E27FC236}">
              <a16:creationId xmlns="" xmlns:a16="http://schemas.microsoft.com/office/drawing/2014/main" id="{00000000-0008-0000-0700-00007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00" name="3699 CuadroTexto">
          <a:extLst>
            <a:ext uri="{FF2B5EF4-FFF2-40B4-BE49-F238E27FC236}">
              <a16:creationId xmlns="" xmlns:a16="http://schemas.microsoft.com/office/drawing/2014/main" id="{00000000-0008-0000-0700-00007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01" name="3700 CuadroTexto">
          <a:extLst>
            <a:ext uri="{FF2B5EF4-FFF2-40B4-BE49-F238E27FC236}">
              <a16:creationId xmlns="" xmlns:a16="http://schemas.microsoft.com/office/drawing/2014/main" id="{00000000-0008-0000-0700-00007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02" name="3701 CuadroTexto">
          <a:extLst>
            <a:ext uri="{FF2B5EF4-FFF2-40B4-BE49-F238E27FC236}">
              <a16:creationId xmlns="" xmlns:a16="http://schemas.microsoft.com/office/drawing/2014/main" id="{00000000-0008-0000-0700-00007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03" name="3702 CuadroTexto">
          <a:extLst>
            <a:ext uri="{FF2B5EF4-FFF2-40B4-BE49-F238E27FC236}">
              <a16:creationId xmlns="" xmlns:a16="http://schemas.microsoft.com/office/drawing/2014/main" id="{00000000-0008-0000-0700-00007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04" name="3703 CuadroTexto">
          <a:extLst>
            <a:ext uri="{FF2B5EF4-FFF2-40B4-BE49-F238E27FC236}">
              <a16:creationId xmlns="" xmlns:a16="http://schemas.microsoft.com/office/drawing/2014/main" id="{00000000-0008-0000-0700-00007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5" name="3704 CuadroTexto">
          <a:extLst>
            <a:ext uri="{FF2B5EF4-FFF2-40B4-BE49-F238E27FC236}">
              <a16:creationId xmlns="" xmlns:a16="http://schemas.microsoft.com/office/drawing/2014/main" id="{00000000-0008-0000-0700-00007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6" name="3705 CuadroTexto">
          <a:extLst>
            <a:ext uri="{FF2B5EF4-FFF2-40B4-BE49-F238E27FC236}">
              <a16:creationId xmlns="" xmlns:a16="http://schemas.microsoft.com/office/drawing/2014/main" id="{00000000-0008-0000-0700-00007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7" name="3706 CuadroTexto">
          <a:extLst>
            <a:ext uri="{FF2B5EF4-FFF2-40B4-BE49-F238E27FC236}">
              <a16:creationId xmlns="" xmlns:a16="http://schemas.microsoft.com/office/drawing/2014/main" id="{00000000-0008-0000-0700-00007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8" name="3707 CuadroTexto">
          <a:extLst>
            <a:ext uri="{FF2B5EF4-FFF2-40B4-BE49-F238E27FC236}">
              <a16:creationId xmlns="" xmlns:a16="http://schemas.microsoft.com/office/drawing/2014/main" id="{00000000-0008-0000-0700-00007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09" name="3708 CuadroTexto">
          <a:extLst>
            <a:ext uri="{FF2B5EF4-FFF2-40B4-BE49-F238E27FC236}">
              <a16:creationId xmlns="" xmlns:a16="http://schemas.microsoft.com/office/drawing/2014/main" id="{00000000-0008-0000-0700-00007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10" name="3709 CuadroTexto">
          <a:extLst>
            <a:ext uri="{FF2B5EF4-FFF2-40B4-BE49-F238E27FC236}">
              <a16:creationId xmlns="" xmlns:a16="http://schemas.microsoft.com/office/drawing/2014/main" id="{00000000-0008-0000-0700-00007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11" name="3710 CuadroTexto">
          <a:extLst>
            <a:ext uri="{FF2B5EF4-FFF2-40B4-BE49-F238E27FC236}">
              <a16:creationId xmlns="" xmlns:a16="http://schemas.microsoft.com/office/drawing/2014/main" id="{00000000-0008-0000-0700-00007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12" name="3711 CuadroTexto">
          <a:extLst>
            <a:ext uri="{FF2B5EF4-FFF2-40B4-BE49-F238E27FC236}">
              <a16:creationId xmlns="" xmlns:a16="http://schemas.microsoft.com/office/drawing/2014/main" id="{00000000-0008-0000-0700-00008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13" name="3712 CuadroTexto">
          <a:extLst>
            <a:ext uri="{FF2B5EF4-FFF2-40B4-BE49-F238E27FC236}">
              <a16:creationId xmlns="" xmlns:a16="http://schemas.microsoft.com/office/drawing/2014/main" id="{00000000-0008-0000-0700-00008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14" name="3713 CuadroTexto">
          <a:extLst>
            <a:ext uri="{FF2B5EF4-FFF2-40B4-BE49-F238E27FC236}">
              <a16:creationId xmlns="" xmlns:a16="http://schemas.microsoft.com/office/drawing/2014/main" id="{00000000-0008-0000-0700-00008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715" name="3714 CuadroTexto">
          <a:extLst>
            <a:ext uri="{FF2B5EF4-FFF2-40B4-BE49-F238E27FC236}">
              <a16:creationId xmlns="" xmlns:a16="http://schemas.microsoft.com/office/drawing/2014/main" id="{00000000-0008-0000-0700-00008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716" name="3715 CuadroTexto">
          <a:extLst>
            <a:ext uri="{FF2B5EF4-FFF2-40B4-BE49-F238E27FC236}">
              <a16:creationId xmlns="" xmlns:a16="http://schemas.microsoft.com/office/drawing/2014/main" id="{00000000-0008-0000-0700-00008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717" name="3716 CuadroTexto">
          <a:extLst>
            <a:ext uri="{FF2B5EF4-FFF2-40B4-BE49-F238E27FC236}">
              <a16:creationId xmlns="" xmlns:a16="http://schemas.microsoft.com/office/drawing/2014/main" id="{00000000-0008-0000-0700-00008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718" name="3717 CuadroTexto">
          <a:extLst>
            <a:ext uri="{FF2B5EF4-FFF2-40B4-BE49-F238E27FC236}">
              <a16:creationId xmlns="" xmlns:a16="http://schemas.microsoft.com/office/drawing/2014/main" id="{00000000-0008-0000-0700-00008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719" name="3718 CuadroTexto">
          <a:extLst>
            <a:ext uri="{FF2B5EF4-FFF2-40B4-BE49-F238E27FC236}">
              <a16:creationId xmlns="" xmlns:a16="http://schemas.microsoft.com/office/drawing/2014/main" id="{00000000-0008-0000-0700-00008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720" name="3719 CuadroTexto">
          <a:extLst>
            <a:ext uri="{FF2B5EF4-FFF2-40B4-BE49-F238E27FC236}">
              <a16:creationId xmlns="" xmlns:a16="http://schemas.microsoft.com/office/drawing/2014/main" id="{00000000-0008-0000-0700-00008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1" name="3720 CuadroTexto">
          <a:extLst>
            <a:ext uri="{FF2B5EF4-FFF2-40B4-BE49-F238E27FC236}">
              <a16:creationId xmlns="" xmlns:a16="http://schemas.microsoft.com/office/drawing/2014/main" id="{00000000-0008-0000-0700-00008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2" name="3721 CuadroTexto">
          <a:extLst>
            <a:ext uri="{FF2B5EF4-FFF2-40B4-BE49-F238E27FC236}">
              <a16:creationId xmlns="" xmlns:a16="http://schemas.microsoft.com/office/drawing/2014/main" id="{00000000-0008-0000-0700-00008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3" name="3722 CuadroTexto">
          <a:extLst>
            <a:ext uri="{FF2B5EF4-FFF2-40B4-BE49-F238E27FC236}">
              <a16:creationId xmlns="" xmlns:a16="http://schemas.microsoft.com/office/drawing/2014/main" id="{00000000-0008-0000-0700-00008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4" name="3723 CuadroTexto">
          <a:extLst>
            <a:ext uri="{FF2B5EF4-FFF2-40B4-BE49-F238E27FC236}">
              <a16:creationId xmlns="" xmlns:a16="http://schemas.microsoft.com/office/drawing/2014/main" id="{00000000-0008-0000-0700-00008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25" name="3724 CuadroTexto">
          <a:extLst>
            <a:ext uri="{FF2B5EF4-FFF2-40B4-BE49-F238E27FC236}">
              <a16:creationId xmlns="" xmlns:a16="http://schemas.microsoft.com/office/drawing/2014/main" id="{00000000-0008-0000-0700-00008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26" name="3725 CuadroTexto">
          <a:extLst>
            <a:ext uri="{FF2B5EF4-FFF2-40B4-BE49-F238E27FC236}">
              <a16:creationId xmlns="" xmlns:a16="http://schemas.microsoft.com/office/drawing/2014/main" id="{00000000-0008-0000-0700-00008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27" name="3726 CuadroTexto">
          <a:extLst>
            <a:ext uri="{FF2B5EF4-FFF2-40B4-BE49-F238E27FC236}">
              <a16:creationId xmlns="" xmlns:a16="http://schemas.microsoft.com/office/drawing/2014/main" id="{00000000-0008-0000-0700-00008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28" name="3727 CuadroTexto">
          <a:extLst>
            <a:ext uri="{FF2B5EF4-FFF2-40B4-BE49-F238E27FC236}">
              <a16:creationId xmlns="" xmlns:a16="http://schemas.microsoft.com/office/drawing/2014/main" id="{00000000-0008-0000-0700-00009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29" name="3728 CuadroTexto">
          <a:extLst>
            <a:ext uri="{FF2B5EF4-FFF2-40B4-BE49-F238E27FC236}">
              <a16:creationId xmlns="" xmlns:a16="http://schemas.microsoft.com/office/drawing/2014/main" id="{00000000-0008-0000-0700-00009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0" name="3729 CuadroTexto">
          <a:extLst>
            <a:ext uri="{FF2B5EF4-FFF2-40B4-BE49-F238E27FC236}">
              <a16:creationId xmlns="" xmlns:a16="http://schemas.microsoft.com/office/drawing/2014/main" id="{00000000-0008-0000-0700-00009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31" name="3730 CuadroTexto">
          <a:extLst>
            <a:ext uri="{FF2B5EF4-FFF2-40B4-BE49-F238E27FC236}">
              <a16:creationId xmlns="" xmlns:a16="http://schemas.microsoft.com/office/drawing/2014/main" id="{00000000-0008-0000-0700-00009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32" name="3731 CuadroTexto">
          <a:extLst>
            <a:ext uri="{FF2B5EF4-FFF2-40B4-BE49-F238E27FC236}">
              <a16:creationId xmlns="" xmlns:a16="http://schemas.microsoft.com/office/drawing/2014/main" id="{00000000-0008-0000-0700-00009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33" name="3732 CuadroTexto">
          <a:extLst>
            <a:ext uri="{FF2B5EF4-FFF2-40B4-BE49-F238E27FC236}">
              <a16:creationId xmlns="" xmlns:a16="http://schemas.microsoft.com/office/drawing/2014/main" id="{00000000-0008-0000-0700-00009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34" name="3733 CuadroTexto">
          <a:extLst>
            <a:ext uri="{FF2B5EF4-FFF2-40B4-BE49-F238E27FC236}">
              <a16:creationId xmlns="" xmlns:a16="http://schemas.microsoft.com/office/drawing/2014/main" id="{00000000-0008-0000-0700-00009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5" name="3734 CuadroTexto">
          <a:extLst>
            <a:ext uri="{FF2B5EF4-FFF2-40B4-BE49-F238E27FC236}">
              <a16:creationId xmlns="" xmlns:a16="http://schemas.microsoft.com/office/drawing/2014/main" id="{00000000-0008-0000-0700-00009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6" name="3735 CuadroTexto">
          <a:extLst>
            <a:ext uri="{FF2B5EF4-FFF2-40B4-BE49-F238E27FC236}">
              <a16:creationId xmlns="" xmlns:a16="http://schemas.microsoft.com/office/drawing/2014/main" id="{00000000-0008-0000-0700-00009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7" name="3736 CuadroTexto">
          <a:extLst>
            <a:ext uri="{FF2B5EF4-FFF2-40B4-BE49-F238E27FC236}">
              <a16:creationId xmlns="" xmlns:a16="http://schemas.microsoft.com/office/drawing/2014/main" id="{00000000-0008-0000-0700-00009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8" name="3737 CuadroTexto">
          <a:extLst>
            <a:ext uri="{FF2B5EF4-FFF2-40B4-BE49-F238E27FC236}">
              <a16:creationId xmlns="" xmlns:a16="http://schemas.microsoft.com/office/drawing/2014/main" id="{00000000-0008-0000-0700-00009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9" name="3738 CuadroTexto">
          <a:extLst>
            <a:ext uri="{FF2B5EF4-FFF2-40B4-BE49-F238E27FC236}">
              <a16:creationId xmlns="" xmlns:a16="http://schemas.microsoft.com/office/drawing/2014/main" id="{00000000-0008-0000-0700-00009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40" name="3739 CuadroTexto">
          <a:extLst>
            <a:ext uri="{FF2B5EF4-FFF2-40B4-BE49-F238E27FC236}">
              <a16:creationId xmlns="" xmlns:a16="http://schemas.microsoft.com/office/drawing/2014/main" id="{00000000-0008-0000-0700-00009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41" name="3740 CuadroTexto">
          <a:extLst>
            <a:ext uri="{FF2B5EF4-FFF2-40B4-BE49-F238E27FC236}">
              <a16:creationId xmlns="" xmlns:a16="http://schemas.microsoft.com/office/drawing/2014/main" id="{00000000-0008-0000-0700-00009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42" name="3741 CuadroTexto">
          <a:extLst>
            <a:ext uri="{FF2B5EF4-FFF2-40B4-BE49-F238E27FC236}">
              <a16:creationId xmlns="" xmlns:a16="http://schemas.microsoft.com/office/drawing/2014/main" id="{00000000-0008-0000-0700-00009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43" name="3742 CuadroTexto">
          <a:extLst>
            <a:ext uri="{FF2B5EF4-FFF2-40B4-BE49-F238E27FC236}">
              <a16:creationId xmlns="" xmlns:a16="http://schemas.microsoft.com/office/drawing/2014/main" id="{00000000-0008-0000-0700-00009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44" name="3743 CuadroTexto">
          <a:extLst>
            <a:ext uri="{FF2B5EF4-FFF2-40B4-BE49-F238E27FC236}">
              <a16:creationId xmlns="" xmlns:a16="http://schemas.microsoft.com/office/drawing/2014/main" id="{00000000-0008-0000-0700-0000A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45" name="3744 CuadroTexto">
          <a:extLst>
            <a:ext uri="{FF2B5EF4-FFF2-40B4-BE49-F238E27FC236}">
              <a16:creationId xmlns="" xmlns:a16="http://schemas.microsoft.com/office/drawing/2014/main" id="{00000000-0008-0000-0700-0000A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46" name="3745 CuadroTexto">
          <a:extLst>
            <a:ext uri="{FF2B5EF4-FFF2-40B4-BE49-F238E27FC236}">
              <a16:creationId xmlns="" xmlns:a16="http://schemas.microsoft.com/office/drawing/2014/main" id="{00000000-0008-0000-0700-0000A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47" name="3746 CuadroTexto">
          <a:extLst>
            <a:ext uri="{FF2B5EF4-FFF2-40B4-BE49-F238E27FC236}">
              <a16:creationId xmlns="" xmlns:a16="http://schemas.microsoft.com/office/drawing/2014/main" id="{00000000-0008-0000-0700-0000A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48" name="3747 CuadroTexto">
          <a:extLst>
            <a:ext uri="{FF2B5EF4-FFF2-40B4-BE49-F238E27FC236}">
              <a16:creationId xmlns="" xmlns:a16="http://schemas.microsoft.com/office/drawing/2014/main" id="{00000000-0008-0000-0700-0000A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49" name="3748 CuadroTexto">
          <a:extLst>
            <a:ext uri="{FF2B5EF4-FFF2-40B4-BE49-F238E27FC236}">
              <a16:creationId xmlns="" xmlns:a16="http://schemas.microsoft.com/office/drawing/2014/main" id="{00000000-0008-0000-0700-0000A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50" name="3749 CuadroTexto">
          <a:extLst>
            <a:ext uri="{FF2B5EF4-FFF2-40B4-BE49-F238E27FC236}">
              <a16:creationId xmlns="" xmlns:a16="http://schemas.microsoft.com/office/drawing/2014/main" id="{00000000-0008-0000-0700-0000A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51" name="3750 CuadroTexto">
          <a:extLst>
            <a:ext uri="{FF2B5EF4-FFF2-40B4-BE49-F238E27FC236}">
              <a16:creationId xmlns="" xmlns:a16="http://schemas.microsoft.com/office/drawing/2014/main" id="{00000000-0008-0000-0700-0000A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52" name="3751 CuadroTexto">
          <a:extLst>
            <a:ext uri="{FF2B5EF4-FFF2-40B4-BE49-F238E27FC236}">
              <a16:creationId xmlns="" xmlns:a16="http://schemas.microsoft.com/office/drawing/2014/main" id="{00000000-0008-0000-0700-0000A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3" name="3752 CuadroTexto">
          <a:extLst>
            <a:ext uri="{FF2B5EF4-FFF2-40B4-BE49-F238E27FC236}">
              <a16:creationId xmlns="" xmlns:a16="http://schemas.microsoft.com/office/drawing/2014/main" id="{00000000-0008-0000-0700-0000A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4" name="3753 CuadroTexto">
          <a:extLst>
            <a:ext uri="{FF2B5EF4-FFF2-40B4-BE49-F238E27FC236}">
              <a16:creationId xmlns="" xmlns:a16="http://schemas.microsoft.com/office/drawing/2014/main" id="{00000000-0008-0000-0700-0000A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5" name="3754 CuadroTexto">
          <a:extLst>
            <a:ext uri="{FF2B5EF4-FFF2-40B4-BE49-F238E27FC236}">
              <a16:creationId xmlns="" xmlns:a16="http://schemas.microsoft.com/office/drawing/2014/main" id="{00000000-0008-0000-0700-0000A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6" name="3755 CuadroTexto">
          <a:extLst>
            <a:ext uri="{FF2B5EF4-FFF2-40B4-BE49-F238E27FC236}">
              <a16:creationId xmlns="" xmlns:a16="http://schemas.microsoft.com/office/drawing/2014/main" id="{00000000-0008-0000-0700-0000A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57" name="3756 CuadroTexto">
          <a:extLst>
            <a:ext uri="{FF2B5EF4-FFF2-40B4-BE49-F238E27FC236}">
              <a16:creationId xmlns="" xmlns:a16="http://schemas.microsoft.com/office/drawing/2014/main" id="{00000000-0008-0000-0700-0000A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58" name="3757 CuadroTexto">
          <a:extLst>
            <a:ext uri="{FF2B5EF4-FFF2-40B4-BE49-F238E27FC236}">
              <a16:creationId xmlns="" xmlns:a16="http://schemas.microsoft.com/office/drawing/2014/main" id="{00000000-0008-0000-0700-0000A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59" name="3758 CuadroTexto">
          <a:extLst>
            <a:ext uri="{FF2B5EF4-FFF2-40B4-BE49-F238E27FC236}">
              <a16:creationId xmlns="" xmlns:a16="http://schemas.microsoft.com/office/drawing/2014/main" id="{00000000-0008-0000-0700-0000A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0" name="3759 CuadroTexto">
          <a:extLst>
            <a:ext uri="{FF2B5EF4-FFF2-40B4-BE49-F238E27FC236}">
              <a16:creationId xmlns="" xmlns:a16="http://schemas.microsoft.com/office/drawing/2014/main" id="{00000000-0008-0000-0700-0000B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1" name="3760 CuadroTexto">
          <a:extLst>
            <a:ext uri="{FF2B5EF4-FFF2-40B4-BE49-F238E27FC236}">
              <a16:creationId xmlns="" xmlns:a16="http://schemas.microsoft.com/office/drawing/2014/main" id="{00000000-0008-0000-0700-0000B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2" name="3761 CuadroTexto">
          <a:extLst>
            <a:ext uri="{FF2B5EF4-FFF2-40B4-BE49-F238E27FC236}">
              <a16:creationId xmlns="" xmlns:a16="http://schemas.microsoft.com/office/drawing/2014/main" id="{00000000-0008-0000-0700-0000B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63" name="3762 CuadroTexto">
          <a:extLst>
            <a:ext uri="{FF2B5EF4-FFF2-40B4-BE49-F238E27FC236}">
              <a16:creationId xmlns="" xmlns:a16="http://schemas.microsoft.com/office/drawing/2014/main" id="{00000000-0008-0000-0700-0000B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64" name="3763 CuadroTexto">
          <a:extLst>
            <a:ext uri="{FF2B5EF4-FFF2-40B4-BE49-F238E27FC236}">
              <a16:creationId xmlns="" xmlns:a16="http://schemas.microsoft.com/office/drawing/2014/main" id="{00000000-0008-0000-0700-0000B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5" name="3764 CuadroTexto">
          <a:extLst>
            <a:ext uri="{FF2B5EF4-FFF2-40B4-BE49-F238E27FC236}">
              <a16:creationId xmlns="" xmlns:a16="http://schemas.microsoft.com/office/drawing/2014/main" id="{00000000-0008-0000-0700-0000B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6" name="3765 CuadroTexto">
          <a:extLst>
            <a:ext uri="{FF2B5EF4-FFF2-40B4-BE49-F238E27FC236}">
              <a16:creationId xmlns="" xmlns:a16="http://schemas.microsoft.com/office/drawing/2014/main" id="{00000000-0008-0000-0700-0000B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7" name="3766 CuadroTexto">
          <a:extLst>
            <a:ext uri="{FF2B5EF4-FFF2-40B4-BE49-F238E27FC236}">
              <a16:creationId xmlns="" xmlns:a16="http://schemas.microsoft.com/office/drawing/2014/main" id="{00000000-0008-0000-0700-0000B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8" name="3767 CuadroTexto">
          <a:extLst>
            <a:ext uri="{FF2B5EF4-FFF2-40B4-BE49-F238E27FC236}">
              <a16:creationId xmlns="" xmlns:a16="http://schemas.microsoft.com/office/drawing/2014/main" id="{00000000-0008-0000-0700-0000B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69" name="3768 CuadroTexto">
          <a:extLst>
            <a:ext uri="{FF2B5EF4-FFF2-40B4-BE49-F238E27FC236}">
              <a16:creationId xmlns="" xmlns:a16="http://schemas.microsoft.com/office/drawing/2014/main" id="{00000000-0008-0000-0700-0000B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0" name="3769 CuadroTexto">
          <a:extLst>
            <a:ext uri="{FF2B5EF4-FFF2-40B4-BE49-F238E27FC236}">
              <a16:creationId xmlns="" xmlns:a16="http://schemas.microsoft.com/office/drawing/2014/main" id="{00000000-0008-0000-0700-0000B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1" name="3770 CuadroTexto">
          <a:extLst>
            <a:ext uri="{FF2B5EF4-FFF2-40B4-BE49-F238E27FC236}">
              <a16:creationId xmlns="" xmlns:a16="http://schemas.microsoft.com/office/drawing/2014/main" id="{00000000-0008-0000-0700-0000B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2" name="3771 CuadroTexto">
          <a:extLst>
            <a:ext uri="{FF2B5EF4-FFF2-40B4-BE49-F238E27FC236}">
              <a16:creationId xmlns="" xmlns:a16="http://schemas.microsoft.com/office/drawing/2014/main" id="{00000000-0008-0000-0700-0000B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73" name="3772 CuadroTexto">
          <a:extLst>
            <a:ext uri="{FF2B5EF4-FFF2-40B4-BE49-F238E27FC236}">
              <a16:creationId xmlns="" xmlns:a16="http://schemas.microsoft.com/office/drawing/2014/main" id="{00000000-0008-0000-0700-0000B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74" name="3773 CuadroTexto">
          <a:extLst>
            <a:ext uri="{FF2B5EF4-FFF2-40B4-BE49-F238E27FC236}">
              <a16:creationId xmlns="" xmlns:a16="http://schemas.microsoft.com/office/drawing/2014/main" id="{00000000-0008-0000-0700-0000B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75" name="3774 CuadroTexto">
          <a:extLst>
            <a:ext uri="{FF2B5EF4-FFF2-40B4-BE49-F238E27FC236}">
              <a16:creationId xmlns="" xmlns:a16="http://schemas.microsoft.com/office/drawing/2014/main" id="{00000000-0008-0000-0700-0000B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76" name="3775 CuadroTexto">
          <a:extLst>
            <a:ext uri="{FF2B5EF4-FFF2-40B4-BE49-F238E27FC236}">
              <a16:creationId xmlns="" xmlns:a16="http://schemas.microsoft.com/office/drawing/2014/main" id="{00000000-0008-0000-0700-0000C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777" name="3776 CuadroTexto">
          <a:extLst>
            <a:ext uri="{FF2B5EF4-FFF2-40B4-BE49-F238E27FC236}">
              <a16:creationId xmlns="" xmlns:a16="http://schemas.microsoft.com/office/drawing/2014/main" id="{00000000-0008-0000-0700-0000C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778" name="3777 CuadroTexto">
          <a:extLst>
            <a:ext uri="{FF2B5EF4-FFF2-40B4-BE49-F238E27FC236}">
              <a16:creationId xmlns="" xmlns:a16="http://schemas.microsoft.com/office/drawing/2014/main" id="{00000000-0008-0000-0700-0000C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79" name="3778 CuadroTexto">
          <a:extLst>
            <a:ext uri="{FF2B5EF4-FFF2-40B4-BE49-F238E27FC236}">
              <a16:creationId xmlns="" xmlns:a16="http://schemas.microsoft.com/office/drawing/2014/main" id="{00000000-0008-0000-0700-0000C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80" name="3779 CuadroTexto">
          <a:extLst>
            <a:ext uri="{FF2B5EF4-FFF2-40B4-BE49-F238E27FC236}">
              <a16:creationId xmlns="" xmlns:a16="http://schemas.microsoft.com/office/drawing/2014/main" id="{00000000-0008-0000-0700-0000C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81" name="3780 CuadroTexto">
          <a:extLst>
            <a:ext uri="{FF2B5EF4-FFF2-40B4-BE49-F238E27FC236}">
              <a16:creationId xmlns="" xmlns:a16="http://schemas.microsoft.com/office/drawing/2014/main" id="{00000000-0008-0000-0700-0000C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82" name="3781 CuadroTexto">
          <a:extLst>
            <a:ext uri="{FF2B5EF4-FFF2-40B4-BE49-F238E27FC236}">
              <a16:creationId xmlns="" xmlns:a16="http://schemas.microsoft.com/office/drawing/2014/main" id="{00000000-0008-0000-0700-0000C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83" name="3782 CuadroTexto">
          <a:extLst>
            <a:ext uri="{FF2B5EF4-FFF2-40B4-BE49-F238E27FC236}">
              <a16:creationId xmlns="" xmlns:a16="http://schemas.microsoft.com/office/drawing/2014/main" id="{00000000-0008-0000-0700-0000C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84" name="3783 CuadroTexto">
          <a:extLst>
            <a:ext uri="{FF2B5EF4-FFF2-40B4-BE49-F238E27FC236}">
              <a16:creationId xmlns="" xmlns:a16="http://schemas.microsoft.com/office/drawing/2014/main" id="{00000000-0008-0000-0700-0000C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5" name="3784 CuadroTexto">
          <a:extLst>
            <a:ext uri="{FF2B5EF4-FFF2-40B4-BE49-F238E27FC236}">
              <a16:creationId xmlns="" xmlns:a16="http://schemas.microsoft.com/office/drawing/2014/main" id="{00000000-0008-0000-0700-0000C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6" name="3785 CuadroTexto">
          <a:extLst>
            <a:ext uri="{FF2B5EF4-FFF2-40B4-BE49-F238E27FC236}">
              <a16:creationId xmlns="" xmlns:a16="http://schemas.microsoft.com/office/drawing/2014/main" id="{00000000-0008-0000-0700-0000C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7" name="3786 CuadroTexto">
          <a:extLst>
            <a:ext uri="{FF2B5EF4-FFF2-40B4-BE49-F238E27FC236}">
              <a16:creationId xmlns="" xmlns:a16="http://schemas.microsoft.com/office/drawing/2014/main" id="{00000000-0008-0000-0700-0000C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8" name="3787 CuadroTexto">
          <a:extLst>
            <a:ext uri="{FF2B5EF4-FFF2-40B4-BE49-F238E27FC236}">
              <a16:creationId xmlns="" xmlns:a16="http://schemas.microsoft.com/office/drawing/2014/main" id="{00000000-0008-0000-0700-0000C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89" name="3788 CuadroTexto">
          <a:extLst>
            <a:ext uri="{FF2B5EF4-FFF2-40B4-BE49-F238E27FC236}">
              <a16:creationId xmlns="" xmlns:a16="http://schemas.microsoft.com/office/drawing/2014/main" id="{00000000-0008-0000-0700-0000C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0" name="3789 CuadroTexto">
          <a:extLst>
            <a:ext uri="{FF2B5EF4-FFF2-40B4-BE49-F238E27FC236}">
              <a16:creationId xmlns="" xmlns:a16="http://schemas.microsoft.com/office/drawing/2014/main" id="{00000000-0008-0000-0700-0000C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1" name="3790 CuadroTexto">
          <a:extLst>
            <a:ext uri="{FF2B5EF4-FFF2-40B4-BE49-F238E27FC236}">
              <a16:creationId xmlns="" xmlns:a16="http://schemas.microsoft.com/office/drawing/2014/main" id="{00000000-0008-0000-0700-0000C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2" name="3791 CuadroTexto">
          <a:extLst>
            <a:ext uri="{FF2B5EF4-FFF2-40B4-BE49-F238E27FC236}">
              <a16:creationId xmlns="" xmlns:a16="http://schemas.microsoft.com/office/drawing/2014/main" id="{00000000-0008-0000-0700-0000D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3" name="3792 CuadroTexto">
          <a:extLst>
            <a:ext uri="{FF2B5EF4-FFF2-40B4-BE49-F238E27FC236}">
              <a16:creationId xmlns="" xmlns:a16="http://schemas.microsoft.com/office/drawing/2014/main" id="{00000000-0008-0000-0700-0000D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4" name="3793 CuadroTexto">
          <a:extLst>
            <a:ext uri="{FF2B5EF4-FFF2-40B4-BE49-F238E27FC236}">
              <a16:creationId xmlns="" xmlns:a16="http://schemas.microsoft.com/office/drawing/2014/main" id="{00000000-0008-0000-0700-0000D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5" name="3794 CuadroTexto">
          <a:extLst>
            <a:ext uri="{FF2B5EF4-FFF2-40B4-BE49-F238E27FC236}">
              <a16:creationId xmlns="" xmlns:a16="http://schemas.microsoft.com/office/drawing/2014/main" id="{00000000-0008-0000-0700-0000D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6" name="3795 CuadroTexto">
          <a:extLst>
            <a:ext uri="{FF2B5EF4-FFF2-40B4-BE49-F238E27FC236}">
              <a16:creationId xmlns="" xmlns:a16="http://schemas.microsoft.com/office/drawing/2014/main" id="{00000000-0008-0000-0700-0000D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7" name="3796 CuadroTexto">
          <a:extLst>
            <a:ext uri="{FF2B5EF4-FFF2-40B4-BE49-F238E27FC236}">
              <a16:creationId xmlns="" xmlns:a16="http://schemas.microsoft.com/office/drawing/2014/main" id="{00000000-0008-0000-0700-0000D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8" name="3797 CuadroTexto">
          <a:extLst>
            <a:ext uri="{FF2B5EF4-FFF2-40B4-BE49-F238E27FC236}">
              <a16:creationId xmlns="" xmlns:a16="http://schemas.microsoft.com/office/drawing/2014/main" id="{00000000-0008-0000-0700-0000D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9" name="3798 CuadroTexto">
          <a:extLst>
            <a:ext uri="{FF2B5EF4-FFF2-40B4-BE49-F238E27FC236}">
              <a16:creationId xmlns="" xmlns:a16="http://schemas.microsoft.com/office/drawing/2014/main" id="{00000000-0008-0000-0700-0000D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00" name="3799 CuadroTexto">
          <a:extLst>
            <a:ext uri="{FF2B5EF4-FFF2-40B4-BE49-F238E27FC236}">
              <a16:creationId xmlns="" xmlns:a16="http://schemas.microsoft.com/office/drawing/2014/main" id="{00000000-0008-0000-0700-0000D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1" name="3800 CuadroTexto">
          <a:extLst>
            <a:ext uri="{FF2B5EF4-FFF2-40B4-BE49-F238E27FC236}">
              <a16:creationId xmlns="" xmlns:a16="http://schemas.microsoft.com/office/drawing/2014/main" id="{00000000-0008-0000-0700-0000D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2" name="3801 CuadroTexto">
          <a:extLst>
            <a:ext uri="{FF2B5EF4-FFF2-40B4-BE49-F238E27FC236}">
              <a16:creationId xmlns="" xmlns:a16="http://schemas.microsoft.com/office/drawing/2014/main" id="{00000000-0008-0000-0700-0000D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3" name="3802 CuadroTexto">
          <a:extLst>
            <a:ext uri="{FF2B5EF4-FFF2-40B4-BE49-F238E27FC236}">
              <a16:creationId xmlns="" xmlns:a16="http://schemas.microsoft.com/office/drawing/2014/main" id="{00000000-0008-0000-0700-0000D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4" name="3803 CuadroTexto">
          <a:extLst>
            <a:ext uri="{FF2B5EF4-FFF2-40B4-BE49-F238E27FC236}">
              <a16:creationId xmlns="" xmlns:a16="http://schemas.microsoft.com/office/drawing/2014/main" id="{00000000-0008-0000-0700-0000D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05" name="3804 CuadroTexto">
          <a:extLst>
            <a:ext uri="{FF2B5EF4-FFF2-40B4-BE49-F238E27FC236}">
              <a16:creationId xmlns="" xmlns:a16="http://schemas.microsoft.com/office/drawing/2014/main" id="{00000000-0008-0000-0700-0000D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06" name="3805 CuadroTexto">
          <a:extLst>
            <a:ext uri="{FF2B5EF4-FFF2-40B4-BE49-F238E27FC236}">
              <a16:creationId xmlns="" xmlns:a16="http://schemas.microsoft.com/office/drawing/2014/main" id="{00000000-0008-0000-0700-0000D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07" name="3806 CuadroTexto">
          <a:extLst>
            <a:ext uri="{FF2B5EF4-FFF2-40B4-BE49-F238E27FC236}">
              <a16:creationId xmlns="" xmlns:a16="http://schemas.microsoft.com/office/drawing/2014/main" id="{00000000-0008-0000-0700-0000D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08" name="3807 CuadroTexto">
          <a:extLst>
            <a:ext uri="{FF2B5EF4-FFF2-40B4-BE49-F238E27FC236}">
              <a16:creationId xmlns="" xmlns:a16="http://schemas.microsoft.com/office/drawing/2014/main" id="{00000000-0008-0000-0700-0000E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09" name="3808 CuadroTexto">
          <a:extLst>
            <a:ext uri="{FF2B5EF4-FFF2-40B4-BE49-F238E27FC236}">
              <a16:creationId xmlns="" xmlns:a16="http://schemas.microsoft.com/office/drawing/2014/main" id="{00000000-0008-0000-0700-0000E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10" name="3809 CuadroTexto">
          <a:extLst>
            <a:ext uri="{FF2B5EF4-FFF2-40B4-BE49-F238E27FC236}">
              <a16:creationId xmlns="" xmlns:a16="http://schemas.microsoft.com/office/drawing/2014/main" id="{00000000-0008-0000-0700-0000E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11" name="3810 CuadroTexto">
          <a:extLst>
            <a:ext uri="{FF2B5EF4-FFF2-40B4-BE49-F238E27FC236}">
              <a16:creationId xmlns="" xmlns:a16="http://schemas.microsoft.com/office/drawing/2014/main" id="{00000000-0008-0000-0700-0000E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12" name="3811 CuadroTexto">
          <a:extLst>
            <a:ext uri="{FF2B5EF4-FFF2-40B4-BE49-F238E27FC236}">
              <a16:creationId xmlns="" xmlns:a16="http://schemas.microsoft.com/office/drawing/2014/main" id="{00000000-0008-0000-0700-0000E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13" name="3812 CuadroTexto">
          <a:extLst>
            <a:ext uri="{FF2B5EF4-FFF2-40B4-BE49-F238E27FC236}">
              <a16:creationId xmlns="" xmlns:a16="http://schemas.microsoft.com/office/drawing/2014/main" id="{00000000-0008-0000-0700-0000E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14" name="3813 CuadroTexto">
          <a:extLst>
            <a:ext uri="{FF2B5EF4-FFF2-40B4-BE49-F238E27FC236}">
              <a16:creationId xmlns="" xmlns:a16="http://schemas.microsoft.com/office/drawing/2014/main" id="{00000000-0008-0000-0700-0000E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15" name="3814 CuadroTexto">
          <a:extLst>
            <a:ext uri="{FF2B5EF4-FFF2-40B4-BE49-F238E27FC236}">
              <a16:creationId xmlns="" xmlns:a16="http://schemas.microsoft.com/office/drawing/2014/main" id="{00000000-0008-0000-0700-0000E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16" name="3815 CuadroTexto">
          <a:extLst>
            <a:ext uri="{FF2B5EF4-FFF2-40B4-BE49-F238E27FC236}">
              <a16:creationId xmlns="" xmlns:a16="http://schemas.microsoft.com/office/drawing/2014/main" id="{00000000-0008-0000-0700-0000E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7" name="3816 CuadroTexto">
          <a:extLst>
            <a:ext uri="{FF2B5EF4-FFF2-40B4-BE49-F238E27FC236}">
              <a16:creationId xmlns="" xmlns:a16="http://schemas.microsoft.com/office/drawing/2014/main" id="{00000000-0008-0000-0700-0000E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8" name="3817 CuadroTexto">
          <a:extLst>
            <a:ext uri="{FF2B5EF4-FFF2-40B4-BE49-F238E27FC236}">
              <a16:creationId xmlns="" xmlns:a16="http://schemas.microsoft.com/office/drawing/2014/main" id="{00000000-0008-0000-0700-0000E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9" name="3818 CuadroTexto">
          <a:extLst>
            <a:ext uri="{FF2B5EF4-FFF2-40B4-BE49-F238E27FC236}">
              <a16:creationId xmlns="" xmlns:a16="http://schemas.microsoft.com/office/drawing/2014/main" id="{00000000-0008-0000-0700-0000E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20" name="3819 CuadroTexto">
          <a:extLst>
            <a:ext uri="{FF2B5EF4-FFF2-40B4-BE49-F238E27FC236}">
              <a16:creationId xmlns="" xmlns:a16="http://schemas.microsoft.com/office/drawing/2014/main" id="{00000000-0008-0000-0700-0000E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1" name="3820 CuadroTexto">
          <a:extLst>
            <a:ext uri="{FF2B5EF4-FFF2-40B4-BE49-F238E27FC236}">
              <a16:creationId xmlns="" xmlns:a16="http://schemas.microsoft.com/office/drawing/2014/main" id="{00000000-0008-0000-0700-0000E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2" name="3821 CuadroTexto">
          <a:extLst>
            <a:ext uri="{FF2B5EF4-FFF2-40B4-BE49-F238E27FC236}">
              <a16:creationId xmlns="" xmlns:a16="http://schemas.microsoft.com/office/drawing/2014/main" id="{00000000-0008-0000-0700-0000E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3" name="3822 CuadroTexto">
          <a:extLst>
            <a:ext uri="{FF2B5EF4-FFF2-40B4-BE49-F238E27FC236}">
              <a16:creationId xmlns="" xmlns:a16="http://schemas.microsoft.com/office/drawing/2014/main" id="{00000000-0008-0000-0700-0000E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4" name="3823 CuadroTexto">
          <a:extLst>
            <a:ext uri="{FF2B5EF4-FFF2-40B4-BE49-F238E27FC236}">
              <a16:creationId xmlns="" xmlns:a16="http://schemas.microsoft.com/office/drawing/2014/main" id="{00000000-0008-0000-0700-0000F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25" name="3824 CuadroTexto">
          <a:extLst>
            <a:ext uri="{FF2B5EF4-FFF2-40B4-BE49-F238E27FC236}">
              <a16:creationId xmlns="" xmlns:a16="http://schemas.microsoft.com/office/drawing/2014/main" id="{00000000-0008-0000-0700-0000F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26" name="3825 CuadroTexto">
          <a:extLst>
            <a:ext uri="{FF2B5EF4-FFF2-40B4-BE49-F238E27FC236}">
              <a16:creationId xmlns="" xmlns:a16="http://schemas.microsoft.com/office/drawing/2014/main" id="{00000000-0008-0000-0700-0000F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7" name="3826 CuadroTexto">
          <a:extLst>
            <a:ext uri="{FF2B5EF4-FFF2-40B4-BE49-F238E27FC236}">
              <a16:creationId xmlns="" xmlns:a16="http://schemas.microsoft.com/office/drawing/2014/main" id="{00000000-0008-0000-0700-0000F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8" name="3827 CuadroTexto">
          <a:extLst>
            <a:ext uri="{FF2B5EF4-FFF2-40B4-BE49-F238E27FC236}">
              <a16:creationId xmlns="" xmlns:a16="http://schemas.microsoft.com/office/drawing/2014/main" id="{00000000-0008-0000-0700-0000F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9" name="3828 CuadroTexto">
          <a:extLst>
            <a:ext uri="{FF2B5EF4-FFF2-40B4-BE49-F238E27FC236}">
              <a16:creationId xmlns="" xmlns:a16="http://schemas.microsoft.com/office/drawing/2014/main" id="{00000000-0008-0000-0700-0000F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30" name="3829 CuadroTexto">
          <a:extLst>
            <a:ext uri="{FF2B5EF4-FFF2-40B4-BE49-F238E27FC236}">
              <a16:creationId xmlns="" xmlns:a16="http://schemas.microsoft.com/office/drawing/2014/main" id="{00000000-0008-0000-0700-0000F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31" name="3830 CuadroTexto">
          <a:extLst>
            <a:ext uri="{FF2B5EF4-FFF2-40B4-BE49-F238E27FC236}">
              <a16:creationId xmlns="" xmlns:a16="http://schemas.microsoft.com/office/drawing/2014/main" id="{00000000-0008-0000-0700-0000F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32" name="3831 CuadroTexto">
          <a:extLst>
            <a:ext uri="{FF2B5EF4-FFF2-40B4-BE49-F238E27FC236}">
              <a16:creationId xmlns="" xmlns:a16="http://schemas.microsoft.com/office/drawing/2014/main" id="{00000000-0008-0000-0700-0000F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3" name="3832 CuadroTexto">
          <a:extLst>
            <a:ext uri="{FF2B5EF4-FFF2-40B4-BE49-F238E27FC236}">
              <a16:creationId xmlns="" xmlns:a16="http://schemas.microsoft.com/office/drawing/2014/main" id="{00000000-0008-0000-0700-0000F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4" name="3833 CuadroTexto">
          <a:extLst>
            <a:ext uri="{FF2B5EF4-FFF2-40B4-BE49-F238E27FC236}">
              <a16:creationId xmlns="" xmlns:a16="http://schemas.microsoft.com/office/drawing/2014/main" id="{00000000-0008-0000-0700-0000F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5" name="3834 CuadroTexto">
          <a:extLst>
            <a:ext uri="{FF2B5EF4-FFF2-40B4-BE49-F238E27FC236}">
              <a16:creationId xmlns="" xmlns:a16="http://schemas.microsoft.com/office/drawing/2014/main" id="{00000000-0008-0000-0700-0000F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6" name="3835 CuadroTexto">
          <a:extLst>
            <a:ext uri="{FF2B5EF4-FFF2-40B4-BE49-F238E27FC236}">
              <a16:creationId xmlns="" xmlns:a16="http://schemas.microsoft.com/office/drawing/2014/main" id="{00000000-0008-0000-0700-0000F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837" name="3836 CuadroTexto">
          <a:extLst>
            <a:ext uri="{FF2B5EF4-FFF2-40B4-BE49-F238E27FC236}">
              <a16:creationId xmlns="" xmlns:a16="http://schemas.microsoft.com/office/drawing/2014/main" id="{00000000-0008-0000-0700-0000F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838" name="3837 CuadroTexto">
          <a:extLst>
            <a:ext uri="{FF2B5EF4-FFF2-40B4-BE49-F238E27FC236}">
              <a16:creationId xmlns="" xmlns:a16="http://schemas.microsoft.com/office/drawing/2014/main" id="{00000000-0008-0000-0700-0000F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839" name="3838 CuadroTexto">
          <a:extLst>
            <a:ext uri="{FF2B5EF4-FFF2-40B4-BE49-F238E27FC236}">
              <a16:creationId xmlns="" xmlns:a16="http://schemas.microsoft.com/office/drawing/2014/main" id="{00000000-0008-0000-0700-0000F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840" name="3839 CuadroTexto">
          <a:extLst>
            <a:ext uri="{FF2B5EF4-FFF2-40B4-BE49-F238E27FC236}">
              <a16:creationId xmlns="" xmlns:a16="http://schemas.microsoft.com/office/drawing/2014/main" id="{00000000-0008-0000-0700-00000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841" name="3840 CuadroTexto">
          <a:extLst>
            <a:ext uri="{FF2B5EF4-FFF2-40B4-BE49-F238E27FC236}">
              <a16:creationId xmlns="" xmlns:a16="http://schemas.microsoft.com/office/drawing/2014/main" id="{00000000-0008-0000-0700-00000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842" name="3841 CuadroTexto">
          <a:extLst>
            <a:ext uri="{FF2B5EF4-FFF2-40B4-BE49-F238E27FC236}">
              <a16:creationId xmlns="" xmlns:a16="http://schemas.microsoft.com/office/drawing/2014/main" id="{00000000-0008-0000-0700-00000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843" name="3842 CuadroTexto">
          <a:extLst>
            <a:ext uri="{FF2B5EF4-FFF2-40B4-BE49-F238E27FC236}">
              <a16:creationId xmlns="" xmlns:a16="http://schemas.microsoft.com/office/drawing/2014/main" id="{00000000-0008-0000-0700-00000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844" name="3843 CuadroTexto">
          <a:extLst>
            <a:ext uri="{FF2B5EF4-FFF2-40B4-BE49-F238E27FC236}">
              <a16:creationId xmlns="" xmlns:a16="http://schemas.microsoft.com/office/drawing/2014/main" id="{00000000-0008-0000-0700-00000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845" name="3844 CuadroTexto">
          <a:extLst>
            <a:ext uri="{FF2B5EF4-FFF2-40B4-BE49-F238E27FC236}">
              <a16:creationId xmlns="" xmlns:a16="http://schemas.microsoft.com/office/drawing/2014/main" id="{00000000-0008-0000-0700-00000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846" name="3845 CuadroTexto">
          <a:extLst>
            <a:ext uri="{FF2B5EF4-FFF2-40B4-BE49-F238E27FC236}">
              <a16:creationId xmlns="" xmlns:a16="http://schemas.microsoft.com/office/drawing/2014/main" id="{00000000-0008-0000-0700-00000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847" name="3846 CuadroTexto">
          <a:extLst>
            <a:ext uri="{FF2B5EF4-FFF2-40B4-BE49-F238E27FC236}">
              <a16:creationId xmlns="" xmlns:a16="http://schemas.microsoft.com/office/drawing/2014/main" id="{00000000-0008-0000-0700-00000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848" name="3847 CuadroTexto">
          <a:extLst>
            <a:ext uri="{FF2B5EF4-FFF2-40B4-BE49-F238E27FC236}">
              <a16:creationId xmlns="" xmlns:a16="http://schemas.microsoft.com/office/drawing/2014/main" id="{00000000-0008-0000-0700-00000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49" name="3848 CuadroTexto">
          <a:extLst>
            <a:ext uri="{FF2B5EF4-FFF2-40B4-BE49-F238E27FC236}">
              <a16:creationId xmlns="" xmlns:a16="http://schemas.microsoft.com/office/drawing/2014/main" id="{00000000-0008-0000-0700-00000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0" name="3849 CuadroTexto">
          <a:extLst>
            <a:ext uri="{FF2B5EF4-FFF2-40B4-BE49-F238E27FC236}">
              <a16:creationId xmlns="" xmlns:a16="http://schemas.microsoft.com/office/drawing/2014/main" id="{00000000-0008-0000-0700-00000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1" name="3850 CuadroTexto">
          <a:extLst>
            <a:ext uri="{FF2B5EF4-FFF2-40B4-BE49-F238E27FC236}">
              <a16:creationId xmlns="" xmlns:a16="http://schemas.microsoft.com/office/drawing/2014/main" id="{00000000-0008-0000-0700-00000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2" name="3851 CuadroTexto">
          <a:extLst>
            <a:ext uri="{FF2B5EF4-FFF2-40B4-BE49-F238E27FC236}">
              <a16:creationId xmlns="" xmlns:a16="http://schemas.microsoft.com/office/drawing/2014/main" id="{00000000-0008-0000-0700-00000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3" name="3852 CuadroTexto">
          <a:extLst>
            <a:ext uri="{FF2B5EF4-FFF2-40B4-BE49-F238E27FC236}">
              <a16:creationId xmlns="" xmlns:a16="http://schemas.microsoft.com/office/drawing/2014/main" id="{00000000-0008-0000-0700-00000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4" name="3853 CuadroTexto">
          <a:extLst>
            <a:ext uri="{FF2B5EF4-FFF2-40B4-BE49-F238E27FC236}">
              <a16:creationId xmlns="" xmlns:a16="http://schemas.microsoft.com/office/drawing/2014/main" id="{00000000-0008-0000-0700-00000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55" name="3854 CuadroTexto">
          <a:extLst>
            <a:ext uri="{FF2B5EF4-FFF2-40B4-BE49-F238E27FC236}">
              <a16:creationId xmlns="" xmlns:a16="http://schemas.microsoft.com/office/drawing/2014/main" id="{00000000-0008-0000-0700-00000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56" name="3855 CuadroTexto">
          <a:extLst>
            <a:ext uri="{FF2B5EF4-FFF2-40B4-BE49-F238E27FC236}">
              <a16:creationId xmlns="" xmlns:a16="http://schemas.microsoft.com/office/drawing/2014/main" id="{00000000-0008-0000-0700-00001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57" name="3856 CuadroTexto">
          <a:extLst>
            <a:ext uri="{FF2B5EF4-FFF2-40B4-BE49-F238E27FC236}">
              <a16:creationId xmlns="" xmlns:a16="http://schemas.microsoft.com/office/drawing/2014/main" id="{00000000-0008-0000-0700-00001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58" name="3857 CuadroTexto">
          <a:extLst>
            <a:ext uri="{FF2B5EF4-FFF2-40B4-BE49-F238E27FC236}">
              <a16:creationId xmlns="" xmlns:a16="http://schemas.microsoft.com/office/drawing/2014/main" id="{00000000-0008-0000-0700-00001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9" name="3858 CuadroTexto">
          <a:extLst>
            <a:ext uri="{FF2B5EF4-FFF2-40B4-BE49-F238E27FC236}">
              <a16:creationId xmlns="" xmlns:a16="http://schemas.microsoft.com/office/drawing/2014/main" id="{00000000-0008-0000-0700-00001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60" name="3859 CuadroTexto">
          <a:extLst>
            <a:ext uri="{FF2B5EF4-FFF2-40B4-BE49-F238E27FC236}">
              <a16:creationId xmlns="" xmlns:a16="http://schemas.microsoft.com/office/drawing/2014/main" id="{00000000-0008-0000-0700-00001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61" name="3860 CuadroTexto">
          <a:extLst>
            <a:ext uri="{FF2B5EF4-FFF2-40B4-BE49-F238E27FC236}">
              <a16:creationId xmlns="" xmlns:a16="http://schemas.microsoft.com/office/drawing/2014/main" id="{00000000-0008-0000-0700-00001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62" name="3861 CuadroTexto">
          <a:extLst>
            <a:ext uri="{FF2B5EF4-FFF2-40B4-BE49-F238E27FC236}">
              <a16:creationId xmlns="" xmlns:a16="http://schemas.microsoft.com/office/drawing/2014/main" id="{00000000-0008-0000-0700-00001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63" name="3862 CuadroTexto">
          <a:extLst>
            <a:ext uri="{FF2B5EF4-FFF2-40B4-BE49-F238E27FC236}">
              <a16:creationId xmlns="" xmlns:a16="http://schemas.microsoft.com/office/drawing/2014/main" id="{00000000-0008-0000-0700-00001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64" name="3863 CuadroTexto">
          <a:extLst>
            <a:ext uri="{FF2B5EF4-FFF2-40B4-BE49-F238E27FC236}">
              <a16:creationId xmlns="" xmlns:a16="http://schemas.microsoft.com/office/drawing/2014/main" id="{00000000-0008-0000-0700-00001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5" name="3864 CuadroTexto">
          <a:extLst>
            <a:ext uri="{FF2B5EF4-FFF2-40B4-BE49-F238E27FC236}">
              <a16:creationId xmlns="" xmlns:a16="http://schemas.microsoft.com/office/drawing/2014/main" id="{00000000-0008-0000-0700-00001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6" name="3865 CuadroTexto">
          <a:extLst>
            <a:ext uri="{FF2B5EF4-FFF2-40B4-BE49-F238E27FC236}">
              <a16:creationId xmlns="" xmlns:a16="http://schemas.microsoft.com/office/drawing/2014/main" id="{00000000-0008-0000-0700-00001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7" name="3866 CuadroTexto">
          <a:extLst>
            <a:ext uri="{FF2B5EF4-FFF2-40B4-BE49-F238E27FC236}">
              <a16:creationId xmlns="" xmlns:a16="http://schemas.microsoft.com/office/drawing/2014/main" id="{00000000-0008-0000-0700-00001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8" name="3867 CuadroTexto">
          <a:extLst>
            <a:ext uri="{FF2B5EF4-FFF2-40B4-BE49-F238E27FC236}">
              <a16:creationId xmlns="" xmlns:a16="http://schemas.microsoft.com/office/drawing/2014/main" id="{00000000-0008-0000-0700-00001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69" name="3868 CuadroTexto">
          <a:extLst>
            <a:ext uri="{FF2B5EF4-FFF2-40B4-BE49-F238E27FC236}">
              <a16:creationId xmlns="" xmlns:a16="http://schemas.microsoft.com/office/drawing/2014/main" id="{00000000-0008-0000-0700-00001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70" name="3869 CuadroTexto">
          <a:extLst>
            <a:ext uri="{FF2B5EF4-FFF2-40B4-BE49-F238E27FC236}">
              <a16:creationId xmlns="" xmlns:a16="http://schemas.microsoft.com/office/drawing/2014/main" id="{00000000-0008-0000-0700-00001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71" name="3870 CuadroTexto">
          <a:extLst>
            <a:ext uri="{FF2B5EF4-FFF2-40B4-BE49-F238E27FC236}">
              <a16:creationId xmlns="" xmlns:a16="http://schemas.microsoft.com/office/drawing/2014/main" id="{00000000-0008-0000-0700-00001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72" name="3871 CuadroTexto">
          <a:extLst>
            <a:ext uri="{FF2B5EF4-FFF2-40B4-BE49-F238E27FC236}">
              <a16:creationId xmlns="" xmlns:a16="http://schemas.microsoft.com/office/drawing/2014/main" id="{00000000-0008-0000-0700-00002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73" name="3872 CuadroTexto">
          <a:extLst>
            <a:ext uri="{FF2B5EF4-FFF2-40B4-BE49-F238E27FC236}">
              <a16:creationId xmlns="" xmlns:a16="http://schemas.microsoft.com/office/drawing/2014/main" id="{00000000-0008-0000-0700-00002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74" name="3873 CuadroTexto">
          <a:extLst>
            <a:ext uri="{FF2B5EF4-FFF2-40B4-BE49-F238E27FC236}">
              <a16:creationId xmlns="" xmlns:a16="http://schemas.microsoft.com/office/drawing/2014/main" id="{00000000-0008-0000-0700-00002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75" name="3874 CuadroTexto">
          <a:extLst>
            <a:ext uri="{FF2B5EF4-FFF2-40B4-BE49-F238E27FC236}">
              <a16:creationId xmlns="" xmlns:a16="http://schemas.microsoft.com/office/drawing/2014/main" id="{00000000-0008-0000-0700-00002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76" name="3875 CuadroTexto">
          <a:extLst>
            <a:ext uri="{FF2B5EF4-FFF2-40B4-BE49-F238E27FC236}">
              <a16:creationId xmlns="" xmlns:a16="http://schemas.microsoft.com/office/drawing/2014/main" id="{00000000-0008-0000-0700-00002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77" name="3876 CuadroTexto">
          <a:extLst>
            <a:ext uri="{FF2B5EF4-FFF2-40B4-BE49-F238E27FC236}">
              <a16:creationId xmlns="" xmlns:a16="http://schemas.microsoft.com/office/drawing/2014/main" id="{00000000-0008-0000-0700-00002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78" name="3877 CuadroTexto">
          <a:extLst>
            <a:ext uri="{FF2B5EF4-FFF2-40B4-BE49-F238E27FC236}">
              <a16:creationId xmlns="" xmlns:a16="http://schemas.microsoft.com/office/drawing/2014/main" id="{00000000-0008-0000-0700-00002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79" name="3878 CuadroTexto">
          <a:extLst>
            <a:ext uri="{FF2B5EF4-FFF2-40B4-BE49-F238E27FC236}">
              <a16:creationId xmlns="" xmlns:a16="http://schemas.microsoft.com/office/drawing/2014/main" id="{00000000-0008-0000-0700-00002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80" name="3879 CuadroTexto">
          <a:extLst>
            <a:ext uri="{FF2B5EF4-FFF2-40B4-BE49-F238E27FC236}">
              <a16:creationId xmlns="" xmlns:a16="http://schemas.microsoft.com/office/drawing/2014/main" id="{00000000-0008-0000-0700-00002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1" name="3880 CuadroTexto">
          <a:extLst>
            <a:ext uri="{FF2B5EF4-FFF2-40B4-BE49-F238E27FC236}">
              <a16:creationId xmlns="" xmlns:a16="http://schemas.microsoft.com/office/drawing/2014/main" id="{00000000-0008-0000-0700-00002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2" name="3881 CuadroTexto">
          <a:extLst>
            <a:ext uri="{FF2B5EF4-FFF2-40B4-BE49-F238E27FC236}">
              <a16:creationId xmlns="" xmlns:a16="http://schemas.microsoft.com/office/drawing/2014/main" id="{00000000-0008-0000-0700-00002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3" name="3882 CuadroTexto">
          <a:extLst>
            <a:ext uri="{FF2B5EF4-FFF2-40B4-BE49-F238E27FC236}">
              <a16:creationId xmlns="" xmlns:a16="http://schemas.microsoft.com/office/drawing/2014/main" id="{00000000-0008-0000-0700-00002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4" name="3883 CuadroTexto">
          <a:extLst>
            <a:ext uri="{FF2B5EF4-FFF2-40B4-BE49-F238E27FC236}">
              <a16:creationId xmlns="" xmlns:a16="http://schemas.microsoft.com/office/drawing/2014/main" id="{00000000-0008-0000-0700-00002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85" name="3884 CuadroTexto">
          <a:extLst>
            <a:ext uri="{FF2B5EF4-FFF2-40B4-BE49-F238E27FC236}">
              <a16:creationId xmlns="" xmlns:a16="http://schemas.microsoft.com/office/drawing/2014/main" id="{00000000-0008-0000-0700-00002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86" name="3885 CuadroTexto">
          <a:extLst>
            <a:ext uri="{FF2B5EF4-FFF2-40B4-BE49-F238E27FC236}">
              <a16:creationId xmlns="" xmlns:a16="http://schemas.microsoft.com/office/drawing/2014/main" id="{00000000-0008-0000-0700-00002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87" name="3886 CuadroTexto">
          <a:extLst>
            <a:ext uri="{FF2B5EF4-FFF2-40B4-BE49-F238E27FC236}">
              <a16:creationId xmlns="" xmlns:a16="http://schemas.microsoft.com/office/drawing/2014/main" id="{00000000-0008-0000-0700-00002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88" name="3887 CuadroTexto">
          <a:extLst>
            <a:ext uri="{FF2B5EF4-FFF2-40B4-BE49-F238E27FC236}">
              <a16:creationId xmlns="" xmlns:a16="http://schemas.microsoft.com/office/drawing/2014/main" id="{00000000-0008-0000-0700-00003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89" name="3888 CuadroTexto">
          <a:extLst>
            <a:ext uri="{FF2B5EF4-FFF2-40B4-BE49-F238E27FC236}">
              <a16:creationId xmlns="" xmlns:a16="http://schemas.microsoft.com/office/drawing/2014/main" id="{00000000-0008-0000-0700-00003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0" name="3889 CuadroTexto">
          <a:extLst>
            <a:ext uri="{FF2B5EF4-FFF2-40B4-BE49-F238E27FC236}">
              <a16:creationId xmlns="" xmlns:a16="http://schemas.microsoft.com/office/drawing/2014/main" id="{00000000-0008-0000-0700-00003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91" name="3890 CuadroTexto">
          <a:extLst>
            <a:ext uri="{FF2B5EF4-FFF2-40B4-BE49-F238E27FC236}">
              <a16:creationId xmlns="" xmlns:a16="http://schemas.microsoft.com/office/drawing/2014/main" id="{00000000-0008-0000-0700-00003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92" name="3891 CuadroTexto">
          <a:extLst>
            <a:ext uri="{FF2B5EF4-FFF2-40B4-BE49-F238E27FC236}">
              <a16:creationId xmlns="" xmlns:a16="http://schemas.microsoft.com/office/drawing/2014/main" id="{00000000-0008-0000-0700-00003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93" name="3892 CuadroTexto">
          <a:extLst>
            <a:ext uri="{FF2B5EF4-FFF2-40B4-BE49-F238E27FC236}">
              <a16:creationId xmlns="" xmlns:a16="http://schemas.microsoft.com/office/drawing/2014/main" id="{00000000-0008-0000-0700-00003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94" name="3893 CuadroTexto">
          <a:extLst>
            <a:ext uri="{FF2B5EF4-FFF2-40B4-BE49-F238E27FC236}">
              <a16:creationId xmlns="" xmlns:a16="http://schemas.microsoft.com/office/drawing/2014/main" id="{00000000-0008-0000-0700-00003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5" name="3894 CuadroTexto">
          <a:extLst>
            <a:ext uri="{FF2B5EF4-FFF2-40B4-BE49-F238E27FC236}">
              <a16:creationId xmlns="" xmlns:a16="http://schemas.microsoft.com/office/drawing/2014/main" id="{00000000-0008-0000-0700-00003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6" name="3895 CuadroTexto">
          <a:extLst>
            <a:ext uri="{FF2B5EF4-FFF2-40B4-BE49-F238E27FC236}">
              <a16:creationId xmlns="" xmlns:a16="http://schemas.microsoft.com/office/drawing/2014/main" id="{00000000-0008-0000-0700-00003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7" name="3896 CuadroTexto">
          <a:extLst>
            <a:ext uri="{FF2B5EF4-FFF2-40B4-BE49-F238E27FC236}">
              <a16:creationId xmlns="" xmlns:a16="http://schemas.microsoft.com/office/drawing/2014/main" id="{00000000-0008-0000-0700-00003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8" name="3897 CuadroTexto">
          <a:extLst>
            <a:ext uri="{FF2B5EF4-FFF2-40B4-BE49-F238E27FC236}">
              <a16:creationId xmlns="" xmlns:a16="http://schemas.microsoft.com/office/drawing/2014/main" id="{00000000-0008-0000-0700-00003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9" name="3898 CuadroTexto">
          <a:extLst>
            <a:ext uri="{FF2B5EF4-FFF2-40B4-BE49-F238E27FC236}">
              <a16:creationId xmlns="" xmlns:a16="http://schemas.microsoft.com/office/drawing/2014/main" id="{00000000-0008-0000-0700-00003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00" name="3899 CuadroTexto">
          <a:extLst>
            <a:ext uri="{FF2B5EF4-FFF2-40B4-BE49-F238E27FC236}">
              <a16:creationId xmlns="" xmlns:a16="http://schemas.microsoft.com/office/drawing/2014/main" id="{00000000-0008-0000-0700-00003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01" name="3900 CuadroTexto">
          <a:extLst>
            <a:ext uri="{FF2B5EF4-FFF2-40B4-BE49-F238E27FC236}">
              <a16:creationId xmlns="" xmlns:a16="http://schemas.microsoft.com/office/drawing/2014/main" id="{00000000-0008-0000-0700-00003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02" name="3901 CuadroTexto">
          <a:extLst>
            <a:ext uri="{FF2B5EF4-FFF2-40B4-BE49-F238E27FC236}">
              <a16:creationId xmlns="" xmlns:a16="http://schemas.microsoft.com/office/drawing/2014/main" id="{00000000-0008-0000-0700-00003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03" name="3902 CuadroTexto">
          <a:extLst>
            <a:ext uri="{FF2B5EF4-FFF2-40B4-BE49-F238E27FC236}">
              <a16:creationId xmlns="" xmlns:a16="http://schemas.microsoft.com/office/drawing/2014/main" id="{00000000-0008-0000-0700-00003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04" name="3903 CuadroTexto">
          <a:extLst>
            <a:ext uri="{FF2B5EF4-FFF2-40B4-BE49-F238E27FC236}">
              <a16:creationId xmlns="" xmlns:a16="http://schemas.microsoft.com/office/drawing/2014/main" id="{00000000-0008-0000-0700-00004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05" name="3904 CuadroTexto">
          <a:extLst>
            <a:ext uri="{FF2B5EF4-FFF2-40B4-BE49-F238E27FC236}">
              <a16:creationId xmlns="" xmlns:a16="http://schemas.microsoft.com/office/drawing/2014/main" id="{00000000-0008-0000-0700-00004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06" name="3905 CuadroTexto">
          <a:extLst>
            <a:ext uri="{FF2B5EF4-FFF2-40B4-BE49-F238E27FC236}">
              <a16:creationId xmlns="" xmlns:a16="http://schemas.microsoft.com/office/drawing/2014/main" id="{00000000-0008-0000-0700-00004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907" name="3906 CuadroTexto">
          <a:extLst>
            <a:ext uri="{FF2B5EF4-FFF2-40B4-BE49-F238E27FC236}">
              <a16:creationId xmlns="" xmlns:a16="http://schemas.microsoft.com/office/drawing/2014/main" id="{00000000-0008-0000-0700-00004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908" name="3907 CuadroTexto">
          <a:extLst>
            <a:ext uri="{FF2B5EF4-FFF2-40B4-BE49-F238E27FC236}">
              <a16:creationId xmlns="" xmlns:a16="http://schemas.microsoft.com/office/drawing/2014/main" id="{00000000-0008-0000-0700-00004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09" name="3908 CuadroTexto">
          <a:extLst>
            <a:ext uri="{FF2B5EF4-FFF2-40B4-BE49-F238E27FC236}">
              <a16:creationId xmlns="" xmlns:a16="http://schemas.microsoft.com/office/drawing/2014/main" id="{00000000-0008-0000-0700-00004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10" name="3909 CuadroTexto">
          <a:extLst>
            <a:ext uri="{FF2B5EF4-FFF2-40B4-BE49-F238E27FC236}">
              <a16:creationId xmlns="" xmlns:a16="http://schemas.microsoft.com/office/drawing/2014/main" id="{00000000-0008-0000-0700-00004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11" name="3910 CuadroTexto">
          <a:extLst>
            <a:ext uri="{FF2B5EF4-FFF2-40B4-BE49-F238E27FC236}">
              <a16:creationId xmlns="" xmlns:a16="http://schemas.microsoft.com/office/drawing/2014/main" id="{00000000-0008-0000-0700-00004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12" name="3911 CuadroTexto">
          <a:extLst>
            <a:ext uri="{FF2B5EF4-FFF2-40B4-BE49-F238E27FC236}">
              <a16:creationId xmlns="" xmlns:a16="http://schemas.microsoft.com/office/drawing/2014/main" id="{00000000-0008-0000-0700-00004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3" name="3912 CuadroTexto">
          <a:extLst>
            <a:ext uri="{FF2B5EF4-FFF2-40B4-BE49-F238E27FC236}">
              <a16:creationId xmlns="" xmlns:a16="http://schemas.microsoft.com/office/drawing/2014/main" id="{00000000-0008-0000-0700-00004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4" name="3913 CuadroTexto">
          <a:extLst>
            <a:ext uri="{FF2B5EF4-FFF2-40B4-BE49-F238E27FC236}">
              <a16:creationId xmlns="" xmlns:a16="http://schemas.microsoft.com/office/drawing/2014/main" id="{00000000-0008-0000-0700-00004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5" name="3914 CuadroTexto">
          <a:extLst>
            <a:ext uri="{FF2B5EF4-FFF2-40B4-BE49-F238E27FC236}">
              <a16:creationId xmlns="" xmlns:a16="http://schemas.microsoft.com/office/drawing/2014/main" id="{00000000-0008-0000-0700-00004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6" name="3915 CuadroTexto">
          <a:extLst>
            <a:ext uri="{FF2B5EF4-FFF2-40B4-BE49-F238E27FC236}">
              <a16:creationId xmlns="" xmlns:a16="http://schemas.microsoft.com/office/drawing/2014/main" id="{00000000-0008-0000-0700-00004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17" name="3916 CuadroTexto">
          <a:extLst>
            <a:ext uri="{FF2B5EF4-FFF2-40B4-BE49-F238E27FC236}">
              <a16:creationId xmlns="" xmlns:a16="http://schemas.microsoft.com/office/drawing/2014/main" id="{00000000-0008-0000-0700-00004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18" name="3917 CuadroTexto">
          <a:extLst>
            <a:ext uri="{FF2B5EF4-FFF2-40B4-BE49-F238E27FC236}">
              <a16:creationId xmlns="" xmlns:a16="http://schemas.microsoft.com/office/drawing/2014/main" id="{00000000-0008-0000-0700-00004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19" name="3918 CuadroTexto">
          <a:extLst>
            <a:ext uri="{FF2B5EF4-FFF2-40B4-BE49-F238E27FC236}">
              <a16:creationId xmlns="" xmlns:a16="http://schemas.microsoft.com/office/drawing/2014/main" id="{00000000-0008-0000-0700-00004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0" name="3919 CuadroTexto">
          <a:extLst>
            <a:ext uri="{FF2B5EF4-FFF2-40B4-BE49-F238E27FC236}">
              <a16:creationId xmlns="" xmlns:a16="http://schemas.microsoft.com/office/drawing/2014/main" id="{00000000-0008-0000-0700-00005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1" name="3920 CuadroTexto">
          <a:extLst>
            <a:ext uri="{FF2B5EF4-FFF2-40B4-BE49-F238E27FC236}">
              <a16:creationId xmlns="" xmlns:a16="http://schemas.microsoft.com/office/drawing/2014/main" id="{00000000-0008-0000-0700-00005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2" name="3921 CuadroTexto">
          <a:extLst>
            <a:ext uri="{FF2B5EF4-FFF2-40B4-BE49-F238E27FC236}">
              <a16:creationId xmlns="" xmlns:a16="http://schemas.microsoft.com/office/drawing/2014/main" id="{00000000-0008-0000-0700-00005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23" name="3922 CuadroTexto">
          <a:extLst>
            <a:ext uri="{FF2B5EF4-FFF2-40B4-BE49-F238E27FC236}">
              <a16:creationId xmlns="" xmlns:a16="http://schemas.microsoft.com/office/drawing/2014/main" id="{00000000-0008-0000-0700-00005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24" name="3923 CuadroTexto">
          <a:extLst>
            <a:ext uri="{FF2B5EF4-FFF2-40B4-BE49-F238E27FC236}">
              <a16:creationId xmlns="" xmlns:a16="http://schemas.microsoft.com/office/drawing/2014/main" id="{00000000-0008-0000-0700-00005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5" name="3924 CuadroTexto">
          <a:extLst>
            <a:ext uri="{FF2B5EF4-FFF2-40B4-BE49-F238E27FC236}">
              <a16:creationId xmlns="" xmlns:a16="http://schemas.microsoft.com/office/drawing/2014/main" id="{00000000-0008-0000-0700-00005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6" name="3925 CuadroTexto">
          <a:extLst>
            <a:ext uri="{FF2B5EF4-FFF2-40B4-BE49-F238E27FC236}">
              <a16:creationId xmlns="" xmlns:a16="http://schemas.microsoft.com/office/drawing/2014/main" id="{00000000-0008-0000-0700-00005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7" name="3926 CuadroTexto">
          <a:extLst>
            <a:ext uri="{FF2B5EF4-FFF2-40B4-BE49-F238E27FC236}">
              <a16:creationId xmlns="" xmlns:a16="http://schemas.microsoft.com/office/drawing/2014/main" id="{00000000-0008-0000-0700-00005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8" name="3927 CuadroTexto">
          <a:extLst>
            <a:ext uri="{FF2B5EF4-FFF2-40B4-BE49-F238E27FC236}">
              <a16:creationId xmlns="" xmlns:a16="http://schemas.microsoft.com/office/drawing/2014/main" id="{00000000-0008-0000-0700-00005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29" name="3928 CuadroTexto">
          <a:extLst>
            <a:ext uri="{FF2B5EF4-FFF2-40B4-BE49-F238E27FC236}">
              <a16:creationId xmlns="" xmlns:a16="http://schemas.microsoft.com/office/drawing/2014/main" id="{00000000-0008-0000-0700-00005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0" name="3929 CuadroTexto">
          <a:extLst>
            <a:ext uri="{FF2B5EF4-FFF2-40B4-BE49-F238E27FC236}">
              <a16:creationId xmlns="" xmlns:a16="http://schemas.microsoft.com/office/drawing/2014/main" id="{00000000-0008-0000-0700-00005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1" name="3930 CuadroTexto">
          <a:extLst>
            <a:ext uri="{FF2B5EF4-FFF2-40B4-BE49-F238E27FC236}">
              <a16:creationId xmlns="" xmlns:a16="http://schemas.microsoft.com/office/drawing/2014/main" id="{00000000-0008-0000-0700-00005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2" name="3931 CuadroTexto">
          <a:extLst>
            <a:ext uri="{FF2B5EF4-FFF2-40B4-BE49-F238E27FC236}">
              <a16:creationId xmlns="" xmlns:a16="http://schemas.microsoft.com/office/drawing/2014/main" id="{00000000-0008-0000-0700-00005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33" name="3932 CuadroTexto">
          <a:extLst>
            <a:ext uri="{FF2B5EF4-FFF2-40B4-BE49-F238E27FC236}">
              <a16:creationId xmlns="" xmlns:a16="http://schemas.microsoft.com/office/drawing/2014/main" id="{00000000-0008-0000-0700-00005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34" name="3933 CuadroTexto">
          <a:extLst>
            <a:ext uri="{FF2B5EF4-FFF2-40B4-BE49-F238E27FC236}">
              <a16:creationId xmlns="" xmlns:a16="http://schemas.microsoft.com/office/drawing/2014/main" id="{00000000-0008-0000-0700-00005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35" name="3934 CuadroTexto">
          <a:extLst>
            <a:ext uri="{FF2B5EF4-FFF2-40B4-BE49-F238E27FC236}">
              <a16:creationId xmlns="" xmlns:a16="http://schemas.microsoft.com/office/drawing/2014/main" id="{00000000-0008-0000-0700-00005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36" name="3935 CuadroTexto">
          <a:extLst>
            <a:ext uri="{FF2B5EF4-FFF2-40B4-BE49-F238E27FC236}">
              <a16:creationId xmlns="" xmlns:a16="http://schemas.microsoft.com/office/drawing/2014/main" id="{00000000-0008-0000-0700-00006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37" name="3936 CuadroTexto">
          <a:extLst>
            <a:ext uri="{FF2B5EF4-FFF2-40B4-BE49-F238E27FC236}">
              <a16:creationId xmlns="" xmlns:a16="http://schemas.microsoft.com/office/drawing/2014/main" id="{00000000-0008-0000-0700-00006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38" name="3937 CuadroTexto">
          <a:extLst>
            <a:ext uri="{FF2B5EF4-FFF2-40B4-BE49-F238E27FC236}">
              <a16:creationId xmlns="" xmlns:a16="http://schemas.microsoft.com/office/drawing/2014/main" id="{00000000-0008-0000-0700-00006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39" name="3938 CuadroTexto">
          <a:extLst>
            <a:ext uri="{FF2B5EF4-FFF2-40B4-BE49-F238E27FC236}">
              <a16:creationId xmlns="" xmlns:a16="http://schemas.microsoft.com/office/drawing/2014/main" id="{00000000-0008-0000-0700-00006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40" name="3939 CuadroTexto">
          <a:extLst>
            <a:ext uri="{FF2B5EF4-FFF2-40B4-BE49-F238E27FC236}">
              <a16:creationId xmlns="" xmlns:a16="http://schemas.microsoft.com/office/drawing/2014/main" id="{00000000-0008-0000-0700-00006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41" name="3940 CuadroTexto">
          <a:extLst>
            <a:ext uri="{FF2B5EF4-FFF2-40B4-BE49-F238E27FC236}">
              <a16:creationId xmlns="" xmlns:a16="http://schemas.microsoft.com/office/drawing/2014/main" id="{00000000-0008-0000-0700-00006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42" name="3941 CuadroTexto">
          <a:extLst>
            <a:ext uri="{FF2B5EF4-FFF2-40B4-BE49-F238E27FC236}">
              <a16:creationId xmlns="" xmlns:a16="http://schemas.microsoft.com/office/drawing/2014/main" id="{00000000-0008-0000-0700-00006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43" name="3942 CuadroTexto">
          <a:extLst>
            <a:ext uri="{FF2B5EF4-FFF2-40B4-BE49-F238E27FC236}">
              <a16:creationId xmlns="" xmlns:a16="http://schemas.microsoft.com/office/drawing/2014/main" id="{00000000-0008-0000-0700-00006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44" name="3943 CuadroTexto">
          <a:extLst>
            <a:ext uri="{FF2B5EF4-FFF2-40B4-BE49-F238E27FC236}">
              <a16:creationId xmlns="" xmlns:a16="http://schemas.microsoft.com/office/drawing/2014/main" id="{00000000-0008-0000-0700-00006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5" name="3944 CuadroTexto">
          <a:extLst>
            <a:ext uri="{FF2B5EF4-FFF2-40B4-BE49-F238E27FC236}">
              <a16:creationId xmlns="" xmlns:a16="http://schemas.microsoft.com/office/drawing/2014/main" id="{00000000-0008-0000-0700-00006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6" name="3945 CuadroTexto">
          <a:extLst>
            <a:ext uri="{FF2B5EF4-FFF2-40B4-BE49-F238E27FC236}">
              <a16:creationId xmlns="" xmlns:a16="http://schemas.microsoft.com/office/drawing/2014/main" id="{00000000-0008-0000-0700-00006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7" name="3946 CuadroTexto">
          <a:extLst>
            <a:ext uri="{FF2B5EF4-FFF2-40B4-BE49-F238E27FC236}">
              <a16:creationId xmlns="" xmlns:a16="http://schemas.microsoft.com/office/drawing/2014/main" id="{00000000-0008-0000-0700-00006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8" name="3947 CuadroTexto">
          <a:extLst>
            <a:ext uri="{FF2B5EF4-FFF2-40B4-BE49-F238E27FC236}">
              <a16:creationId xmlns="" xmlns:a16="http://schemas.microsoft.com/office/drawing/2014/main" id="{00000000-0008-0000-0700-00006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49" name="3948 CuadroTexto">
          <a:extLst>
            <a:ext uri="{FF2B5EF4-FFF2-40B4-BE49-F238E27FC236}">
              <a16:creationId xmlns="" xmlns:a16="http://schemas.microsoft.com/office/drawing/2014/main" id="{00000000-0008-0000-0700-00006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0" name="3949 CuadroTexto">
          <a:extLst>
            <a:ext uri="{FF2B5EF4-FFF2-40B4-BE49-F238E27FC236}">
              <a16:creationId xmlns="" xmlns:a16="http://schemas.microsoft.com/office/drawing/2014/main" id="{00000000-0008-0000-0700-00006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1" name="3950 CuadroTexto">
          <a:extLst>
            <a:ext uri="{FF2B5EF4-FFF2-40B4-BE49-F238E27FC236}">
              <a16:creationId xmlns="" xmlns:a16="http://schemas.microsoft.com/office/drawing/2014/main" id="{00000000-0008-0000-0700-00006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2" name="3951 CuadroTexto">
          <a:extLst>
            <a:ext uri="{FF2B5EF4-FFF2-40B4-BE49-F238E27FC236}">
              <a16:creationId xmlns="" xmlns:a16="http://schemas.microsoft.com/office/drawing/2014/main" id="{00000000-0008-0000-0700-00007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3" name="3952 CuadroTexto">
          <a:extLst>
            <a:ext uri="{FF2B5EF4-FFF2-40B4-BE49-F238E27FC236}">
              <a16:creationId xmlns="" xmlns:a16="http://schemas.microsoft.com/office/drawing/2014/main" id="{00000000-0008-0000-0700-00007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4" name="3953 CuadroTexto">
          <a:extLst>
            <a:ext uri="{FF2B5EF4-FFF2-40B4-BE49-F238E27FC236}">
              <a16:creationId xmlns="" xmlns:a16="http://schemas.microsoft.com/office/drawing/2014/main" id="{00000000-0008-0000-0700-00007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5" name="3954 CuadroTexto">
          <a:extLst>
            <a:ext uri="{FF2B5EF4-FFF2-40B4-BE49-F238E27FC236}">
              <a16:creationId xmlns="" xmlns:a16="http://schemas.microsoft.com/office/drawing/2014/main" id="{00000000-0008-0000-0700-00007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6" name="3955 CuadroTexto">
          <a:extLst>
            <a:ext uri="{FF2B5EF4-FFF2-40B4-BE49-F238E27FC236}">
              <a16:creationId xmlns="" xmlns:a16="http://schemas.microsoft.com/office/drawing/2014/main" id="{00000000-0008-0000-0700-00007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7" name="3956 CuadroTexto">
          <a:extLst>
            <a:ext uri="{FF2B5EF4-FFF2-40B4-BE49-F238E27FC236}">
              <a16:creationId xmlns="" xmlns:a16="http://schemas.microsoft.com/office/drawing/2014/main" id="{00000000-0008-0000-0700-00007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8" name="3957 CuadroTexto">
          <a:extLst>
            <a:ext uri="{FF2B5EF4-FFF2-40B4-BE49-F238E27FC236}">
              <a16:creationId xmlns="" xmlns:a16="http://schemas.microsoft.com/office/drawing/2014/main" id="{00000000-0008-0000-0700-00007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9" name="3958 CuadroTexto">
          <a:extLst>
            <a:ext uri="{FF2B5EF4-FFF2-40B4-BE49-F238E27FC236}">
              <a16:creationId xmlns="" xmlns:a16="http://schemas.microsoft.com/office/drawing/2014/main" id="{00000000-0008-0000-0700-00007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60" name="3959 CuadroTexto">
          <a:extLst>
            <a:ext uri="{FF2B5EF4-FFF2-40B4-BE49-F238E27FC236}">
              <a16:creationId xmlns="" xmlns:a16="http://schemas.microsoft.com/office/drawing/2014/main" id="{00000000-0008-0000-0700-00007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1" name="3960 CuadroTexto">
          <a:extLst>
            <a:ext uri="{FF2B5EF4-FFF2-40B4-BE49-F238E27FC236}">
              <a16:creationId xmlns="" xmlns:a16="http://schemas.microsoft.com/office/drawing/2014/main" id="{00000000-0008-0000-0700-00007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2" name="3961 CuadroTexto">
          <a:extLst>
            <a:ext uri="{FF2B5EF4-FFF2-40B4-BE49-F238E27FC236}">
              <a16:creationId xmlns="" xmlns:a16="http://schemas.microsoft.com/office/drawing/2014/main" id="{00000000-0008-0000-0700-00007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3" name="3962 CuadroTexto">
          <a:extLst>
            <a:ext uri="{FF2B5EF4-FFF2-40B4-BE49-F238E27FC236}">
              <a16:creationId xmlns="" xmlns:a16="http://schemas.microsoft.com/office/drawing/2014/main" id="{00000000-0008-0000-0700-00007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4" name="3963 CuadroTexto">
          <a:extLst>
            <a:ext uri="{FF2B5EF4-FFF2-40B4-BE49-F238E27FC236}">
              <a16:creationId xmlns="" xmlns:a16="http://schemas.microsoft.com/office/drawing/2014/main" id="{00000000-0008-0000-0700-00007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965" name="3964 CuadroTexto">
          <a:extLst>
            <a:ext uri="{FF2B5EF4-FFF2-40B4-BE49-F238E27FC236}">
              <a16:creationId xmlns="" xmlns:a16="http://schemas.microsoft.com/office/drawing/2014/main" id="{00000000-0008-0000-0700-00007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966" name="3965 CuadroTexto">
          <a:extLst>
            <a:ext uri="{FF2B5EF4-FFF2-40B4-BE49-F238E27FC236}">
              <a16:creationId xmlns="" xmlns:a16="http://schemas.microsoft.com/office/drawing/2014/main" id="{00000000-0008-0000-0700-00007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967" name="3966 CuadroTexto">
          <a:extLst>
            <a:ext uri="{FF2B5EF4-FFF2-40B4-BE49-F238E27FC236}">
              <a16:creationId xmlns="" xmlns:a16="http://schemas.microsoft.com/office/drawing/2014/main" id="{00000000-0008-0000-0700-00007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968" name="3967 CuadroTexto">
          <a:extLst>
            <a:ext uri="{FF2B5EF4-FFF2-40B4-BE49-F238E27FC236}">
              <a16:creationId xmlns="" xmlns:a16="http://schemas.microsoft.com/office/drawing/2014/main" id="{00000000-0008-0000-0700-00008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3969" name="3968 CuadroTexto">
          <a:extLst>
            <a:ext uri="{FF2B5EF4-FFF2-40B4-BE49-F238E27FC236}">
              <a16:creationId xmlns="" xmlns:a16="http://schemas.microsoft.com/office/drawing/2014/main" id="{00000000-0008-0000-0700-00008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3970" name="3969 CuadroTexto">
          <a:extLst>
            <a:ext uri="{FF2B5EF4-FFF2-40B4-BE49-F238E27FC236}">
              <a16:creationId xmlns="" xmlns:a16="http://schemas.microsoft.com/office/drawing/2014/main" id="{00000000-0008-0000-0700-00008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71" name="3970 CuadroTexto">
          <a:extLst>
            <a:ext uri="{FF2B5EF4-FFF2-40B4-BE49-F238E27FC236}">
              <a16:creationId xmlns="" xmlns:a16="http://schemas.microsoft.com/office/drawing/2014/main" id="{00000000-0008-0000-0700-00008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72" name="3971 CuadroTexto">
          <a:extLst>
            <a:ext uri="{FF2B5EF4-FFF2-40B4-BE49-F238E27FC236}">
              <a16:creationId xmlns="" xmlns:a16="http://schemas.microsoft.com/office/drawing/2014/main" id="{00000000-0008-0000-0700-00008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73" name="3972 CuadroTexto">
          <a:extLst>
            <a:ext uri="{FF2B5EF4-FFF2-40B4-BE49-F238E27FC236}">
              <a16:creationId xmlns="" xmlns:a16="http://schemas.microsoft.com/office/drawing/2014/main" id="{00000000-0008-0000-0700-00008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74" name="3973 CuadroTexto">
          <a:extLst>
            <a:ext uri="{FF2B5EF4-FFF2-40B4-BE49-F238E27FC236}">
              <a16:creationId xmlns="" xmlns:a16="http://schemas.microsoft.com/office/drawing/2014/main" id="{00000000-0008-0000-0700-00008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75" name="3974 CuadroTexto">
          <a:extLst>
            <a:ext uri="{FF2B5EF4-FFF2-40B4-BE49-F238E27FC236}">
              <a16:creationId xmlns="" xmlns:a16="http://schemas.microsoft.com/office/drawing/2014/main" id="{00000000-0008-0000-0700-00008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76" name="3975 CuadroTexto">
          <a:extLst>
            <a:ext uri="{FF2B5EF4-FFF2-40B4-BE49-F238E27FC236}">
              <a16:creationId xmlns="" xmlns:a16="http://schemas.microsoft.com/office/drawing/2014/main" id="{00000000-0008-0000-0700-00008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7" name="3976 CuadroTexto">
          <a:extLst>
            <a:ext uri="{FF2B5EF4-FFF2-40B4-BE49-F238E27FC236}">
              <a16:creationId xmlns="" xmlns:a16="http://schemas.microsoft.com/office/drawing/2014/main" id="{00000000-0008-0000-0700-00008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8" name="3977 CuadroTexto">
          <a:extLst>
            <a:ext uri="{FF2B5EF4-FFF2-40B4-BE49-F238E27FC236}">
              <a16:creationId xmlns="" xmlns:a16="http://schemas.microsoft.com/office/drawing/2014/main" id="{00000000-0008-0000-0700-00008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9" name="3978 CuadroTexto">
          <a:extLst>
            <a:ext uri="{FF2B5EF4-FFF2-40B4-BE49-F238E27FC236}">
              <a16:creationId xmlns="" xmlns:a16="http://schemas.microsoft.com/office/drawing/2014/main" id="{00000000-0008-0000-0700-00008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80" name="3979 CuadroTexto">
          <a:extLst>
            <a:ext uri="{FF2B5EF4-FFF2-40B4-BE49-F238E27FC236}">
              <a16:creationId xmlns="" xmlns:a16="http://schemas.microsoft.com/office/drawing/2014/main" id="{00000000-0008-0000-0700-00008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1" name="3980 CuadroTexto">
          <a:extLst>
            <a:ext uri="{FF2B5EF4-FFF2-40B4-BE49-F238E27FC236}">
              <a16:creationId xmlns="" xmlns:a16="http://schemas.microsoft.com/office/drawing/2014/main" id="{00000000-0008-0000-0700-00008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2" name="3981 CuadroTexto">
          <a:extLst>
            <a:ext uri="{FF2B5EF4-FFF2-40B4-BE49-F238E27FC236}">
              <a16:creationId xmlns="" xmlns:a16="http://schemas.microsoft.com/office/drawing/2014/main" id="{00000000-0008-0000-0700-00008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3" name="3982 CuadroTexto">
          <a:extLst>
            <a:ext uri="{FF2B5EF4-FFF2-40B4-BE49-F238E27FC236}">
              <a16:creationId xmlns="" xmlns:a16="http://schemas.microsoft.com/office/drawing/2014/main" id="{00000000-0008-0000-0700-00008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4" name="3983 CuadroTexto">
          <a:extLst>
            <a:ext uri="{FF2B5EF4-FFF2-40B4-BE49-F238E27FC236}">
              <a16:creationId xmlns="" xmlns:a16="http://schemas.microsoft.com/office/drawing/2014/main" id="{00000000-0008-0000-0700-00009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85" name="3984 CuadroTexto">
          <a:extLst>
            <a:ext uri="{FF2B5EF4-FFF2-40B4-BE49-F238E27FC236}">
              <a16:creationId xmlns="" xmlns:a16="http://schemas.microsoft.com/office/drawing/2014/main" id="{00000000-0008-0000-0700-00009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86" name="3985 CuadroTexto">
          <a:extLst>
            <a:ext uri="{FF2B5EF4-FFF2-40B4-BE49-F238E27FC236}">
              <a16:creationId xmlns="" xmlns:a16="http://schemas.microsoft.com/office/drawing/2014/main" id="{00000000-0008-0000-0700-00009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7" name="3986 CuadroTexto">
          <a:extLst>
            <a:ext uri="{FF2B5EF4-FFF2-40B4-BE49-F238E27FC236}">
              <a16:creationId xmlns="" xmlns:a16="http://schemas.microsoft.com/office/drawing/2014/main" id="{00000000-0008-0000-0700-00009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8" name="3987 CuadroTexto">
          <a:extLst>
            <a:ext uri="{FF2B5EF4-FFF2-40B4-BE49-F238E27FC236}">
              <a16:creationId xmlns="" xmlns:a16="http://schemas.microsoft.com/office/drawing/2014/main" id="{00000000-0008-0000-0700-00009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9" name="3988 CuadroTexto">
          <a:extLst>
            <a:ext uri="{FF2B5EF4-FFF2-40B4-BE49-F238E27FC236}">
              <a16:creationId xmlns="" xmlns:a16="http://schemas.microsoft.com/office/drawing/2014/main" id="{00000000-0008-0000-0700-00009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90" name="3989 CuadroTexto">
          <a:extLst>
            <a:ext uri="{FF2B5EF4-FFF2-40B4-BE49-F238E27FC236}">
              <a16:creationId xmlns="" xmlns:a16="http://schemas.microsoft.com/office/drawing/2014/main" id="{00000000-0008-0000-0700-00009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91" name="3990 CuadroTexto">
          <a:extLst>
            <a:ext uri="{FF2B5EF4-FFF2-40B4-BE49-F238E27FC236}">
              <a16:creationId xmlns="" xmlns:a16="http://schemas.microsoft.com/office/drawing/2014/main" id="{00000000-0008-0000-0700-00009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92" name="3991 CuadroTexto">
          <a:extLst>
            <a:ext uri="{FF2B5EF4-FFF2-40B4-BE49-F238E27FC236}">
              <a16:creationId xmlns="" xmlns:a16="http://schemas.microsoft.com/office/drawing/2014/main" id="{00000000-0008-0000-0700-00009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3" name="3992 CuadroTexto">
          <a:extLst>
            <a:ext uri="{FF2B5EF4-FFF2-40B4-BE49-F238E27FC236}">
              <a16:creationId xmlns="" xmlns:a16="http://schemas.microsoft.com/office/drawing/2014/main" id="{00000000-0008-0000-0700-00009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4" name="3993 CuadroTexto">
          <a:extLst>
            <a:ext uri="{FF2B5EF4-FFF2-40B4-BE49-F238E27FC236}">
              <a16:creationId xmlns="" xmlns:a16="http://schemas.microsoft.com/office/drawing/2014/main" id="{00000000-0008-0000-0700-00009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5" name="3994 CuadroTexto">
          <a:extLst>
            <a:ext uri="{FF2B5EF4-FFF2-40B4-BE49-F238E27FC236}">
              <a16:creationId xmlns="" xmlns:a16="http://schemas.microsoft.com/office/drawing/2014/main" id="{00000000-0008-0000-0700-00009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6" name="3995 CuadroTexto">
          <a:extLst>
            <a:ext uri="{FF2B5EF4-FFF2-40B4-BE49-F238E27FC236}">
              <a16:creationId xmlns="" xmlns:a16="http://schemas.microsoft.com/office/drawing/2014/main" id="{00000000-0008-0000-0700-00009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97" name="3996 CuadroTexto">
          <a:extLst>
            <a:ext uri="{FF2B5EF4-FFF2-40B4-BE49-F238E27FC236}">
              <a16:creationId xmlns="" xmlns:a16="http://schemas.microsoft.com/office/drawing/2014/main" id="{00000000-0008-0000-0700-00009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98" name="3997 CuadroTexto">
          <a:extLst>
            <a:ext uri="{FF2B5EF4-FFF2-40B4-BE49-F238E27FC236}">
              <a16:creationId xmlns="" xmlns:a16="http://schemas.microsoft.com/office/drawing/2014/main" id="{00000000-0008-0000-0700-00009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99" name="3998 CuadroTexto">
          <a:extLst>
            <a:ext uri="{FF2B5EF4-FFF2-40B4-BE49-F238E27FC236}">
              <a16:creationId xmlns="" xmlns:a16="http://schemas.microsoft.com/office/drawing/2014/main" id="{00000000-0008-0000-0700-00009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00" name="3999 CuadroTexto">
          <a:extLst>
            <a:ext uri="{FF2B5EF4-FFF2-40B4-BE49-F238E27FC236}">
              <a16:creationId xmlns="" xmlns:a16="http://schemas.microsoft.com/office/drawing/2014/main" id="{00000000-0008-0000-0700-0000A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01" name="4000 CuadroTexto">
          <a:extLst>
            <a:ext uri="{FF2B5EF4-FFF2-40B4-BE49-F238E27FC236}">
              <a16:creationId xmlns="" xmlns:a16="http://schemas.microsoft.com/office/drawing/2014/main" id="{00000000-0008-0000-0700-0000A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02" name="4001 CuadroTexto">
          <a:extLst>
            <a:ext uri="{FF2B5EF4-FFF2-40B4-BE49-F238E27FC236}">
              <a16:creationId xmlns="" xmlns:a16="http://schemas.microsoft.com/office/drawing/2014/main" id="{00000000-0008-0000-0700-0000A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4003" name="4002 CuadroTexto">
          <a:extLst>
            <a:ext uri="{FF2B5EF4-FFF2-40B4-BE49-F238E27FC236}">
              <a16:creationId xmlns="" xmlns:a16="http://schemas.microsoft.com/office/drawing/2014/main" id="{00000000-0008-0000-0700-0000A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4004" name="4003 CuadroTexto">
          <a:extLst>
            <a:ext uri="{FF2B5EF4-FFF2-40B4-BE49-F238E27FC236}">
              <a16:creationId xmlns="" xmlns:a16="http://schemas.microsoft.com/office/drawing/2014/main" id="{00000000-0008-0000-0700-0000A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05" name="4004 CuadroTexto">
          <a:extLst>
            <a:ext uri="{FF2B5EF4-FFF2-40B4-BE49-F238E27FC236}">
              <a16:creationId xmlns="" xmlns:a16="http://schemas.microsoft.com/office/drawing/2014/main" id="{00000000-0008-0000-0700-0000A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06" name="4005 CuadroTexto">
          <a:extLst>
            <a:ext uri="{FF2B5EF4-FFF2-40B4-BE49-F238E27FC236}">
              <a16:creationId xmlns="" xmlns:a16="http://schemas.microsoft.com/office/drawing/2014/main" id="{00000000-0008-0000-0700-0000A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07" name="4006 CuadroTexto">
          <a:extLst>
            <a:ext uri="{FF2B5EF4-FFF2-40B4-BE49-F238E27FC236}">
              <a16:creationId xmlns="" xmlns:a16="http://schemas.microsoft.com/office/drawing/2014/main" id="{00000000-0008-0000-0700-0000A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08" name="4007 CuadroTexto">
          <a:extLst>
            <a:ext uri="{FF2B5EF4-FFF2-40B4-BE49-F238E27FC236}">
              <a16:creationId xmlns="" xmlns:a16="http://schemas.microsoft.com/office/drawing/2014/main" id="{00000000-0008-0000-0700-0000A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09" name="4008 CuadroTexto">
          <a:extLst>
            <a:ext uri="{FF2B5EF4-FFF2-40B4-BE49-F238E27FC236}">
              <a16:creationId xmlns="" xmlns:a16="http://schemas.microsoft.com/office/drawing/2014/main" id="{00000000-0008-0000-0700-0000A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0" name="4009 CuadroTexto">
          <a:extLst>
            <a:ext uri="{FF2B5EF4-FFF2-40B4-BE49-F238E27FC236}">
              <a16:creationId xmlns="" xmlns:a16="http://schemas.microsoft.com/office/drawing/2014/main" id="{00000000-0008-0000-0700-0000A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1" name="4010 CuadroTexto">
          <a:extLst>
            <a:ext uri="{FF2B5EF4-FFF2-40B4-BE49-F238E27FC236}">
              <a16:creationId xmlns="" xmlns:a16="http://schemas.microsoft.com/office/drawing/2014/main" id="{00000000-0008-0000-0700-0000A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2" name="4011 CuadroTexto">
          <a:extLst>
            <a:ext uri="{FF2B5EF4-FFF2-40B4-BE49-F238E27FC236}">
              <a16:creationId xmlns="" xmlns:a16="http://schemas.microsoft.com/office/drawing/2014/main" id="{00000000-0008-0000-0700-0000A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3" name="4012 CuadroTexto">
          <a:extLst>
            <a:ext uri="{FF2B5EF4-FFF2-40B4-BE49-F238E27FC236}">
              <a16:creationId xmlns="" xmlns:a16="http://schemas.microsoft.com/office/drawing/2014/main" id="{00000000-0008-0000-0700-0000A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4" name="4013 CuadroTexto">
          <a:extLst>
            <a:ext uri="{FF2B5EF4-FFF2-40B4-BE49-F238E27FC236}">
              <a16:creationId xmlns="" xmlns:a16="http://schemas.microsoft.com/office/drawing/2014/main" id="{00000000-0008-0000-0700-0000A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15" name="4014 CuadroTexto">
          <a:extLst>
            <a:ext uri="{FF2B5EF4-FFF2-40B4-BE49-F238E27FC236}">
              <a16:creationId xmlns="" xmlns:a16="http://schemas.microsoft.com/office/drawing/2014/main" id="{00000000-0008-0000-0700-0000A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16" name="4015 CuadroTexto">
          <a:extLst>
            <a:ext uri="{FF2B5EF4-FFF2-40B4-BE49-F238E27FC236}">
              <a16:creationId xmlns="" xmlns:a16="http://schemas.microsoft.com/office/drawing/2014/main" id="{00000000-0008-0000-0700-0000B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17" name="4016 CuadroTexto">
          <a:extLst>
            <a:ext uri="{FF2B5EF4-FFF2-40B4-BE49-F238E27FC236}">
              <a16:creationId xmlns="" xmlns:a16="http://schemas.microsoft.com/office/drawing/2014/main" id="{00000000-0008-0000-0700-0000B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18" name="4017 CuadroTexto">
          <a:extLst>
            <a:ext uri="{FF2B5EF4-FFF2-40B4-BE49-F238E27FC236}">
              <a16:creationId xmlns="" xmlns:a16="http://schemas.microsoft.com/office/drawing/2014/main" id="{00000000-0008-0000-0700-0000B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9" name="4018 CuadroTexto">
          <a:extLst>
            <a:ext uri="{FF2B5EF4-FFF2-40B4-BE49-F238E27FC236}">
              <a16:creationId xmlns="" xmlns:a16="http://schemas.microsoft.com/office/drawing/2014/main" id="{00000000-0008-0000-0700-0000B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20" name="4019 CuadroTexto">
          <a:extLst>
            <a:ext uri="{FF2B5EF4-FFF2-40B4-BE49-F238E27FC236}">
              <a16:creationId xmlns="" xmlns:a16="http://schemas.microsoft.com/office/drawing/2014/main" id="{00000000-0008-0000-0700-0000B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21" name="4020 CuadroTexto">
          <a:extLst>
            <a:ext uri="{FF2B5EF4-FFF2-40B4-BE49-F238E27FC236}">
              <a16:creationId xmlns="" xmlns:a16="http://schemas.microsoft.com/office/drawing/2014/main" id="{00000000-0008-0000-0700-0000B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22" name="4021 CuadroTexto">
          <a:extLst>
            <a:ext uri="{FF2B5EF4-FFF2-40B4-BE49-F238E27FC236}">
              <a16:creationId xmlns="" xmlns:a16="http://schemas.microsoft.com/office/drawing/2014/main" id="{00000000-0008-0000-0700-0000B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23" name="4022 CuadroTexto">
          <a:extLst>
            <a:ext uri="{FF2B5EF4-FFF2-40B4-BE49-F238E27FC236}">
              <a16:creationId xmlns="" xmlns:a16="http://schemas.microsoft.com/office/drawing/2014/main" id="{00000000-0008-0000-0700-0000B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24" name="4023 CuadroTexto">
          <a:extLst>
            <a:ext uri="{FF2B5EF4-FFF2-40B4-BE49-F238E27FC236}">
              <a16:creationId xmlns="" xmlns:a16="http://schemas.microsoft.com/office/drawing/2014/main" id="{00000000-0008-0000-0700-0000B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5" name="4024 CuadroTexto">
          <a:extLst>
            <a:ext uri="{FF2B5EF4-FFF2-40B4-BE49-F238E27FC236}">
              <a16:creationId xmlns="" xmlns:a16="http://schemas.microsoft.com/office/drawing/2014/main" id="{00000000-0008-0000-0700-0000B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6" name="4025 CuadroTexto">
          <a:extLst>
            <a:ext uri="{FF2B5EF4-FFF2-40B4-BE49-F238E27FC236}">
              <a16:creationId xmlns="" xmlns:a16="http://schemas.microsoft.com/office/drawing/2014/main" id="{00000000-0008-0000-0700-0000B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7" name="4026 CuadroTexto">
          <a:extLst>
            <a:ext uri="{FF2B5EF4-FFF2-40B4-BE49-F238E27FC236}">
              <a16:creationId xmlns="" xmlns:a16="http://schemas.microsoft.com/office/drawing/2014/main" id="{00000000-0008-0000-0700-0000B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8" name="4027 CuadroTexto">
          <a:extLst>
            <a:ext uri="{FF2B5EF4-FFF2-40B4-BE49-F238E27FC236}">
              <a16:creationId xmlns="" xmlns:a16="http://schemas.microsoft.com/office/drawing/2014/main" id="{00000000-0008-0000-0700-0000B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29" name="4028 CuadroTexto">
          <a:extLst>
            <a:ext uri="{FF2B5EF4-FFF2-40B4-BE49-F238E27FC236}">
              <a16:creationId xmlns="" xmlns:a16="http://schemas.microsoft.com/office/drawing/2014/main" id="{00000000-0008-0000-0700-0000B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30" name="4029 CuadroTexto">
          <a:extLst>
            <a:ext uri="{FF2B5EF4-FFF2-40B4-BE49-F238E27FC236}">
              <a16:creationId xmlns="" xmlns:a16="http://schemas.microsoft.com/office/drawing/2014/main" id="{00000000-0008-0000-0700-0000B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31" name="4030 CuadroTexto">
          <a:extLst>
            <a:ext uri="{FF2B5EF4-FFF2-40B4-BE49-F238E27FC236}">
              <a16:creationId xmlns="" xmlns:a16="http://schemas.microsoft.com/office/drawing/2014/main" id="{00000000-0008-0000-0700-0000B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32" name="4031 CuadroTexto">
          <a:extLst>
            <a:ext uri="{FF2B5EF4-FFF2-40B4-BE49-F238E27FC236}">
              <a16:creationId xmlns="" xmlns:a16="http://schemas.microsoft.com/office/drawing/2014/main" id="{00000000-0008-0000-0700-0000C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33" name="4032 CuadroTexto">
          <a:extLst>
            <a:ext uri="{FF2B5EF4-FFF2-40B4-BE49-F238E27FC236}">
              <a16:creationId xmlns="" xmlns:a16="http://schemas.microsoft.com/office/drawing/2014/main" id="{00000000-0008-0000-0700-0000C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34" name="4033 CuadroTexto">
          <a:extLst>
            <a:ext uri="{FF2B5EF4-FFF2-40B4-BE49-F238E27FC236}">
              <a16:creationId xmlns="" xmlns:a16="http://schemas.microsoft.com/office/drawing/2014/main" id="{00000000-0008-0000-0700-0000C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35" name="4034 CuadroTexto">
          <a:extLst>
            <a:ext uri="{FF2B5EF4-FFF2-40B4-BE49-F238E27FC236}">
              <a16:creationId xmlns="" xmlns:a16="http://schemas.microsoft.com/office/drawing/2014/main" id="{00000000-0008-0000-0700-0000C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36" name="4035 CuadroTexto">
          <a:extLst>
            <a:ext uri="{FF2B5EF4-FFF2-40B4-BE49-F238E27FC236}">
              <a16:creationId xmlns="" xmlns:a16="http://schemas.microsoft.com/office/drawing/2014/main" id="{00000000-0008-0000-0700-0000C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37" name="4036 CuadroTexto">
          <a:extLst>
            <a:ext uri="{FF2B5EF4-FFF2-40B4-BE49-F238E27FC236}">
              <a16:creationId xmlns="" xmlns:a16="http://schemas.microsoft.com/office/drawing/2014/main" id="{00000000-0008-0000-0700-0000C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38" name="4037 CuadroTexto">
          <a:extLst>
            <a:ext uri="{FF2B5EF4-FFF2-40B4-BE49-F238E27FC236}">
              <a16:creationId xmlns="" xmlns:a16="http://schemas.microsoft.com/office/drawing/2014/main" id="{00000000-0008-0000-0700-0000C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39" name="4038 CuadroTexto">
          <a:extLst>
            <a:ext uri="{FF2B5EF4-FFF2-40B4-BE49-F238E27FC236}">
              <a16:creationId xmlns="" xmlns:a16="http://schemas.microsoft.com/office/drawing/2014/main" id="{00000000-0008-0000-0700-0000C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40" name="4039 CuadroTexto">
          <a:extLst>
            <a:ext uri="{FF2B5EF4-FFF2-40B4-BE49-F238E27FC236}">
              <a16:creationId xmlns="" xmlns:a16="http://schemas.microsoft.com/office/drawing/2014/main" id="{00000000-0008-0000-0700-0000C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1" name="4040 CuadroTexto">
          <a:extLst>
            <a:ext uri="{FF2B5EF4-FFF2-40B4-BE49-F238E27FC236}">
              <a16:creationId xmlns="" xmlns:a16="http://schemas.microsoft.com/office/drawing/2014/main" id="{00000000-0008-0000-0700-0000C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2" name="4041 CuadroTexto">
          <a:extLst>
            <a:ext uri="{FF2B5EF4-FFF2-40B4-BE49-F238E27FC236}">
              <a16:creationId xmlns="" xmlns:a16="http://schemas.microsoft.com/office/drawing/2014/main" id="{00000000-0008-0000-0700-0000C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3" name="4042 CuadroTexto">
          <a:extLst>
            <a:ext uri="{FF2B5EF4-FFF2-40B4-BE49-F238E27FC236}">
              <a16:creationId xmlns="" xmlns:a16="http://schemas.microsoft.com/office/drawing/2014/main" id="{00000000-0008-0000-0700-0000C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4" name="4043 CuadroTexto">
          <a:extLst>
            <a:ext uri="{FF2B5EF4-FFF2-40B4-BE49-F238E27FC236}">
              <a16:creationId xmlns="" xmlns:a16="http://schemas.microsoft.com/office/drawing/2014/main" id="{00000000-0008-0000-0700-0000C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45" name="4044 CuadroTexto">
          <a:extLst>
            <a:ext uri="{FF2B5EF4-FFF2-40B4-BE49-F238E27FC236}">
              <a16:creationId xmlns="" xmlns:a16="http://schemas.microsoft.com/office/drawing/2014/main" id="{00000000-0008-0000-0700-0000C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46" name="4045 CuadroTexto">
          <a:extLst>
            <a:ext uri="{FF2B5EF4-FFF2-40B4-BE49-F238E27FC236}">
              <a16:creationId xmlns="" xmlns:a16="http://schemas.microsoft.com/office/drawing/2014/main" id="{00000000-0008-0000-0700-0000C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47" name="4046 CuadroTexto">
          <a:extLst>
            <a:ext uri="{FF2B5EF4-FFF2-40B4-BE49-F238E27FC236}">
              <a16:creationId xmlns="" xmlns:a16="http://schemas.microsoft.com/office/drawing/2014/main" id="{00000000-0008-0000-0700-0000C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48" name="4047 CuadroTexto">
          <a:extLst>
            <a:ext uri="{FF2B5EF4-FFF2-40B4-BE49-F238E27FC236}">
              <a16:creationId xmlns="" xmlns:a16="http://schemas.microsoft.com/office/drawing/2014/main" id="{00000000-0008-0000-0700-0000D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49" name="4048 CuadroTexto">
          <a:extLst>
            <a:ext uri="{FF2B5EF4-FFF2-40B4-BE49-F238E27FC236}">
              <a16:creationId xmlns="" xmlns:a16="http://schemas.microsoft.com/office/drawing/2014/main" id="{00000000-0008-0000-0700-0000D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0" name="4049 CuadroTexto">
          <a:extLst>
            <a:ext uri="{FF2B5EF4-FFF2-40B4-BE49-F238E27FC236}">
              <a16:creationId xmlns="" xmlns:a16="http://schemas.microsoft.com/office/drawing/2014/main" id="{00000000-0008-0000-0700-0000D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51" name="4050 CuadroTexto">
          <a:extLst>
            <a:ext uri="{FF2B5EF4-FFF2-40B4-BE49-F238E27FC236}">
              <a16:creationId xmlns="" xmlns:a16="http://schemas.microsoft.com/office/drawing/2014/main" id="{00000000-0008-0000-0700-0000D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52" name="4051 CuadroTexto">
          <a:extLst>
            <a:ext uri="{FF2B5EF4-FFF2-40B4-BE49-F238E27FC236}">
              <a16:creationId xmlns="" xmlns:a16="http://schemas.microsoft.com/office/drawing/2014/main" id="{00000000-0008-0000-0700-0000D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53" name="4052 CuadroTexto">
          <a:extLst>
            <a:ext uri="{FF2B5EF4-FFF2-40B4-BE49-F238E27FC236}">
              <a16:creationId xmlns="" xmlns:a16="http://schemas.microsoft.com/office/drawing/2014/main" id="{00000000-0008-0000-0700-0000D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54" name="4053 CuadroTexto">
          <a:extLst>
            <a:ext uri="{FF2B5EF4-FFF2-40B4-BE49-F238E27FC236}">
              <a16:creationId xmlns="" xmlns:a16="http://schemas.microsoft.com/office/drawing/2014/main" id="{00000000-0008-0000-0700-0000D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5" name="4054 CuadroTexto">
          <a:extLst>
            <a:ext uri="{FF2B5EF4-FFF2-40B4-BE49-F238E27FC236}">
              <a16:creationId xmlns="" xmlns:a16="http://schemas.microsoft.com/office/drawing/2014/main" id="{00000000-0008-0000-0700-0000D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6" name="4055 CuadroTexto">
          <a:extLst>
            <a:ext uri="{FF2B5EF4-FFF2-40B4-BE49-F238E27FC236}">
              <a16:creationId xmlns="" xmlns:a16="http://schemas.microsoft.com/office/drawing/2014/main" id="{00000000-0008-0000-0700-0000D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7" name="4056 CuadroTexto">
          <a:extLst>
            <a:ext uri="{FF2B5EF4-FFF2-40B4-BE49-F238E27FC236}">
              <a16:creationId xmlns="" xmlns:a16="http://schemas.microsoft.com/office/drawing/2014/main" id="{00000000-0008-0000-0700-0000D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8" name="4057 CuadroTexto">
          <a:extLst>
            <a:ext uri="{FF2B5EF4-FFF2-40B4-BE49-F238E27FC236}">
              <a16:creationId xmlns="" xmlns:a16="http://schemas.microsoft.com/office/drawing/2014/main" id="{00000000-0008-0000-0700-0000D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9" name="4058 CuadroTexto">
          <a:extLst>
            <a:ext uri="{FF2B5EF4-FFF2-40B4-BE49-F238E27FC236}">
              <a16:creationId xmlns="" xmlns:a16="http://schemas.microsoft.com/office/drawing/2014/main" id="{00000000-0008-0000-0700-0000D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60" name="4059 CuadroTexto">
          <a:extLst>
            <a:ext uri="{FF2B5EF4-FFF2-40B4-BE49-F238E27FC236}">
              <a16:creationId xmlns="" xmlns:a16="http://schemas.microsoft.com/office/drawing/2014/main" id="{00000000-0008-0000-0700-0000D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61" name="4060 CuadroTexto">
          <a:extLst>
            <a:ext uri="{FF2B5EF4-FFF2-40B4-BE49-F238E27FC236}">
              <a16:creationId xmlns="" xmlns:a16="http://schemas.microsoft.com/office/drawing/2014/main" id="{00000000-0008-0000-0700-0000D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62" name="4061 CuadroTexto">
          <a:extLst>
            <a:ext uri="{FF2B5EF4-FFF2-40B4-BE49-F238E27FC236}">
              <a16:creationId xmlns="" xmlns:a16="http://schemas.microsoft.com/office/drawing/2014/main" id="{00000000-0008-0000-0700-0000D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63" name="4062 CuadroTexto">
          <a:extLst>
            <a:ext uri="{FF2B5EF4-FFF2-40B4-BE49-F238E27FC236}">
              <a16:creationId xmlns="" xmlns:a16="http://schemas.microsoft.com/office/drawing/2014/main" id="{00000000-0008-0000-0700-0000D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64" name="4063 CuadroTexto">
          <a:extLst>
            <a:ext uri="{FF2B5EF4-FFF2-40B4-BE49-F238E27FC236}">
              <a16:creationId xmlns="" xmlns:a16="http://schemas.microsoft.com/office/drawing/2014/main" id="{00000000-0008-0000-0700-0000E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65" name="4064 CuadroTexto">
          <a:extLst>
            <a:ext uri="{FF2B5EF4-FFF2-40B4-BE49-F238E27FC236}">
              <a16:creationId xmlns="" xmlns:a16="http://schemas.microsoft.com/office/drawing/2014/main" id="{00000000-0008-0000-0700-0000E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66" name="4065 CuadroTexto">
          <a:extLst>
            <a:ext uri="{FF2B5EF4-FFF2-40B4-BE49-F238E27FC236}">
              <a16:creationId xmlns="" xmlns:a16="http://schemas.microsoft.com/office/drawing/2014/main" id="{00000000-0008-0000-0700-0000E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67" name="4066 CuadroTexto">
          <a:extLst>
            <a:ext uri="{FF2B5EF4-FFF2-40B4-BE49-F238E27FC236}">
              <a16:creationId xmlns="" xmlns:a16="http://schemas.microsoft.com/office/drawing/2014/main" id="{00000000-0008-0000-0700-0000E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68" name="4067 CuadroTexto">
          <a:extLst>
            <a:ext uri="{FF2B5EF4-FFF2-40B4-BE49-F238E27FC236}">
              <a16:creationId xmlns="" xmlns:a16="http://schemas.microsoft.com/office/drawing/2014/main" id="{00000000-0008-0000-0700-0000E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69" name="4068 CuadroTexto">
          <a:extLst>
            <a:ext uri="{FF2B5EF4-FFF2-40B4-BE49-F238E27FC236}">
              <a16:creationId xmlns="" xmlns:a16="http://schemas.microsoft.com/office/drawing/2014/main" id="{00000000-0008-0000-0700-0000E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70" name="4069 CuadroTexto">
          <a:extLst>
            <a:ext uri="{FF2B5EF4-FFF2-40B4-BE49-F238E27FC236}">
              <a16:creationId xmlns="" xmlns:a16="http://schemas.microsoft.com/office/drawing/2014/main" id="{00000000-0008-0000-0700-0000E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71" name="4070 CuadroTexto">
          <a:extLst>
            <a:ext uri="{FF2B5EF4-FFF2-40B4-BE49-F238E27FC236}">
              <a16:creationId xmlns="" xmlns:a16="http://schemas.microsoft.com/office/drawing/2014/main" id="{00000000-0008-0000-0700-0000E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72" name="4071 CuadroTexto">
          <a:extLst>
            <a:ext uri="{FF2B5EF4-FFF2-40B4-BE49-F238E27FC236}">
              <a16:creationId xmlns="" xmlns:a16="http://schemas.microsoft.com/office/drawing/2014/main" id="{00000000-0008-0000-0700-0000E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3" name="4072 CuadroTexto">
          <a:extLst>
            <a:ext uri="{FF2B5EF4-FFF2-40B4-BE49-F238E27FC236}">
              <a16:creationId xmlns="" xmlns:a16="http://schemas.microsoft.com/office/drawing/2014/main" id="{00000000-0008-0000-0700-0000E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4" name="4073 CuadroTexto">
          <a:extLst>
            <a:ext uri="{FF2B5EF4-FFF2-40B4-BE49-F238E27FC236}">
              <a16:creationId xmlns="" xmlns:a16="http://schemas.microsoft.com/office/drawing/2014/main" id="{00000000-0008-0000-0700-0000E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5" name="4074 CuadroTexto">
          <a:extLst>
            <a:ext uri="{FF2B5EF4-FFF2-40B4-BE49-F238E27FC236}">
              <a16:creationId xmlns="" xmlns:a16="http://schemas.microsoft.com/office/drawing/2014/main" id="{00000000-0008-0000-0700-0000E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6" name="4075 CuadroTexto">
          <a:extLst>
            <a:ext uri="{FF2B5EF4-FFF2-40B4-BE49-F238E27FC236}">
              <a16:creationId xmlns="" xmlns:a16="http://schemas.microsoft.com/office/drawing/2014/main" id="{00000000-0008-0000-0700-0000E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77" name="4076 CuadroTexto">
          <a:extLst>
            <a:ext uri="{FF2B5EF4-FFF2-40B4-BE49-F238E27FC236}">
              <a16:creationId xmlns="" xmlns:a16="http://schemas.microsoft.com/office/drawing/2014/main" id="{00000000-0008-0000-0700-0000E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78" name="4077 CuadroTexto">
          <a:extLst>
            <a:ext uri="{FF2B5EF4-FFF2-40B4-BE49-F238E27FC236}">
              <a16:creationId xmlns="" xmlns:a16="http://schemas.microsoft.com/office/drawing/2014/main" id="{00000000-0008-0000-0700-0000E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79" name="4078 CuadroTexto">
          <a:extLst>
            <a:ext uri="{FF2B5EF4-FFF2-40B4-BE49-F238E27FC236}">
              <a16:creationId xmlns="" xmlns:a16="http://schemas.microsoft.com/office/drawing/2014/main" id="{00000000-0008-0000-0700-0000E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0" name="4079 CuadroTexto">
          <a:extLst>
            <a:ext uri="{FF2B5EF4-FFF2-40B4-BE49-F238E27FC236}">
              <a16:creationId xmlns="" xmlns:a16="http://schemas.microsoft.com/office/drawing/2014/main" id="{00000000-0008-0000-0700-0000F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1" name="4080 CuadroTexto">
          <a:extLst>
            <a:ext uri="{FF2B5EF4-FFF2-40B4-BE49-F238E27FC236}">
              <a16:creationId xmlns="" xmlns:a16="http://schemas.microsoft.com/office/drawing/2014/main" id="{00000000-0008-0000-0700-0000F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2" name="4081 CuadroTexto">
          <a:extLst>
            <a:ext uri="{FF2B5EF4-FFF2-40B4-BE49-F238E27FC236}">
              <a16:creationId xmlns="" xmlns:a16="http://schemas.microsoft.com/office/drawing/2014/main" id="{00000000-0008-0000-0700-0000F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83" name="4082 CuadroTexto">
          <a:extLst>
            <a:ext uri="{FF2B5EF4-FFF2-40B4-BE49-F238E27FC236}">
              <a16:creationId xmlns="" xmlns:a16="http://schemas.microsoft.com/office/drawing/2014/main" id="{00000000-0008-0000-0700-0000F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84" name="4083 CuadroTexto">
          <a:extLst>
            <a:ext uri="{FF2B5EF4-FFF2-40B4-BE49-F238E27FC236}">
              <a16:creationId xmlns="" xmlns:a16="http://schemas.microsoft.com/office/drawing/2014/main" id="{00000000-0008-0000-0700-0000F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5" name="4084 CuadroTexto">
          <a:extLst>
            <a:ext uri="{FF2B5EF4-FFF2-40B4-BE49-F238E27FC236}">
              <a16:creationId xmlns="" xmlns:a16="http://schemas.microsoft.com/office/drawing/2014/main" id="{00000000-0008-0000-0700-0000F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6" name="4085 CuadroTexto">
          <a:extLst>
            <a:ext uri="{FF2B5EF4-FFF2-40B4-BE49-F238E27FC236}">
              <a16:creationId xmlns="" xmlns:a16="http://schemas.microsoft.com/office/drawing/2014/main" id="{00000000-0008-0000-0700-0000F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7" name="4086 CuadroTexto">
          <a:extLst>
            <a:ext uri="{FF2B5EF4-FFF2-40B4-BE49-F238E27FC236}">
              <a16:creationId xmlns="" xmlns:a16="http://schemas.microsoft.com/office/drawing/2014/main" id="{00000000-0008-0000-0700-0000F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8" name="4087 CuadroTexto">
          <a:extLst>
            <a:ext uri="{FF2B5EF4-FFF2-40B4-BE49-F238E27FC236}">
              <a16:creationId xmlns="" xmlns:a16="http://schemas.microsoft.com/office/drawing/2014/main" id="{00000000-0008-0000-0700-0000F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89" name="4088 CuadroTexto">
          <a:extLst>
            <a:ext uri="{FF2B5EF4-FFF2-40B4-BE49-F238E27FC236}">
              <a16:creationId xmlns="" xmlns:a16="http://schemas.microsoft.com/office/drawing/2014/main" id="{00000000-0008-0000-0700-0000F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0" name="4089 CuadroTexto">
          <a:extLst>
            <a:ext uri="{FF2B5EF4-FFF2-40B4-BE49-F238E27FC236}">
              <a16:creationId xmlns="" xmlns:a16="http://schemas.microsoft.com/office/drawing/2014/main" id="{00000000-0008-0000-0700-0000F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1" name="4090 CuadroTexto">
          <a:extLst>
            <a:ext uri="{FF2B5EF4-FFF2-40B4-BE49-F238E27FC236}">
              <a16:creationId xmlns="" xmlns:a16="http://schemas.microsoft.com/office/drawing/2014/main" id="{00000000-0008-0000-0700-0000F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2" name="4091 CuadroTexto">
          <a:extLst>
            <a:ext uri="{FF2B5EF4-FFF2-40B4-BE49-F238E27FC236}">
              <a16:creationId xmlns="" xmlns:a16="http://schemas.microsoft.com/office/drawing/2014/main" id="{00000000-0008-0000-0700-0000F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1267</xdr:row>
      <xdr:rowOff>65314</xdr:rowOff>
    </xdr:from>
    <xdr:ext cx="914400" cy="264560"/>
    <xdr:sp macro="" textlink="">
      <xdr:nvSpPr>
        <xdr:cNvPr id="4093" name="4092 CuadroTexto">
          <a:extLst>
            <a:ext uri="{FF2B5EF4-FFF2-40B4-BE49-F238E27FC236}">
              <a16:creationId xmlns="" xmlns:a16="http://schemas.microsoft.com/office/drawing/2014/main" id="{00000000-0008-0000-0700-0000F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1267</xdr:row>
      <xdr:rowOff>65314</xdr:rowOff>
    </xdr:from>
    <xdr:ext cx="914400" cy="264560"/>
    <xdr:sp macro="" textlink="">
      <xdr:nvSpPr>
        <xdr:cNvPr id="4094" name="4093 CuadroTexto">
          <a:extLst>
            <a:ext uri="{FF2B5EF4-FFF2-40B4-BE49-F238E27FC236}">
              <a16:creationId xmlns="" xmlns:a16="http://schemas.microsoft.com/office/drawing/2014/main" id="{00000000-0008-0000-0700-0000F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2008</xdr:row>
      <xdr:rowOff>65314</xdr:rowOff>
    </xdr:from>
    <xdr:ext cx="914400" cy="264560"/>
    <xdr:sp macro="" textlink="">
      <xdr:nvSpPr>
        <xdr:cNvPr id="4095" name="4094 CuadroTexto">
          <a:extLst>
            <a:ext uri="{FF2B5EF4-FFF2-40B4-BE49-F238E27FC236}">
              <a16:creationId xmlns="" xmlns:a16="http://schemas.microsoft.com/office/drawing/2014/main" id="{00000000-0008-0000-0700-0000F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2008</xdr:row>
      <xdr:rowOff>65314</xdr:rowOff>
    </xdr:from>
    <xdr:ext cx="914400" cy="264560"/>
    <xdr:sp macro="" textlink="">
      <xdr:nvSpPr>
        <xdr:cNvPr id="4096" name="4095 CuadroTexto">
          <a:extLst>
            <a:ext uri="{FF2B5EF4-FFF2-40B4-BE49-F238E27FC236}">
              <a16:creationId xmlns="" xmlns:a16="http://schemas.microsoft.com/office/drawing/2014/main" id="{00000000-0008-0000-0700-000000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1784</xdr:row>
      <xdr:rowOff>65314</xdr:rowOff>
    </xdr:from>
    <xdr:ext cx="914400" cy="264560"/>
    <xdr:sp macro="" textlink="">
      <xdr:nvSpPr>
        <xdr:cNvPr id="4097" name="4096 CuadroTexto">
          <a:extLst>
            <a:ext uri="{FF2B5EF4-FFF2-40B4-BE49-F238E27FC236}">
              <a16:creationId xmlns="" xmlns:a16="http://schemas.microsoft.com/office/drawing/2014/main" id="{00000000-0008-0000-0700-000001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1784</xdr:row>
      <xdr:rowOff>65314</xdr:rowOff>
    </xdr:from>
    <xdr:ext cx="914400" cy="264560"/>
    <xdr:sp macro="" textlink="">
      <xdr:nvSpPr>
        <xdr:cNvPr id="4098" name="4097 CuadroTexto">
          <a:extLst>
            <a:ext uri="{FF2B5EF4-FFF2-40B4-BE49-F238E27FC236}">
              <a16:creationId xmlns="" xmlns:a16="http://schemas.microsoft.com/office/drawing/2014/main" id="{00000000-0008-0000-0700-000002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993</xdr:row>
      <xdr:rowOff>136711</xdr:rowOff>
    </xdr:from>
    <xdr:ext cx="914400" cy="264560"/>
    <xdr:sp macro="" textlink="">
      <xdr:nvSpPr>
        <xdr:cNvPr id="4099" name="4098 CuadroTexto"/>
        <xdr:cNvSpPr txBox="1"/>
      </xdr:nvSpPr>
      <xdr:spPr>
        <a:xfrm>
          <a:off x="18236453" y="16116636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996</xdr:row>
      <xdr:rowOff>136711</xdr:rowOff>
    </xdr:from>
    <xdr:ext cx="914400" cy="264560"/>
    <xdr:sp macro="" textlink="">
      <xdr:nvSpPr>
        <xdr:cNvPr id="4100" name="4099 CuadroTexto"/>
        <xdr:cNvSpPr txBox="1"/>
      </xdr:nvSpPr>
      <xdr:spPr>
        <a:xfrm>
          <a:off x="18236453" y="16165213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1016</xdr:row>
      <xdr:rowOff>136711</xdr:rowOff>
    </xdr:from>
    <xdr:ext cx="914400" cy="264560"/>
    <xdr:sp macro="" textlink="">
      <xdr:nvSpPr>
        <xdr:cNvPr id="4101" name="4100 CuadroTexto"/>
        <xdr:cNvSpPr txBox="1"/>
      </xdr:nvSpPr>
      <xdr:spPr>
        <a:xfrm>
          <a:off x="18236453" y="16489063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1019</xdr:row>
      <xdr:rowOff>136711</xdr:rowOff>
    </xdr:from>
    <xdr:ext cx="914400" cy="264560"/>
    <xdr:sp macro="" textlink="">
      <xdr:nvSpPr>
        <xdr:cNvPr id="4102" name="4101 CuadroTexto"/>
        <xdr:cNvSpPr txBox="1"/>
      </xdr:nvSpPr>
      <xdr:spPr>
        <a:xfrm>
          <a:off x="18236453" y="16537641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551</xdr:row>
      <xdr:rowOff>136711</xdr:rowOff>
    </xdr:from>
    <xdr:ext cx="914400" cy="264560"/>
    <xdr:sp macro="" textlink="">
      <xdr:nvSpPr>
        <xdr:cNvPr id="4103" name="4102 CuadroTexto"/>
        <xdr:cNvSpPr txBox="1"/>
      </xdr:nvSpPr>
      <xdr:spPr>
        <a:xfrm>
          <a:off x="18236453" y="8959551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542</xdr:row>
      <xdr:rowOff>136711</xdr:rowOff>
    </xdr:from>
    <xdr:ext cx="914400" cy="264560"/>
    <xdr:sp macro="" textlink="">
      <xdr:nvSpPr>
        <xdr:cNvPr id="4104" name="4103 CuadroTexto"/>
        <xdr:cNvSpPr txBox="1"/>
      </xdr:nvSpPr>
      <xdr:spPr>
        <a:xfrm>
          <a:off x="18236453" y="881381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21</xdr:row>
      <xdr:rowOff>136711</xdr:rowOff>
    </xdr:from>
    <xdr:ext cx="914400" cy="264560"/>
    <xdr:sp macro="" textlink="">
      <xdr:nvSpPr>
        <xdr:cNvPr id="4105" name="4104 CuadroTexto"/>
        <xdr:cNvSpPr txBox="1"/>
      </xdr:nvSpPr>
      <xdr:spPr>
        <a:xfrm>
          <a:off x="18236453" y="377526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16</xdr:col>
      <xdr:colOff>977153</xdr:colOff>
      <xdr:row>546</xdr:row>
      <xdr:rowOff>136711</xdr:rowOff>
    </xdr:from>
    <xdr:ext cx="914400" cy="264560"/>
    <xdr:sp macro="" textlink="">
      <xdr:nvSpPr>
        <xdr:cNvPr id="4106" name="4105 CuadroTexto"/>
        <xdr:cNvSpPr txBox="1"/>
      </xdr:nvSpPr>
      <xdr:spPr>
        <a:xfrm>
          <a:off x="18236453" y="88785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ERRONES\AppData\Local\Microsoft\Windows\Temporary%20Internet%20Files\Content.Outlook\P3LX59VI\Base%20Reporte%20RR1%20I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1"/>
      <sheetName val="Hoja1"/>
      <sheetName val="BASE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Coello Castillo" refreshedDate="44574.856900810184" createdVersion="4" refreshedVersion="4" minRefreshableVersion="3" recordCount="2528">
  <cacheSource type="worksheet">
    <worksheetSource ref="A4:Z2532" sheet="Reporte"/>
  </cacheSource>
  <cacheFields count="26">
    <cacheField name="Tipo de Caso" numFmtId="0">
      <sharedItems containsBlank="1"/>
    </cacheField>
    <cacheField name="Estado de Reclamo" numFmtId="0">
      <sharedItems containsBlank="1" count="5">
        <s v="Concluido A Favor de la Empresa"/>
        <s v="Concluido A Favor del usuario"/>
        <s v="En Gestión"/>
        <m/>
        <s v="Cancelado" u="1"/>
      </sharedItems>
    </cacheField>
    <cacheField name="Ingresado al módulo" numFmtId="0">
      <sharedItems containsBlank="1"/>
    </cacheField>
    <cacheField name="N° de Reclamo (Módulo)" numFmtId="0">
      <sharedItems containsString="0" containsBlank="1" containsNumber="1" containsInteger="1" minValue="6785" maxValue="9834"/>
    </cacheField>
    <cacheField name="Oficina del Caso_x000a_(OE que genere / ocasiona el caso)" numFmtId="0">
      <sharedItems containsBlank="1"/>
    </cacheField>
    <cacheField name="Retail" numFmtId="0">
      <sharedItems containsBlank="1"/>
    </cacheField>
    <cacheField name="Código Canal de Ingreso" numFmtId="0">
      <sharedItems containsBlank="1" count="4">
        <s v="01"/>
        <s v="03"/>
        <s v="05"/>
        <m/>
      </sharedItems>
    </cacheField>
    <cacheField name="Canal de Ingreso" numFmtId="0">
      <sharedItems containsBlank="1"/>
    </cacheField>
    <cacheField name="Oficina de Ingreso" numFmtId="0">
      <sharedItems containsBlank="1"/>
    </cacheField>
    <cacheField name="Zona de Ingreso Financiera_x000a_(OE que registra el caso)" numFmtId="0">
      <sharedItems containsBlank="1"/>
    </cacheField>
    <cacheField name="UBIGEO" numFmtId="0">
      <sharedItems containsBlank="1" containsMixedTypes="1" containsNumber="1" containsInteger="1" minValue="1505" maxValue="2301" count="59">
        <s v="1301"/>
        <s v="1501"/>
        <s v="1401"/>
        <s v="0601"/>
        <s v="1201"/>
        <s v="1803"/>
        <s v="1101"/>
        <s v="1203"/>
        <s v="2210"/>
        <s v="2301"/>
        <s v="1102"/>
        <s v="2111"/>
        <s v="2001"/>
        <s v="0101"/>
        <s v="0608"/>
        <s v="0809"/>
        <s v="0901"/>
        <s v="2005"/>
        <s v="2206"/>
        <s v="0801"/>
        <s v="0504"/>
        <s v="0218"/>
        <s v="1508"/>
        <s v="1701"/>
        <s v="1601"/>
        <s v="1801"/>
        <s v="2006"/>
        <s v="2401"/>
        <s v="2101"/>
        <s v="1402"/>
        <s v="0301"/>
        <s v="0401"/>
        <s v="2007"/>
        <s v="1207"/>
        <s v="2201"/>
        <s v="0302"/>
        <s v="1209"/>
        <s v="1506"/>
        <s v="0201"/>
        <s v="2004"/>
        <s v="1403"/>
        <s v="2209"/>
        <s v="0405"/>
        <s v="0402"/>
        <s v="0501"/>
        <s v="1001"/>
        <s v="1312"/>
        <s v="2501"/>
        <s v="1602"/>
        <s v="1206"/>
        <s v="1103"/>
        <s v="1105"/>
        <s v="1309"/>
        <s v="1505"/>
        <s v="1307"/>
        <s v="1502"/>
        <m/>
        <n v="2301" u="1"/>
        <n v="1505" u="1"/>
      </sharedItems>
    </cacheField>
    <cacheField name="Fecha de Ingreso" numFmtId="166">
      <sharedItems containsNonDate="0" containsDate="1" containsString="0" containsBlank="1" minDate="2020-05-05T00:00:00" maxDate="2020-10-01T00:00:00"/>
    </cacheField>
    <cacheField name="Año del Reclamo" numFmtId="0">
      <sharedItems containsString="0" containsBlank="1" containsNumber="1" containsInteger="1" minValue="2020" maxValue="2020"/>
    </cacheField>
    <cacheField name="Trimestre" numFmtId="0">
      <sharedItems containsBlank="1"/>
    </cacheField>
    <cacheField name="Mes de Reclamo" numFmtId="0">
      <sharedItems containsBlank="1"/>
    </cacheField>
    <cacheField name="Fecha de Vencimiento Legal" numFmtId="166">
      <sharedItems containsNonDate="0" containsDate="1" containsString="0" containsBlank="1" minDate="2020-06-04T00:00:00" maxDate="2020-10-31T00:00:00"/>
    </cacheField>
    <cacheField name="Fecha de Conclusión" numFmtId="166">
      <sharedItems containsNonDate="0" containsDate="1" containsString="0" containsBlank="1" minDate="2020-06-30T00:00:00" maxDate="2020-10-01T00:00:00"/>
    </cacheField>
    <cacheField name="Código Producto" numFmtId="0">
      <sharedItems containsBlank="1" containsMixedTypes="1" containsNumber="1" containsInteger="1" minValue="29" maxValue="29" count="4">
        <s v="09"/>
        <n v="29"/>
        <s v="07"/>
        <m/>
      </sharedItems>
    </cacheField>
    <cacheField name="Producto" numFmtId="0">
      <sharedItems containsBlank="1" count="17">
        <s v="Crédito de Consumo"/>
        <s v="Servicios Varios"/>
        <s v="Crédito Hipotecario"/>
        <m/>
        <s v="ELectro" u="1"/>
        <s v="Electro (E-COMMERCE)" u="1"/>
        <s v="Moto" u="1"/>
        <s v="Efectivo" u="1"/>
        <s v="Presta Perú" u="1"/>
        <s v="Efectivo (Convenio)" u="1"/>
        <s v="DEPOSITO A PLAZO" u="1"/>
        <s v="Efectinegocio (Fondo Crecer)" u="1"/>
        <s v="Electro (Convenio)" u="1"/>
        <s v="Ecommerce" u="1"/>
        <s v="OTROS" u="1"/>
        <s v="Luren" u="1"/>
        <s v="Propio" u="1"/>
      </sharedItems>
    </cacheField>
    <cacheField name="Código Motivo" numFmtId="0">
      <sharedItems containsBlank="1" containsMixedTypes="1" containsNumber="1" containsInteger="1" minValue="18" maxValue="111" count="17">
        <s v="03"/>
        <s v="06"/>
        <n v="22"/>
        <n v="39"/>
        <n v="18"/>
        <s v="01"/>
        <n v="20"/>
        <m/>
        <n v="34" u="1"/>
        <n v="111" u="1"/>
        <n v="19" u="1"/>
        <n v="33" u="1"/>
        <n v="106" u="1"/>
        <n v="27" u="1"/>
        <n v="105" u="1"/>
        <n v="109" u="1"/>
        <n v="32" u="1"/>
      </sharedItems>
    </cacheField>
    <cacheField name="Motivo" numFmtId="0">
      <sharedItems containsBlank="1" count="25">
        <s v="Cobros indebidos de intereses, comisiones, gastos y tributos (tales como seguros, ITF, entre otros cargos, según corresponda) "/>
        <s v="Transacciones no procesadas / mal realizadas"/>
        <s v="Reporte indebido en la Central de Riesgos "/>
        <s v="Inadecuada atención al usuario - Problemas en la calidad del servicio"/>
        <s v="Operaciones no reconocidas (consumos, disposiciones, retiros, cargos, abonos y sobregiros, según corresponda)"/>
        <s v="Incumplimiento de cláusulas de los contrato, pólizas, condiciones, acuerdos "/>
        <s v="Disconformidad por notificaciones dirigidas a terceras personas"/>
        <m/>
        <s v="Reporte indebido en la central de riesgos" u="1"/>
        <s v="Modificaciones contractuales del cred - Otros motivos" u="1"/>
        <s v="Difusión de información sin autorización del usuario" u="1"/>
        <s v="Cobros indebidos de intereses, comisiones, gastos y tributos" u="1"/>
        <s v="Cobros indebidos de intereses, comisiones, gastos y tributos " u="1"/>
        <s v="Demora o incumplimiento en la devolución de doctos valorados / títulos valores" u="1"/>
        <s v="Error en los datos del usuario registrado en la empresa" u="1"/>
        <s v="problemas con la pagina web" u="1"/>
        <s v="Modificaciones contractuales del crédito - Insatisfacción por problemas para efectuar reversiones" u="1"/>
        <s v="Incumplimiento de cláusulas de los contratos, pólizas, condiciones, acuerdos" u="1"/>
        <s v="Oper. no reconocidas (consumos, dispnes, retiros, cargos, abonos y sobregiro)" u="1"/>
        <s v="Disconformidad por notificaciones dirigidas a terceras personas " u="1"/>
        <s v="Inadecuada o insuficiente información sobre operaciones, productos y servicios" u="1"/>
        <s v="Demoras o incumplimientos de envío de correspondencia (estados de cuenta, otros)" u="1"/>
        <s v="Modificaciones contractuales del crédito – Insatisfacción sobre nuevas condiciones aplicadas" u="1"/>
        <s v="Disconformidad con liquid de deudas vendidas a emp vinculadas o de cobranzas" u="1"/>
        <s v="Problemas relacionados con el pago anticipado del crédito" u="1"/>
      </sharedItems>
    </cacheField>
    <cacheField name="Nombre Cliente" numFmtId="0">
      <sharedItems containsBlank="1"/>
    </cacheField>
    <cacheField name="DNI" numFmtId="0">
      <sharedItems containsString="0" containsBlank="1" containsNumber="1" containsInteger="1" minValue="33499" maxValue="80678766"/>
    </cacheField>
    <cacheField name="Tiempo de Atención" numFmtId="0">
      <sharedItems containsString="0" containsBlank="1" containsNumber="1" containsInteger="1" minValue="0" maxValue="147" count="113">
        <n v="30"/>
        <n v="2"/>
        <n v="4"/>
        <n v="57"/>
        <n v="33"/>
        <n v="28"/>
        <n v="5"/>
        <n v="29"/>
        <n v="13"/>
        <n v="46"/>
        <n v="11"/>
        <n v="15"/>
        <n v="31"/>
        <n v="47"/>
        <n v="19"/>
        <n v="58"/>
        <n v="32"/>
        <n v="16"/>
        <n v="20"/>
        <n v="21"/>
        <n v="60"/>
        <n v="35"/>
        <n v="37"/>
        <n v="22"/>
        <n v="23"/>
        <n v="27"/>
        <n v="79"/>
        <n v="24"/>
        <n v="61"/>
        <n v="93"/>
        <n v="8"/>
        <n v="14"/>
        <n v="12"/>
        <n v="17"/>
        <n v="25"/>
        <n v="7"/>
        <n v="9"/>
        <n v="26"/>
        <n v="1"/>
        <n v="18"/>
        <n v="34"/>
        <n v="40"/>
        <n v="42"/>
        <n v="41"/>
        <n v="56"/>
        <n v="59"/>
        <n v="63"/>
        <n v="54"/>
        <n v="55"/>
        <n v="44"/>
        <n v="6"/>
        <n v="45"/>
        <n v="51"/>
        <n v="3"/>
        <n v="38"/>
        <n v="39"/>
        <n v="75"/>
        <n v="76"/>
        <n v="66"/>
        <n v="89"/>
        <n v="86"/>
        <n v="62"/>
        <n v="50"/>
        <n v="67"/>
        <n v="84"/>
        <n v="36"/>
        <n v="70"/>
        <n v="102"/>
        <n v="85"/>
        <n v="53"/>
        <n v="90"/>
        <n v="43"/>
        <n v="113"/>
        <n v="52"/>
        <n v="48"/>
        <n v="49"/>
        <n v="71"/>
        <n v="73"/>
        <n v="74"/>
        <n v="94"/>
        <n v="81"/>
        <n v="78"/>
        <n v="116"/>
        <n v="82"/>
        <n v="69"/>
        <n v="72"/>
        <n v="88"/>
        <n v="10"/>
        <n v="0"/>
        <n v="64"/>
        <n v="68"/>
        <n v="65"/>
        <n v="77"/>
        <n v="80"/>
        <n v="83"/>
        <n v="91"/>
        <n v="92"/>
        <n v="95"/>
        <n v="96"/>
        <n v="99"/>
        <n v="100"/>
        <n v="103"/>
        <n v="104"/>
        <n v="105"/>
        <n v="106"/>
        <n v="109"/>
        <n v="114"/>
        <n v="121"/>
        <n v="123"/>
        <n v="126"/>
        <n v="147"/>
        <m/>
        <n v="107" u="1"/>
      </sharedItems>
    </cacheField>
    <cacheField name="Reiterativo" numFmtId="3">
      <sharedItems containsString="0" containsBlank="1" containsNumber="1" containsInteger="1" minValue="1" maxValue="2265" count="226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m/>
      </sharedItems>
    </cacheField>
    <cacheField name="Rango" numFmtId="3">
      <sharedItems containsBlank="1" count="5">
        <s v="16-30"/>
        <s v="1-15"/>
        <s v="31-60"/>
        <s v="Más de 6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8">
  <r>
    <s v="Reclamo"/>
    <x v="0"/>
    <s v="Si"/>
    <n v="7790"/>
    <s v="CHIMBOTE "/>
    <s v="EFE"/>
    <x v="0"/>
    <s v="Oficina"/>
    <s v="TRUJILLO "/>
    <s v="NORTE 3"/>
    <x v="0"/>
    <d v="2020-06-30T00:00:00"/>
    <n v="2020"/>
    <s v="II Trimestre 20"/>
    <s v="Junio"/>
    <d v="2020-07-30T00:00:00"/>
    <d v="2020-07-30T00:00:00"/>
    <x v="0"/>
    <x v="0"/>
    <x v="0"/>
    <x v="0"/>
    <s v="EDDABER QUIROZ FLORES"/>
    <n v="43046988"/>
    <x v="0"/>
    <x v="0"/>
    <x v="0"/>
  </r>
  <r>
    <s v="Reclamo"/>
    <x v="0"/>
    <s v="Si"/>
    <n v="7793"/>
    <s v="TRUJILLO"/>
    <s v="LC"/>
    <x v="1"/>
    <s v="Vía internet"/>
    <s v="SURCO"/>
    <s v="LIMA NOR ESTE "/>
    <x v="1"/>
    <d v="2020-06-30T00:00:00"/>
    <n v="2020"/>
    <s v="II Trimestre 20"/>
    <s v="Junio"/>
    <d v="2020-07-30T00:00:00"/>
    <d v="2020-07-30T00:00:00"/>
    <x v="0"/>
    <x v="0"/>
    <x v="0"/>
    <x v="0"/>
    <s v="ROCIO CORDOVA VIGO"/>
    <n v="41742558"/>
    <x v="0"/>
    <x v="0"/>
    <x v="0"/>
  </r>
  <r>
    <s v="Reclamo"/>
    <x v="0"/>
    <s v="Si"/>
    <n v="7794"/>
    <s v="TRUJILLO"/>
    <s v="LC"/>
    <x v="1"/>
    <s v="Vía internet"/>
    <s v="SURCO"/>
    <s v="LIMA NOR ESTE "/>
    <x v="1"/>
    <d v="2020-06-30T00:00:00"/>
    <n v="2020"/>
    <s v="II Trimestre 20"/>
    <s v="Junio"/>
    <d v="2020-07-30T00:00:00"/>
    <d v="2020-07-30T00:00:00"/>
    <x v="0"/>
    <x v="0"/>
    <x v="0"/>
    <x v="0"/>
    <s v="JAVIER ANTHONY ALCANTARA CLEMENTE"/>
    <n v="44155692"/>
    <x v="0"/>
    <x v="0"/>
    <x v="0"/>
  </r>
  <r>
    <s v="Reclamo"/>
    <x v="0"/>
    <s v="Si"/>
    <n v="7747"/>
    <s v="CHICLAYO "/>
    <s v="EFE"/>
    <x v="0"/>
    <s v="Oficina"/>
    <s v="CHICLAYO"/>
    <s v="NORTE 2"/>
    <x v="2"/>
    <d v="2020-06-29T00:00:00"/>
    <n v="2020"/>
    <s v="II Trimestre 20"/>
    <s v="Junio"/>
    <d v="2020-07-29T00:00:00"/>
    <d v="2020-07-29T00:00:00"/>
    <x v="0"/>
    <x v="0"/>
    <x v="0"/>
    <x v="0"/>
    <s v="JOSEFA SALVADOR RUIZ"/>
    <n v="16489136"/>
    <x v="0"/>
    <x v="0"/>
    <x v="0"/>
  </r>
  <r>
    <s v="Reclamo"/>
    <x v="0"/>
    <s v="Si"/>
    <n v="7749"/>
    <s v="CHICLAYO "/>
    <s v="EFE"/>
    <x v="0"/>
    <s v="Oficina"/>
    <s v="CHICLAYO"/>
    <s v="NORTE 2"/>
    <x v="2"/>
    <d v="2020-06-29T00:00:00"/>
    <n v="2020"/>
    <s v="II Trimestre 20"/>
    <s v="Junio"/>
    <d v="2020-07-29T00:00:00"/>
    <d v="2020-07-29T00:00:00"/>
    <x v="0"/>
    <x v="0"/>
    <x v="0"/>
    <x v="0"/>
    <s v="NESTOR AGUILAR FERNANDEZ"/>
    <n v="16678644"/>
    <x v="0"/>
    <x v="0"/>
    <x v="0"/>
  </r>
  <r>
    <s v="Reclamo"/>
    <x v="0"/>
    <s v="Si"/>
    <n v="7733"/>
    <s v="NO ES CLIENTE"/>
    <s v="NO ES CLIENTE"/>
    <x v="1"/>
    <s v="Vía internet"/>
    <s v="SURCO"/>
    <s v="LIMA NOR ESTE "/>
    <x v="1"/>
    <d v="2020-06-29T00:00:00"/>
    <n v="2020"/>
    <s v="II Trimestre 20"/>
    <s v="Junio"/>
    <d v="2020-07-29T00:00:00"/>
    <d v="2020-07-01T00:00:00"/>
    <x v="1"/>
    <x v="1"/>
    <x v="1"/>
    <x v="1"/>
    <s v="MARCOS AUGUSTO DE LA CRUZ RAMIREZ"/>
    <n v="21868015"/>
    <x v="1"/>
    <x v="0"/>
    <x v="1"/>
  </r>
  <r>
    <s v="Reclamo"/>
    <x v="0"/>
    <s v="Si"/>
    <n v="7734"/>
    <s v="NO ES CLIENTE"/>
    <s v="NO ES CLIENTE"/>
    <x v="1"/>
    <s v="Vía internet"/>
    <s v="SURCO"/>
    <s v="LIMA NOR ESTE "/>
    <x v="1"/>
    <d v="2020-06-29T00:00:00"/>
    <n v="2020"/>
    <s v="II Trimestre 20"/>
    <s v="Junio"/>
    <d v="2020-07-29T00:00:00"/>
    <d v="2020-07-01T00:00:00"/>
    <x v="1"/>
    <x v="1"/>
    <x v="0"/>
    <x v="0"/>
    <s v="Jhackelynn Elizabeth Mimbela Aquije"/>
    <n v="45127504"/>
    <x v="1"/>
    <x v="0"/>
    <x v="1"/>
  </r>
  <r>
    <s v="Reclamo"/>
    <x v="0"/>
    <s v="Si"/>
    <n v="7739"/>
    <s v="TRUJILLO"/>
    <s v="LC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1"/>
    <x v="1"/>
    <s v="NEEL JOSE VILLALOBOS URIOL"/>
    <n v="18203816"/>
    <x v="0"/>
    <x v="0"/>
    <x v="0"/>
  </r>
  <r>
    <s v="Reclamo"/>
    <x v="0"/>
    <s v="Si"/>
    <n v="7741"/>
    <s v="TARAPOTO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MARITHZA GARATE VELA"/>
    <n v="1066010"/>
    <x v="0"/>
    <x v="0"/>
    <x v="0"/>
  </r>
  <r>
    <s v="Reclamo"/>
    <x v="0"/>
    <s v="Si"/>
    <n v="7743"/>
    <s v="CHIMBOTE"/>
    <s v="LC"/>
    <x v="1"/>
    <s v="Vía internet"/>
    <s v="SURCO"/>
    <s v="LIMA NOR ESTE "/>
    <x v="1"/>
    <d v="2020-06-29T00:00:00"/>
    <n v="2020"/>
    <s v="II Trimestre 20"/>
    <s v="Junio"/>
    <d v="2020-07-29T00:00:00"/>
    <d v="2020-07-03T00:00:00"/>
    <x v="0"/>
    <x v="0"/>
    <x v="2"/>
    <x v="2"/>
    <s v="GENARO ELIAS LINAN MATIENZO"/>
    <n v="32867106"/>
    <x v="2"/>
    <x v="0"/>
    <x v="1"/>
  </r>
  <r>
    <s v="Reclamo"/>
    <x v="0"/>
    <s v="Si"/>
    <n v="7748"/>
    <s v="SAN MARTIN DE PORRES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KEVIN DANIEL LAGOS ROJAS"/>
    <n v="70372545"/>
    <x v="0"/>
    <x v="0"/>
    <x v="0"/>
  </r>
  <r>
    <s v="Reclamo"/>
    <x v="0"/>
    <s v="Si"/>
    <n v="7755"/>
    <s v="TRUJILLO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LAURA MARGARITA IDROGO BELTRAN"/>
    <n v="45989824"/>
    <x v="0"/>
    <x v="0"/>
    <x v="0"/>
  </r>
  <r>
    <s v="Reclamo"/>
    <x v="0"/>
    <s v="Si"/>
    <n v="7757"/>
    <s v="CHICLAYO "/>
    <s v="EFE"/>
    <x v="1"/>
    <s v="Correo Electronico"/>
    <s v="SURCO"/>
    <s v="LIMA NOR ESTE "/>
    <x v="1"/>
    <d v="2020-06-29T00:00:00"/>
    <n v="2020"/>
    <s v="II Trimestre 20"/>
    <s v="Junio"/>
    <d v="2020-07-29T00:00:00"/>
    <d v="2020-08-25T00:00:00"/>
    <x v="0"/>
    <x v="0"/>
    <x v="0"/>
    <x v="0"/>
    <s v="LORENA KIMBERLING AZUCENA SERNAQUE VELA"/>
    <n v="43065485"/>
    <x v="3"/>
    <x v="0"/>
    <x v="2"/>
  </r>
  <r>
    <s v="Reclamo"/>
    <x v="0"/>
    <s v="Si"/>
    <n v="7699"/>
    <s v="NO ES CLIENTE"/>
    <s v="NO ES CLIENTE"/>
    <x v="0"/>
    <s v="Oficina"/>
    <s v="CAJAMARCA"/>
    <s v="NORTE 2"/>
    <x v="3"/>
    <d v="2020-06-27T00:00:00"/>
    <n v="2020"/>
    <s v="II Trimestre 20"/>
    <s v="Junio"/>
    <d v="2020-07-27T00:00:00"/>
    <d v="2020-07-01T00:00:00"/>
    <x v="1"/>
    <x v="1"/>
    <x v="0"/>
    <x v="0"/>
    <s v="MYKLADS MANUEL GAMARRA BANDA"/>
    <n v="71772985"/>
    <x v="2"/>
    <x v="0"/>
    <x v="1"/>
  </r>
  <r>
    <s v="Reclamo"/>
    <x v="0"/>
    <s v="Si"/>
    <n v="7709"/>
    <s v="NO ES CLIENTE"/>
    <s v="NO ES CLIENTE"/>
    <x v="0"/>
    <s v="Oficina"/>
    <s v="CAJAMARCA"/>
    <s v="NORTE 2"/>
    <x v="3"/>
    <d v="2020-06-27T00:00:00"/>
    <n v="2020"/>
    <s v="II Trimestre 20"/>
    <s v="Junio"/>
    <d v="2020-07-27T00:00:00"/>
    <d v="2020-07-01T00:00:00"/>
    <x v="1"/>
    <x v="1"/>
    <x v="0"/>
    <x v="0"/>
    <s v="MYCLADS MANUEL GAMARRA BANDA"/>
    <n v="71772985"/>
    <x v="2"/>
    <x v="0"/>
    <x v="1"/>
  </r>
  <r>
    <s v="Reclamo"/>
    <x v="0"/>
    <s v="Si"/>
    <n v="7714"/>
    <s v="VILLA EL SALVADOR"/>
    <s v="EFE"/>
    <x v="0"/>
    <s v="Oficina"/>
    <s v="VILLA EL SALVADOR"/>
    <s v="LIMA SUR CHICO"/>
    <x v="1"/>
    <d v="2020-06-27T00:00:00"/>
    <n v="2020"/>
    <s v="II Trimestre 20"/>
    <s v="Junio"/>
    <d v="2020-07-27T00:00:00"/>
    <d v="2020-07-30T00:00:00"/>
    <x v="0"/>
    <x v="0"/>
    <x v="0"/>
    <x v="0"/>
    <s v="JHONATAN SEBASTIAN OJEDA ALARCON"/>
    <n v="60856036"/>
    <x v="4"/>
    <x v="0"/>
    <x v="2"/>
  </r>
  <r>
    <s v="Reclamo"/>
    <x v="0"/>
    <s v="Si"/>
    <n v="7657"/>
    <s v="JAEN"/>
    <s v="EFE"/>
    <x v="1"/>
    <s v="Vía internet"/>
    <s v="SURCO"/>
    <s v="LIMA NOR ESTE "/>
    <x v="1"/>
    <d v="2020-06-26T00:00:00"/>
    <n v="2020"/>
    <s v="II Trimestre 20"/>
    <s v="Junio"/>
    <d v="2020-07-26T00:00:00"/>
    <d v="2020-07-24T00:00:00"/>
    <x v="0"/>
    <x v="0"/>
    <x v="0"/>
    <x v="0"/>
    <s v="ROBERT SANTIAGO LOZANO RUIZ"/>
    <n v="75801493"/>
    <x v="5"/>
    <x v="0"/>
    <x v="0"/>
  </r>
  <r>
    <s v="Reclamo"/>
    <x v="0"/>
    <s v="Si"/>
    <n v="7686"/>
    <s v="ILO"/>
    <s v="EFE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YESENIA LISET PEREZ PEREZ"/>
    <n v="48959707"/>
    <x v="0"/>
    <x v="0"/>
    <x v="0"/>
  </r>
  <r>
    <s v="Reclamo"/>
    <x v="0"/>
    <s v="Si"/>
    <n v="7688"/>
    <s v="NO ES CLIENTE"/>
    <s v="NO ES CLIENTE"/>
    <x v="1"/>
    <s v="Vía internet"/>
    <s v="SURCO"/>
    <s v="LIMA NOR ESTE "/>
    <x v="1"/>
    <d v="2020-06-26T00:00:00"/>
    <n v="2020"/>
    <s v="II Trimestre 20"/>
    <s v="Junio"/>
    <d v="2020-07-26T00:00:00"/>
    <d v="2020-07-01T00:00:00"/>
    <x v="0"/>
    <x v="0"/>
    <x v="0"/>
    <x v="0"/>
    <s v="MANUEL RODOLFO ZAMORA GAMBOA"/>
    <n v="43246604"/>
    <x v="6"/>
    <x v="0"/>
    <x v="1"/>
  </r>
  <r>
    <s v="Reclamo"/>
    <x v="0"/>
    <s v="Si"/>
    <n v="7647"/>
    <s v="HUACHO"/>
    <s v="LC"/>
    <x v="1"/>
    <s v="Vía internet"/>
    <s v="SURCO"/>
    <s v="LIMA NOR ESTE "/>
    <x v="1"/>
    <d v="2020-06-25T00:00:00"/>
    <n v="2020"/>
    <s v="II Trimestre 20"/>
    <s v="Junio"/>
    <d v="2020-07-25T00:00:00"/>
    <d v="2020-07-25T00:00:00"/>
    <x v="1"/>
    <x v="1"/>
    <x v="3"/>
    <x v="3"/>
    <s v="RUTH ESTELA NAVA MARQUEZ"/>
    <n v="15698800"/>
    <x v="0"/>
    <x v="0"/>
    <x v="0"/>
  </r>
  <r>
    <s v="Reclamo"/>
    <x v="0"/>
    <s v="Si"/>
    <n v="7640"/>
    <s v="VILLA MARIA DEL TRIUNFO"/>
    <s v="LC"/>
    <x v="0"/>
    <s v="Oficina"/>
    <s v="VILLA MARIA DEL TRIUNFO"/>
    <s v="LIMA SUR CHICO"/>
    <x v="1"/>
    <d v="2020-06-25T00:00:00"/>
    <n v="2020"/>
    <s v="II Trimestre 20"/>
    <s v="Junio"/>
    <d v="2020-07-25T00:00:00"/>
    <d v="2020-07-24T00:00:00"/>
    <x v="0"/>
    <x v="0"/>
    <x v="1"/>
    <x v="1"/>
    <s v="LEA VILA ROJAS HUAMAN"/>
    <n v="44071301"/>
    <x v="7"/>
    <x v="0"/>
    <x v="0"/>
  </r>
  <r>
    <s v="Reclamo"/>
    <x v="0"/>
    <s v="Si"/>
    <n v="7611"/>
    <s v="CHORRILLOS "/>
    <s v="LC"/>
    <x v="0"/>
    <s v="Oficina"/>
    <s v="CHORRILLOS"/>
    <s v="LIMA SUR CHICO"/>
    <x v="1"/>
    <d v="2020-06-24T00:00:00"/>
    <n v="2020"/>
    <s v="II Trimestre 20"/>
    <s v="Junio"/>
    <d v="2020-07-24T00:00:00"/>
    <d v="2020-07-07T00:00:00"/>
    <x v="0"/>
    <x v="0"/>
    <x v="3"/>
    <x v="3"/>
    <s v="CARLA ANGELA DIAZ RIOS DE LAGOS"/>
    <n v="41523429"/>
    <x v="8"/>
    <x v="0"/>
    <x v="1"/>
  </r>
  <r>
    <s v="Reclamo"/>
    <x v="0"/>
    <s v="Si"/>
    <n v="7604"/>
    <s v="JULIACA"/>
    <s v="EFE"/>
    <x v="1"/>
    <s v="Vía internet"/>
    <s v="SURCO"/>
    <s v="LIMA NOR ESTE "/>
    <x v="1"/>
    <d v="2020-06-24T00:00:00"/>
    <n v="2020"/>
    <s v="II Trimestre 20"/>
    <s v="Junio"/>
    <d v="2020-07-24T00:00:00"/>
    <d v="2020-08-20T00:00:00"/>
    <x v="0"/>
    <x v="0"/>
    <x v="0"/>
    <x v="0"/>
    <s v="IRENA GUILLEN ARAPA"/>
    <n v="47152376"/>
    <x v="3"/>
    <x v="0"/>
    <x v="2"/>
  </r>
  <r>
    <s v="Reclamo"/>
    <x v="0"/>
    <s v="Si"/>
    <n v="7605"/>
    <s v="AREQUIPA "/>
    <s v="EFE"/>
    <x v="1"/>
    <s v="Vía internet"/>
    <s v="SURCO"/>
    <s v="LIMA NOR ESTE "/>
    <x v="1"/>
    <d v="2020-06-24T00:00:00"/>
    <n v="2020"/>
    <s v="II Trimestre 20"/>
    <s v="Junio"/>
    <d v="2020-07-24T00:00:00"/>
    <d v="2020-08-20T00:00:00"/>
    <x v="0"/>
    <x v="0"/>
    <x v="0"/>
    <x v="0"/>
    <s v="ANTONIETA MARIA VIZCARRA GAMERO"/>
    <n v="2420535"/>
    <x v="3"/>
    <x v="0"/>
    <x v="2"/>
  </r>
  <r>
    <s v="Reclamo"/>
    <x v="0"/>
    <s v="Si"/>
    <n v="7622"/>
    <s v="JAEN"/>
    <s v="EFE"/>
    <x v="1"/>
    <s v="Vía internet"/>
    <s v="SURCO"/>
    <s v="LIMA NOR ESTE "/>
    <x v="1"/>
    <d v="2020-06-24T00:00:00"/>
    <n v="2020"/>
    <s v="II Trimestre 20"/>
    <s v="Junio"/>
    <d v="2020-07-24T00:00:00"/>
    <d v="2020-07-24T00:00:00"/>
    <x v="0"/>
    <x v="0"/>
    <x v="0"/>
    <x v="0"/>
    <s v="ROBERT SANTIAGO LOZANO RUIZ"/>
    <n v="75801493"/>
    <x v="0"/>
    <x v="0"/>
    <x v="0"/>
  </r>
  <r>
    <s v="Reclamo"/>
    <x v="0"/>
    <s v="Si"/>
    <n v="7577"/>
    <s v="LIMA"/>
    <s v="BANCA PREFERENTE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1"/>
    <x v="1"/>
    <x v="0"/>
    <x v="0"/>
    <s v="CAROLINA DESIRE VELASQUEZ MAURICCI"/>
    <n v="41642211"/>
    <x v="0"/>
    <x v="0"/>
    <x v="0"/>
  </r>
  <r>
    <s v="Reclamo"/>
    <x v="0"/>
    <s v="Si"/>
    <n v="7580"/>
    <s v="ICA"/>
    <s v="CAJA LUREN"/>
    <x v="1"/>
    <s v="Correo Electronico"/>
    <s v="SURCO"/>
    <s v="LIMA NOR ESTE "/>
    <x v="1"/>
    <d v="2020-06-23T00:00:00"/>
    <n v="2020"/>
    <s v="II Trimestre 20"/>
    <s v="Junio"/>
    <d v="2020-07-23T00:00:00"/>
    <d v="2020-07-23T00:00:00"/>
    <x v="2"/>
    <x v="2"/>
    <x v="1"/>
    <x v="1"/>
    <s v="María Luz Quintana Bernaola"/>
    <n v="21463244"/>
    <x v="0"/>
    <x v="0"/>
    <x v="0"/>
  </r>
  <r>
    <s v="Reclamo"/>
    <x v="0"/>
    <s v="Si"/>
    <n v="7585"/>
    <s v="TRUJILLO"/>
    <s v="EFE"/>
    <x v="1"/>
    <s v="Vía internet"/>
    <s v="SURCO"/>
    <s v="LIMA NOR ESTE "/>
    <x v="1"/>
    <d v="2020-06-23T00:00:00"/>
    <n v="2020"/>
    <s v="II Trimestre 20"/>
    <s v="Junio"/>
    <d v="2020-07-23T00:00:00"/>
    <d v="2020-08-08T00:00:00"/>
    <x v="0"/>
    <x v="0"/>
    <x v="4"/>
    <x v="4"/>
    <s v="SANDRO ROMULO TORRES RUIZ"/>
    <n v="18112022"/>
    <x v="9"/>
    <x v="0"/>
    <x v="2"/>
  </r>
  <r>
    <s v="Reclamo"/>
    <x v="0"/>
    <s v="Si"/>
    <n v="7550"/>
    <s v="TRUJILLO"/>
    <s v="LC"/>
    <x v="0"/>
    <s v="Oficina"/>
    <s v="TRUJILLO "/>
    <s v="NORTE 3"/>
    <x v="0"/>
    <d v="2020-06-22T00:00:00"/>
    <n v="2020"/>
    <s v="II Trimestre 20"/>
    <s v="Junio"/>
    <d v="2020-07-22T00:00:00"/>
    <d v="2020-07-03T00:00:00"/>
    <x v="0"/>
    <x v="0"/>
    <x v="0"/>
    <x v="0"/>
    <s v="VANESA DEL PILAR SANDOVAL GONZALES"/>
    <n v="46497210"/>
    <x v="10"/>
    <x v="0"/>
    <x v="1"/>
  </r>
  <r>
    <s v="Reclamo"/>
    <x v="0"/>
    <s v="Si"/>
    <n v="7551"/>
    <s v="LAMBAYEQUE"/>
    <s v="LC"/>
    <x v="0"/>
    <s v="Oficina"/>
    <s v="SALAVERRY"/>
    <s v="NORTE 2"/>
    <x v="2"/>
    <d v="2020-06-22T00:00:00"/>
    <n v="2020"/>
    <s v="II Trimestre 20"/>
    <s v="Junio"/>
    <d v="2020-07-22T00:00:00"/>
    <d v="2020-07-03T00:00:00"/>
    <x v="0"/>
    <x v="0"/>
    <x v="0"/>
    <x v="0"/>
    <s v="NANCY MARIBEL SANDOVAL HUAMAN"/>
    <n v="46848293"/>
    <x v="10"/>
    <x v="0"/>
    <x v="1"/>
  </r>
  <r>
    <s v="Reclamo"/>
    <x v="0"/>
    <s v="Si"/>
    <n v="7533"/>
    <s v="CHORRILLOS "/>
    <s v="LC"/>
    <x v="1"/>
    <s v="Vía internet"/>
    <s v="SURCO"/>
    <s v="LIMA NOR ESTE "/>
    <x v="1"/>
    <d v="2020-06-22T00:00:00"/>
    <n v="2020"/>
    <s v="II Trimestre 20"/>
    <s v="Junio"/>
    <d v="2020-07-22T00:00:00"/>
    <d v="2020-07-22T00:00:00"/>
    <x v="0"/>
    <x v="0"/>
    <x v="0"/>
    <x v="0"/>
    <s v="NICOLE VERONICA CELI COVENAS DE ALIAGA"/>
    <n v="9824475"/>
    <x v="0"/>
    <x v="0"/>
    <x v="0"/>
  </r>
  <r>
    <s v="Reclamo"/>
    <x v="0"/>
    <s v="Si"/>
    <n v="7539"/>
    <s v="LIMA"/>
    <s v="Hipotecario Propio"/>
    <x v="1"/>
    <s v="Correo Electronico"/>
    <s v="SURCO"/>
    <s v="LIMA NOR ESTE "/>
    <x v="1"/>
    <d v="2020-06-22T00:00:00"/>
    <n v="2020"/>
    <s v="II Trimestre 20"/>
    <s v="Junio"/>
    <d v="2020-07-22T00:00:00"/>
    <d v="2020-07-22T00:00:00"/>
    <x v="2"/>
    <x v="2"/>
    <x v="3"/>
    <x v="3"/>
    <s v="JAZMIN PATRICIA DIAZ REY"/>
    <n v="71423319"/>
    <x v="0"/>
    <x v="0"/>
    <x v="0"/>
  </r>
  <r>
    <s v="Reclamo"/>
    <x v="0"/>
    <s v="Si"/>
    <n v="7558"/>
    <s v="PISCO"/>
    <s v="EFE"/>
    <x v="1"/>
    <s v="Vía internet"/>
    <s v="SURCO"/>
    <s v="LIMA NOR ESTE "/>
    <x v="1"/>
    <d v="2020-06-22T00:00:00"/>
    <n v="2020"/>
    <s v="II Trimestre 20"/>
    <s v="Junio"/>
    <d v="2020-07-22T00:00:00"/>
    <d v="2020-07-07T00:00:00"/>
    <x v="0"/>
    <x v="0"/>
    <x v="3"/>
    <x v="3"/>
    <s v="MARELIZA VENTURA CONDENA"/>
    <n v="46025929"/>
    <x v="11"/>
    <x v="0"/>
    <x v="1"/>
  </r>
  <r>
    <s v="Reclamo"/>
    <x v="0"/>
    <s v="Si"/>
    <n v="7559"/>
    <s v="HUANCAYO "/>
    <s v="EFE"/>
    <x v="1"/>
    <s v="Vía internet"/>
    <s v="SURCO"/>
    <s v="LIMA NOR ESTE "/>
    <x v="1"/>
    <d v="2020-06-22T00:00:00"/>
    <n v="2020"/>
    <s v="II Trimestre 20"/>
    <s v="Junio"/>
    <d v="2020-07-22T00:00:00"/>
    <d v="2020-07-22T00:00:00"/>
    <x v="0"/>
    <x v="0"/>
    <x v="1"/>
    <x v="1"/>
    <s v="MARINO ZOSIMO RAMOS AQUINO"/>
    <n v="20033771"/>
    <x v="0"/>
    <x v="0"/>
    <x v="0"/>
  </r>
  <r>
    <s v="Reclamo"/>
    <x v="0"/>
    <s v="Si"/>
    <n v="7527"/>
    <s v="HUANCAYO "/>
    <s v="EFE"/>
    <x v="0"/>
    <s v="Oficina"/>
    <s v="HUANCAYO"/>
    <s v="CENTRO"/>
    <x v="4"/>
    <d v="2020-06-20T00:00:00"/>
    <n v="2020"/>
    <s v="II Trimestre 20"/>
    <s v="Junio"/>
    <d v="2020-07-20T00:00:00"/>
    <d v="2020-07-21T00:00:00"/>
    <x v="0"/>
    <x v="0"/>
    <x v="0"/>
    <x v="0"/>
    <s v="GUDELIA CANCHARI MIRANDA"/>
    <n v="42150627"/>
    <x v="12"/>
    <x v="0"/>
    <x v="2"/>
  </r>
  <r>
    <s v="Reclamo"/>
    <x v="0"/>
    <s v="Si"/>
    <n v="7515"/>
    <s v="SAN MARTÍN DE PORRES"/>
    <s v="EFE"/>
    <x v="0"/>
    <s v="Oficina"/>
    <s v="COMAS"/>
    <s v="LIMA NORESTE"/>
    <x v="1"/>
    <d v="2020-06-19T00:00:00"/>
    <n v="2020"/>
    <s v="II Trimestre 20"/>
    <s v="Junio"/>
    <d v="2020-07-19T00:00:00"/>
    <d v="2020-07-19T00:00:00"/>
    <x v="0"/>
    <x v="0"/>
    <x v="0"/>
    <x v="0"/>
    <s v="OSWALDO JESUS HERMOZA CONTRERAS"/>
    <n v="8522510"/>
    <x v="0"/>
    <x v="0"/>
    <x v="0"/>
  </r>
  <r>
    <s v="Reclamo"/>
    <x v="0"/>
    <s v="Si"/>
    <n v="7485"/>
    <s v="CHOSICA"/>
    <s v="LC"/>
    <x v="1"/>
    <s v="Vía internet"/>
    <s v="SURCO"/>
    <s v="LIMA NOR ESTE "/>
    <x v="1"/>
    <d v="2020-06-19T00:00:00"/>
    <n v="2020"/>
    <s v="II Trimestre 20"/>
    <s v="Junio"/>
    <d v="2020-07-19T00:00:00"/>
    <d v="2020-07-19T00:00:00"/>
    <x v="0"/>
    <x v="0"/>
    <x v="1"/>
    <x v="1"/>
    <s v="MANUEL RUNCO TINGAL"/>
    <n v="16176353"/>
    <x v="0"/>
    <x v="0"/>
    <x v="0"/>
  </r>
  <r>
    <s v="Reclamo"/>
    <x v="0"/>
    <s v="Si"/>
    <n v="7506"/>
    <s v="LIMA"/>
    <s v="Hipotecario Propio"/>
    <x v="1"/>
    <s v="Correo Electronico"/>
    <s v="SURCO"/>
    <s v="LIMA NOR ESTE "/>
    <x v="1"/>
    <d v="2020-06-19T00:00:00"/>
    <n v="2020"/>
    <s v="II Trimestre 20"/>
    <s v="Junio"/>
    <d v="2020-07-19T00:00:00"/>
    <d v="2020-08-05T00:00:00"/>
    <x v="2"/>
    <x v="2"/>
    <x v="0"/>
    <x v="0"/>
    <s v="CLAUDIA SOFIA CARRASCAL CHOCCARE"/>
    <n v="44419662"/>
    <x v="13"/>
    <x v="0"/>
    <x v="2"/>
  </r>
  <r>
    <s v="Reclamo"/>
    <x v="0"/>
    <s v="Si"/>
    <n v="7482"/>
    <s v="ICA"/>
    <s v="EFE"/>
    <x v="0"/>
    <s v="Oficina"/>
    <s v="ILO"/>
    <s v="SUR"/>
    <x v="5"/>
    <d v="2020-06-19T00:00:00"/>
    <n v="2020"/>
    <s v="II Trimestre 20"/>
    <s v="Junio"/>
    <d v="2020-07-19T00:00:00"/>
    <d v="2020-07-08T00:00:00"/>
    <x v="0"/>
    <x v="0"/>
    <x v="0"/>
    <x v="0"/>
    <s v="CELIA CHIPANA QUISPE"/>
    <n v="1867544"/>
    <x v="14"/>
    <x v="0"/>
    <x v="0"/>
  </r>
  <r>
    <s v="Reclamo"/>
    <x v="0"/>
    <s v="Si"/>
    <n v="7451"/>
    <s v="ICA"/>
    <s v="EFE"/>
    <x v="0"/>
    <s v="Oficina"/>
    <s v="ICA"/>
    <s v="LIMA SUR CHICO"/>
    <x v="6"/>
    <d v="2020-06-18T00:00:00"/>
    <n v="2020"/>
    <s v="II Trimestre 20"/>
    <s v="Junio"/>
    <d v="2020-07-18T00:00:00"/>
    <d v="2020-07-18T00:00:00"/>
    <x v="0"/>
    <x v="0"/>
    <x v="0"/>
    <x v="0"/>
    <s v="LENI MAITE BERROCAL TENORIO"/>
    <n v="45215659"/>
    <x v="0"/>
    <x v="0"/>
    <x v="0"/>
  </r>
  <r>
    <s v="Reclamo"/>
    <x v="0"/>
    <s v="Si"/>
    <n v="7470"/>
    <s v="CHINCHA"/>
    <s v="EFE"/>
    <x v="0"/>
    <s v="Oficina"/>
    <s v="ICA"/>
    <s v="LIMA SUR CHICO"/>
    <x v="6"/>
    <d v="2020-06-18T00:00:00"/>
    <n v="2020"/>
    <s v="II Trimestre 20"/>
    <s v="Junio"/>
    <d v="2020-07-18T00:00:00"/>
    <d v="2020-08-15T00:00:00"/>
    <x v="0"/>
    <x v="0"/>
    <x v="0"/>
    <x v="0"/>
    <s v="ALEXANDER REATEGUI GUERRA"/>
    <n v="43083034"/>
    <x v="15"/>
    <x v="0"/>
    <x v="2"/>
  </r>
  <r>
    <s v="Reclamo"/>
    <x v="0"/>
    <s v="Si"/>
    <n v="7447"/>
    <s v="HUANCAYO "/>
    <s v="EFE"/>
    <x v="0"/>
    <s v="Oficina"/>
    <s v="HUANCAYO"/>
    <s v="CENTRO"/>
    <x v="4"/>
    <d v="2020-06-18T00:00:00"/>
    <n v="2020"/>
    <s v="II Trimestre 20"/>
    <s v="Junio"/>
    <d v="2020-07-18T00:00:00"/>
    <d v="2020-07-21T00:00:00"/>
    <x v="0"/>
    <x v="0"/>
    <x v="1"/>
    <x v="1"/>
    <s v="ANA MARIA POMASUNCO LEON"/>
    <n v="20018279"/>
    <x v="4"/>
    <x v="0"/>
    <x v="2"/>
  </r>
  <r>
    <s v="Reclamo"/>
    <x v="0"/>
    <s v="Si"/>
    <n v="7456"/>
    <s v="CHICLAYO "/>
    <s v="EFE"/>
    <x v="0"/>
    <s v="Oficina"/>
    <s v="CHICLAYO"/>
    <s v="NORTE 2"/>
    <x v="2"/>
    <d v="2020-06-18T00:00:00"/>
    <n v="2020"/>
    <s v="II Trimestre 20"/>
    <s v="Junio"/>
    <d v="2020-07-18T00:00:00"/>
    <d v="2020-07-20T00:00:00"/>
    <x v="0"/>
    <x v="0"/>
    <x v="0"/>
    <x v="0"/>
    <s v="VICTORIA SILVIA PEREZ DE LA PIEDRA"/>
    <n v="17537463"/>
    <x v="16"/>
    <x v="0"/>
    <x v="2"/>
  </r>
  <r>
    <s v="Reclamo"/>
    <x v="0"/>
    <s v="Si"/>
    <n v="7437"/>
    <s v="NO ES CLIENTE"/>
    <s v="NO ES CLIENTE"/>
    <x v="0"/>
    <s v="Oficina"/>
    <s v="SAN JUAN DE LURIGANCHO"/>
    <s v="LIMA NORESTE"/>
    <x v="1"/>
    <d v="2020-06-18T00:00:00"/>
    <n v="2020"/>
    <s v="II Trimestre 20"/>
    <s v="Junio"/>
    <d v="2020-07-18T00:00:00"/>
    <d v="2020-07-18T00:00:00"/>
    <x v="1"/>
    <x v="1"/>
    <x v="0"/>
    <x v="0"/>
    <s v="JUAN LUIS ROQUE ORIHUELA"/>
    <n v="42728014"/>
    <x v="0"/>
    <x v="0"/>
    <x v="0"/>
  </r>
  <r>
    <s v="Reclamo"/>
    <x v="0"/>
    <s v="Si"/>
    <n v="7479"/>
    <s v="SANTA CLARA"/>
    <s v="EFE"/>
    <x v="1"/>
    <s v="Vía internet"/>
    <s v="SURCO"/>
    <s v="LIMA NOR ESTE "/>
    <x v="1"/>
    <d v="2020-06-18T00:00:00"/>
    <n v="2020"/>
    <s v="II Trimestre 20"/>
    <s v="Junio"/>
    <d v="2020-07-18T00:00:00"/>
    <d v="2020-07-18T00:00:00"/>
    <x v="0"/>
    <x v="0"/>
    <x v="1"/>
    <x v="1"/>
    <s v="BRIGITHE ANGIE GARCIA PENALOZA"/>
    <n v="75118467"/>
    <x v="0"/>
    <x v="0"/>
    <x v="0"/>
  </r>
  <r>
    <s v="Reclamo"/>
    <x v="0"/>
    <s v="Si"/>
    <n v="7444"/>
    <s v="ILO"/>
    <s v="EFE"/>
    <x v="0"/>
    <s v="Oficina"/>
    <s v="ILO"/>
    <s v="SUR"/>
    <x v="5"/>
    <d v="2020-06-18T00:00:00"/>
    <n v="2020"/>
    <s v="II Trimestre 20"/>
    <s v="Junio"/>
    <d v="2020-07-18T00:00:00"/>
    <d v="2020-07-18T00:00:00"/>
    <x v="0"/>
    <x v="0"/>
    <x v="0"/>
    <x v="0"/>
    <s v="EMMA ESTHER PACHECO MONTALVO"/>
    <n v="4626060"/>
    <x v="0"/>
    <x v="0"/>
    <x v="0"/>
  </r>
  <r>
    <s v="Reclamo"/>
    <x v="0"/>
    <s v="Si"/>
    <n v="7430"/>
    <s v="PICHANAKI"/>
    <s v="EFE"/>
    <x v="0"/>
    <s v="Oficina"/>
    <s v="PICHANAKI "/>
    <s v="CENTRO"/>
    <x v="7"/>
    <d v="2020-06-17T00:00:00"/>
    <n v="2020"/>
    <s v="II Trimestre 20"/>
    <s v="Junio"/>
    <d v="2020-07-17T00:00:00"/>
    <d v="2020-07-16T00:00:00"/>
    <x v="0"/>
    <x v="0"/>
    <x v="1"/>
    <x v="1"/>
    <s v="EDY LAZARO ZOCON CARRERA"/>
    <n v="27162244"/>
    <x v="7"/>
    <x v="0"/>
    <x v="0"/>
  </r>
  <r>
    <s v="Reclamo"/>
    <x v="0"/>
    <s v="Si"/>
    <n v="7417"/>
    <s v="HUAYCAN"/>
    <s v="EFE"/>
    <x v="1"/>
    <s v="Vía internet"/>
    <s v="SURCO"/>
    <s v="LIMA NOR ESTE "/>
    <x v="1"/>
    <d v="2020-06-17T00:00:00"/>
    <n v="2020"/>
    <s v="II Trimestre 20"/>
    <s v="Junio"/>
    <d v="2020-07-17T00:00:00"/>
    <d v="2020-07-17T00:00:00"/>
    <x v="0"/>
    <x v="0"/>
    <x v="0"/>
    <x v="0"/>
    <s v="MARCO ANTONIO TANTA MENDOZA"/>
    <n v="44358078"/>
    <x v="0"/>
    <x v="0"/>
    <x v="0"/>
  </r>
  <r>
    <s v="Reclamo"/>
    <x v="0"/>
    <s v="Si"/>
    <n v="7433"/>
    <s v="SAN JUAN DE MIRAFLORES"/>
    <s v="LC"/>
    <x v="1"/>
    <s v="Correo Electronico"/>
    <s v="SURCO"/>
    <s v="LIMA NOR ESTE "/>
    <x v="1"/>
    <d v="2020-06-17T00:00:00"/>
    <n v="2020"/>
    <s v="II Trimestre 20"/>
    <s v="Junio"/>
    <d v="2020-07-17T00:00:00"/>
    <d v="2020-07-03T00:00:00"/>
    <x v="2"/>
    <x v="2"/>
    <x v="0"/>
    <x v="0"/>
    <s v="WILLIAM GHIMANIEL BLACIDO COLLAS"/>
    <n v="70021837"/>
    <x v="17"/>
    <x v="0"/>
    <x v="0"/>
  </r>
  <r>
    <s v="Reclamo"/>
    <x v="0"/>
    <s v="Si"/>
    <n v="7398"/>
    <s v="JAVIER PRADO"/>
    <s v="LC"/>
    <x v="0"/>
    <s v="Oficina"/>
    <s v="SAN JUAN DE LURIGANCHO"/>
    <s v="LIMA NORESTE"/>
    <x v="1"/>
    <d v="2020-06-16T00:00:00"/>
    <n v="2020"/>
    <s v="II Trimestre 20"/>
    <s v="Junio"/>
    <d v="2020-07-16T00:00:00"/>
    <d v="2020-07-02T00:00:00"/>
    <x v="0"/>
    <x v="0"/>
    <x v="0"/>
    <x v="0"/>
    <s v="JAMES EDGAR CARLOS ALANIA"/>
    <n v="9189466"/>
    <x v="17"/>
    <x v="0"/>
    <x v="0"/>
  </r>
  <r>
    <s v="Reclamo"/>
    <x v="0"/>
    <s v="Si"/>
    <n v="7382"/>
    <s v="CAJAMARCA"/>
    <s v="LC"/>
    <x v="1"/>
    <s v="Vía internet"/>
    <s v="SURCO"/>
    <s v="LIMA NOR ESTE "/>
    <x v="1"/>
    <d v="2020-06-16T00:00:00"/>
    <n v="2020"/>
    <s v="II Trimestre 20"/>
    <s v="Junio"/>
    <d v="2020-07-16T00:00:00"/>
    <d v="2020-07-06T00:00:00"/>
    <x v="0"/>
    <x v="0"/>
    <x v="0"/>
    <x v="0"/>
    <s v="JULIO MANUEL ALIAGA LLATAS"/>
    <n v="70893688"/>
    <x v="18"/>
    <x v="0"/>
    <x v="0"/>
  </r>
  <r>
    <s v="Reclamo"/>
    <x v="0"/>
    <s v="Si"/>
    <n v="7397"/>
    <s v="ICA"/>
    <s v="CAJA LUREN"/>
    <x v="1"/>
    <s v="Correo Electronico"/>
    <s v="SURCO"/>
    <s v="LIMA NOR ESTE "/>
    <x v="1"/>
    <d v="2020-06-16T00:00:00"/>
    <n v="2020"/>
    <s v="II Trimestre 20"/>
    <s v="Junio"/>
    <d v="2020-07-16T00:00:00"/>
    <d v="2020-07-16T00:00:00"/>
    <x v="2"/>
    <x v="2"/>
    <x v="0"/>
    <x v="0"/>
    <s v="LIESELL ELENA NEYRA LINARES"/>
    <n v="44210305"/>
    <x v="0"/>
    <x v="0"/>
    <x v="0"/>
  </r>
  <r>
    <s v="Reclamo"/>
    <x v="0"/>
    <s v="Si"/>
    <n v="7387"/>
    <s v="AREQUIPA "/>
    <s v="EFE"/>
    <x v="0"/>
    <s v="Oficina"/>
    <s v="ILO"/>
    <s v="SUR"/>
    <x v="5"/>
    <d v="2020-06-16T00:00:00"/>
    <n v="2020"/>
    <s v="II Trimestre 20"/>
    <s v="Junio"/>
    <d v="2020-07-16T00:00:00"/>
    <d v="2020-07-15T00:00:00"/>
    <x v="0"/>
    <x v="0"/>
    <x v="0"/>
    <x v="0"/>
    <s v="LUZ MARINA SALCEDO NAYHUA"/>
    <n v="75980847"/>
    <x v="7"/>
    <x v="0"/>
    <x v="0"/>
  </r>
  <r>
    <s v="Reclamo"/>
    <x v="0"/>
    <s v="Si"/>
    <n v="7395"/>
    <s v="TOCACHE"/>
    <s v="LC"/>
    <x v="0"/>
    <s v="Oficina"/>
    <s v="TOCACHE"/>
    <s v="CENTRO"/>
    <x v="8"/>
    <d v="2020-06-16T00:00:00"/>
    <n v="2020"/>
    <s v="II Trimestre 20"/>
    <s v="Junio"/>
    <d v="2020-07-16T00:00:00"/>
    <d v="2020-07-02T00:00:00"/>
    <x v="0"/>
    <x v="0"/>
    <x v="0"/>
    <x v="0"/>
    <s v="LUIS ALBERTO DOMINGUEZ ROJAS"/>
    <n v="41197190"/>
    <x v="17"/>
    <x v="0"/>
    <x v="0"/>
  </r>
  <r>
    <s v="Reclamo"/>
    <x v="0"/>
    <s v="Si"/>
    <n v="7406"/>
    <s v="TACNA"/>
    <s v="EFE"/>
    <x v="0"/>
    <s v="Oficina"/>
    <s v="TACNA"/>
    <s v="SUR"/>
    <x v="9"/>
    <d v="2020-06-16T00:00:00"/>
    <n v="2020"/>
    <s v="II Trimestre 20"/>
    <s v="Junio"/>
    <d v="2020-07-16T00:00:00"/>
    <d v="2020-07-07T00:00:00"/>
    <x v="0"/>
    <x v="0"/>
    <x v="1"/>
    <x v="1"/>
    <s v="MERY JORDAN PALOMINO"/>
    <n v="478951"/>
    <x v="19"/>
    <x v="0"/>
    <x v="0"/>
  </r>
  <r>
    <s v="Reclamo"/>
    <x v="0"/>
    <s v="Si"/>
    <n v="7365"/>
    <s v="CHINCHA"/>
    <s v="EFE"/>
    <x v="0"/>
    <s v="Oficina"/>
    <s v="CHINCHA"/>
    <s v="LIMA SUR CHICO"/>
    <x v="10"/>
    <d v="2020-06-15T00:00:00"/>
    <n v="2020"/>
    <s v="II Trimestre 20"/>
    <s v="Junio"/>
    <d v="2020-07-15T00:00:00"/>
    <d v="2020-07-14T00:00:00"/>
    <x v="0"/>
    <x v="0"/>
    <x v="1"/>
    <x v="1"/>
    <s v="JESUS FELIBERTO FRANCO PACHAS"/>
    <n v="21803757"/>
    <x v="7"/>
    <x v="0"/>
    <x v="0"/>
  </r>
  <r>
    <s v="Reclamo"/>
    <x v="0"/>
    <s v="Si"/>
    <n v="7366"/>
    <s v="CHICLAYO "/>
    <s v="LC"/>
    <x v="0"/>
    <s v="Oficina"/>
    <s v="CHICLAYO"/>
    <s v="NORTE 2"/>
    <x v="2"/>
    <d v="2020-06-15T00:00:00"/>
    <n v="2020"/>
    <s v="II Trimestre 20"/>
    <s v="Junio"/>
    <d v="2020-07-15T00:00:00"/>
    <d v="2020-07-15T00:00:00"/>
    <x v="0"/>
    <x v="0"/>
    <x v="0"/>
    <x v="0"/>
    <s v="EUDELIA PAUCAR CORDOVA"/>
    <n v="16409992"/>
    <x v="0"/>
    <x v="0"/>
    <x v="0"/>
  </r>
  <r>
    <s v="Reclamo"/>
    <x v="0"/>
    <s v="Si"/>
    <n v="7372"/>
    <s v="ATE"/>
    <s v="EFE"/>
    <x v="0"/>
    <s v="Oficina"/>
    <s v="ATE"/>
    <s v="LIMA NOR ESTE "/>
    <x v="1"/>
    <d v="2020-06-15T00:00:00"/>
    <n v="2020"/>
    <s v="II Trimestre 20"/>
    <s v="Junio"/>
    <d v="2020-07-15T00:00:00"/>
    <d v="2020-07-14T00:00:00"/>
    <x v="0"/>
    <x v="0"/>
    <x v="0"/>
    <x v="0"/>
    <s v="ROSA MARIA GOMEZ QUISPE"/>
    <n v="40101047"/>
    <x v="7"/>
    <x v="0"/>
    <x v="0"/>
  </r>
  <r>
    <s v="Reclamo"/>
    <x v="0"/>
    <s v="Si"/>
    <n v="7350"/>
    <s v="ABANCAY"/>
    <s v="LC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0"/>
    <x v="0"/>
    <x v="0"/>
    <x v="0"/>
    <s v="ADRIEL PELAYO ROMAN"/>
    <n v="80578227"/>
    <x v="0"/>
    <x v="0"/>
    <x v="0"/>
  </r>
  <r>
    <s v="Reclamo"/>
    <x v="0"/>
    <s v="Si"/>
    <n v="7355"/>
    <s v="AREQUIPA 3"/>
    <s v="EFE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0"/>
    <x v="0"/>
    <x v="0"/>
    <x v="0"/>
    <s v="DAVID ENRIQUEZ ANARI"/>
    <n v="42813776"/>
    <x v="0"/>
    <x v="0"/>
    <x v="0"/>
  </r>
  <r>
    <s v="Reclamo"/>
    <x v="0"/>
    <s v="Si"/>
    <n v="7357"/>
    <s v="TRUJILLO"/>
    <s v="EFE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0"/>
    <x v="0"/>
    <x v="0"/>
    <x v="0"/>
    <s v="ARTURO YOEL ASTO SALAZAR"/>
    <n v="47798683"/>
    <x v="0"/>
    <x v="0"/>
    <x v="0"/>
  </r>
  <r>
    <s v="Reclamo"/>
    <x v="0"/>
    <s v="Si"/>
    <n v="7361"/>
    <s v="COMAS"/>
    <s v="LC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0"/>
    <x v="0"/>
    <x v="0"/>
    <x v="0"/>
    <s v="CESARIA ISABEL CHAVEZ DULANTO"/>
    <n v="6900166"/>
    <x v="0"/>
    <x v="0"/>
    <x v="0"/>
  </r>
  <r>
    <s v="Reclamo"/>
    <x v="0"/>
    <s v="Si"/>
    <n v="7373"/>
    <s v="ILO"/>
    <s v="EFE"/>
    <x v="0"/>
    <s v="Oficina"/>
    <s v="ILO"/>
    <s v="SUR"/>
    <x v="5"/>
    <d v="2020-06-15T00:00:00"/>
    <n v="2020"/>
    <s v="II Trimestre 20"/>
    <s v="Junio"/>
    <d v="2020-07-15T00:00:00"/>
    <d v="2020-07-15T00:00:00"/>
    <x v="0"/>
    <x v="0"/>
    <x v="0"/>
    <x v="0"/>
    <s v="ROBERTO RICARDO QUISPE QUISPE"/>
    <n v="4647010"/>
    <x v="0"/>
    <x v="0"/>
    <x v="0"/>
  </r>
  <r>
    <s v="Reclamo"/>
    <x v="0"/>
    <s v="Si"/>
    <n v="7364"/>
    <s v="ICA"/>
    <s v="CAJA LUREN"/>
    <x v="0"/>
    <s v="Oficina"/>
    <s v="JULIACA"/>
    <s v="SUR"/>
    <x v="11"/>
    <d v="2020-06-15T00:00:00"/>
    <n v="2020"/>
    <s v="II Trimestre 20"/>
    <s v="Junio"/>
    <d v="2020-07-15T00:00:00"/>
    <d v="2020-08-14T00:00:00"/>
    <x v="2"/>
    <x v="2"/>
    <x v="1"/>
    <x v="1"/>
    <s v="AIDA FAUSTINA QUISPE FERNANDEZ"/>
    <n v="2439321"/>
    <x v="20"/>
    <x v="0"/>
    <x v="2"/>
  </r>
  <r>
    <s v="Reclamo"/>
    <x v="0"/>
    <s v="Si"/>
    <n v="7333"/>
    <s v="PICHANAKI"/>
    <s v="EFE"/>
    <x v="0"/>
    <s v="Oficina"/>
    <s v="PICHANAKI "/>
    <s v="CENTRO"/>
    <x v="7"/>
    <d v="2020-06-13T00:00:00"/>
    <n v="2020"/>
    <s v="II Trimestre 20"/>
    <s v="Junio"/>
    <d v="2020-07-13T00:00:00"/>
    <d v="2020-07-15T00:00:00"/>
    <x v="0"/>
    <x v="0"/>
    <x v="0"/>
    <x v="0"/>
    <s v="MADUIS DEYVIS HUAMAN VASQUEZ"/>
    <n v="72247003"/>
    <x v="16"/>
    <x v="0"/>
    <x v="2"/>
  </r>
  <r>
    <s v="Reclamo"/>
    <x v="0"/>
    <s v="Si"/>
    <n v="7339"/>
    <s v="PICHANAKI"/>
    <s v="EFE"/>
    <x v="0"/>
    <s v="Oficina"/>
    <s v="PICHANAKI "/>
    <s v="CENTRO"/>
    <x v="7"/>
    <d v="2020-06-13T00:00:00"/>
    <n v="2020"/>
    <s v="II Trimestre 20"/>
    <s v="Junio"/>
    <d v="2020-07-13T00:00:00"/>
    <d v="2020-07-15T00:00:00"/>
    <x v="0"/>
    <x v="0"/>
    <x v="0"/>
    <x v="0"/>
    <s v="VICTORIA GARCIA ORTIZ"/>
    <n v="23569043"/>
    <x v="16"/>
    <x v="0"/>
    <x v="2"/>
  </r>
  <r>
    <s v="Reclamo"/>
    <x v="0"/>
    <s v="Si"/>
    <n v="7336"/>
    <s v="TRUJILLO"/>
    <s v="EFE"/>
    <x v="0"/>
    <s v="Oficina"/>
    <s v="TRUJILLO "/>
    <s v="NORTE 3"/>
    <x v="0"/>
    <d v="2020-06-13T00:00:00"/>
    <n v="2020"/>
    <s v="II Trimestre 20"/>
    <s v="Junio"/>
    <d v="2020-07-13T00:00:00"/>
    <d v="2020-07-13T00:00:00"/>
    <x v="0"/>
    <x v="0"/>
    <x v="0"/>
    <x v="0"/>
    <s v="SARA RAMOS CASTANEDA"/>
    <n v="42511731"/>
    <x v="0"/>
    <x v="0"/>
    <x v="0"/>
  </r>
  <r>
    <s v="Reclamo"/>
    <x v="0"/>
    <s v="Si"/>
    <n v="7328"/>
    <s v="CHICLAYO "/>
    <s v="EFE"/>
    <x v="0"/>
    <s v="Oficina"/>
    <s v="CHICLAYO"/>
    <s v="NORTE 2"/>
    <x v="2"/>
    <d v="2020-06-13T00:00:00"/>
    <n v="2020"/>
    <s v="II Trimestre 20"/>
    <s v="Junio"/>
    <d v="2020-07-13T00:00:00"/>
    <d v="2020-07-02T00:00:00"/>
    <x v="0"/>
    <x v="0"/>
    <x v="0"/>
    <x v="0"/>
    <s v="ISIS AYDEE ARTEAGA PILCO"/>
    <n v="952193"/>
    <x v="14"/>
    <x v="0"/>
    <x v="0"/>
  </r>
  <r>
    <s v="Reclamo"/>
    <x v="0"/>
    <s v="Si"/>
    <n v="7332"/>
    <s v="LA UNION"/>
    <s v="EFE"/>
    <x v="0"/>
    <s v="Oficina"/>
    <s v="LA UNION"/>
    <s v="NORTE 1"/>
    <x v="12"/>
    <d v="2020-06-13T00:00:00"/>
    <n v="2020"/>
    <s v="II Trimestre 20"/>
    <s v="Junio"/>
    <d v="2020-07-13T00:00:00"/>
    <d v="2020-07-14T00:00:00"/>
    <x v="0"/>
    <x v="0"/>
    <x v="0"/>
    <x v="0"/>
    <s v="JOSE COVENAS CALDERON"/>
    <n v="2865193"/>
    <x v="12"/>
    <x v="0"/>
    <x v="2"/>
  </r>
  <r>
    <s v="Reclamo"/>
    <x v="0"/>
    <s v="Si"/>
    <n v="7325"/>
    <s v="CHACHAPOYAS"/>
    <s v="LC"/>
    <x v="0"/>
    <s v="Oficina"/>
    <s v="CHACHAPOYAS"/>
    <s v="NORTE 2"/>
    <x v="13"/>
    <d v="2020-06-12T00:00:00"/>
    <n v="2020"/>
    <s v="II Trimestre 20"/>
    <s v="Junio"/>
    <d v="2020-07-12T00:00:00"/>
    <d v="2020-07-03T00:00:00"/>
    <x v="0"/>
    <x v="0"/>
    <x v="2"/>
    <x v="2"/>
    <s v="JOSE ENRIQUE BUSTAMANTE ZULOETA"/>
    <n v="1149531"/>
    <x v="19"/>
    <x v="0"/>
    <x v="0"/>
  </r>
  <r>
    <s v="Reclamo"/>
    <x v="0"/>
    <s v="Si"/>
    <n v="7317"/>
    <s v="ICA"/>
    <s v="EFE"/>
    <x v="1"/>
    <s v="Correo Electronico"/>
    <s v="SURCO"/>
    <s v="LIMA NOR ESTE "/>
    <x v="1"/>
    <d v="2020-06-12T00:00:00"/>
    <n v="2020"/>
    <s v="II Trimestre 20"/>
    <s v="Junio"/>
    <d v="2020-07-12T00:00:00"/>
    <d v="2020-07-17T00:00:00"/>
    <x v="0"/>
    <x v="0"/>
    <x v="0"/>
    <x v="0"/>
    <s v="ROSA MARIA HERNANDEZ RAMIREZ"/>
    <n v="47442024"/>
    <x v="21"/>
    <x v="0"/>
    <x v="2"/>
  </r>
  <r>
    <s v="Reclamo"/>
    <x v="0"/>
    <s v="Si"/>
    <n v="7324"/>
    <s v="CHICLAYO "/>
    <s v="LC"/>
    <x v="1"/>
    <s v="Correo Electronico"/>
    <s v="SURCO"/>
    <s v="LIMA NOR ESTE "/>
    <x v="1"/>
    <d v="2020-06-12T00:00:00"/>
    <n v="2020"/>
    <s v="II Trimestre 20"/>
    <s v="Junio"/>
    <d v="2020-07-12T00:00:00"/>
    <d v="2020-07-14T00:00:00"/>
    <x v="0"/>
    <x v="0"/>
    <x v="0"/>
    <x v="0"/>
    <s v="DIANA MINCHAN VALLES"/>
    <n v="48851709"/>
    <x v="16"/>
    <x v="0"/>
    <x v="2"/>
  </r>
  <r>
    <s v="Reclamo"/>
    <x v="0"/>
    <s v="Si"/>
    <n v="7293"/>
    <s v="ICA"/>
    <s v="EFE"/>
    <x v="0"/>
    <s v="Oficina"/>
    <s v="ICA"/>
    <s v="LIMA SUR CHICO"/>
    <x v="6"/>
    <d v="2020-06-11T00:00:00"/>
    <n v="2020"/>
    <s v="II Trimestre 20"/>
    <s v="Junio"/>
    <d v="2020-07-11T00:00:00"/>
    <d v="2020-07-11T00:00:00"/>
    <x v="0"/>
    <x v="0"/>
    <x v="1"/>
    <x v="1"/>
    <s v="JUAN CARLOS SACATOMA HUAMANI"/>
    <n v="42039922"/>
    <x v="0"/>
    <x v="0"/>
    <x v="0"/>
  </r>
  <r>
    <s v="Reclamo"/>
    <x v="0"/>
    <s v="Si"/>
    <n v="7303"/>
    <s v="TACNA"/>
    <s v="LC"/>
    <x v="0"/>
    <s v="Oficina"/>
    <s v="TACNA"/>
    <s v="SUR"/>
    <x v="9"/>
    <d v="2020-06-11T00:00:00"/>
    <n v="2020"/>
    <s v="II Trimestre 20"/>
    <s v="Junio"/>
    <d v="2020-07-11T00:00:00"/>
    <d v="2020-07-01T00:00:00"/>
    <x v="0"/>
    <x v="0"/>
    <x v="0"/>
    <x v="0"/>
    <s v="DOMINGO LOMA CHACHAQUE"/>
    <n v="40978553"/>
    <x v="18"/>
    <x v="0"/>
    <x v="0"/>
  </r>
  <r>
    <s v="Reclamo"/>
    <x v="0"/>
    <s v="Si"/>
    <n v="7252"/>
    <s v="JAEN"/>
    <s v="EFE"/>
    <x v="0"/>
    <s v="Oficina"/>
    <s v="JAEN"/>
    <s v="NORTE 2"/>
    <x v="14"/>
    <d v="2020-06-10T00:00:00"/>
    <n v="2020"/>
    <s v="II Trimestre 20"/>
    <s v="Junio"/>
    <d v="2020-07-10T00:00:00"/>
    <d v="2020-07-17T00:00:00"/>
    <x v="0"/>
    <x v="0"/>
    <x v="1"/>
    <x v="1"/>
    <s v="NELSON DAVILA DELGADO"/>
    <n v="1036675"/>
    <x v="22"/>
    <x v="0"/>
    <x v="2"/>
  </r>
  <r>
    <s v="Reclamo"/>
    <x v="0"/>
    <s v="Si"/>
    <n v="7254"/>
    <s v="CUSCO"/>
    <s v="EFE"/>
    <x v="0"/>
    <s v="Oficina"/>
    <s v="QUILLABAMBA"/>
    <s v="SUR ORIENTE"/>
    <x v="15"/>
    <d v="2020-06-10T00:00:00"/>
    <n v="2020"/>
    <s v="II Trimestre 20"/>
    <s v="Junio"/>
    <d v="2020-07-10T00:00:00"/>
    <d v="2020-07-02T00:00:00"/>
    <x v="0"/>
    <x v="0"/>
    <x v="0"/>
    <x v="0"/>
    <s v="MICHEL JONH LUQUE SAIRE"/>
    <n v="44020219"/>
    <x v="23"/>
    <x v="0"/>
    <x v="0"/>
  </r>
  <r>
    <s v="Reclamo"/>
    <x v="0"/>
    <s v="Si"/>
    <n v="7257"/>
    <s v="PUCALLPA"/>
    <s v="EFE"/>
    <x v="1"/>
    <s v="Vía internet"/>
    <s v="SURCO"/>
    <s v="LIMA NOR ESTE "/>
    <x v="1"/>
    <d v="2020-06-10T00:00:00"/>
    <n v="2020"/>
    <s v="II Trimestre 20"/>
    <s v="Junio"/>
    <d v="2020-07-10T00:00:00"/>
    <d v="2020-07-03T00:00:00"/>
    <x v="0"/>
    <x v="0"/>
    <x v="3"/>
    <x v="3"/>
    <s v="LADY MISHELL MORI TUESTA"/>
    <n v="48596279"/>
    <x v="24"/>
    <x v="0"/>
    <x v="0"/>
  </r>
  <r>
    <s v="Reclamo"/>
    <x v="0"/>
    <s v="Si"/>
    <n v="7258"/>
    <s v="CHICLAYO "/>
    <s v="LC"/>
    <x v="1"/>
    <s v="Vía internet"/>
    <s v="SURCO"/>
    <s v="LIMA NOR ESTE "/>
    <x v="1"/>
    <d v="2020-06-10T00:00:00"/>
    <n v="2020"/>
    <s v="II Trimestre 20"/>
    <s v="Junio"/>
    <d v="2020-07-10T00:00:00"/>
    <d v="2020-07-07T00:00:00"/>
    <x v="0"/>
    <x v="0"/>
    <x v="3"/>
    <x v="3"/>
    <s v="CESI ELFER RODAS ALCANTARA"/>
    <n v="44011409"/>
    <x v="25"/>
    <x v="0"/>
    <x v="0"/>
  </r>
  <r>
    <s v="Reclamo"/>
    <x v="0"/>
    <s v="Si"/>
    <n v="7263"/>
    <s v="SAN MARTIN DE PORRES"/>
    <s v="EFE"/>
    <x v="1"/>
    <s v="Vía internet"/>
    <s v="SURCO"/>
    <s v="LIMA NOR ESTE "/>
    <x v="1"/>
    <d v="2020-06-10T00:00:00"/>
    <n v="2020"/>
    <s v="II Trimestre 20"/>
    <s v="Junio"/>
    <d v="2020-07-10T00:00:00"/>
    <d v="2020-07-10T00:00:00"/>
    <x v="0"/>
    <x v="0"/>
    <x v="0"/>
    <x v="0"/>
    <s v="JAFER JUAM PALOMO GAMARRA"/>
    <n v="70446679"/>
    <x v="0"/>
    <x v="0"/>
    <x v="0"/>
  </r>
  <r>
    <s v="Reclamo"/>
    <x v="0"/>
    <s v="Si"/>
    <n v="7276"/>
    <s v="LIMA"/>
    <s v="Hipotecario Propio"/>
    <x v="1"/>
    <s v="Correo Electronico"/>
    <s v="SURCO"/>
    <s v="LIMA NOR ESTE "/>
    <x v="1"/>
    <d v="2020-06-10T00:00:00"/>
    <n v="2020"/>
    <s v="II Trimestre 20"/>
    <s v="Junio"/>
    <d v="2020-07-10T00:00:00"/>
    <d v="2020-07-10T00:00:00"/>
    <x v="2"/>
    <x v="2"/>
    <x v="1"/>
    <x v="1"/>
    <s v="JANET MARILU CHORRES YOVERA"/>
    <n v="45706976"/>
    <x v="0"/>
    <x v="0"/>
    <x v="0"/>
  </r>
  <r>
    <s v="Reclamo"/>
    <x v="0"/>
    <s v="Si"/>
    <n v="7277"/>
    <s v="HUARAL"/>
    <s v="EFE"/>
    <x v="1"/>
    <s v="Vía internet"/>
    <s v="SURCO"/>
    <s v="LIMA NOR ESTE "/>
    <x v="1"/>
    <d v="2020-06-10T00:00:00"/>
    <n v="2020"/>
    <s v="II Trimestre 20"/>
    <s v="Junio"/>
    <d v="2020-07-10T00:00:00"/>
    <d v="2020-07-10T00:00:00"/>
    <x v="0"/>
    <x v="0"/>
    <x v="0"/>
    <x v="0"/>
    <s v="SOILA DELMA LEON CHINCHAY"/>
    <n v="47517424"/>
    <x v="0"/>
    <x v="0"/>
    <x v="0"/>
  </r>
  <r>
    <s v="Reclamo"/>
    <x v="0"/>
    <s v="Si"/>
    <n v="7218"/>
    <s v="HUANCAVELICA"/>
    <s v="LC"/>
    <x v="0"/>
    <s v="Oficina"/>
    <s v="HUANCAVELICA "/>
    <s v="CENTRO"/>
    <x v="16"/>
    <d v="2020-06-09T00:00:00"/>
    <n v="2020"/>
    <s v="II Trimestre 20"/>
    <s v="Junio"/>
    <d v="2020-07-09T00:00:00"/>
    <d v="2020-07-16T00:00:00"/>
    <x v="0"/>
    <x v="0"/>
    <x v="0"/>
    <x v="0"/>
    <s v="TEODORO QUISPE RIVEROS"/>
    <n v="23205780"/>
    <x v="22"/>
    <x v="0"/>
    <x v="2"/>
  </r>
  <r>
    <s v="Reclamo"/>
    <x v="0"/>
    <s v="Si"/>
    <n v="7223"/>
    <s v="TRUJILLO"/>
    <s v="LC"/>
    <x v="0"/>
    <s v="Oficina"/>
    <s v="TRUJILLO "/>
    <s v="NORTE 3"/>
    <x v="0"/>
    <d v="2020-06-09T00:00:00"/>
    <n v="2020"/>
    <s v="II Trimestre 20"/>
    <s v="Junio"/>
    <d v="2020-07-09T00:00:00"/>
    <d v="2020-08-27T00:00:00"/>
    <x v="0"/>
    <x v="0"/>
    <x v="0"/>
    <x v="0"/>
    <s v="RAFAEL CARRANZA REYES"/>
    <n v="18041785"/>
    <x v="26"/>
    <x v="0"/>
    <x v="3"/>
  </r>
  <r>
    <s v="Reclamo"/>
    <x v="0"/>
    <s v="Si"/>
    <n v="7230"/>
    <s v="LIMA"/>
    <s v="CONVENIO"/>
    <x v="1"/>
    <s v="Vía internet"/>
    <s v="SURCO"/>
    <s v="LIMA NOR ESTE "/>
    <x v="1"/>
    <d v="2020-06-09T00:00:00"/>
    <n v="2020"/>
    <s v="II Trimestre 20"/>
    <s v="Junio"/>
    <d v="2020-07-09T00:00:00"/>
    <d v="2020-07-09T00:00:00"/>
    <x v="0"/>
    <x v="0"/>
    <x v="1"/>
    <x v="1"/>
    <s v="MARLENI CASTILLO TORRES"/>
    <n v="75431167"/>
    <x v="0"/>
    <x v="0"/>
    <x v="0"/>
  </r>
  <r>
    <s v="Reclamo"/>
    <x v="0"/>
    <s v="Si"/>
    <n v="7233"/>
    <s v="JULIACA"/>
    <s v="LC"/>
    <x v="1"/>
    <s v="Vía internet"/>
    <s v="SURCO"/>
    <s v="LIMA NOR ESTE "/>
    <x v="1"/>
    <d v="2020-06-09T00:00:00"/>
    <n v="2020"/>
    <s v="II Trimestre 20"/>
    <s v="Junio"/>
    <d v="2020-07-09T00:00:00"/>
    <d v="2020-07-11T00:00:00"/>
    <x v="0"/>
    <x v="0"/>
    <x v="0"/>
    <x v="0"/>
    <s v="NILDA CCANCCAPA MUNA"/>
    <n v="2543829"/>
    <x v="16"/>
    <x v="0"/>
    <x v="2"/>
  </r>
  <r>
    <s v="Reclamo"/>
    <x v="0"/>
    <s v="Si"/>
    <n v="7235"/>
    <s v="CHORRILLOS "/>
    <s v="LC"/>
    <x v="1"/>
    <s v="Vía internet"/>
    <s v="SURCO"/>
    <s v="LIMA NOR ESTE "/>
    <x v="1"/>
    <d v="2020-06-09T00:00:00"/>
    <n v="2020"/>
    <s v="II Trimestre 20"/>
    <s v="Junio"/>
    <d v="2020-07-09T00:00:00"/>
    <d v="2020-07-01T00:00:00"/>
    <x v="0"/>
    <x v="0"/>
    <x v="0"/>
    <x v="0"/>
    <s v="LENY DEL AGUILA BARDALES"/>
    <n v="80292606"/>
    <x v="23"/>
    <x v="0"/>
    <x v="0"/>
  </r>
  <r>
    <s v="Reclamo"/>
    <x v="0"/>
    <s v="Si"/>
    <n v="7237"/>
    <s v="JULIACA"/>
    <s v="LC"/>
    <x v="1"/>
    <s v="Vía internet"/>
    <s v="SURCO"/>
    <s v="LIMA NOR ESTE "/>
    <x v="1"/>
    <d v="2020-06-09T00:00:00"/>
    <n v="2020"/>
    <s v="II Trimestre 20"/>
    <s v="Junio"/>
    <d v="2020-07-09T00:00:00"/>
    <d v="2020-07-09T00:00:00"/>
    <x v="0"/>
    <x v="0"/>
    <x v="0"/>
    <x v="0"/>
    <s v="JIM ERIK MAQUE CHURA"/>
    <n v="73250325"/>
    <x v="0"/>
    <x v="0"/>
    <x v="0"/>
  </r>
  <r>
    <s v="Reclamo"/>
    <x v="0"/>
    <s v="Si"/>
    <n v="7239"/>
    <s v="TARAPOTO"/>
    <s v="LC"/>
    <x v="1"/>
    <s v="Vía internet"/>
    <s v="SURCO"/>
    <s v="LIMA NOR ESTE "/>
    <x v="1"/>
    <d v="2020-06-09T00:00:00"/>
    <n v="2020"/>
    <s v="II Trimestre 20"/>
    <s v="Junio"/>
    <d v="2020-07-09T00:00:00"/>
    <d v="2020-07-09T00:00:00"/>
    <x v="0"/>
    <x v="0"/>
    <x v="0"/>
    <x v="0"/>
    <s v="MAGALY DIAZ MANAYAY"/>
    <n v="17435164"/>
    <x v="0"/>
    <x v="0"/>
    <x v="0"/>
  </r>
  <r>
    <s v="Reclamo"/>
    <x v="0"/>
    <s v="Si"/>
    <n v="7241"/>
    <s v="HUANCAYO "/>
    <s v="EFE"/>
    <x v="1"/>
    <s v="Vía internet"/>
    <s v="SURCO"/>
    <s v="LIMA NOR ESTE "/>
    <x v="1"/>
    <d v="2020-06-09T00:00:00"/>
    <n v="2020"/>
    <s v="II Trimestre 20"/>
    <s v="Junio"/>
    <d v="2020-07-09T00:00:00"/>
    <d v="2020-07-03T00:00:00"/>
    <x v="0"/>
    <x v="0"/>
    <x v="3"/>
    <x v="3"/>
    <s v="JHAN CARLOS CONDORI LAURENTE"/>
    <n v="47899510"/>
    <x v="27"/>
    <x v="0"/>
    <x v="0"/>
  </r>
  <r>
    <s v="Reclamo"/>
    <x v="0"/>
    <s v="Si"/>
    <n v="7226"/>
    <s v="PAITA"/>
    <s v="EFE"/>
    <x v="0"/>
    <s v="Oficina"/>
    <s v="PAITA"/>
    <s v="NORTE 1"/>
    <x v="17"/>
    <d v="2020-06-09T00:00:00"/>
    <n v="2020"/>
    <s v="II Trimestre 20"/>
    <s v="Junio"/>
    <d v="2020-07-09T00:00:00"/>
    <d v="2020-07-09T00:00:00"/>
    <x v="0"/>
    <x v="0"/>
    <x v="0"/>
    <x v="0"/>
    <s v="FRANCISCO JAVIER CHIROQUE HERRERA"/>
    <n v="3506209"/>
    <x v="0"/>
    <x v="0"/>
    <x v="0"/>
  </r>
  <r>
    <s v="Reclamo"/>
    <x v="0"/>
    <s v="Si"/>
    <n v="7219"/>
    <s v="JUANJUI"/>
    <s v="EFE"/>
    <x v="0"/>
    <s v="Oficina"/>
    <s v="JUANJUI"/>
    <s v="ORIENTE"/>
    <x v="18"/>
    <d v="2020-06-09T00:00:00"/>
    <n v="2020"/>
    <s v="II Trimestre 20"/>
    <s v="Junio"/>
    <d v="2020-07-09T00:00:00"/>
    <d v="2020-06-30T00:00:00"/>
    <x v="0"/>
    <x v="0"/>
    <x v="0"/>
    <x v="0"/>
    <s v="SAEN AMASIFUEN CABALLERO"/>
    <n v="1006522"/>
    <x v="19"/>
    <x v="0"/>
    <x v="0"/>
  </r>
  <r>
    <s v="Reclamo"/>
    <x v="0"/>
    <s v="Si"/>
    <n v="7202"/>
    <s v="CHINCHA 2"/>
    <s v="LC"/>
    <x v="0"/>
    <s v="Oficina"/>
    <s v="CUSCO"/>
    <s v="SUR ORIENTE"/>
    <x v="19"/>
    <d v="2020-06-08T00:00:00"/>
    <n v="2020"/>
    <s v="II Trimestre 20"/>
    <s v="Junio"/>
    <d v="2020-07-08T00:00:00"/>
    <d v="2020-08-05T00:00:00"/>
    <x v="0"/>
    <x v="0"/>
    <x v="0"/>
    <x v="0"/>
    <s v="YORFA LANDEO FLORES"/>
    <n v="48344603"/>
    <x v="15"/>
    <x v="0"/>
    <x v="2"/>
  </r>
  <r>
    <s v="Reclamo"/>
    <x v="0"/>
    <s v="Si"/>
    <n v="7117"/>
    <s v="JULIACA"/>
    <s v="LC"/>
    <x v="0"/>
    <s v="Oficina"/>
    <s v="JULIACA"/>
    <s v="SUR"/>
    <x v="11"/>
    <d v="2020-06-04T00:00:00"/>
    <n v="2020"/>
    <s v="II Trimestre 20"/>
    <s v="Junio"/>
    <d v="2020-07-04T00:00:00"/>
    <d v="2020-07-04T00:00:00"/>
    <x v="0"/>
    <x v="0"/>
    <x v="0"/>
    <x v="0"/>
    <s v="JOVITA CHOQUE USCA"/>
    <n v="41233620"/>
    <x v="0"/>
    <x v="0"/>
    <x v="0"/>
  </r>
  <r>
    <s v="Reclamo"/>
    <x v="0"/>
    <s v="Si"/>
    <n v="7089"/>
    <s v="HUANTA"/>
    <s v="EFE"/>
    <x v="0"/>
    <s v="Oficina"/>
    <s v="HUANTA"/>
    <s v="SUR ORIENTE"/>
    <x v="20"/>
    <d v="2020-06-03T00:00:00"/>
    <n v="2020"/>
    <s v="II Trimestre 20"/>
    <s v="Junio"/>
    <d v="2020-07-03T00:00:00"/>
    <d v="2020-07-03T00:00:00"/>
    <x v="0"/>
    <x v="0"/>
    <x v="0"/>
    <x v="0"/>
    <s v="JUAN GUILLERMO MUCHARI LOPEZ"/>
    <n v="44359631"/>
    <x v="0"/>
    <x v="0"/>
    <x v="0"/>
  </r>
  <r>
    <s v="Reclamo"/>
    <x v="0"/>
    <s v="Si"/>
    <n v="7041"/>
    <s v="PUENTE PIEDRA"/>
    <s v="EFE"/>
    <x v="0"/>
    <s v="Oficina"/>
    <s v="COMAS"/>
    <s v="LIMA NORESTE"/>
    <x v="1"/>
    <d v="2020-06-01T00:00:00"/>
    <n v="2020"/>
    <s v="II Trimestre 20"/>
    <s v="Junio"/>
    <d v="2020-07-01T00:00:00"/>
    <d v="2020-07-01T00:00:00"/>
    <x v="0"/>
    <x v="0"/>
    <x v="0"/>
    <x v="0"/>
    <s v="SALUSTIA ESPINOZA JARA"/>
    <n v="22508653"/>
    <x v="0"/>
    <x v="0"/>
    <x v="0"/>
  </r>
  <r>
    <s v="Reclamo"/>
    <x v="0"/>
    <s v="Si"/>
    <n v="6939"/>
    <s v="JUANJUI"/>
    <s v="LC"/>
    <x v="1"/>
    <s v="Vía internet"/>
    <s v="SURCO"/>
    <s v="LIMA NOR ESTE "/>
    <x v="1"/>
    <d v="2020-05-25T00:00:00"/>
    <n v="2020"/>
    <s v="II Trimestre 20"/>
    <s v="Mayo"/>
    <d v="2020-06-24T00:00:00"/>
    <d v="2020-07-01T00:00:00"/>
    <x v="0"/>
    <x v="0"/>
    <x v="1"/>
    <x v="1"/>
    <s v="MARIA ELSA DIAZ VILLALOBOS"/>
    <n v="43494896"/>
    <x v="22"/>
    <x v="0"/>
    <x v="2"/>
  </r>
  <r>
    <s v="Reclamo"/>
    <x v="0"/>
    <s v="Si"/>
    <n v="6915"/>
    <s v="HUANCAYO "/>
    <s v="EFE"/>
    <x v="0"/>
    <s v="Oficina"/>
    <s v="HUANCAYO"/>
    <s v="CENTRO"/>
    <x v="4"/>
    <d v="2020-05-21T00:00:00"/>
    <n v="2020"/>
    <s v="II Trimestre 20"/>
    <s v="Mayo"/>
    <d v="2020-06-20T00:00:00"/>
    <d v="2020-07-21T00:00:00"/>
    <x v="0"/>
    <x v="0"/>
    <x v="1"/>
    <x v="1"/>
    <s v="RONALD AYBAR VILCHEZ"/>
    <n v="19870378"/>
    <x v="28"/>
    <x v="0"/>
    <x v="3"/>
  </r>
  <r>
    <s v="Reclamo"/>
    <x v="0"/>
    <s v="Si"/>
    <n v="6821"/>
    <s v="ICA"/>
    <s v="EFE"/>
    <x v="0"/>
    <s v="Oficina"/>
    <s v="ICA"/>
    <s v="LIMA SUR CHICO"/>
    <x v="6"/>
    <d v="2020-05-13T00:00:00"/>
    <n v="2020"/>
    <s v="II Trimestre 20"/>
    <s v="Mayo"/>
    <d v="2020-06-12T00:00:00"/>
    <d v="2020-08-14T00:00:00"/>
    <x v="0"/>
    <x v="0"/>
    <x v="1"/>
    <x v="1"/>
    <s v="BERTHA CELESTINA LOZA SALAZAR"/>
    <n v="22275613"/>
    <x v="29"/>
    <x v="0"/>
    <x v="3"/>
  </r>
  <r>
    <s v="Reclamo"/>
    <x v="0"/>
    <s v="Si"/>
    <n v="6802"/>
    <s v="LIMA"/>
    <s v="CONVENIO"/>
    <x v="0"/>
    <s v="Oficina"/>
    <s v="COMAS"/>
    <s v="LIMA NORESTE"/>
    <x v="1"/>
    <d v="2020-05-08T00:00:00"/>
    <n v="2020"/>
    <s v="II Trimestre 20"/>
    <s v="Mayo"/>
    <d v="2020-06-07T00:00:00"/>
    <d v="2020-07-07T00:00:00"/>
    <x v="0"/>
    <x v="0"/>
    <x v="0"/>
    <x v="0"/>
    <s v="PERCY HERNAN SOLANO LEAL"/>
    <n v="6757712"/>
    <x v="20"/>
    <x v="0"/>
    <x v="2"/>
  </r>
  <r>
    <s v="Reclamo"/>
    <x v="0"/>
    <s v="Si"/>
    <n v="9517"/>
    <s v="CHIMBOTE 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22T00:00:00"/>
    <x v="0"/>
    <x v="0"/>
    <x v="0"/>
    <x v="0"/>
    <s v="DELCY GUADALUPE PALOMINO SIERRA"/>
    <n v="45138811"/>
    <x v="30"/>
    <x v="0"/>
    <x v="1"/>
  </r>
  <r>
    <s v="Reclamo"/>
    <x v="0"/>
    <s v="Si"/>
    <n v="9407"/>
    <s v="NO ES CLIENTE"/>
    <s v="NO ES CLIENT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1"/>
    <x v="1"/>
    <x v="0"/>
    <x v="0"/>
    <s v="MERCEDES MENDOZA POMASUNCO"/>
    <n v="47391155"/>
    <x v="23"/>
    <x v="0"/>
    <x v="0"/>
  </r>
  <r>
    <s v="Reclamo"/>
    <x v="0"/>
    <s v="Si"/>
    <n v="9410"/>
    <s v="CHINCHA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3"/>
    <x v="3"/>
    <s v="ELVIRA RENEE GUILIANA CHUMBIAUCA LEA"/>
    <n v="21880189"/>
    <x v="23"/>
    <x v="0"/>
    <x v="0"/>
  </r>
  <r>
    <s v="Reclamo"/>
    <x v="0"/>
    <s v="Si"/>
    <n v="9423"/>
    <s v="TRUJILLO"/>
    <s v="MOTOCORP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2"/>
    <x v="2"/>
    <s v="ANTHONY CARLOS RODRIGUEZ HORIUCHE"/>
    <n v="46038593"/>
    <x v="23"/>
    <x v="0"/>
    <x v="0"/>
  </r>
  <r>
    <s v="Reclamo"/>
    <x v="0"/>
    <s v="Si"/>
    <n v="9433"/>
    <s v="LOS OLIVOS"/>
    <s v="LC"/>
    <x v="1"/>
    <s v="Vía internet"/>
    <s v="SURCO"/>
    <s v="LIMA NOR ESTE "/>
    <x v="1"/>
    <d v="2020-09-08T00:00:00"/>
    <n v="2020"/>
    <s v="III Trimestre 20"/>
    <s v="Setiembre"/>
    <d v="2020-10-08T00:00:00"/>
    <d v="2020-09-22T00:00:00"/>
    <x v="0"/>
    <x v="0"/>
    <x v="1"/>
    <x v="1"/>
    <s v="SANDRA ELIZABETH CUBAS RAMIREZ"/>
    <n v="45166598"/>
    <x v="31"/>
    <x v="0"/>
    <x v="1"/>
  </r>
  <r>
    <s v="Reclamo"/>
    <x v="0"/>
    <s v="Si"/>
    <n v="9422"/>
    <s v="PUENTE PIEDRA"/>
    <s v="EFE"/>
    <x v="0"/>
    <s v="Oficina"/>
    <s v="VENTANILLA"/>
    <s v="LIMA NORESTE"/>
    <x v="1"/>
    <d v="2020-09-08T00:00:00"/>
    <n v="2020"/>
    <s v="III Trimestre 20"/>
    <s v="Setiembre"/>
    <d v="2020-10-08T00:00:00"/>
    <d v="2020-09-30T00:00:00"/>
    <x v="0"/>
    <x v="0"/>
    <x v="0"/>
    <x v="0"/>
    <s v="MERCEDES JANETH ARONES CASTRO"/>
    <n v="42152307"/>
    <x v="23"/>
    <x v="0"/>
    <x v="0"/>
  </r>
  <r>
    <s v="Reclamo"/>
    <x v="0"/>
    <s v="Si"/>
    <n v="9368"/>
    <s v="CHIMBOTE "/>
    <s v="LC"/>
    <x v="0"/>
    <s v="Oficina"/>
    <s v="CHIMBOTE"/>
    <s v="NORTE 3"/>
    <x v="21"/>
    <d v="2020-09-07T00:00:00"/>
    <n v="2020"/>
    <s v="III Trimestre 20"/>
    <s v="Setiembre"/>
    <d v="2020-10-07T00:00:00"/>
    <d v="2020-09-29T00:00:00"/>
    <x v="0"/>
    <x v="0"/>
    <x v="0"/>
    <x v="0"/>
    <s v="ROSA HUAMAYALLI DE GUEVARA"/>
    <n v="32787932"/>
    <x v="23"/>
    <x v="0"/>
    <x v="0"/>
  </r>
  <r>
    <s v="Reclamo"/>
    <x v="0"/>
    <s v="Si"/>
    <n v="9376"/>
    <s v="ICA"/>
    <s v="EFE"/>
    <x v="0"/>
    <s v="Oficina"/>
    <s v="ICA"/>
    <s v="LIMA SUR CHICO"/>
    <x v="6"/>
    <d v="2020-09-07T00:00:00"/>
    <n v="2020"/>
    <s v="III Trimestre 20"/>
    <s v="Setiembre"/>
    <d v="2020-10-07T00:00:00"/>
    <d v="2020-09-19T00:00:00"/>
    <x v="0"/>
    <x v="0"/>
    <x v="1"/>
    <x v="1"/>
    <s v="FLOR DE MARIA RAMOS HERRERA"/>
    <n v="21423015"/>
    <x v="32"/>
    <x v="0"/>
    <x v="1"/>
  </r>
  <r>
    <s v="Reclamo"/>
    <x v="0"/>
    <s v="Si"/>
    <n v="9369"/>
    <s v="CHORRILLOS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2"/>
    <x v="2"/>
    <s v="NEYDA ALEJANDRA SOTO LEIVA"/>
    <n v="45605850"/>
    <x v="23"/>
    <x v="0"/>
    <x v="0"/>
  </r>
  <r>
    <s v="Reclamo"/>
    <x v="0"/>
    <s v="Si"/>
    <n v="9371"/>
    <s v="COMAS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ESTEFANY GERALDYNE RAMOS OSORIO"/>
    <n v="46866301"/>
    <x v="23"/>
    <x v="0"/>
    <x v="0"/>
  </r>
  <r>
    <s v="Reclamo"/>
    <x v="0"/>
    <s v="Si"/>
    <n v="9372"/>
    <s v="PIURA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3"/>
    <x v="3"/>
    <s v="MARIA EUGENIA FARRO MEJIA"/>
    <n v="2633066"/>
    <x v="23"/>
    <x v="0"/>
    <x v="0"/>
  </r>
  <r>
    <s v="Reclamo"/>
    <x v="0"/>
    <s v="Si"/>
    <n v="9373"/>
    <s v="CACERES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3"/>
    <x v="3"/>
    <s v="JOHN DAVID SIMON QUISPE QUISPE"/>
    <n v="45320128"/>
    <x v="23"/>
    <x v="0"/>
    <x v="0"/>
  </r>
  <r>
    <s v="Reclamo"/>
    <x v="0"/>
    <s v="Si"/>
    <n v="9378"/>
    <s v="TRUJILLO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Jhenifer RAMIREZ AGUSTI"/>
    <n v="76395488"/>
    <x v="23"/>
    <x v="0"/>
    <x v="0"/>
  </r>
  <r>
    <s v="Reclamo"/>
    <x v="0"/>
    <s v="Si"/>
    <n v="9380"/>
    <s v="ICA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MARIA VICTORIA MEDINA CARLOS"/>
    <n v="42844303"/>
    <x v="23"/>
    <x v="0"/>
    <x v="0"/>
  </r>
  <r>
    <s v="Reclamo"/>
    <x v="0"/>
    <s v="Si"/>
    <n v="9382"/>
    <s v="CHIMBOTE 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4T00:00:00"/>
    <x v="0"/>
    <x v="0"/>
    <x v="1"/>
    <x v="1"/>
    <s v="ARNOLD BRICENO ESTRADA"/>
    <n v="46392010"/>
    <x v="33"/>
    <x v="0"/>
    <x v="0"/>
  </r>
  <r>
    <s v="Reclamo"/>
    <x v="0"/>
    <s v="Si"/>
    <n v="9392"/>
    <s v="CAJAMARCA"/>
    <s v="LC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0"/>
    <x v="0"/>
    <s v="WILFREDO HUACCHA DE LA CRUZ"/>
    <n v="41007768"/>
    <x v="24"/>
    <x v="0"/>
    <x v="0"/>
  </r>
  <r>
    <s v="Reclamo"/>
    <x v="0"/>
    <s v="Si"/>
    <n v="9394"/>
    <s v="EL PEDREGAL"/>
    <s v="LC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1"/>
    <x v="1"/>
    <s v="ELSA MACHACA PACCARA"/>
    <n v="70610747"/>
    <x v="24"/>
    <x v="0"/>
    <x v="0"/>
  </r>
  <r>
    <s v="Reclamo"/>
    <x v="0"/>
    <s v="Si"/>
    <n v="9396"/>
    <s v="SANTA CLARA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1"/>
    <x v="1"/>
    <s v="ROLANDO QUISPE LONDONE"/>
    <n v="42329832"/>
    <x v="24"/>
    <x v="0"/>
    <x v="0"/>
  </r>
  <r>
    <s v="Reclamo"/>
    <x v="0"/>
    <s v="Si"/>
    <n v="9397"/>
    <s v="COMAS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0"/>
    <x v="0"/>
    <s v="RUDIARD HAROL VILLA FLORES"/>
    <n v="73569080"/>
    <x v="24"/>
    <x v="0"/>
    <x v="0"/>
  </r>
  <r>
    <s v="Reclamo"/>
    <x v="0"/>
    <s v="Si"/>
    <n v="9398"/>
    <s v="TACNA"/>
    <s v="LC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0"/>
    <x v="0"/>
    <s v="VANESA ESPINOZA HUAYANAY"/>
    <n v="42947229"/>
    <x v="24"/>
    <x v="0"/>
    <x v="0"/>
  </r>
  <r>
    <s v="Reclamo"/>
    <x v="0"/>
    <s v="Si"/>
    <n v="9365"/>
    <s v="NO ES CLIENTE"/>
    <s v="NO ES CLIENTE"/>
    <x v="0"/>
    <s v="Oficina"/>
    <s v="HUACHO "/>
    <s v="NORTE 3"/>
    <x v="22"/>
    <d v="2020-09-07T00:00:00"/>
    <n v="2020"/>
    <s v="III Trimestre 20"/>
    <s v="Setiembre"/>
    <d v="2020-10-07T00:00:00"/>
    <d v="2020-09-29T00:00:00"/>
    <x v="1"/>
    <x v="1"/>
    <x v="0"/>
    <x v="0"/>
    <s v="ROXANA MERY PORTEROS VENTOCILLA DE LOPEZ"/>
    <n v="15734355"/>
    <x v="23"/>
    <x v="0"/>
    <x v="0"/>
  </r>
  <r>
    <s v="Reclamo"/>
    <x v="0"/>
    <s v="Si"/>
    <n v="9367"/>
    <s v="NO ES CLIENTE"/>
    <s v="NO ES CLIENTE"/>
    <x v="0"/>
    <s v="Oficina"/>
    <s v="HUACHO "/>
    <s v="NORTE 3"/>
    <x v="22"/>
    <d v="2020-09-07T00:00:00"/>
    <n v="2020"/>
    <s v="III Trimestre 20"/>
    <s v="Setiembre"/>
    <d v="2020-10-07T00:00:00"/>
    <d v="2020-09-29T00:00:00"/>
    <x v="1"/>
    <x v="1"/>
    <x v="0"/>
    <x v="0"/>
    <s v="ELIAS MELGAREJO GARAY"/>
    <n v="48510354"/>
    <x v="23"/>
    <x v="0"/>
    <x v="0"/>
  </r>
  <r>
    <s v="Reclamo"/>
    <x v="0"/>
    <s v="Si"/>
    <n v="9381"/>
    <s v="PUERTO MALDONADO"/>
    <s v="LC"/>
    <x v="0"/>
    <s v="Oficina"/>
    <s v="PUERTO MALDONADO"/>
    <s v="SUR ORIENTE"/>
    <x v="23"/>
    <d v="2020-09-07T00:00:00"/>
    <n v="2020"/>
    <s v="III Trimestre 20"/>
    <s v="Setiembre"/>
    <d v="2020-10-07T00:00:00"/>
    <d v="2020-09-29T00:00:00"/>
    <x v="0"/>
    <x v="0"/>
    <x v="2"/>
    <x v="2"/>
    <s v="GUILLERMO CONDOR PAUCAR"/>
    <n v="19963793"/>
    <x v="23"/>
    <x v="0"/>
    <x v="0"/>
  </r>
  <r>
    <s v="Reclamo"/>
    <x v="0"/>
    <s v="Si"/>
    <n v="9350"/>
    <s v="TRUJILLO"/>
    <s v="EFE"/>
    <x v="0"/>
    <s v="Oficina"/>
    <s v="TRUJILLO"/>
    <s v="NORTE 3"/>
    <x v="0"/>
    <d v="2020-09-05T00:00:00"/>
    <n v="2020"/>
    <s v="III Trimestre 20"/>
    <s v="Setiembre"/>
    <d v="2020-10-05T00:00:00"/>
    <d v="2020-09-30T00:00:00"/>
    <x v="0"/>
    <x v="0"/>
    <x v="0"/>
    <x v="0"/>
    <s v="MARINA ISABEL LEON RODRIGUEZ"/>
    <n v="40636025"/>
    <x v="34"/>
    <x v="0"/>
    <x v="0"/>
  </r>
  <r>
    <s v="Reclamo"/>
    <x v="0"/>
    <s v="Si"/>
    <n v="9348"/>
    <s v="PRO"/>
    <s v="EFE"/>
    <x v="2"/>
    <s v="Vía telefónica"/>
    <s v="SURCO"/>
    <s v="LIMA NOR ESTE "/>
    <x v="1"/>
    <d v="2020-09-05T00:00:00"/>
    <n v="2020"/>
    <s v="III Trimestre 20"/>
    <s v="Setiembre"/>
    <d v="2020-10-05T00:00:00"/>
    <d v="2020-09-09T00:00:00"/>
    <x v="0"/>
    <x v="0"/>
    <x v="1"/>
    <x v="1"/>
    <s v="CINTIA MARINA QUISPE USCATA"/>
    <n v="44719381"/>
    <x v="2"/>
    <x v="0"/>
    <x v="1"/>
  </r>
  <r>
    <s v="Reclamo"/>
    <x v="0"/>
    <s v="Si"/>
    <n v="9355"/>
    <s v="TRUJILLO"/>
    <s v="EFE"/>
    <x v="1"/>
    <s v="Correo Electronico"/>
    <s v="SURCO"/>
    <s v="LIMA NOR ESTE "/>
    <x v="1"/>
    <d v="2020-09-05T00:00:00"/>
    <n v="2020"/>
    <s v="III Trimestre 20"/>
    <s v="Setiembre"/>
    <d v="2020-10-05T00:00:00"/>
    <d v="2020-09-29T00:00:00"/>
    <x v="0"/>
    <x v="0"/>
    <x v="0"/>
    <x v="0"/>
    <s v="VISITACION ISABEL ALVA DE JARA"/>
    <n v="17923560"/>
    <x v="27"/>
    <x v="0"/>
    <x v="0"/>
  </r>
  <r>
    <s v="Reclamo"/>
    <x v="0"/>
    <s v="Si"/>
    <n v="9351"/>
    <s v="CHOSICA"/>
    <s v="EFE"/>
    <x v="0"/>
    <s v="Oficina"/>
    <s v="CHOSICA"/>
    <s v="LIMA NOR ESTE "/>
    <x v="1"/>
    <d v="2020-09-05T00:00:00"/>
    <n v="2020"/>
    <s v="III Trimestre 20"/>
    <s v="Setiembre"/>
    <d v="2020-10-05T00:00:00"/>
    <d v="2020-09-28T00:00:00"/>
    <x v="0"/>
    <x v="0"/>
    <x v="3"/>
    <x v="3"/>
    <s v="MARILU CARDENAS HUAPAYA"/>
    <n v="10170328"/>
    <x v="24"/>
    <x v="0"/>
    <x v="0"/>
  </r>
  <r>
    <s v="Reclamo"/>
    <x v="0"/>
    <s v="Si"/>
    <n v="9330"/>
    <s v="COMAS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CANDELARIA VASQUEZ MATOS"/>
    <n v="80284193"/>
    <x v="27"/>
    <x v="0"/>
    <x v="0"/>
  </r>
  <r>
    <s v="Reclamo"/>
    <x v="0"/>
    <s v="Si"/>
    <n v="9331"/>
    <s v="TRUJILLO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2"/>
    <x v="2"/>
    <s v="ROCIO DEL MILAGRO OCANA VELA DE SAAVEDRA"/>
    <n v="17923173"/>
    <x v="27"/>
    <x v="0"/>
    <x v="0"/>
  </r>
  <r>
    <s v="Reclamo"/>
    <x v="0"/>
    <s v="Si"/>
    <n v="9332"/>
    <s v="CACERES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FORTUNATA ORTIZ TURPO"/>
    <n v="7215994"/>
    <x v="27"/>
    <x v="0"/>
    <x v="0"/>
  </r>
  <r>
    <s v="Reclamo"/>
    <x v="0"/>
    <s v="Si"/>
    <n v="9333"/>
    <s v="HUANCAYO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3"/>
    <x v="3"/>
    <s v="ANGELA LIZBETH CARRASCO ANAGUARI"/>
    <n v="46048856"/>
    <x v="27"/>
    <x v="0"/>
    <x v="0"/>
  </r>
  <r>
    <s v="Reclamo"/>
    <x v="0"/>
    <s v="Si"/>
    <n v="9335"/>
    <s v="SAN JUAN DE LURIGANCHO"/>
    <s v="LC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ANDREA CELESTE ROQUE CASTRO"/>
    <n v="46139935"/>
    <x v="27"/>
    <x v="0"/>
    <x v="0"/>
  </r>
  <r>
    <s v="Reclamo"/>
    <x v="0"/>
    <s v="Si"/>
    <n v="9336"/>
    <s v="CUSCO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KARINA CONCHATUPA HUAMPOTUPA"/>
    <n v="71804020"/>
    <x v="27"/>
    <x v="0"/>
    <x v="0"/>
  </r>
  <r>
    <s v="Reclamo"/>
    <x v="0"/>
    <s v="Si"/>
    <n v="9337"/>
    <s v="ATE 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ANTONY LUIS YANCE QUINONES"/>
    <n v="47498870"/>
    <x v="27"/>
    <x v="0"/>
    <x v="0"/>
  </r>
  <r>
    <s v="Reclamo"/>
    <x v="0"/>
    <s v="Si"/>
    <n v="9342"/>
    <s v="TRUJILLO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0"/>
    <x v="0"/>
    <s v="AYESELI ROBELY VEGA GUZMAN"/>
    <n v="75678285"/>
    <x v="27"/>
    <x v="0"/>
    <x v="0"/>
  </r>
  <r>
    <s v="Reclamo"/>
    <x v="0"/>
    <s v="Si"/>
    <n v="9343"/>
    <s v="CAÑETE   "/>
    <s v="EF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2"/>
    <x v="2"/>
    <s v="JOSE LUIS CAHUANA GUERRERO"/>
    <n v="42021271"/>
    <x v="27"/>
    <x v="0"/>
    <x v="0"/>
  </r>
  <r>
    <s v="Reclamo"/>
    <x v="0"/>
    <s v="Si"/>
    <n v="9328"/>
    <s v="IQUITOS"/>
    <s v="LC"/>
    <x v="0"/>
    <s v="Oficina"/>
    <s v="IQUITOS"/>
    <s v="ORIENTE"/>
    <x v="24"/>
    <d v="2020-09-04T00:00:00"/>
    <n v="2020"/>
    <s v="III Trimestre 20"/>
    <s v="Setiembre"/>
    <d v="2020-10-04T00:00:00"/>
    <d v="2020-09-28T00:00:00"/>
    <x v="0"/>
    <x v="0"/>
    <x v="2"/>
    <x v="2"/>
    <s v="AUGUSTO PROANO SILVA"/>
    <n v="5228713"/>
    <x v="27"/>
    <x v="0"/>
    <x v="0"/>
  </r>
  <r>
    <s v="Reclamo"/>
    <x v="0"/>
    <s v="Si"/>
    <n v="9340"/>
    <s v="CHEPEN"/>
    <s v="LC"/>
    <x v="0"/>
    <s v="Oficina"/>
    <s v="IQUITOS"/>
    <s v="ORIENTE"/>
    <x v="24"/>
    <d v="2020-09-04T00:00:00"/>
    <n v="2020"/>
    <s v="III Trimestre 20"/>
    <s v="Setiembre"/>
    <d v="2020-10-04T00:00:00"/>
    <d v="2020-09-28T00:00:00"/>
    <x v="0"/>
    <x v="0"/>
    <x v="0"/>
    <x v="0"/>
    <s v="ALEXANDERJOSEPH CUENCA MESTANZA"/>
    <n v="78105812"/>
    <x v="27"/>
    <x v="0"/>
    <x v="0"/>
  </r>
  <r>
    <s v="Reclamo"/>
    <x v="0"/>
    <s v="Si"/>
    <n v="9341"/>
    <s v="MOQUEGUA"/>
    <s v="EFE"/>
    <x v="0"/>
    <s v="Oficina"/>
    <s v="MOQUEGUA"/>
    <s v="SUR"/>
    <x v="25"/>
    <d v="2020-09-04T00:00:00"/>
    <n v="2020"/>
    <s v="III Trimestre 20"/>
    <s v="Setiembre"/>
    <d v="2020-10-04T00:00:00"/>
    <d v="2020-09-28T00:00:00"/>
    <x v="0"/>
    <x v="0"/>
    <x v="0"/>
    <x v="0"/>
    <s v="PAULINA NORMA GUTIERREZ QUISPE"/>
    <n v="71439234"/>
    <x v="27"/>
    <x v="0"/>
    <x v="0"/>
  </r>
  <r>
    <s v="Reclamo"/>
    <x v="0"/>
    <s v="Si"/>
    <n v="9309"/>
    <s v="CHICLAYO"/>
    <s v="EFE"/>
    <x v="0"/>
    <s v="Oficina"/>
    <s v="CHICLAYO"/>
    <s v="NORTE 2"/>
    <x v="2"/>
    <d v="2020-09-03T00:00:00"/>
    <n v="2020"/>
    <s v="III Trimestre 20"/>
    <s v="Setiembre"/>
    <d v="2020-10-03T00:00:00"/>
    <d v="2020-09-25T00:00:00"/>
    <x v="0"/>
    <x v="0"/>
    <x v="0"/>
    <x v="0"/>
    <s v="ROXANA GARCIA CRUZ"/>
    <n v="44719817"/>
    <x v="23"/>
    <x v="0"/>
    <x v="0"/>
  </r>
  <r>
    <s v="Reclamo"/>
    <x v="0"/>
    <s v="Si"/>
    <n v="9306"/>
    <s v="CHICLAYO"/>
    <s v="LC"/>
    <x v="0"/>
    <s v="Oficina"/>
    <s v="SALAVERRY"/>
    <s v="NORTE 2"/>
    <x v="2"/>
    <d v="2020-09-03T00:00:00"/>
    <n v="2020"/>
    <s v="III Trimestre 20"/>
    <s v="Setiembre"/>
    <d v="2020-10-03T00:00:00"/>
    <d v="2020-09-25T00:00:00"/>
    <x v="0"/>
    <x v="0"/>
    <x v="2"/>
    <x v="2"/>
    <s v="ERICK DANTE RIVERA CHICOMA"/>
    <n v="42913931"/>
    <x v="23"/>
    <x v="0"/>
    <x v="0"/>
  </r>
  <r>
    <s v="Reclamo"/>
    <x v="0"/>
    <s v="Si"/>
    <n v="9303"/>
    <s v="CACERES"/>
    <s v="EFE"/>
    <x v="0"/>
    <s v="Oficina"/>
    <s v="CACERES"/>
    <s v="LIMA NORESTE"/>
    <x v="1"/>
    <d v="2020-09-03T00:00:00"/>
    <n v="2020"/>
    <s v="III Trimestre 20"/>
    <s v="Setiembre"/>
    <d v="2020-10-03T00:00:00"/>
    <d v="2020-09-25T00:00:00"/>
    <x v="0"/>
    <x v="0"/>
    <x v="0"/>
    <x v="0"/>
    <s v="LUZ CECILIA ANCAJIMA SILVA"/>
    <n v="43767828"/>
    <x v="23"/>
    <x v="0"/>
    <x v="0"/>
  </r>
  <r>
    <s v="Reclamo"/>
    <x v="0"/>
    <s v="Si"/>
    <n v="9324"/>
    <s v="COMAS"/>
    <s v="EFE"/>
    <x v="1"/>
    <s v="Oficina"/>
    <s v="SAN MARTIN DE PORRES"/>
    <s v="LIMA NORESTE"/>
    <x v="1"/>
    <d v="2020-09-03T00:00:00"/>
    <n v="2020"/>
    <s v="III Trimestre 20"/>
    <s v="Setiembre"/>
    <d v="2020-10-03T00:00:00"/>
    <d v="2020-09-28T00:00:00"/>
    <x v="0"/>
    <x v="0"/>
    <x v="1"/>
    <x v="1"/>
    <s v="JAIRO VICTOR AGUIRRE YCOCHEA"/>
    <n v="47896488"/>
    <x v="34"/>
    <x v="0"/>
    <x v="0"/>
  </r>
  <r>
    <s v="Reclamo"/>
    <x v="0"/>
    <s v="Si"/>
    <n v="9298"/>
    <s v="SULLANA"/>
    <s v="LC"/>
    <x v="1"/>
    <s v="Vía internet"/>
    <s v="SURCO"/>
    <s v="LIMA NOR ESTE "/>
    <x v="1"/>
    <d v="2020-09-03T00:00:00"/>
    <n v="2020"/>
    <s v="III Trimestre 20"/>
    <s v="Setiembre"/>
    <d v="2020-10-03T00:00:00"/>
    <d v="2020-09-24T00:00:00"/>
    <x v="0"/>
    <x v="0"/>
    <x v="0"/>
    <x v="0"/>
    <s v="LUSI AMANDA ZAPATA NEIRA"/>
    <n v="3601240"/>
    <x v="19"/>
    <x v="0"/>
    <x v="0"/>
  </r>
  <r>
    <s v="Reclamo"/>
    <x v="0"/>
    <s v="Si"/>
    <n v="9312"/>
    <s v="NO ES CLIENTE"/>
    <s v="NO ES CLIENTE"/>
    <x v="0"/>
    <s v="Oficina"/>
    <s v="SURCO"/>
    <s v="LIMA NOR ESTE "/>
    <x v="1"/>
    <d v="2020-09-03T00:00:00"/>
    <n v="2020"/>
    <s v="III Trimestre 20"/>
    <s v="Setiembre"/>
    <d v="2020-10-03T00:00:00"/>
    <d v="2020-09-25T00:00:00"/>
    <x v="1"/>
    <x v="1"/>
    <x v="3"/>
    <x v="3"/>
    <s v="YANETH HALLASI DAMIAN"/>
    <n v="77142095"/>
    <x v="23"/>
    <x v="0"/>
    <x v="0"/>
  </r>
  <r>
    <s v="Reclamo"/>
    <x v="0"/>
    <s v="Si"/>
    <n v="9315"/>
    <s v="AREQUIPA"/>
    <s v="EFE"/>
    <x v="0"/>
    <s v="Oficina"/>
    <s v="SURCO"/>
    <s v="LIMA NOR ESTE "/>
    <x v="1"/>
    <d v="2020-09-03T00:00:00"/>
    <n v="2020"/>
    <s v="III Trimestre 20"/>
    <s v="Setiembre"/>
    <d v="2020-10-03T00:00:00"/>
    <d v="2020-09-25T00:00:00"/>
    <x v="0"/>
    <x v="0"/>
    <x v="3"/>
    <x v="3"/>
    <s v="RUBEN ALBERTO TORRES ESPINOZA"/>
    <n v="29420884"/>
    <x v="23"/>
    <x v="0"/>
    <x v="0"/>
  </r>
  <r>
    <s v="Reclamo"/>
    <x v="0"/>
    <s v="Si"/>
    <n v="9319"/>
    <s v="COMAS"/>
    <s v="LC"/>
    <x v="1"/>
    <s v="Vía internet"/>
    <s v="SURCO"/>
    <s v="LIMA NOR ESTE "/>
    <x v="1"/>
    <d v="2020-09-03T00:00:00"/>
    <n v="2020"/>
    <s v="III Trimestre 20"/>
    <s v="Setiembre"/>
    <d v="2020-10-03T00:00:00"/>
    <d v="2020-09-24T00:00:00"/>
    <x v="0"/>
    <x v="0"/>
    <x v="0"/>
    <x v="0"/>
    <s v="CESAR ERNESTO DIAZ RUBINOS"/>
    <n v="9745302"/>
    <x v="19"/>
    <x v="0"/>
    <x v="0"/>
  </r>
  <r>
    <s v="Reclamo"/>
    <x v="0"/>
    <s v="Si"/>
    <n v="9322"/>
    <s v="HUANCAYO"/>
    <s v="EFE"/>
    <x v="1"/>
    <s v="Vía internet"/>
    <s v="SURCO"/>
    <s v="LIMA NOR ESTE "/>
    <x v="1"/>
    <d v="2020-09-03T00:00:00"/>
    <n v="2020"/>
    <s v="III Trimestre 20"/>
    <s v="Setiembre"/>
    <d v="2020-10-03T00:00:00"/>
    <d v="2020-09-25T00:00:00"/>
    <x v="0"/>
    <x v="0"/>
    <x v="0"/>
    <x v="0"/>
    <s v="JULIO FABIO DEL CASTILLO MONTES"/>
    <n v="43098019"/>
    <x v="23"/>
    <x v="0"/>
    <x v="0"/>
  </r>
  <r>
    <s v="Reclamo"/>
    <x v="0"/>
    <s v="Si"/>
    <n v="9325"/>
    <s v="SAN JUAN DE LURIGANCHO"/>
    <s v="LC"/>
    <x v="1"/>
    <s v="Vía internet"/>
    <s v="SURCO"/>
    <s v="LIMA NOR ESTE "/>
    <x v="1"/>
    <d v="2020-09-03T00:00:00"/>
    <n v="2020"/>
    <s v="III Trimestre 20"/>
    <s v="Setiembre"/>
    <d v="2020-10-03T00:00:00"/>
    <d v="2020-09-25T00:00:00"/>
    <x v="0"/>
    <x v="0"/>
    <x v="0"/>
    <x v="0"/>
    <s v="LUISA CABALLERO RODRIGUEZ"/>
    <n v="5245273"/>
    <x v="23"/>
    <x v="0"/>
    <x v="0"/>
  </r>
  <r>
    <s v="Reclamo"/>
    <x v="0"/>
    <s v="Si"/>
    <n v="9295"/>
    <s v="PIURA"/>
    <s v="EFE"/>
    <x v="0"/>
    <s v="Oficina"/>
    <s v="PIURA"/>
    <s v="NORTE 1"/>
    <x v="12"/>
    <d v="2020-09-03T00:00:00"/>
    <n v="2020"/>
    <s v="III Trimestre 20"/>
    <s v="Setiembre"/>
    <d v="2020-10-03T00:00:00"/>
    <d v="2020-09-25T00:00:00"/>
    <x v="0"/>
    <x v="0"/>
    <x v="0"/>
    <x v="0"/>
    <s v="WILSON ORLANDO LLANOS MEGO"/>
    <n v="46659952"/>
    <x v="23"/>
    <x v="0"/>
    <x v="0"/>
  </r>
  <r>
    <s v="Reclamo"/>
    <x v="0"/>
    <s v="Si"/>
    <n v="9286"/>
    <s v="TRUJILLO"/>
    <s v="LC"/>
    <x v="0"/>
    <s v="Oficina"/>
    <s v="CAJAMARCA"/>
    <s v="NORTE 2"/>
    <x v="3"/>
    <d v="2020-09-02T00:00:00"/>
    <n v="2020"/>
    <s v="III Trimestre 20"/>
    <s v="Setiembre"/>
    <d v="2020-10-02T00:00:00"/>
    <d v="2020-09-25T00:00:00"/>
    <x v="0"/>
    <x v="0"/>
    <x v="0"/>
    <x v="0"/>
    <s v="MARIA FERNANDA GUERRERO SALCEDO"/>
    <n v="72944519"/>
    <x v="24"/>
    <x v="0"/>
    <x v="0"/>
  </r>
  <r>
    <s v="Reclamo"/>
    <x v="0"/>
    <s v="Si"/>
    <n v="9277"/>
    <s v="LURIN"/>
    <s v="LC"/>
    <x v="0"/>
    <s v="Oficina"/>
    <s v="LURIN"/>
    <s v="LIMA SUR CHICO"/>
    <x v="1"/>
    <d v="2020-09-02T00:00:00"/>
    <n v="2020"/>
    <s v="III Trimestre 20"/>
    <s v="Setiembre"/>
    <d v="2020-10-02T00:00:00"/>
    <d v="2020-09-25T00:00:00"/>
    <x v="0"/>
    <x v="0"/>
    <x v="0"/>
    <x v="0"/>
    <s v="MIRIAM ANDREA HUAPAYA PALOMINO DE BASILIO"/>
    <n v="9524465"/>
    <x v="24"/>
    <x v="0"/>
    <x v="0"/>
  </r>
  <r>
    <s v="Reclamo"/>
    <x v="0"/>
    <s v="Si"/>
    <n v="9278"/>
    <s v="LURIN"/>
    <s v="LC"/>
    <x v="0"/>
    <s v="Oficina"/>
    <s v="LURIN"/>
    <s v="LIMA SUR CHICO"/>
    <x v="1"/>
    <d v="2020-09-02T00:00:00"/>
    <n v="2020"/>
    <s v="III Trimestre 20"/>
    <s v="Setiembre"/>
    <d v="2020-10-02T00:00:00"/>
    <d v="2020-09-09T00:00:00"/>
    <x v="0"/>
    <x v="0"/>
    <x v="0"/>
    <x v="0"/>
    <s v="JULIA PAUCAR SANTA CRUZ"/>
    <n v="77384511"/>
    <x v="35"/>
    <x v="0"/>
    <x v="1"/>
  </r>
  <r>
    <s v="Reclamo"/>
    <x v="0"/>
    <s v="Si"/>
    <n v="9270"/>
    <s v="ATE "/>
    <s v="LC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GABY HAYDEE IRENE BUSTAMANTE VARGAS"/>
    <n v="30481359"/>
    <x v="24"/>
    <x v="0"/>
    <x v="0"/>
  </r>
  <r>
    <s v="Reclamo"/>
    <x v="0"/>
    <s v="Si"/>
    <n v="9271"/>
    <s v="AREQUIPA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LEUCADIO VALERIANO DIAZ AVILA"/>
    <n v="40261683"/>
    <x v="24"/>
    <x v="0"/>
    <x v="0"/>
  </r>
  <r>
    <s v="Reclamo"/>
    <x v="0"/>
    <s v="Si"/>
    <n v="9272"/>
    <s v="AYACUCHO"/>
    <s v="LC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MAXIMILIANA FLORES SANCHEZ"/>
    <n v="28299012"/>
    <x v="24"/>
    <x v="0"/>
    <x v="0"/>
  </r>
  <r>
    <s v="Reclamo"/>
    <x v="0"/>
    <s v="Si"/>
    <n v="9273"/>
    <s v="CARABAYLLO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1"/>
    <x v="1"/>
    <s v="KATHERINNE BRIGHITH CISNEROS CHAVEZ"/>
    <n v="71490127"/>
    <x v="24"/>
    <x v="0"/>
    <x v="0"/>
  </r>
  <r>
    <s v="Reclamo"/>
    <x v="0"/>
    <s v="Si"/>
    <n v="9281"/>
    <s v="TRUJILLO"/>
    <s v="LC"/>
    <x v="1"/>
    <s v="Vía internet"/>
    <s v="SURCO"/>
    <s v="LIMA NOR ESTE "/>
    <x v="1"/>
    <d v="2020-09-02T00:00:00"/>
    <n v="2020"/>
    <s v="III Trimestre 20"/>
    <s v="Setiembre"/>
    <d v="2020-10-02T00:00:00"/>
    <d v="2020-09-10T00:00:00"/>
    <x v="0"/>
    <x v="0"/>
    <x v="0"/>
    <x v="0"/>
    <s v="LUISA BOURBAKI CENTENO FUENTES"/>
    <n v="80301159"/>
    <x v="30"/>
    <x v="0"/>
    <x v="1"/>
  </r>
  <r>
    <s v="Reclamo"/>
    <x v="0"/>
    <s v="Si"/>
    <n v="9283"/>
    <s v="PUCALLPA"/>
    <s v="LC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2"/>
    <x v="2"/>
    <s v="ORLANDO MORI BARBARAN"/>
    <n v="5954531"/>
    <x v="24"/>
    <x v="0"/>
    <x v="0"/>
  </r>
  <r>
    <s v="Reclamo"/>
    <x v="0"/>
    <s v="Si"/>
    <n v="9284"/>
    <s v="AREQUIPA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NILDA CARMEN YAURI ANAMURO"/>
    <n v="43094874"/>
    <x v="24"/>
    <x v="0"/>
    <x v="0"/>
  </r>
  <r>
    <s v="Reclamo"/>
    <x v="0"/>
    <s v="Si"/>
    <n v="9290"/>
    <s v="VIRU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EMMA ROSA VASQUEZ AGREDA"/>
    <n v="18014378"/>
    <x v="24"/>
    <x v="0"/>
    <x v="0"/>
  </r>
  <r>
    <s v="Reclamo"/>
    <x v="0"/>
    <s v="Si"/>
    <n v="9292"/>
    <s v="HUACHO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NERI IBERICA CARRASCO ORENCIO"/>
    <n v="7605654"/>
    <x v="24"/>
    <x v="0"/>
    <x v="0"/>
  </r>
  <r>
    <s v="Reclamo"/>
    <x v="0"/>
    <s v="Si"/>
    <n v="9288"/>
    <s v="SULLANA"/>
    <s v="EFE"/>
    <x v="0"/>
    <s v="Oficina"/>
    <s v="SULLANA"/>
    <s v="NORTE 1"/>
    <x v="26"/>
    <d v="2020-09-02T00:00:00"/>
    <n v="2020"/>
    <s v="III Trimestre 20"/>
    <s v="Setiembre"/>
    <d v="2020-10-02T00:00:00"/>
    <d v="2020-09-30T00:00:00"/>
    <x v="0"/>
    <x v="0"/>
    <x v="3"/>
    <x v="3"/>
    <s v="KAREN DEL CARMEN OTERO VALDIVIEZO"/>
    <n v="47728573"/>
    <x v="5"/>
    <x v="0"/>
    <x v="0"/>
  </r>
  <r>
    <s v="Reclamo"/>
    <x v="0"/>
    <s v="Si"/>
    <n v="9289"/>
    <s v="TRUJILLO"/>
    <s v="EFE"/>
    <x v="0"/>
    <s v="Oficina"/>
    <s v="SULLANA"/>
    <s v="NORTE 1"/>
    <x v="26"/>
    <d v="2020-09-02T00:00:00"/>
    <n v="2020"/>
    <s v="III Trimestre 20"/>
    <s v="Setiembre"/>
    <d v="2020-10-02T00:00:00"/>
    <d v="2020-09-30T00:00:00"/>
    <x v="0"/>
    <x v="0"/>
    <x v="3"/>
    <x v="3"/>
    <s v="GADER ESMIT CHAMAYA GIRON"/>
    <n v="47507060"/>
    <x v="5"/>
    <x v="0"/>
    <x v="0"/>
  </r>
  <r>
    <s v="Reclamo"/>
    <x v="0"/>
    <s v="Si"/>
    <n v="9276"/>
    <s v="TACNA"/>
    <s v="EFE"/>
    <x v="0"/>
    <s v="Oficina"/>
    <s v="TACNA"/>
    <s v="SUR"/>
    <x v="9"/>
    <d v="2020-09-02T00:00:00"/>
    <n v="2020"/>
    <s v="III Trimestre 20"/>
    <s v="Setiembre"/>
    <d v="2020-10-02T00:00:00"/>
    <d v="2020-09-30T00:00:00"/>
    <x v="0"/>
    <x v="0"/>
    <x v="1"/>
    <x v="1"/>
    <s v="JORGE ISAAC CORNEJO CARDENAS"/>
    <n v="514833"/>
    <x v="5"/>
    <x v="0"/>
    <x v="0"/>
  </r>
  <r>
    <s v="Reclamo"/>
    <x v="0"/>
    <s v="Si"/>
    <n v="9279"/>
    <s v="TUMBES "/>
    <s v="EFE"/>
    <x v="0"/>
    <s v="Oficina"/>
    <s v="TUMBES"/>
    <s v="NORTE 1"/>
    <x v="27"/>
    <d v="2020-09-02T00:00:00"/>
    <n v="2020"/>
    <s v="III Trimestre 20"/>
    <s v="Setiembre"/>
    <d v="2020-10-02T00:00:00"/>
    <d v="2020-09-25T00:00:00"/>
    <x v="0"/>
    <x v="0"/>
    <x v="1"/>
    <x v="1"/>
    <s v="ROLANDO AUGUSTO PINO CORONADO"/>
    <n v="244819"/>
    <x v="24"/>
    <x v="0"/>
    <x v="0"/>
  </r>
  <r>
    <s v="Reclamo"/>
    <x v="0"/>
    <s v="Si"/>
    <n v="9265"/>
    <s v="HUACHO"/>
    <s v="EFE"/>
    <x v="1"/>
    <s v="Vía internet"/>
    <s v="SURCO"/>
    <s v="LIMA NOR ESTE "/>
    <x v="1"/>
    <d v="2020-09-01T00:00:00"/>
    <n v="2020"/>
    <s v="III Trimestre 20"/>
    <s v="Setiembre"/>
    <d v="2020-10-01T00:00:00"/>
    <d v="2020-09-25T00:00:00"/>
    <x v="0"/>
    <x v="0"/>
    <x v="0"/>
    <x v="0"/>
    <s v="EPIFANIA DONATA BARRETO PATRICIO"/>
    <n v="31678731"/>
    <x v="27"/>
    <x v="0"/>
    <x v="0"/>
  </r>
  <r>
    <s v="Reclamo"/>
    <x v="0"/>
    <s v="Si"/>
    <n v="9259"/>
    <s v="PUNO "/>
    <s v="EFE"/>
    <x v="0"/>
    <s v="Oficina"/>
    <s v="PUNO "/>
    <s v="SUR"/>
    <x v="28"/>
    <d v="2020-09-01T00:00:00"/>
    <n v="2020"/>
    <s v="III Trimestre 20"/>
    <s v="Setiembre"/>
    <d v="2020-10-01T00:00:00"/>
    <d v="2020-09-28T00:00:00"/>
    <x v="0"/>
    <x v="0"/>
    <x v="0"/>
    <x v="0"/>
    <s v="ELIZABETH NATALY ROSAS ROJAS"/>
    <n v="46444023"/>
    <x v="25"/>
    <x v="0"/>
    <x v="0"/>
  </r>
  <r>
    <s v="Reclamo"/>
    <x v="0"/>
    <s v="Si"/>
    <n v="9237"/>
    <s v="TRUJILLO"/>
    <s v="EFE"/>
    <x v="0"/>
    <s v="Oficina"/>
    <s v="TRUJILLO"/>
    <s v="NORTE 3"/>
    <x v="0"/>
    <d v="2020-08-31T00:00:00"/>
    <n v="2020"/>
    <s v="III Trimestre 20"/>
    <s v="Agosto"/>
    <d v="2020-09-30T00:00:00"/>
    <d v="2020-09-24T00:00:00"/>
    <x v="0"/>
    <x v="0"/>
    <x v="0"/>
    <x v="0"/>
    <s v="ALFREDO SILVA FEIJOO"/>
    <n v="202780"/>
    <x v="27"/>
    <x v="0"/>
    <x v="0"/>
  </r>
  <r>
    <s v="Reclamo"/>
    <x v="0"/>
    <s v="Si"/>
    <n v="9234"/>
    <s v="TRUJILLO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KELLY VELLU RIVAS ESPEJO"/>
    <n v="43222260"/>
    <x v="27"/>
    <x v="0"/>
    <x v="0"/>
  </r>
  <r>
    <s v="Reclamo"/>
    <x v="0"/>
    <s v="Si"/>
    <n v="9235"/>
    <s v="AREQUIPA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3"/>
    <x v="3"/>
    <s v="ELVIS PINARES BAEZ"/>
    <n v="29624812"/>
    <x v="27"/>
    <x v="0"/>
    <x v="0"/>
  </r>
  <r>
    <s v="Reclamo"/>
    <x v="0"/>
    <s v="Si"/>
    <n v="9243"/>
    <s v="JAEN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DORALIZA MALDONADO CRUZ"/>
    <n v="33590166"/>
    <x v="27"/>
    <x v="0"/>
    <x v="0"/>
  </r>
  <r>
    <s v="Reclamo"/>
    <x v="0"/>
    <s v="Si"/>
    <n v="9244"/>
    <s v="CHIMBOTE 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1"/>
    <x v="1"/>
    <s v="ARNOLD JAVIER BRICENO ESTRADA"/>
    <n v="46392010"/>
    <x v="27"/>
    <x v="0"/>
    <x v="0"/>
  </r>
  <r>
    <s v="Reclamo"/>
    <x v="0"/>
    <s v="Si"/>
    <n v="9245"/>
    <s v="LIMA"/>
    <s v="Hipotecario Propio"/>
    <x v="1"/>
    <s v="Vía internet"/>
    <s v="SURCO"/>
    <s v="LIMA NOR ESTE "/>
    <x v="1"/>
    <d v="2020-08-31T00:00:00"/>
    <n v="2020"/>
    <s v="III Trimestre 20"/>
    <s v="Agosto"/>
    <d v="2020-09-30T00:00:00"/>
    <d v="2020-09-30T00:00:00"/>
    <x v="2"/>
    <x v="2"/>
    <x v="1"/>
    <x v="1"/>
    <s v="ROSARIO DEL PILAR DIAZ ZAVALA"/>
    <n v="44910479"/>
    <x v="0"/>
    <x v="0"/>
    <x v="0"/>
  </r>
  <r>
    <s v="Reclamo"/>
    <x v="0"/>
    <s v="Si"/>
    <n v="9247"/>
    <s v="TRUJILLO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WILLIAM EDWIN AGUILAR SILVA"/>
    <n v="41630172"/>
    <x v="27"/>
    <x v="0"/>
    <x v="0"/>
  </r>
  <r>
    <s v="Reclamo"/>
    <x v="0"/>
    <s v="Si"/>
    <n v="9249"/>
    <s v="LIMA"/>
    <s v="Hipotecario Propio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2"/>
    <x v="2"/>
    <x v="1"/>
    <x v="1"/>
    <s v="ANGEL SLIM CUEVA VILLEGAS"/>
    <n v="41413893"/>
    <x v="27"/>
    <x v="0"/>
    <x v="0"/>
  </r>
  <r>
    <s v="Reclamo"/>
    <x v="0"/>
    <s v="Si"/>
    <n v="9253"/>
    <s v="CHIMBOTE "/>
    <s v="LC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MARCELA FELICITA MATIENZO RAMIREZ"/>
    <n v="32803897"/>
    <x v="27"/>
    <x v="0"/>
    <x v="0"/>
  </r>
  <r>
    <s v="Reclamo"/>
    <x v="0"/>
    <s v="Si"/>
    <n v="9256"/>
    <s v="VILLA MARÍA DEL TRIUNFO"/>
    <s v="LC"/>
    <x v="1"/>
    <s v="Vía internet"/>
    <s v="SURCO"/>
    <s v="LIMA NOR ESTE "/>
    <x v="1"/>
    <d v="2020-08-31T00:00:00"/>
    <n v="2020"/>
    <s v="III Trimestre 20"/>
    <s v="Agosto"/>
    <d v="2020-09-30T00:00:00"/>
    <d v="2020-09-09T00:00:00"/>
    <x v="0"/>
    <x v="0"/>
    <x v="1"/>
    <x v="1"/>
    <s v="JULIO ANSELMO MONSEFU MANANI"/>
    <n v="43047217"/>
    <x v="36"/>
    <x v="0"/>
    <x v="1"/>
  </r>
  <r>
    <s v="Reclamo"/>
    <x v="0"/>
    <s v="Si"/>
    <n v="9222"/>
    <s v="CUSCO"/>
    <s v="EFE"/>
    <x v="0"/>
    <s v="Oficina"/>
    <s v="CUSCO"/>
    <s v="SUR ORIENTE"/>
    <x v="19"/>
    <d v="2020-08-29T00:00:00"/>
    <n v="2020"/>
    <s v="III Trimestre 20"/>
    <s v="Agosto"/>
    <d v="2020-09-28T00:00:00"/>
    <d v="2020-09-24T00:00:00"/>
    <x v="0"/>
    <x v="0"/>
    <x v="0"/>
    <x v="0"/>
    <s v="SOFIA HUAMAN HUAMAN"/>
    <n v="46538191"/>
    <x v="37"/>
    <x v="0"/>
    <x v="0"/>
  </r>
  <r>
    <s v="Reclamo"/>
    <x v="0"/>
    <s v="Si"/>
    <n v="9225"/>
    <s v="CUSCO"/>
    <s v="EFE"/>
    <x v="0"/>
    <s v="Oficina"/>
    <s v="CUSCO"/>
    <s v="SUR ORIENTE"/>
    <x v="19"/>
    <d v="2020-08-29T00:00:00"/>
    <n v="2020"/>
    <s v="III Trimestre 20"/>
    <s v="Agosto"/>
    <d v="2020-09-28T00:00:00"/>
    <d v="2020-09-24T00:00:00"/>
    <x v="0"/>
    <x v="0"/>
    <x v="0"/>
    <x v="0"/>
    <s v="RUBEN TTITO HUAMAN"/>
    <n v="42733516"/>
    <x v="37"/>
    <x v="0"/>
    <x v="0"/>
  </r>
  <r>
    <s v="Reclamo"/>
    <x v="0"/>
    <s v="Si"/>
    <n v="9232"/>
    <s v="PRO"/>
    <s v="EFE"/>
    <x v="1"/>
    <s v="Vía internet"/>
    <s v="SURCO"/>
    <s v="LIMA NOR ESTE "/>
    <x v="1"/>
    <d v="2020-08-29T00:00:00"/>
    <n v="2020"/>
    <s v="III Trimestre 20"/>
    <s v="Agosto"/>
    <d v="2020-09-28T00:00:00"/>
    <d v="2020-09-24T00:00:00"/>
    <x v="0"/>
    <x v="0"/>
    <x v="0"/>
    <x v="0"/>
    <s v="PAOLA MINELLI BENDEZU VALDERRAMA"/>
    <n v="44538021"/>
    <x v="37"/>
    <x v="0"/>
    <x v="0"/>
  </r>
  <r>
    <s v="Reclamo"/>
    <x v="0"/>
    <s v="Si"/>
    <n v="9212"/>
    <s v="NO ES CLIENTE"/>
    <s v="NO ES CLIENTE"/>
    <x v="1"/>
    <s v="Vía internet"/>
    <s v="SURCO"/>
    <s v="LIMA NOR ESTE "/>
    <x v="1"/>
    <d v="2020-08-28T00:00:00"/>
    <n v="2020"/>
    <s v="III Trimestre 20"/>
    <s v="Agosto"/>
    <d v="2020-09-27T00:00:00"/>
    <d v="2020-09-09T00:00:00"/>
    <x v="1"/>
    <x v="1"/>
    <x v="1"/>
    <x v="1"/>
    <s v="EDUARDO LEIVA MARIN"/>
    <n v="10542259"/>
    <x v="32"/>
    <x v="0"/>
    <x v="1"/>
  </r>
  <r>
    <s v="Reclamo"/>
    <x v="0"/>
    <s v="Si"/>
    <n v="9213"/>
    <s v="CAJAMARCA"/>
    <s v="MOTOCORP"/>
    <x v="1"/>
    <s v="Vía internet"/>
    <s v="SURCO"/>
    <s v="LIMA NOR ESTE "/>
    <x v="1"/>
    <d v="2020-08-28T00:00:00"/>
    <n v="2020"/>
    <s v="III Trimestre 20"/>
    <s v="Agosto"/>
    <d v="2020-09-27T00:00:00"/>
    <d v="2020-09-09T00:00:00"/>
    <x v="0"/>
    <x v="0"/>
    <x v="1"/>
    <x v="1"/>
    <s v="BELENTINA INTOR VEGA"/>
    <n v="26619143"/>
    <x v="32"/>
    <x v="0"/>
    <x v="1"/>
  </r>
  <r>
    <s v="Reclamo"/>
    <x v="0"/>
    <s v="Si"/>
    <n v="9215"/>
    <s v="CHORRILLOS"/>
    <s v="LC"/>
    <x v="1"/>
    <s v="Vía internet"/>
    <s v="SURCO"/>
    <s v="LIMA NOR ESTE "/>
    <x v="1"/>
    <d v="2020-08-28T00:00:00"/>
    <n v="2020"/>
    <s v="III Trimestre 20"/>
    <s v="Agosto"/>
    <d v="2020-09-27T00:00:00"/>
    <d v="2020-09-23T00:00:00"/>
    <x v="0"/>
    <x v="0"/>
    <x v="0"/>
    <x v="0"/>
    <s v="OSCAR MOISES PARDO MENDOZA"/>
    <n v="10339813"/>
    <x v="37"/>
    <x v="0"/>
    <x v="0"/>
  </r>
  <r>
    <s v="Reclamo"/>
    <x v="0"/>
    <s v="Si"/>
    <n v="9217"/>
    <s v="AREQUIPA"/>
    <s v="EFE"/>
    <x v="1"/>
    <s v="Vía internet"/>
    <s v="SURCO"/>
    <s v="LIMA NOR ESTE "/>
    <x v="1"/>
    <d v="2020-08-28T00:00:00"/>
    <n v="2020"/>
    <s v="III Trimestre 20"/>
    <s v="Agosto"/>
    <d v="2020-09-27T00:00:00"/>
    <d v="2020-09-23T00:00:00"/>
    <x v="0"/>
    <x v="0"/>
    <x v="0"/>
    <x v="0"/>
    <s v="ROXANA SISA HUACCHA"/>
    <n v="70329054"/>
    <x v="37"/>
    <x v="0"/>
    <x v="0"/>
  </r>
  <r>
    <s v="Reclamo"/>
    <x v="0"/>
    <s v="Si"/>
    <n v="9208"/>
    <s v="IQUITOS"/>
    <s v="LC"/>
    <x v="0"/>
    <s v="Oficina"/>
    <s v="IQUITOS"/>
    <s v="ORIENTE"/>
    <x v="24"/>
    <d v="2020-08-28T00:00:00"/>
    <n v="2020"/>
    <s v="III Trimestre 20"/>
    <s v="Agosto"/>
    <d v="2020-09-27T00:00:00"/>
    <d v="2020-09-23T00:00:00"/>
    <x v="0"/>
    <x v="0"/>
    <x v="2"/>
    <x v="2"/>
    <s v="JULIO CESAR RIOS ANGELES"/>
    <n v="72556894"/>
    <x v="37"/>
    <x v="0"/>
    <x v="0"/>
  </r>
  <r>
    <s v="Reclamo"/>
    <x v="0"/>
    <s v="Si"/>
    <n v="9207"/>
    <s v="ILO"/>
    <s v="LC"/>
    <x v="0"/>
    <s v="Oficina"/>
    <s v="ILO"/>
    <s v="SUR"/>
    <x v="5"/>
    <d v="2020-08-28T00:00:00"/>
    <n v="2020"/>
    <s v="III Trimestre 20"/>
    <s v="Agosto"/>
    <d v="2020-09-27T00:00:00"/>
    <d v="2020-09-22T00:00:00"/>
    <x v="0"/>
    <x v="0"/>
    <x v="0"/>
    <x v="0"/>
    <s v="SEVERINO MOISES ARCE LAYME"/>
    <n v="4632428"/>
    <x v="34"/>
    <x v="0"/>
    <x v="0"/>
  </r>
  <r>
    <s v="Reclamo"/>
    <x v="0"/>
    <s v="Si"/>
    <n v="9196"/>
    <s v="CUSCO"/>
    <s v="EFE"/>
    <x v="0"/>
    <s v="Oficina"/>
    <s v="CUSCO"/>
    <s v="SUR ORIENTE"/>
    <x v="19"/>
    <d v="2020-08-27T00:00:00"/>
    <n v="2020"/>
    <s v="III Trimestre 20"/>
    <s v="Agosto"/>
    <d v="2020-09-26T00:00:00"/>
    <d v="2020-09-04T00:00:00"/>
    <x v="0"/>
    <x v="0"/>
    <x v="1"/>
    <x v="1"/>
    <s v="CLAUDIA CAROLINA CALANCHE CARDENAS"/>
    <n v="46098408"/>
    <x v="30"/>
    <x v="0"/>
    <x v="1"/>
  </r>
  <r>
    <s v="Reclamo"/>
    <x v="0"/>
    <s v="Si"/>
    <n v="9192"/>
    <s v="AREQUIPA"/>
    <s v="EFE"/>
    <x v="1"/>
    <s v="Vía internet"/>
    <s v="SURCO"/>
    <s v="LIMA NOR ESTE "/>
    <x v="1"/>
    <d v="2020-08-27T00:00:00"/>
    <n v="2020"/>
    <s v="III Trimestre 20"/>
    <s v="Agosto"/>
    <d v="2020-09-26T00:00:00"/>
    <d v="2020-08-28T00:00:00"/>
    <x v="0"/>
    <x v="0"/>
    <x v="0"/>
    <x v="0"/>
    <s v="ROXANA SISA HUACCHA"/>
    <n v="70329054"/>
    <x v="38"/>
    <x v="0"/>
    <x v="1"/>
  </r>
  <r>
    <s v="Reclamo"/>
    <x v="0"/>
    <s v="Si"/>
    <n v="9193"/>
    <s v="ICA"/>
    <s v="CAJA LUREN"/>
    <x v="1"/>
    <s v="Vía internet"/>
    <s v="SURCO"/>
    <s v="LIMA NOR ESTE "/>
    <x v="1"/>
    <d v="2020-08-27T00:00:00"/>
    <n v="2020"/>
    <s v="III Trimestre 20"/>
    <s v="Agosto"/>
    <d v="2020-09-26T00:00:00"/>
    <d v="2020-09-25T00:00:00"/>
    <x v="2"/>
    <x v="2"/>
    <x v="0"/>
    <x v="0"/>
    <s v="LELI RICARDINA GONZALES VILLARREAL"/>
    <n v="2364939"/>
    <x v="7"/>
    <x v="0"/>
    <x v="0"/>
  </r>
  <r>
    <s v="Reclamo"/>
    <x v="0"/>
    <s v="Si"/>
    <n v="9200"/>
    <s v="HUANCAYO"/>
    <s v="EFE"/>
    <x v="1"/>
    <s v="Vía internet"/>
    <s v="SURCO"/>
    <s v="LIMA NOR ESTE "/>
    <x v="1"/>
    <d v="2020-08-27T00:00:00"/>
    <n v="2020"/>
    <s v="III Trimestre 20"/>
    <s v="Agosto"/>
    <d v="2020-09-26T00:00:00"/>
    <d v="2020-09-25T00:00:00"/>
    <x v="0"/>
    <x v="0"/>
    <x v="0"/>
    <x v="0"/>
    <s v="JANETH MENDOZA PAUCAR"/>
    <n v="20112366"/>
    <x v="7"/>
    <x v="0"/>
    <x v="0"/>
  </r>
  <r>
    <s v="Reclamo"/>
    <x v="0"/>
    <s v="Si"/>
    <n v="9198"/>
    <s v="PIURA"/>
    <s v="EFE"/>
    <x v="0"/>
    <s v="Oficina"/>
    <s v="PIURA"/>
    <s v="NORTE 1"/>
    <x v="12"/>
    <d v="2020-08-27T00:00:00"/>
    <n v="2020"/>
    <s v="III Trimestre 20"/>
    <s v="Agosto"/>
    <d v="2020-09-26T00:00:00"/>
    <d v="2020-09-23T00:00:00"/>
    <x v="0"/>
    <x v="0"/>
    <x v="2"/>
    <x v="2"/>
    <s v="LUZ MAGALY CRIOLLO ARCE"/>
    <n v="2883636"/>
    <x v="25"/>
    <x v="0"/>
    <x v="0"/>
  </r>
  <r>
    <s v="Reclamo"/>
    <x v="0"/>
    <s v="Si"/>
    <n v="9183"/>
    <s v="LURIN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JUAN EDUARDO SAUCEDO BAUTISTA"/>
    <n v="43165879"/>
    <x v="25"/>
    <x v="0"/>
    <x v="0"/>
  </r>
  <r>
    <s v="Reclamo"/>
    <x v="0"/>
    <s v="Si"/>
    <n v="9184"/>
    <s v="VIRU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2"/>
    <x v="2"/>
    <s v="CATALINA NEYRA NIEVES"/>
    <n v="18194887"/>
    <x v="25"/>
    <x v="0"/>
    <x v="0"/>
  </r>
  <r>
    <s v="Reclamo"/>
    <x v="0"/>
    <s v="Si"/>
    <n v="9185"/>
    <s v="CHIMBOTE 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CARMEN ROSA AGUILAR BUSTAMANTE"/>
    <n v="32737126"/>
    <x v="25"/>
    <x v="0"/>
    <x v="0"/>
  </r>
  <r>
    <s v="Reclamo"/>
    <x v="0"/>
    <s v="Si"/>
    <n v="9181"/>
    <s v="HUACHO"/>
    <s v="EFE"/>
    <x v="0"/>
    <s v="Oficina"/>
    <s v="HUACHO "/>
    <s v="NORTE 3"/>
    <x v="22"/>
    <d v="2020-08-26T00:00:00"/>
    <n v="2020"/>
    <s v="III Trimestre 20"/>
    <s v="Agosto"/>
    <d v="2020-09-25T00:00:00"/>
    <d v="2020-09-22T00:00:00"/>
    <x v="0"/>
    <x v="0"/>
    <x v="0"/>
    <x v="0"/>
    <s v="LENY ROCIO BERNAL MAURICIO"/>
    <n v="15756030"/>
    <x v="25"/>
    <x v="0"/>
    <x v="0"/>
  </r>
  <r>
    <s v="Reclamo"/>
    <x v="0"/>
    <s v="Si"/>
    <n v="9175"/>
    <s v="ILO"/>
    <s v="EFE"/>
    <x v="0"/>
    <s v="Oficina"/>
    <s v="ILO"/>
    <s v="SUR"/>
    <x v="5"/>
    <d v="2020-08-26T00:00:00"/>
    <n v="2020"/>
    <s v="III Trimestre 20"/>
    <s v="Agosto"/>
    <d v="2020-09-25T00:00:00"/>
    <d v="2020-09-22T00:00:00"/>
    <x v="0"/>
    <x v="0"/>
    <x v="0"/>
    <x v="0"/>
    <s v="SEVERINO MOISES ARCE LAYME"/>
    <n v="4632428"/>
    <x v="25"/>
    <x v="0"/>
    <x v="0"/>
  </r>
  <r>
    <s v="Reclamo"/>
    <x v="0"/>
    <s v="Si"/>
    <n v="9163"/>
    <s v="ZARATE"/>
    <s v="EFE"/>
    <x v="1"/>
    <s v="Vía internet"/>
    <s v="SURCO"/>
    <s v="LIMA NOR ESTE "/>
    <x v="1"/>
    <d v="2020-08-25T00:00:00"/>
    <n v="2020"/>
    <s v="III Trimestre 20"/>
    <s v="Agosto"/>
    <d v="2020-09-24T00:00:00"/>
    <d v="2020-09-18T00:00:00"/>
    <x v="0"/>
    <x v="0"/>
    <x v="0"/>
    <x v="0"/>
    <s v="PATRICIA CECILIA CAMPOS QUISPE"/>
    <n v="41097917"/>
    <x v="27"/>
    <x v="0"/>
    <x v="0"/>
  </r>
  <r>
    <s v="Reclamo"/>
    <x v="0"/>
    <s v="Si"/>
    <n v="9167"/>
    <s v="PUNO "/>
    <s v="LC"/>
    <x v="1"/>
    <s v="Vía internet"/>
    <s v="SURCO"/>
    <s v="LIMA NOR ESTE "/>
    <x v="1"/>
    <d v="2020-08-25T00:00:00"/>
    <n v="2020"/>
    <s v="III Trimestre 20"/>
    <s v="Agosto"/>
    <d v="2020-09-24T00:00:00"/>
    <d v="2020-09-18T00:00:00"/>
    <x v="0"/>
    <x v="0"/>
    <x v="2"/>
    <x v="2"/>
    <s v="ELIDA MARILIA PAREDES HUACOTO"/>
    <n v="44008936"/>
    <x v="27"/>
    <x v="0"/>
    <x v="0"/>
  </r>
  <r>
    <s v="Reclamo"/>
    <x v="0"/>
    <s v="Si"/>
    <n v="9168"/>
    <s v="LIMA"/>
    <s v="CONVENIO"/>
    <x v="1"/>
    <s v="Vía internet"/>
    <s v="SURCO"/>
    <s v="LIMA NOR ESTE "/>
    <x v="1"/>
    <d v="2020-08-25T00:00:00"/>
    <n v="2020"/>
    <s v="III Trimestre 20"/>
    <s v="Agosto"/>
    <d v="2020-09-24T00:00:00"/>
    <d v="2020-09-22T00:00:00"/>
    <x v="0"/>
    <x v="0"/>
    <x v="0"/>
    <x v="0"/>
    <s v="EMERSON PINEDA VILCA"/>
    <n v="46657530"/>
    <x v="5"/>
    <x v="0"/>
    <x v="0"/>
  </r>
  <r>
    <s v="Reclamo"/>
    <x v="0"/>
    <s v="Si"/>
    <n v="9169"/>
    <s v="NO ES CLIENTE"/>
    <s v="NO ES CLIENTE"/>
    <x v="1"/>
    <s v="Vía internet"/>
    <s v="SURCO"/>
    <s v="LIMA NOR ESTE "/>
    <x v="1"/>
    <d v="2020-08-25T00:00:00"/>
    <n v="2020"/>
    <s v="III Trimestre 20"/>
    <s v="Agosto"/>
    <d v="2020-09-24T00:00:00"/>
    <d v="2020-09-22T00:00:00"/>
    <x v="1"/>
    <x v="1"/>
    <x v="3"/>
    <x v="3"/>
    <s v="FLAVIO JHONNATAN CARRION IMAN"/>
    <n v="73650479"/>
    <x v="5"/>
    <x v="0"/>
    <x v="0"/>
  </r>
  <r>
    <s v="Reclamo"/>
    <x v="0"/>
    <s v="Si"/>
    <n v="9138"/>
    <s v="CHICLAYO "/>
    <s v="EFE"/>
    <x v="0"/>
    <s v="Oficina"/>
    <s v="CHICLAYO"/>
    <s v="NORTE 2"/>
    <x v="2"/>
    <d v="2020-08-24T00:00:00"/>
    <n v="2020"/>
    <s v="III Trimestre 20"/>
    <s v="Agosto"/>
    <d v="2020-09-23T00:00:00"/>
    <d v="2020-09-18T00:00:00"/>
    <x v="0"/>
    <x v="0"/>
    <x v="0"/>
    <x v="0"/>
    <s v="MARGARITA BEATRIZ MENDOZA RUIZ"/>
    <n v="46583182"/>
    <x v="34"/>
    <x v="0"/>
    <x v="0"/>
  </r>
  <r>
    <s v="Reclamo"/>
    <x v="0"/>
    <s v="Si"/>
    <n v="9136"/>
    <s v="FERREÑAFE"/>
    <s v="LC"/>
    <x v="0"/>
    <s v="Oficina"/>
    <s v="FERREÑAFE"/>
    <s v="NORTE 2"/>
    <x v="29"/>
    <d v="2020-08-24T00:00:00"/>
    <n v="2020"/>
    <s v="III Trimestre 20"/>
    <s v="Agosto"/>
    <d v="2020-09-23T00:00:00"/>
    <d v="2020-09-18T00:00:00"/>
    <x v="0"/>
    <x v="0"/>
    <x v="0"/>
    <x v="0"/>
    <s v="DIANA ESTHER COTRINA RUIZ"/>
    <n v="44360094"/>
    <x v="34"/>
    <x v="0"/>
    <x v="0"/>
  </r>
  <r>
    <s v="Reclamo"/>
    <x v="0"/>
    <s v="Si"/>
    <n v="9123"/>
    <s v="PIURA"/>
    <s v="LC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0"/>
    <x v="0"/>
    <s v="MERCEDES LILIA ZAPATA BRRANZUEL"/>
    <n v="2631634"/>
    <x v="27"/>
    <x v="0"/>
    <x v="0"/>
  </r>
  <r>
    <s v="Reclamo"/>
    <x v="0"/>
    <s v="Si"/>
    <n v="9124"/>
    <s v="TRUJILLO"/>
    <s v="LC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0"/>
    <x v="0"/>
    <s v="ELINA DEL AGUILA PEREZ DE LECCA"/>
    <n v="6705376"/>
    <x v="27"/>
    <x v="0"/>
    <x v="0"/>
  </r>
  <r>
    <s v="Reclamo"/>
    <x v="0"/>
    <s v="Si"/>
    <n v="9125"/>
    <s v="NO ES CLIENTE"/>
    <s v="NO ES CLIENTE"/>
    <x v="1"/>
    <s v="Vía internet"/>
    <s v="SURCO"/>
    <s v="LIMA NOR ESTE "/>
    <x v="1"/>
    <d v="2020-08-24T00:00:00"/>
    <n v="2020"/>
    <s v="III Trimestre 20"/>
    <s v="Agosto"/>
    <d v="2020-09-23T00:00:00"/>
    <d v="2020-09-09T00:00:00"/>
    <x v="0"/>
    <x v="0"/>
    <x v="0"/>
    <x v="0"/>
    <s v="ROCIO CELIA AYALA SALVATIERRA"/>
    <n v="80651791"/>
    <x v="17"/>
    <x v="0"/>
    <x v="0"/>
  </r>
  <r>
    <s v="Reclamo"/>
    <x v="0"/>
    <s v="Si"/>
    <n v="9126"/>
    <s v="AREQUIPA"/>
    <s v="EFE"/>
    <x v="1"/>
    <s v="Vía internet"/>
    <s v="SURCO"/>
    <s v="LIMA NOR ESTE "/>
    <x v="1"/>
    <d v="2020-08-24T00:00:00"/>
    <n v="2020"/>
    <s v="III Trimestre 20"/>
    <s v="Agosto"/>
    <d v="2020-09-23T00:00:00"/>
    <d v="2020-08-26T00:00:00"/>
    <x v="0"/>
    <x v="0"/>
    <x v="0"/>
    <x v="0"/>
    <s v="ELSA MACHACA PACCARA"/>
    <n v="70610747"/>
    <x v="1"/>
    <x v="0"/>
    <x v="1"/>
  </r>
  <r>
    <s v="Reclamo"/>
    <x v="0"/>
    <s v="Si"/>
    <n v="9127"/>
    <s v="AREQUIPA"/>
    <s v="EFE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1"/>
    <x v="1"/>
    <s v="LUDY CARMEN HERRERA PINTO"/>
    <n v="29732920"/>
    <x v="27"/>
    <x v="0"/>
    <x v="0"/>
  </r>
  <r>
    <s v="Reclamo"/>
    <x v="0"/>
    <s v="Si"/>
    <n v="9128"/>
    <s v="JAEN"/>
    <s v="EFE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0"/>
    <x v="0"/>
    <s v="DONALDO LOZADA FERNANDEZ"/>
    <n v="43763358"/>
    <x v="27"/>
    <x v="0"/>
    <x v="0"/>
  </r>
  <r>
    <s v="Reclamo"/>
    <x v="0"/>
    <s v="Si"/>
    <n v="9130"/>
    <s v="TUMBES "/>
    <s v="EFE"/>
    <x v="1"/>
    <s v="Vía internet"/>
    <s v="SURCO"/>
    <s v="LIMA NOR ESTE "/>
    <x v="1"/>
    <d v="2020-08-24T00:00:00"/>
    <n v="2020"/>
    <s v="III Trimestre 20"/>
    <s v="Agosto"/>
    <d v="2020-09-23T00:00:00"/>
    <d v="2020-09-22T00:00:00"/>
    <x v="0"/>
    <x v="0"/>
    <x v="3"/>
    <x v="3"/>
    <s v="NICK ROJAS PRESCOTT"/>
    <n v="44794680"/>
    <x v="7"/>
    <x v="0"/>
    <x v="0"/>
  </r>
  <r>
    <s v="Reclamo"/>
    <x v="0"/>
    <s v="Si"/>
    <n v="9132"/>
    <s v="VILLA EL SALVADOR"/>
    <s v="EFE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0"/>
    <x v="0"/>
    <s v="NAZIN ALBINO BALDEON ALBA"/>
    <n v="9688606"/>
    <x v="27"/>
    <x v="0"/>
    <x v="0"/>
  </r>
  <r>
    <s v="Reclamo"/>
    <x v="0"/>
    <s v="Si"/>
    <n v="9133"/>
    <s v="TRUJILLO"/>
    <s v="EFE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0"/>
    <x v="0"/>
    <s v="OSWALDO HERNAN CASTANEDA BAZAN"/>
    <n v="19252943"/>
    <x v="34"/>
    <x v="0"/>
    <x v="0"/>
  </r>
  <r>
    <s v="Reclamo"/>
    <x v="0"/>
    <s v="Si"/>
    <n v="9134"/>
    <s v="NO ES CLIENTE"/>
    <s v="NO ES CLIENTE"/>
    <x v="1"/>
    <s v="Vía internet"/>
    <s v="SURCO"/>
    <s v="LIMA NOR ESTE "/>
    <x v="1"/>
    <d v="2020-08-24T00:00:00"/>
    <n v="2020"/>
    <s v="III Trimestre 20"/>
    <s v="Agosto"/>
    <d v="2020-09-23T00:00:00"/>
    <d v="2020-09-09T00:00:00"/>
    <x v="1"/>
    <x v="1"/>
    <x v="0"/>
    <x v="0"/>
    <s v="ROXANA MENDOZA ELIAS"/>
    <n v="33359938"/>
    <x v="17"/>
    <x v="0"/>
    <x v="0"/>
  </r>
  <r>
    <s v="Reclamo"/>
    <x v="0"/>
    <s v="Si"/>
    <n v="9143"/>
    <s v="NO ES CLIENTE"/>
    <s v="NO ES CLIENTE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1"/>
    <x v="1"/>
    <x v="0"/>
    <x v="0"/>
    <s v="DOMINGA ISABEL QUEZADA CAMIZAN"/>
    <n v="1685724"/>
    <x v="34"/>
    <x v="0"/>
    <x v="0"/>
  </r>
  <r>
    <s v="Reclamo"/>
    <x v="0"/>
    <s v="Si"/>
    <n v="9145"/>
    <s v="PIURA"/>
    <s v="LC"/>
    <x v="1"/>
    <s v="Vía internet"/>
    <s v="SURCO"/>
    <s v="LIMA NOR ESTE "/>
    <x v="1"/>
    <d v="2020-08-24T00:00:00"/>
    <n v="2020"/>
    <s v="III Trimestre 20"/>
    <s v="Agosto"/>
    <d v="2020-09-23T00:00:00"/>
    <d v="2020-09-09T00:00:00"/>
    <x v="0"/>
    <x v="0"/>
    <x v="0"/>
    <x v="0"/>
    <s v="MEDARDO PASACHE LOPEZ"/>
    <n v="2837902"/>
    <x v="17"/>
    <x v="0"/>
    <x v="0"/>
  </r>
  <r>
    <s v="Reclamo"/>
    <x v="0"/>
    <s v="Si"/>
    <n v="9146"/>
    <s v="CHIMBOTE "/>
    <s v="LC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0"/>
    <x v="0"/>
    <s v="EDDY BERNABE CHACON TORIBIO"/>
    <n v="80278965"/>
    <x v="34"/>
    <x v="0"/>
    <x v="0"/>
  </r>
  <r>
    <s v="Reclamo"/>
    <x v="0"/>
    <s v="Si"/>
    <n v="9147"/>
    <s v="LIMA"/>
    <s v="Hipotecario Propio"/>
    <x v="1"/>
    <s v="Vía internet"/>
    <s v="SURCO"/>
    <s v="LIMA NOR ESTE "/>
    <x v="1"/>
    <d v="2020-08-24T00:00:00"/>
    <n v="2020"/>
    <s v="III Trimestre 20"/>
    <s v="Agosto"/>
    <d v="2020-09-23T00:00:00"/>
    <d v="2020-09-22T00:00:00"/>
    <x v="2"/>
    <x v="2"/>
    <x v="1"/>
    <x v="1"/>
    <s v="NESTOR PALOMINO COTRINA"/>
    <n v="6738333"/>
    <x v="7"/>
    <x v="0"/>
    <x v="0"/>
  </r>
  <r>
    <s v="Reclamo"/>
    <x v="0"/>
    <s v="Si"/>
    <n v="9148"/>
    <s v="HUANCAYO"/>
    <s v="LC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0"/>
    <x v="0"/>
    <s v="AMARILDA HUAMAN AROTOMA"/>
    <n v="23562310"/>
    <x v="34"/>
    <x v="0"/>
    <x v="0"/>
  </r>
  <r>
    <s v="Reclamo"/>
    <x v="0"/>
    <s v="Si"/>
    <n v="9104"/>
    <s v="ANDAHUAYLAS"/>
    <s v="LC"/>
    <x v="0"/>
    <s v="Oficina"/>
    <s v="CHIMBOTE"/>
    <s v="NORTE 3"/>
    <x v="21"/>
    <d v="2020-08-21T00:00:00"/>
    <n v="2020"/>
    <s v="III Trimestre 20"/>
    <s v="Agosto"/>
    <d v="2020-09-20T00:00:00"/>
    <d v="2020-09-17T00:00:00"/>
    <x v="0"/>
    <x v="0"/>
    <x v="0"/>
    <x v="0"/>
    <s v="WILS CARRION CCOICCA"/>
    <n v="42320245"/>
    <x v="25"/>
    <x v="0"/>
    <x v="0"/>
  </r>
  <r>
    <s v="Reclamo"/>
    <x v="0"/>
    <s v="Si"/>
    <n v="9098"/>
    <s v="ICA"/>
    <s v="EFE"/>
    <x v="0"/>
    <s v="Oficina"/>
    <s v="ABANCAY"/>
    <s v="SUR ORIENTE"/>
    <x v="30"/>
    <d v="2020-08-21T00:00:00"/>
    <n v="2020"/>
    <s v="III Trimestre 20"/>
    <s v="Agosto"/>
    <d v="2020-09-20T00:00:00"/>
    <d v="2020-09-19T00:00:00"/>
    <x v="0"/>
    <x v="0"/>
    <x v="0"/>
    <x v="0"/>
    <s v="FLOR DE MARIA RAMOS HERRERA"/>
    <n v="21423015"/>
    <x v="7"/>
    <x v="0"/>
    <x v="0"/>
  </r>
  <r>
    <s v="Reclamo"/>
    <x v="0"/>
    <s v="Si"/>
    <n v="9102"/>
    <s v="AREQUIPA"/>
    <s v="EFE"/>
    <x v="0"/>
    <s v="Oficina"/>
    <s v="AREQUIPA"/>
    <s v="SUR"/>
    <x v="31"/>
    <d v="2020-08-21T00:00:00"/>
    <n v="2020"/>
    <s v="III Trimestre 20"/>
    <s v="Agosto"/>
    <d v="2020-09-20T00:00:00"/>
    <d v="2020-09-17T00:00:00"/>
    <x v="0"/>
    <x v="0"/>
    <x v="0"/>
    <x v="0"/>
    <s v="RICARDO ACROTA MAMANI"/>
    <n v="29326880"/>
    <x v="25"/>
    <x v="0"/>
    <x v="0"/>
  </r>
  <r>
    <s v="Reclamo"/>
    <x v="0"/>
    <s v="Si"/>
    <n v="9109"/>
    <s v="CHICLAYO "/>
    <s v="EFE"/>
    <x v="1"/>
    <s v="Vía internet"/>
    <s v="SURCO"/>
    <s v="LIMA NOR ESTE "/>
    <x v="1"/>
    <d v="2020-08-21T00:00:00"/>
    <n v="2020"/>
    <s v="III Trimestre 20"/>
    <s v="Agosto"/>
    <d v="2020-09-20T00:00:00"/>
    <d v="2020-09-17T00:00:00"/>
    <x v="0"/>
    <x v="0"/>
    <x v="0"/>
    <x v="0"/>
    <s v="CAROLA ROSMERY LOCONI NINO"/>
    <n v="70058626"/>
    <x v="25"/>
    <x v="0"/>
    <x v="0"/>
  </r>
  <r>
    <s v="Reclamo"/>
    <x v="0"/>
    <s v="Si"/>
    <n v="9114"/>
    <s v="CHIMBOTE "/>
    <s v="LC"/>
    <x v="1"/>
    <s v="Vía internet"/>
    <s v="SURCO"/>
    <s v="LIMA NOR ESTE "/>
    <x v="1"/>
    <d v="2020-08-21T00:00:00"/>
    <n v="2020"/>
    <s v="III Trimestre 20"/>
    <s v="Agosto"/>
    <d v="2020-09-20T00:00:00"/>
    <d v="2020-09-17T00:00:00"/>
    <x v="0"/>
    <x v="0"/>
    <x v="3"/>
    <x v="3"/>
    <s v="DANY DANIEL VILELA LEYVA"/>
    <n v="46306641"/>
    <x v="25"/>
    <x v="0"/>
    <x v="0"/>
  </r>
  <r>
    <s v="Reclamo"/>
    <x v="0"/>
    <s v="Si"/>
    <n v="9115"/>
    <s v="CHIMBOTE "/>
    <s v="LC"/>
    <x v="1"/>
    <s v="Vía internet"/>
    <s v="SURCO"/>
    <s v="LIMA NOR ESTE "/>
    <x v="1"/>
    <d v="2020-08-21T00:00:00"/>
    <n v="2020"/>
    <s v="III Trimestre 20"/>
    <s v="Agosto"/>
    <d v="2020-09-20T00:00:00"/>
    <d v="2020-09-17T00:00:00"/>
    <x v="0"/>
    <x v="0"/>
    <x v="0"/>
    <x v="0"/>
    <s v="HEBERT FRID CERVANTES LA PEÑA"/>
    <n v="77013358"/>
    <x v="25"/>
    <x v="0"/>
    <x v="0"/>
  </r>
  <r>
    <s v="Reclamo"/>
    <x v="0"/>
    <s v="Si"/>
    <n v="9094"/>
    <s v="AREQUIPA"/>
    <s v="EFE"/>
    <x v="0"/>
    <s v="Oficina"/>
    <s v="AREQUIPA"/>
    <s v="SUR"/>
    <x v="31"/>
    <d v="2020-08-20T00:00:00"/>
    <n v="2020"/>
    <s v="III Trimestre 20"/>
    <s v="Agosto"/>
    <d v="2020-09-19T00:00:00"/>
    <d v="2020-09-14T00:00:00"/>
    <x v="0"/>
    <x v="0"/>
    <x v="0"/>
    <x v="0"/>
    <s v="LUIS GALINDO ASTOQUILCA VARGAS"/>
    <n v="45676119"/>
    <x v="34"/>
    <x v="0"/>
    <x v="0"/>
  </r>
  <r>
    <s v="Reclamo"/>
    <x v="0"/>
    <s v="Si"/>
    <n v="9084"/>
    <s v="CHINCHA"/>
    <s v="LC"/>
    <x v="0"/>
    <s v="Oficina"/>
    <s v="CHINCHA"/>
    <s v="LIMA SUR CHICO"/>
    <x v="10"/>
    <d v="2020-08-20T00:00:00"/>
    <n v="2020"/>
    <s v="III Trimestre 20"/>
    <s v="Agosto"/>
    <d v="2020-09-19T00:00:00"/>
    <d v="2020-09-11T00:00:00"/>
    <x v="0"/>
    <x v="0"/>
    <x v="0"/>
    <x v="0"/>
    <s v="JORGE LUIS SARAVIA MAGALLANES"/>
    <n v="21873329"/>
    <x v="23"/>
    <x v="0"/>
    <x v="0"/>
  </r>
  <r>
    <s v="Reclamo"/>
    <x v="0"/>
    <s v="Si"/>
    <n v="9088"/>
    <s v="NO ES CLIENTE"/>
    <s v="NO ES CLIENTE"/>
    <x v="0"/>
    <s v="Oficina"/>
    <s v="CHINCHA"/>
    <s v="LIMA SUR CHICO"/>
    <x v="10"/>
    <d v="2020-08-20T00:00:00"/>
    <n v="2020"/>
    <s v="III Trimestre 20"/>
    <s v="Agosto"/>
    <d v="2020-09-19T00:00:00"/>
    <d v="2020-09-09T00:00:00"/>
    <x v="0"/>
    <x v="0"/>
    <x v="0"/>
    <x v="0"/>
    <s v="EDWIN JOEL CUBA LEVANO"/>
    <n v="40911118"/>
    <x v="18"/>
    <x v="0"/>
    <x v="0"/>
  </r>
  <r>
    <s v="Reclamo"/>
    <x v="0"/>
    <s v="Si"/>
    <n v="9093"/>
    <s v="ICA"/>
    <s v="EFE"/>
    <x v="0"/>
    <s v="Oficina"/>
    <s v="CHINCHA"/>
    <s v="LIMA SUR CHICO"/>
    <x v="10"/>
    <d v="2020-08-20T00:00:00"/>
    <n v="2020"/>
    <s v="III Trimestre 20"/>
    <s v="Agosto"/>
    <d v="2020-09-19T00:00:00"/>
    <d v="2020-09-14T00:00:00"/>
    <x v="0"/>
    <x v="0"/>
    <x v="0"/>
    <x v="0"/>
    <s v="GLORIA JANETH TITO CONDOR"/>
    <n v="45028916"/>
    <x v="34"/>
    <x v="0"/>
    <x v="0"/>
  </r>
  <r>
    <s v="Reclamo"/>
    <x v="0"/>
    <s v="Si"/>
    <n v="9090"/>
    <s v="HUAYCAN"/>
    <s v="EFE"/>
    <x v="0"/>
    <s v="Oficina"/>
    <s v="HUAYCAN"/>
    <s v="LIMA NORESTE"/>
    <x v="1"/>
    <d v="2020-08-20T00:00:00"/>
    <n v="2020"/>
    <s v="III Trimestre 20"/>
    <s v="Agosto"/>
    <d v="2020-09-19T00:00:00"/>
    <d v="2020-09-18T00:00:00"/>
    <x v="0"/>
    <x v="0"/>
    <x v="3"/>
    <x v="3"/>
    <s v="ADAN WILIAN PALACIN ROMERO"/>
    <n v="42525622"/>
    <x v="7"/>
    <x v="0"/>
    <x v="0"/>
  </r>
  <r>
    <s v="Reclamo"/>
    <x v="0"/>
    <s v="Si"/>
    <n v="9085"/>
    <s v="VILLA EL SALVADOR"/>
    <s v="EFE"/>
    <x v="1"/>
    <s v="Vía internet"/>
    <s v="SURCO"/>
    <s v="LIMA NOR ESTE "/>
    <x v="1"/>
    <d v="2020-08-20T00:00:00"/>
    <n v="2020"/>
    <s v="III Trimestre 20"/>
    <s v="Agosto"/>
    <d v="2020-09-19T00:00:00"/>
    <d v="2020-09-19T00:00:00"/>
    <x v="0"/>
    <x v="0"/>
    <x v="0"/>
    <x v="0"/>
    <s v="HERMINIO HECTOR GUTIERREZ HUAMAN"/>
    <n v="8913949"/>
    <x v="0"/>
    <x v="0"/>
    <x v="0"/>
  </r>
  <r>
    <s v="Reclamo"/>
    <x v="0"/>
    <s v="Si"/>
    <n v="9078"/>
    <s v="TRUJILLO"/>
    <s v="LC"/>
    <x v="0"/>
    <s v="Oficina"/>
    <s v="TRUJILLO"/>
    <s v="NORTE 3"/>
    <x v="0"/>
    <d v="2020-08-19T00:00:00"/>
    <n v="2020"/>
    <s v="III Trimestre 20"/>
    <s v="Agosto"/>
    <d v="2020-09-18T00:00:00"/>
    <d v="2020-09-10T00:00:00"/>
    <x v="0"/>
    <x v="0"/>
    <x v="3"/>
    <x v="3"/>
    <s v="LUISA BOURBAKI CENTENO FUENTES"/>
    <n v="80301159"/>
    <x v="23"/>
    <x v="0"/>
    <x v="0"/>
  </r>
  <r>
    <s v="Reclamo"/>
    <x v="0"/>
    <s v="Si"/>
    <n v="9082"/>
    <s v="CACERES"/>
    <s v="EFE"/>
    <x v="0"/>
    <s v="Oficina"/>
    <s v="SAN JUAN DE LURIGANCHO"/>
    <s v="LIMA NORESTE"/>
    <x v="1"/>
    <d v="2020-08-19T00:00:00"/>
    <n v="2020"/>
    <s v="III Trimestre 20"/>
    <s v="Agosto"/>
    <d v="2020-09-18T00:00:00"/>
    <d v="2020-09-18T00:00:00"/>
    <x v="0"/>
    <x v="0"/>
    <x v="0"/>
    <x v="0"/>
    <s v="ISRAEL GONZALES MALLQUI"/>
    <n v="8305753"/>
    <x v="0"/>
    <x v="0"/>
    <x v="0"/>
  </r>
  <r>
    <s v="Reclamo"/>
    <x v="0"/>
    <s v="Si"/>
    <n v="9068"/>
    <s v="COMAS"/>
    <s v="EFE"/>
    <x v="1"/>
    <s v="Vía internet"/>
    <s v="SURCO"/>
    <s v="LIMA NOR ESTE "/>
    <x v="1"/>
    <d v="2020-08-19T00:00:00"/>
    <n v="2020"/>
    <s v="III Trimestre 20"/>
    <s v="Agosto"/>
    <d v="2020-09-18T00:00:00"/>
    <d v="2020-09-10T00:00:00"/>
    <x v="0"/>
    <x v="0"/>
    <x v="2"/>
    <x v="2"/>
    <s v="JORGE LUIS DAVILA BUSTAMANTE"/>
    <n v="9970524"/>
    <x v="23"/>
    <x v="0"/>
    <x v="0"/>
  </r>
  <r>
    <s v="Reclamo"/>
    <x v="0"/>
    <s v="Si"/>
    <n v="9070"/>
    <s v="HUANUCO"/>
    <s v="LC"/>
    <x v="1"/>
    <s v="Vía internet"/>
    <s v="SURCO"/>
    <s v="LIMA NOR ESTE "/>
    <x v="1"/>
    <d v="2020-08-19T00:00:00"/>
    <n v="2020"/>
    <s v="III Trimestre 20"/>
    <s v="Agosto"/>
    <d v="2020-09-18T00:00:00"/>
    <d v="2020-09-10T00:00:00"/>
    <x v="0"/>
    <x v="0"/>
    <x v="2"/>
    <x v="2"/>
    <s v="CESAR MIGUEL MONTES DEL AGUILA"/>
    <n v="44503878"/>
    <x v="23"/>
    <x v="0"/>
    <x v="0"/>
  </r>
  <r>
    <s v="Reclamo"/>
    <x v="0"/>
    <s v="Si"/>
    <n v="9071"/>
    <s v="LOS OLIVOS"/>
    <s v="LC"/>
    <x v="1"/>
    <s v="Vía internet"/>
    <s v="SURCO"/>
    <s v="LIMA NOR ESTE "/>
    <x v="1"/>
    <d v="2020-08-19T00:00:00"/>
    <n v="2020"/>
    <s v="III Trimestre 20"/>
    <s v="Agosto"/>
    <d v="2020-09-18T00:00:00"/>
    <d v="2020-09-10T00:00:00"/>
    <x v="0"/>
    <x v="0"/>
    <x v="1"/>
    <x v="1"/>
    <s v="NANCY VERONICA RUIZ CASTILLO"/>
    <n v="44128908"/>
    <x v="23"/>
    <x v="0"/>
    <x v="0"/>
  </r>
  <r>
    <s v="Reclamo"/>
    <x v="0"/>
    <s v="Si"/>
    <n v="9080"/>
    <s v="PIURA"/>
    <s v="EFE"/>
    <x v="1"/>
    <s v="Vía internet"/>
    <s v="SURCO"/>
    <s v="LIMA NOR ESTE "/>
    <x v="1"/>
    <d v="2020-08-19T00:00:00"/>
    <n v="2020"/>
    <s v="III Trimestre 20"/>
    <s v="Agosto"/>
    <d v="2020-09-18T00:00:00"/>
    <d v="2020-09-10T00:00:00"/>
    <x v="0"/>
    <x v="0"/>
    <x v="3"/>
    <x v="3"/>
    <s v="MIRIAM URSULA PENA AGUIRRE"/>
    <n v="41324489"/>
    <x v="23"/>
    <x v="0"/>
    <x v="0"/>
  </r>
  <r>
    <s v="Reclamo"/>
    <x v="0"/>
    <s v="Si"/>
    <n v="9054"/>
    <s v="SAN MARTIN DE PORRES"/>
    <s v="EFE"/>
    <x v="0"/>
    <s v="Oficina"/>
    <s v="COMAS"/>
    <s v="LIMA NORESTE"/>
    <x v="1"/>
    <d v="2020-08-18T00:00:00"/>
    <n v="2020"/>
    <s v="III Trimestre 20"/>
    <s v="Agosto"/>
    <d v="2020-09-17T00:00:00"/>
    <d v="2020-09-10T00:00:00"/>
    <x v="0"/>
    <x v="0"/>
    <x v="0"/>
    <x v="0"/>
    <s v="ELIAS LINARES GAMBOA"/>
    <n v="40247195"/>
    <x v="24"/>
    <x v="0"/>
    <x v="0"/>
  </r>
  <r>
    <s v="Reclamo"/>
    <x v="0"/>
    <s v="Si"/>
    <n v="9056"/>
    <s v="VILLA EL SALVADOR"/>
    <s v="EFE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BERTHA MAZA PALACIOS"/>
    <n v="32545926"/>
    <x v="24"/>
    <x v="0"/>
    <x v="0"/>
  </r>
  <r>
    <s v="Reclamo"/>
    <x v="0"/>
    <s v="Si"/>
    <n v="9059"/>
    <s v="LA MERCED"/>
    <s v="EFE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1"/>
    <x v="1"/>
    <s v="CHRISTIAN DAVINZON RIVAS ESCALANTE"/>
    <n v="72610053"/>
    <x v="24"/>
    <x v="0"/>
    <x v="0"/>
  </r>
  <r>
    <s v="Reclamo"/>
    <x v="0"/>
    <s v="Si"/>
    <n v="9067"/>
    <s v="TRUJILLO"/>
    <s v="MOTOCORP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1"/>
    <x v="1"/>
    <s v="EYSEN STEVE VEGA FLORES"/>
    <n v="48549122"/>
    <x v="24"/>
    <x v="0"/>
    <x v="0"/>
  </r>
  <r>
    <s v="Reclamo"/>
    <x v="0"/>
    <s v="Si"/>
    <n v="9049"/>
    <s v="PIURA"/>
    <s v="EFE"/>
    <x v="0"/>
    <s v="Oficina"/>
    <s v="TALARA"/>
    <s v="NORTE 1"/>
    <x v="32"/>
    <d v="2020-08-18T00:00:00"/>
    <n v="2020"/>
    <s v="III Trimestre 20"/>
    <s v="Agosto"/>
    <d v="2020-09-17T00:00:00"/>
    <d v="2020-09-10T00:00:00"/>
    <x v="0"/>
    <x v="0"/>
    <x v="0"/>
    <x v="0"/>
    <s v="SANTOS TIMOTEO RUIZ CAMACHO"/>
    <n v="2877323"/>
    <x v="24"/>
    <x v="0"/>
    <x v="0"/>
  </r>
  <r>
    <s v="Reclamo"/>
    <x v="0"/>
    <s v="Si"/>
    <n v="9020"/>
    <s v="CHIMBOTE "/>
    <s v="LC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RICHARD ALEJANDRO LUCIO HUAREZ"/>
    <n v="40602686"/>
    <x v="24"/>
    <x v="0"/>
    <x v="0"/>
  </r>
  <r>
    <s v="Reclamo"/>
    <x v="0"/>
    <s v="Si"/>
    <n v="9028"/>
    <s v="CHICLAYO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JESSICA ELIZABETH TORRES PIZARRO"/>
    <n v="40662234"/>
    <x v="24"/>
    <x v="0"/>
    <x v="0"/>
  </r>
  <r>
    <s v="Reclamo"/>
    <x v="0"/>
    <s v="Si"/>
    <n v="9030"/>
    <s v="CHIMBOTE "/>
    <s v="LC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JUAN CARLOS SARAVIA CAPRISTANO"/>
    <n v="47387357"/>
    <x v="24"/>
    <x v="0"/>
    <x v="0"/>
  </r>
  <r>
    <s v="Reclamo"/>
    <x v="0"/>
    <s v="Si"/>
    <n v="9031"/>
    <s v="HUANUCO"/>
    <s v="LC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2"/>
    <x v="2"/>
    <s v="EDUARDO RAMOS REYES"/>
    <n v="47185725"/>
    <x v="24"/>
    <x v="0"/>
    <x v="0"/>
  </r>
  <r>
    <s v="Reclamo"/>
    <x v="0"/>
    <s v="Si"/>
    <n v="9033"/>
    <s v="VILLA EL SALVADOR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EDGAR LAIME CUCHO"/>
    <n v="9408712"/>
    <x v="24"/>
    <x v="0"/>
    <x v="0"/>
  </r>
  <r>
    <s v="Reclamo"/>
    <x v="0"/>
    <s v="Si"/>
    <n v="9040"/>
    <s v="TRUJILLO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LUIS ALBERTO OTINIANO PEREZ"/>
    <n v="48605485"/>
    <x v="24"/>
    <x v="0"/>
    <x v="0"/>
  </r>
  <r>
    <s v="Reclamo"/>
    <x v="0"/>
    <s v="Si"/>
    <n v="9048"/>
    <s v="TRUJILLO"/>
    <s v="LC"/>
    <x v="1"/>
    <s v="Vía internet"/>
    <s v="SURCO"/>
    <s v="LIMA NOR ESTE "/>
    <x v="1"/>
    <d v="2020-08-17T00:00:00"/>
    <n v="2020"/>
    <s v="III Trimestre 20"/>
    <s v="Agosto"/>
    <d v="2020-09-16T00:00:00"/>
    <d v="2020-08-19T00:00:00"/>
    <x v="0"/>
    <x v="0"/>
    <x v="0"/>
    <x v="0"/>
    <s v="MARISOL JANNETT TIRADO TEATINO"/>
    <n v="70153785"/>
    <x v="1"/>
    <x v="0"/>
    <x v="1"/>
  </r>
  <r>
    <s v="Reclamo"/>
    <x v="0"/>
    <s v="Si"/>
    <n v="9037"/>
    <s v="VENTANILLA"/>
    <s v="EFE"/>
    <x v="0"/>
    <s v="Oficina"/>
    <s v="VENTANILLA"/>
    <s v="LIMA NORESTE"/>
    <x v="1"/>
    <d v="2020-08-17T00:00:00"/>
    <n v="2020"/>
    <s v="III Trimestre 20"/>
    <s v="Agosto"/>
    <d v="2020-09-16T00:00:00"/>
    <d v="2020-09-10T00:00:00"/>
    <x v="0"/>
    <x v="0"/>
    <x v="0"/>
    <x v="0"/>
    <s v="ROSA MARIA ALARCON AGUILAR"/>
    <n v="71773994"/>
    <x v="27"/>
    <x v="0"/>
    <x v="0"/>
  </r>
  <r>
    <s v="Reclamo"/>
    <x v="0"/>
    <s v="Si"/>
    <n v="8980"/>
    <s v="ATE "/>
    <s v="LC"/>
    <x v="0"/>
    <s v="Oficina"/>
    <s v="ATE"/>
    <s v="LIMA NORESTE"/>
    <x v="1"/>
    <d v="2020-08-14T00:00:00"/>
    <n v="2020"/>
    <s v="III Trimestre 20"/>
    <s v="Agosto"/>
    <d v="2020-09-13T00:00:00"/>
    <d v="2020-09-08T00:00:00"/>
    <x v="0"/>
    <x v="0"/>
    <x v="0"/>
    <x v="0"/>
    <s v="SILVINA ROJAS CARHUANCHO"/>
    <n v="40685929"/>
    <x v="34"/>
    <x v="0"/>
    <x v="0"/>
  </r>
  <r>
    <s v="Reclamo"/>
    <x v="0"/>
    <s v="Si"/>
    <n v="8990"/>
    <s v="PRO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GILDER ESPINOZA HILARIO"/>
    <n v="31675058"/>
    <x v="34"/>
    <x v="0"/>
    <x v="0"/>
  </r>
  <r>
    <s v="Reclamo"/>
    <x v="0"/>
    <s v="Si"/>
    <n v="8991"/>
    <s v="LIMA"/>
    <s v="Hipotecario Propio"/>
    <x v="1"/>
    <s v="Vía internet"/>
    <s v="SURCO"/>
    <s v="LIMA NOR ESTE "/>
    <x v="1"/>
    <d v="2020-08-14T00:00:00"/>
    <n v="2020"/>
    <s v="III Trimestre 20"/>
    <s v="Agosto"/>
    <d v="2020-09-13T00:00:00"/>
    <d v="2020-09-11T00:00:00"/>
    <x v="2"/>
    <x v="2"/>
    <x v="1"/>
    <x v="1"/>
    <s v="VANESSA MISHELL HEREDIA LINARES"/>
    <n v="72189464"/>
    <x v="5"/>
    <x v="0"/>
    <x v="0"/>
  </r>
  <r>
    <s v="Reclamo"/>
    <x v="0"/>
    <s v="Si"/>
    <n v="8995"/>
    <s v="SATIPO"/>
    <s v="LC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CIRO PERCY COCHACHI HUANUCO"/>
    <n v="47710747"/>
    <x v="34"/>
    <x v="0"/>
    <x v="0"/>
  </r>
  <r>
    <s v="Reclamo"/>
    <x v="0"/>
    <s v="Si"/>
    <n v="8998"/>
    <s v="CHICLAYO"/>
    <s v="EFE"/>
    <x v="1"/>
    <s v="Vía internet"/>
    <s v="SURCO"/>
    <s v="LIMA NOR ESTE "/>
    <x v="1"/>
    <d v="2020-08-14T00:00:00"/>
    <n v="2020"/>
    <s v="III Trimestre 20"/>
    <s v="Agosto"/>
    <d v="2020-09-13T00:00:00"/>
    <d v="2020-09-09T00:00:00"/>
    <x v="0"/>
    <x v="0"/>
    <x v="0"/>
    <x v="0"/>
    <s v="JUAN JOSE MONTENEGRO QUISPE"/>
    <n v="40463715"/>
    <x v="37"/>
    <x v="0"/>
    <x v="0"/>
  </r>
  <r>
    <s v="Reclamo"/>
    <x v="0"/>
    <s v="Si"/>
    <n v="8999"/>
    <s v="AREQUIPA"/>
    <s v="EFE"/>
    <x v="1"/>
    <s v="Vía internet"/>
    <s v="SURCO"/>
    <s v="LIMA NOR ESTE "/>
    <x v="1"/>
    <d v="2020-08-14T00:00:00"/>
    <n v="2020"/>
    <s v="III Trimestre 20"/>
    <s v="Agosto"/>
    <d v="2020-09-13T00:00:00"/>
    <d v="2020-08-28T00:00:00"/>
    <x v="0"/>
    <x v="0"/>
    <x v="0"/>
    <x v="0"/>
    <s v="ROXANA SISA HUACCHA"/>
    <n v="70329054"/>
    <x v="31"/>
    <x v="0"/>
    <x v="1"/>
  </r>
  <r>
    <s v="Reclamo"/>
    <x v="0"/>
    <s v="Si"/>
    <n v="8974"/>
    <s v="VILLA EL SALVADOR"/>
    <s v="LC"/>
    <x v="0"/>
    <s v="Oficina"/>
    <s v="VILLA EL SALVADOR"/>
    <s v="LIMA SUR CHICO"/>
    <x v="1"/>
    <d v="2020-08-14T00:00:00"/>
    <n v="2020"/>
    <s v="III Trimestre 20"/>
    <s v="Agosto"/>
    <d v="2020-09-13T00:00:00"/>
    <d v="2020-09-08T00:00:00"/>
    <x v="0"/>
    <x v="0"/>
    <x v="0"/>
    <x v="0"/>
    <s v="CALIXTO BERNARDO RIOS TARAZONA"/>
    <n v="9269697"/>
    <x v="34"/>
    <x v="0"/>
    <x v="0"/>
  </r>
  <r>
    <s v="Reclamo"/>
    <x v="0"/>
    <s v="Si"/>
    <n v="8973"/>
    <s v="PIURA"/>
    <s v="EFE"/>
    <x v="0"/>
    <s v="Oficina"/>
    <s v="PIURA"/>
    <s v="NORTE 1"/>
    <x v="12"/>
    <d v="2020-08-14T00:00:00"/>
    <n v="2020"/>
    <s v="III Trimestre 20"/>
    <s v="Agosto"/>
    <d v="2020-09-13T00:00:00"/>
    <d v="2020-09-08T00:00:00"/>
    <x v="0"/>
    <x v="0"/>
    <x v="0"/>
    <x v="0"/>
    <s v="LUZMILA ROQUE YARLEQUE"/>
    <n v="41503542"/>
    <x v="34"/>
    <x v="0"/>
    <x v="0"/>
  </r>
  <r>
    <s v="Reclamo"/>
    <x v="0"/>
    <s v="Si"/>
    <n v="8957"/>
    <s v="LAMBAYEQUE"/>
    <s v="LC"/>
    <x v="0"/>
    <s v="Oficina"/>
    <s v="FERREÑAFE"/>
    <s v="NORTE 2"/>
    <x v="29"/>
    <d v="2020-08-13T00:00:00"/>
    <n v="2020"/>
    <s v="III Trimestre 20"/>
    <s v="Agosto"/>
    <d v="2020-09-12T00:00:00"/>
    <d v="2020-09-10T00:00:00"/>
    <x v="0"/>
    <x v="0"/>
    <x v="2"/>
    <x v="2"/>
    <s v="MARIA DESIDE SANDOVAL SANTAMARIA"/>
    <n v="17603809"/>
    <x v="5"/>
    <x v="0"/>
    <x v="0"/>
  </r>
  <r>
    <s v="Reclamo"/>
    <x v="0"/>
    <s v="Si"/>
    <n v="8968"/>
    <s v="HUARAZ"/>
    <s v="EFE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ALIDA ALCIRA MEJIA CASIMIRO"/>
    <n v="44158842"/>
    <x v="37"/>
    <x v="0"/>
    <x v="0"/>
  </r>
  <r>
    <s v="Reclamo"/>
    <x v="0"/>
    <s v="Si"/>
    <n v="8942"/>
    <s v="CHICLAYO "/>
    <s v="EFE"/>
    <x v="0"/>
    <s v="Oficina"/>
    <s v="CHICLAYO"/>
    <s v="NORTE 2"/>
    <x v="2"/>
    <d v="2020-08-12T00:00:00"/>
    <n v="2020"/>
    <s v="III Trimestre 20"/>
    <s v="Agosto"/>
    <d v="2020-09-11T00:00:00"/>
    <d v="2020-09-08T00:00:00"/>
    <x v="0"/>
    <x v="0"/>
    <x v="0"/>
    <x v="0"/>
    <s v="WILFREDO RODRIGUEZ PISCOYA"/>
    <n v="6020457"/>
    <x v="25"/>
    <x v="0"/>
    <x v="0"/>
  </r>
  <r>
    <s v="Reclamo"/>
    <x v="0"/>
    <s v="Si"/>
    <n v="8945"/>
    <s v="CHIMBOTE "/>
    <s v="LC"/>
    <x v="1"/>
    <s v="Vía internet"/>
    <s v="SURCO"/>
    <s v="LIMA NOR ESTE "/>
    <x v="1"/>
    <d v="2020-08-12T00:00:00"/>
    <n v="2020"/>
    <s v="III Trimestre 20"/>
    <s v="Agosto"/>
    <d v="2020-09-11T00:00:00"/>
    <d v="2020-09-08T00:00:00"/>
    <x v="0"/>
    <x v="0"/>
    <x v="0"/>
    <x v="0"/>
    <s v="HENRY LUIS TICONA FERNANDEZ"/>
    <n v="43112014"/>
    <x v="25"/>
    <x v="0"/>
    <x v="0"/>
  </r>
  <r>
    <s v="Reclamo"/>
    <x v="0"/>
    <s v="Si"/>
    <n v="8946"/>
    <s v="HUACHO"/>
    <s v="LC"/>
    <x v="1"/>
    <s v="Vía internet"/>
    <s v="SURCO"/>
    <s v="LIMA NOR ESTE "/>
    <x v="1"/>
    <d v="2020-08-12T00:00:00"/>
    <n v="2020"/>
    <s v="III Trimestre 20"/>
    <s v="Agosto"/>
    <d v="2020-09-11T00:00:00"/>
    <d v="2020-09-08T00:00:00"/>
    <x v="0"/>
    <x v="0"/>
    <x v="0"/>
    <x v="0"/>
    <s v="ABRAHAN GILBERTO SOLIS MONTES"/>
    <n v="40919946"/>
    <x v="25"/>
    <x v="0"/>
    <x v="0"/>
  </r>
  <r>
    <s v="Reclamo"/>
    <x v="0"/>
    <s v="Si"/>
    <n v="8948"/>
    <s v="LIMA"/>
    <s v="DEALER"/>
    <x v="1"/>
    <s v="Vía internet"/>
    <s v="SURCO"/>
    <s v="LIMA NOR ESTE "/>
    <x v="1"/>
    <d v="2020-08-12T00:00:00"/>
    <n v="2020"/>
    <s v="III Trimestre 20"/>
    <s v="Agosto"/>
    <d v="2020-09-11T00:00:00"/>
    <d v="2020-09-08T00:00:00"/>
    <x v="0"/>
    <x v="0"/>
    <x v="0"/>
    <x v="0"/>
    <s v="HECTOR PEDRO GARCIA ADANAQUE"/>
    <n v="70289739"/>
    <x v="25"/>
    <x v="0"/>
    <x v="0"/>
  </r>
  <r>
    <s v="Reclamo"/>
    <x v="0"/>
    <s v="Si"/>
    <n v="8939"/>
    <s v="ILO"/>
    <s v="EFE"/>
    <x v="0"/>
    <s v="Oficina"/>
    <s v="ILO"/>
    <s v="SUR"/>
    <x v="5"/>
    <d v="2020-08-12T00:00:00"/>
    <n v="2020"/>
    <s v="III Trimestre 20"/>
    <s v="Agosto"/>
    <d v="2020-09-11T00:00:00"/>
    <d v="2020-09-07T00:00:00"/>
    <x v="0"/>
    <x v="0"/>
    <x v="1"/>
    <x v="1"/>
    <s v="ROSA CLEOFE CRUZ REVILLA"/>
    <n v="4635965"/>
    <x v="37"/>
    <x v="1"/>
    <x v="0"/>
  </r>
  <r>
    <s v="Reclamo"/>
    <x v="0"/>
    <s v="Si"/>
    <n v="8914"/>
    <s v="HUANCAYO"/>
    <s v="EFE"/>
    <x v="0"/>
    <s v="Oficina"/>
    <s v="HUANCAYO"/>
    <s v="CENTRO"/>
    <x v="4"/>
    <d v="2020-08-11T00:00:00"/>
    <n v="2020"/>
    <s v="III Trimestre 20"/>
    <s v="Agosto"/>
    <d v="2020-09-10T00:00:00"/>
    <d v="2020-09-07T00:00:00"/>
    <x v="0"/>
    <x v="0"/>
    <x v="3"/>
    <x v="3"/>
    <s v="ESPERANZA AMPARO ROQUE DAVILA"/>
    <n v="47198082"/>
    <x v="25"/>
    <x v="2"/>
    <x v="0"/>
  </r>
  <r>
    <s v="Reclamo"/>
    <x v="0"/>
    <s v="Si"/>
    <n v="8925"/>
    <s v="TRUJILLO"/>
    <s v="EF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ROXANA JIMENA GUERRA ARROYO"/>
    <n v="73662035"/>
    <x v="25"/>
    <x v="3"/>
    <x v="0"/>
  </r>
  <r>
    <s v="Reclamo"/>
    <x v="0"/>
    <s v="Si"/>
    <n v="8929"/>
    <s v="TRUJILLO"/>
    <s v="LC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JOSE RIVEROS PASCUAL"/>
    <n v="43689053"/>
    <x v="25"/>
    <x v="4"/>
    <x v="0"/>
  </r>
  <r>
    <s v="Reclamo"/>
    <x v="0"/>
    <s v="Si"/>
    <n v="8930"/>
    <s v="JAEN"/>
    <s v="MOTOCORP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JUANA LUZ BECERRA TARRILLO"/>
    <n v="71690168"/>
    <x v="25"/>
    <x v="5"/>
    <x v="0"/>
  </r>
  <r>
    <s v="Reclamo"/>
    <x v="0"/>
    <s v="Si"/>
    <n v="8931"/>
    <s v="HUACHO"/>
    <s v="EF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ALDO MARTIN GUTIERREZ ANSUALDO"/>
    <n v="40802588"/>
    <x v="25"/>
    <x v="6"/>
    <x v="0"/>
  </r>
  <r>
    <s v="Reclamo"/>
    <x v="0"/>
    <s v="Si"/>
    <n v="8933"/>
    <s v="ILO"/>
    <s v="EFE"/>
    <x v="1"/>
    <s v="Vía internet"/>
    <s v="SURCO"/>
    <s v="LIMA NOR ESTE "/>
    <x v="1"/>
    <d v="2020-08-11T00:00:00"/>
    <n v="2020"/>
    <s v="III Trimestre 20"/>
    <s v="Agosto"/>
    <d v="2020-09-10T00:00:00"/>
    <d v="2020-08-27T00:00:00"/>
    <x v="0"/>
    <x v="0"/>
    <x v="0"/>
    <x v="0"/>
    <s v="JOSHI JAJELI BERMUDEZ GUZMAN"/>
    <n v="45111049"/>
    <x v="17"/>
    <x v="7"/>
    <x v="0"/>
  </r>
  <r>
    <s v="Reclamo"/>
    <x v="0"/>
    <s v="Si"/>
    <n v="8934"/>
    <s v="NO ES CLIENTE"/>
    <s v="NO ES CLIENT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1"/>
    <x v="1"/>
    <x v="3"/>
    <x v="3"/>
    <s v="Medalith Alenushka gutierrez Juarez"/>
    <n v="70072575"/>
    <x v="25"/>
    <x v="8"/>
    <x v="0"/>
  </r>
  <r>
    <s v="Reclamo"/>
    <x v="0"/>
    <s v="Si"/>
    <n v="8915"/>
    <s v="TUMBES "/>
    <s v="EFE"/>
    <x v="0"/>
    <s v="Oficina"/>
    <s v="TUMBES"/>
    <s v="NORTE 1"/>
    <x v="27"/>
    <d v="2020-08-11T00:00:00"/>
    <n v="2020"/>
    <s v="III Trimestre 20"/>
    <s v="Agosto"/>
    <d v="2020-09-10T00:00:00"/>
    <d v="2020-09-09T00:00:00"/>
    <x v="0"/>
    <x v="0"/>
    <x v="2"/>
    <x v="2"/>
    <s v="FABIAN MADRID CORNEJO"/>
    <n v="3824902"/>
    <x v="7"/>
    <x v="9"/>
    <x v="0"/>
  </r>
  <r>
    <s v="Reclamo"/>
    <x v="0"/>
    <s v="Si"/>
    <n v="8893"/>
    <s v="PEDRO RUIZ"/>
    <s v="EFE"/>
    <x v="0"/>
    <s v="Oficina"/>
    <s v="PEDRO RUIZ"/>
    <s v="NORTE 2"/>
    <x v="2"/>
    <d v="2020-08-10T00:00:00"/>
    <n v="2020"/>
    <s v="III Trimestre 20"/>
    <s v="Agosto"/>
    <d v="2020-09-09T00:00:00"/>
    <d v="2020-09-10T00:00:00"/>
    <x v="0"/>
    <x v="0"/>
    <x v="0"/>
    <x v="0"/>
    <s v="MANUELA ROSSANA PISFIL ESPINOZA"/>
    <n v="40281052"/>
    <x v="12"/>
    <x v="10"/>
    <x v="2"/>
  </r>
  <r>
    <s v="Reclamo"/>
    <x v="0"/>
    <s v="Si"/>
    <n v="8900"/>
    <s v="VILLA EL SALVADOR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ZARELA SEMPERTEGUI BUSTAMANTE"/>
    <n v="76441631"/>
    <x v="5"/>
    <x v="11"/>
    <x v="0"/>
  </r>
  <r>
    <s v="Reclamo"/>
    <x v="0"/>
    <s v="Si"/>
    <n v="8901"/>
    <s v="NO ES CLIENTE"/>
    <s v="NO ES CLIENT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1"/>
    <x v="1"/>
    <x v="0"/>
    <x v="0"/>
    <s v="ELBIS CESAR VELASQUEZ MEJIA"/>
    <n v="71596266"/>
    <x v="5"/>
    <x v="12"/>
    <x v="0"/>
  </r>
  <r>
    <s v="Reclamo"/>
    <x v="0"/>
    <s v="Si"/>
    <n v="8904"/>
    <s v="CUSCO"/>
    <s v="LC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YURI PHUNO CHICHE"/>
    <n v="43815453"/>
    <x v="5"/>
    <x v="13"/>
    <x v="0"/>
  </r>
  <r>
    <s v="Reclamo"/>
    <x v="0"/>
    <s v="Si"/>
    <n v="8905"/>
    <s v="NO ES CLIENTE"/>
    <s v="NO ES CLIENT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1"/>
    <x v="1"/>
    <x v="0"/>
    <x v="0"/>
    <s v="ANTONIO ALBERTO ZARAZU GOMERO"/>
    <n v="15707300"/>
    <x v="5"/>
    <x v="14"/>
    <x v="0"/>
  </r>
  <r>
    <s v="Reclamo"/>
    <x v="0"/>
    <s v="Si"/>
    <n v="8907"/>
    <s v="JAEN"/>
    <s v="EFE"/>
    <x v="1"/>
    <s v="Vía internet"/>
    <s v="SURCO"/>
    <s v="LIMA NOR ESTE "/>
    <x v="1"/>
    <d v="2020-08-10T00:00:00"/>
    <n v="2020"/>
    <s v="III Trimestre 20"/>
    <s v="Agosto"/>
    <d v="2020-09-09T00:00:00"/>
    <d v="2020-09-09T00:00:00"/>
    <x v="0"/>
    <x v="0"/>
    <x v="0"/>
    <x v="0"/>
    <s v="AMANCIO GUEVARA RIOJA"/>
    <n v="41450433"/>
    <x v="0"/>
    <x v="15"/>
    <x v="0"/>
  </r>
  <r>
    <s v="Reclamo"/>
    <x v="0"/>
    <s v="Si"/>
    <n v="8908"/>
    <s v="AREQUIPA"/>
    <s v="EFE"/>
    <x v="1"/>
    <s v="Vía internet"/>
    <s v="SURCO"/>
    <s v="LIMA NOR ESTE "/>
    <x v="1"/>
    <d v="2020-08-10T00:00:00"/>
    <n v="2020"/>
    <s v="III Trimestre 20"/>
    <s v="Agosto"/>
    <d v="2020-09-09T00:00:00"/>
    <d v="2020-08-28T00:00:00"/>
    <x v="0"/>
    <x v="0"/>
    <x v="0"/>
    <x v="0"/>
    <s v="ROXANA SISA HUACCHA"/>
    <n v="70329054"/>
    <x v="39"/>
    <x v="16"/>
    <x v="0"/>
  </r>
  <r>
    <s v="Reclamo"/>
    <x v="0"/>
    <s v="Si"/>
    <n v="8897"/>
    <s v="TACNA"/>
    <s v="EFE"/>
    <x v="0"/>
    <s v="Oficina"/>
    <s v="TACNA"/>
    <s v="SUR"/>
    <x v="9"/>
    <d v="2020-08-10T00:00:00"/>
    <n v="2020"/>
    <s v="III Trimestre 20"/>
    <s v="Agosto"/>
    <d v="2020-09-09T00:00:00"/>
    <d v="2020-09-07T00:00:00"/>
    <x v="0"/>
    <x v="0"/>
    <x v="0"/>
    <x v="0"/>
    <s v="JESSICA JANETH SEJJE CACYA"/>
    <n v="42741221"/>
    <x v="5"/>
    <x v="17"/>
    <x v="0"/>
  </r>
  <r>
    <s v="Reclamo"/>
    <x v="0"/>
    <s v="Si"/>
    <n v="8883"/>
    <s v="CHOSICA AUTODISA"/>
    <s v="DEALER"/>
    <x v="0"/>
    <s v="Oficina"/>
    <s v="IQUITOS"/>
    <s v="ORIENTE"/>
    <x v="24"/>
    <d v="2020-08-08T00:00:00"/>
    <n v="2020"/>
    <s v="III Trimestre 20"/>
    <s v="Agosto"/>
    <d v="2020-09-07T00:00:00"/>
    <d v="2020-09-03T00:00:00"/>
    <x v="0"/>
    <x v="0"/>
    <x v="0"/>
    <x v="0"/>
    <s v="JORDY ALLEN SALAS ALVARADO"/>
    <n v="47954882"/>
    <x v="37"/>
    <x v="18"/>
    <x v="0"/>
  </r>
  <r>
    <s v="Reclamo"/>
    <x v="0"/>
    <s v="Si"/>
    <n v="8865"/>
    <s v="TALARA"/>
    <s v="LC"/>
    <x v="1"/>
    <s v="Vía internet"/>
    <s v="SURCO"/>
    <s v="LIMA NOR ESTE "/>
    <x v="1"/>
    <d v="2020-08-07T00:00:00"/>
    <n v="2020"/>
    <s v="III Trimestre 20"/>
    <s v="Agosto"/>
    <d v="2020-09-06T00:00:00"/>
    <d v="2020-09-04T00:00:00"/>
    <x v="0"/>
    <x v="0"/>
    <x v="3"/>
    <x v="3"/>
    <s v="ESMAR HELINO TACURE CORDOVA"/>
    <n v="48219868"/>
    <x v="5"/>
    <x v="19"/>
    <x v="0"/>
  </r>
  <r>
    <s v="Reclamo"/>
    <x v="0"/>
    <s v="Si"/>
    <n v="8869"/>
    <s v="NO ES CLIENTE"/>
    <s v="NO ES CLIENTE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0"/>
    <x v="0"/>
    <x v="0"/>
    <x v="0"/>
    <s v="NICIDA EMELY VELAPATINO VASQUEZ"/>
    <n v="42829212"/>
    <x v="25"/>
    <x v="20"/>
    <x v="0"/>
  </r>
  <r>
    <s v="Reclamo"/>
    <x v="0"/>
    <s v="Si"/>
    <n v="8871"/>
    <s v="CHINCHA"/>
    <s v="EFE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0"/>
    <x v="0"/>
    <x v="3"/>
    <x v="3"/>
    <s v="VIOLETA ENRIQUEZ PEREZ"/>
    <n v="21833622"/>
    <x v="25"/>
    <x v="21"/>
    <x v="0"/>
  </r>
  <r>
    <s v="Reclamo"/>
    <x v="0"/>
    <s v="Si"/>
    <n v="8873"/>
    <s v="AREQUIPA"/>
    <s v="EFE"/>
    <x v="1"/>
    <s v="Vía internet"/>
    <s v="SURCO"/>
    <s v="LIMA NOR ESTE "/>
    <x v="1"/>
    <d v="2020-08-07T00:00:00"/>
    <n v="2020"/>
    <s v="III Trimestre 20"/>
    <s v="Agosto"/>
    <d v="2020-09-06T00:00:00"/>
    <d v="2020-08-28T00:00:00"/>
    <x v="0"/>
    <x v="0"/>
    <x v="0"/>
    <x v="0"/>
    <s v="ROXANA SISA HUACCHA"/>
    <n v="70329054"/>
    <x v="19"/>
    <x v="22"/>
    <x v="0"/>
  </r>
  <r>
    <s v="Reclamo"/>
    <x v="0"/>
    <s v="Si"/>
    <n v="8875"/>
    <s v="NO ES CLIENTE"/>
    <s v="NO ES CLIENTE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1"/>
    <x v="1"/>
    <x v="0"/>
    <x v="0"/>
    <s v="SIMONA ASUNCION CAMPOS"/>
    <n v="18846078"/>
    <x v="25"/>
    <x v="23"/>
    <x v="0"/>
  </r>
  <r>
    <s v="Reclamo"/>
    <x v="0"/>
    <s v="Si"/>
    <n v="8876"/>
    <s v="LOS OLIVOS"/>
    <s v="LC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0"/>
    <x v="0"/>
    <x v="0"/>
    <x v="0"/>
    <s v="MARIA LUZ JIMENEZ BRAVO"/>
    <n v="7128162"/>
    <x v="25"/>
    <x v="24"/>
    <x v="0"/>
  </r>
  <r>
    <s v="Reclamo"/>
    <x v="0"/>
    <s v="Si"/>
    <n v="8842"/>
    <s v="TARMA"/>
    <s v="EFE"/>
    <x v="0"/>
    <s v="Oficina"/>
    <s v="TARMA"/>
    <s v="CENTRO"/>
    <x v="33"/>
    <d v="2020-08-06T00:00:00"/>
    <n v="2020"/>
    <s v="III Trimestre 20"/>
    <s v="Agosto"/>
    <d v="2020-09-05T00:00:00"/>
    <d v="2020-09-04T00:00:00"/>
    <x v="0"/>
    <x v="0"/>
    <x v="0"/>
    <x v="0"/>
    <s v="JUVITA ALICIA JERONIMO GAMARRA"/>
    <n v="21119230"/>
    <x v="7"/>
    <x v="25"/>
    <x v="0"/>
  </r>
  <r>
    <s v="Reclamo"/>
    <x v="0"/>
    <s v="Si"/>
    <n v="8828"/>
    <s v="CHICLAYO"/>
    <s v="LC"/>
    <x v="0"/>
    <s v="Oficina"/>
    <s v="SALAVERRY"/>
    <s v="NORTE 2"/>
    <x v="2"/>
    <d v="2020-08-06T00:00:00"/>
    <n v="2020"/>
    <s v="III Trimestre 20"/>
    <s v="Agosto"/>
    <d v="2020-09-05T00:00:00"/>
    <d v="2020-09-02T00:00:00"/>
    <x v="0"/>
    <x v="0"/>
    <x v="0"/>
    <x v="0"/>
    <s v="LUIS LUCIANO GONZALES CUBAS"/>
    <n v="45907496"/>
    <x v="25"/>
    <x v="26"/>
    <x v="0"/>
  </r>
  <r>
    <s v="Reclamo"/>
    <x v="0"/>
    <s v="Si"/>
    <n v="8836"/>
    <s v="CHICLAYO"/>
    <s v="LC"/>
    <x v="0"/>
    <s v="Oficina"/>
    <s v="SALAVERRY"/>
    <s v="NORTE 2"/>
    <x v="2"/>
    <d v="2020-08-06T00:00:00"/>
    <n v="2020"/>
    <s v="III Trimestre 20"/>
    <s v="Agosto"/>
    <d v="2020-09-05T00:00:00"/>
    <d v="2020-09-03T00:00:00"/>
    <x v="0"/>
    <x v="0"/>
    <x v="0"/>
    <x v="0"/>
    <s v="BLANCA LILLY JIMENEZ SILVA"/>
    <n v="16662923"/>
    <x v="5"/>
    <x v="27"/>
    <x v="0"/>
  </r>
  <r>
    <s v="Reclamo"/>
    <x v="0"/>
    <s v="Si"/>
    <n v="8844"/>
    <s v="TRUJILLO"/>
    <s v="EFE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DIANA FLOR DIAZ CAHUAZA"/>
    <n v="78006658"/>
    <x v="5"/>
    <x v="28"/>
    <x v="0"/>
  </r>
  <r>
    <s v="Reclamo"/>
    <x v="0"/>
    <s v="Si"/>
    <n v="8849"/>
    <s v="TARAPOTO"/>
    <s v="LC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JESSICA PAREDES ISUIZA"/>
    <n v="41280354"/>
    <x v="5"/>
    <x v="29"/>
    <x v="0"/>
  </r>
  <r>
    <s v="Reclamo"/>
    <x v="0"/>
    <s v="Si"/>
    <n v="8840"/>
    <s v="MALL DEL SUR"/>
    <s v="EFE"/>
    <x v="0"/>
    <s v="Oficina"/>
    <s v="VILLA MARIA DEL TRIUNFO"/>
    <s v="LIMA SUR CHICO"/>
    <x v="1"/>
    <d v="2020-08-06T00:00:00"/>
    <n v="2020"/>
    <s v="III Trimestre 20"/>
    <s v="Agosto"/>
    <d v="2020-09-05T00:00:00"/>
    <d v="2020-09-03T00:00:00"/>
    <x v="0"/>
    <x v="0"/>
    <x v="0"/>
    <x v="0"/>
    <s v="CARMEN ALESSANDRA TELLO SOTO"/>
    <n v="76386373"/>
    <x v="5"/>
    <x v="30"/>
    <x v="0"/>
  </r>
  <r>
    <s v="Reclamo"/>
    <x v="0"/>
    <s v="Si"/>
    <n v="8805"/>
    <s v="AREQUIPA"/>
    <s v="EFE"/>
    <x v="0"/>
    <s v="Oficina"/>
    <s v="AREQUIPA"/>
    <s v="SUR"/>
    <x v="31"/>
    <d v="2020-08-05T00:00:00"/>
    <n v="2020"/>
    <s v="III Trimestre 20"/>
    <s v="Agosto"/>
    <d v="2020-09-04T00:00:00"/>
    <d v="2020-08-31T00:00:00"/>
    <x v="0"/>
    <x v="0"/>
    <x v="3"/>
    <x v="3"/>
    <s v="MELISSA WENDY PIZARRO QUISPE"/>
    <n v="47221499"/>
    <x v="37"/>
    <x v="31"/>
    <x v="0"/>
  </r>
  <r>
    <s v="Reclamo"/>
    <x v="0"/>
    <s v="Si"/>
    <n v="8810"/>
    <s v="CHICLAYO"/>
    <s v="EFE"/>
    <x v="0"/>
    <s v="Oficina"/>
    <s v="CHICLAYO"/>
    <s v="NORTE 2"/>
    <x v="2"/>
    <d v="2020-08-05T00:00:00"/>
    <n v="2020"/>
    <s v="III Trimestre 20"/>
    <s v="Agosto"/>
    <d v="2020-09-04T00:00:00"/>
    <d v="2020-09-02T00:00:00"/>
    <x v="0"/>
    <x v="0"/>
    <x v="0"/>
    <x v="0"/>
    <s v="MIRELY NOEMI ROMERO ASCURRA"/>
    <n v="45215826"/>
    <x v="5"/>
    <x v="32"/>
    <x v="0"/>
  </r>
  <r>
    <s v="Reclamo"/>
    <x v="0"/>
    <s v="Si"/>
    <n v="8795"/>
    <s v="LAMBAYEQUE"/>
    <s v="LC"/>
    <x v="1"/>
    <s v="Vía internet"/>
    <s v="SURCO"/>
    <s v="LIMA NOR ESTE "/>
    <x v="1"/>
    <d v="2020-08-05T00:00:00"/>
    <n v="2020"/>
    <s v="III Trimestre 20"/>
    <s v="Agosto"/>
    <d v="2020-09-04T00:00:00"/>
    <d v="2020-09-01T00:00:00"/>
    <x v="0"/>
    <x v="0"/>
    <x v="0"/>
    <x v="0"/>
    <s v="MARIA ELVIRA TEJADA LAUREANO"/>
    <n v="16739899"/>
    <x v="25"/>
    <x v="33"/>
    <x v="0"/>
  </r>
  <r>
    <s v="Reclamo"/>
    <x v="0"/>
    <s v="Si"/>
    <n v="8815"/>
    <s v="HUANUCO"/>
    <s v="LC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1"/>
    <x v="1"/>
    <s v="CELIA GLADIS INOCENTE CHAMORRO"/>
    <n v="22753128"/>
    <x v="5"/>
    <x v="34"/>
    <x v="0"/>
  </r>
  <r>
    <s v="Reclamo"/>
    <x v="0"/>
    <s v="Si"/>
    <n v="8819"/>
    <s v="CHICLAYO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NINO MAQUEN LUIS FERNANO"/>
    <n v="75550881"/>
    <x v="5"/>
    <x v="35"/>
    <x v="0"/>
  </r>
  <r>
    <s v="Reclamo"/>
    <x v="0"/>
    <s v="Si"/>
    <n v="8801"/>
    <s v="SULLANA"/>
    <s v="EFE"/>
    <x v="0"/>
    <s v="Oficina"/>
    <s v="SULLANA"/>
    <s v="NORTE 1"/>
    <x v="26"/>
    <d v="2020-08-05T00:00:00"/>
    <n v="2020"/>
    <s v="III Trimestre 20"/>
    <s v="Agosto"/>
    <d v="2020-09-04T00:00:00"/>
    <d v="2020-09-02T00:00:00"/>
    <x v="0"/>
    <x v="0"/>
    <x v="0"/>
    <x v="0"/>
    <s v="DIANINA BELEN ETO ALVARADO"/>
    <n v="41408865"/>
    <x v="5"/>
    <x v="36"/>
    <x v="0"/>
  </r>
  <r>
    <s v="Reclamo"/>
    <x v="0"/>
    <s v="Si"/>
    <n v="8809"/>
    <s v="MOYOBAMBA"/>
    <s v="LC"/>
    <x v="0"/>
    <s v="Oficina"/>
    <s v="MOYOBAMBA"/>
    <s v="ORIENTE"/>
    <x v="34"/>
    <d v="2020-08-05T00:00:00"/>
    <n v="2020"/>
    <s v="III Trimestre 20"/>
    <s v="Agosto"/>
    <d v="2020-09-04T00:00:00"/>
    <d v="2020-09-02T00:00:00"/>
    <x v="0"/>
    <x v="0"/>
    <x v="0"/>
    <x v="0"/>
    <s v="ISAIAS SANCHEZ CUSMA"/>
    <n v="42115588"/>
    <x v="5"/>
    <x v="37"/>
    <x v="0"/>
  </r>
  <r>
    <s v="Reclamo"/>
    <x v="0"/>
    <s v="Si"/>
    <n v="8770"/>
    <s v="CHICLAYO"/>
    <s v="LC"/>
    <x v="0"/>
    <s v="Oficina"/>
    <s v="SALAVERRY"/>
    <s v="NORTE 2"/>
    <x v="2"/>
    <d v="2020-08-04T00:00:00"/>
    <n v="2020"/>
    <s v="III Trimestre 20"/>
    <s v="Agosto"/>
    <d v="2020-09-03T00:00:00"/>
    <d v="2020-09-07T00:00:00"/>
    <x v="0"/>
    <x v="0"/>
    <x v="0"/>
    <x v="0"/>
    <s v="CARMELA LOPEZ BAUTISTA"/>
    <n v="16481459"/>
    <x v="40"/>
    <x v="38"/>
    <x v="2"/>
  </r>
  <r>
    <s v="Reclamo"/>
    <x v="0"/>
    <s v="Si"/>
    <n v="8776"/>
    <s v="TRUJILLO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JULIO CESAR RUMAY RUIZ"/>
    <n v="18826404"/>
    <x v="5"/>
    <x v="39"/>
    <x v="0"/>
  </r>
  <r>
    <s v="Reclamo"/>
    <x v="0"/>
    <s v="Si"/>
    <n v="8780"/>
    <s v="LIMA"/>
    <s v="Hipotecario Propio"/>
    <x v="1"/>
    <s v="Vía internet"/>
    <s v="SURCO"/>
    <s v="LIMA NOR ESTE "/>
    <x v="1"/>
    <d v="2020-08-04T00:00:00"/>
    <n v="2020"/>
    <s v="III Trimestre 20"/>
    <s v="Agosto"/>
    <d v="2020-09-03T00:00:00"/>
    <d v="2020-09-02T00:00:00"/>
    <x v="2"/>
    <x v="2"/>
    <x v="0"/>
    <x v="0"/>
    <s v="CARMEN ROCIO RIVEROS QUISPE"/>
    <n v="44155886"/>
    <x v="7"/>
    <x v="40"/>
    <x v="0"/>
  </r>
  <r>
    <s v="Reclamo"/>
    <x v="0"/>
    <s v="Si"/>
    <n v="8782"/>
    <s v="LA UNION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GUDMAR ANGEL GARCIA SOTO"/>
    <n v="43076686"/>
    <x v="5"/>
    <x v="41"/>
    <x v="0"/>
  </r>
  <r>
    <s v="Reclamo"/>
    <x v="0"/>
    <s v="Si"/>
    <n v="8787"/>
    <s v="TARAPOTO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2"/>
    <x v="2"/>
    <s v="ROBERTH HAMILTON ALARCON FLORES"/>
    <n v="45059603"/>
    <x v="5"/>
    <x v="42"/>
    <x v="0"/>
  </r>
  <r>
    <s v="Reclamo"/>
    <x v="0"/>
    <s v="Si"/>
    <n v="8793"/>
    <s v="PIURA"/>
    <s v="EFE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2"/>
    <x v="2"/>
    <x v="0"/>
    <x v="0"/>
    <s v="JIMY EDGAR PUMAHUACRE MENDOZA"/>
    <n v="42270268"/>
    <x v="5"/>
    <x v="43"/>
    <x v="0"/>
  </r>
  <r>
    <s v="Reclamo"/>
    <x v="0"/>
    <s v="Si"/>
    <n v="8775"/>
    <s v="ATE 2"/>
    <s v="CURACAO"/>
    <x v="0"/>
    <s v="Oficina"/>
    <s v="A Y M MOTOS IQUITOS"/>
    <s v="ORIENTE"/>
    <x v="24"/>
    <d v="2020-08-04T00:00:00"/>
    <n v="2020"/>
    <s v="III Trimestre 20"/>
    <s v="Agosto"/>
    <d v="2020-09-03T00:00:00"/>
    <d v="2020-09-01T00:00:00"/>
    <x v="1"/>
    <x v="1"/>
    <x v="3"/>
    <x v="3"/>
    <s v="GINA GISELA JULIAN BERNABEL"/>
    <n v="45090933"/>
    <x v="5"/>
    <x v="44"/>
    <x v="0"/>
  </r>
  <r>
    <s v="Reclamo"/>
    <x v="0"/>
    <s v="Si"/>
    <n v="8755"/>
    <s v="NO ES CLIENTE"/>
    <s v="NO ES CLIENTE"/>
    <x v="0"/>
    <s v="Oficina"/>
    <s v="CAJAMARCA"/>
    <s v="NORTE 2"/>
    <x v="3"/>
    <d v="2020-08-03T00:00:00"/>
    <n v="2020"/>
    <s v="III Trimestre 20"/>
    <s v="Agosto"/>
    <d v="2020-09-02T00:00:00"/>
    <d v="2020-08-31T00:00:00"/>
    <x v="0"/>
    <x v="0"/>
    <x v="1"/>
    <x v="1"/>
    <s v="JULCA RUIZ CHAUPI"/>
    <n v="42973545"/>
    <x v="5"/>
    <x v="45"/>
    <x v="0"/>
  </r>
  <r>
    <s v="Reclamo"/>
    <x v="0"/>
    <s v="Si"/>
    <n v="8753"/>
    <s v="ZARATE"/>
    <s v="EFE"/>
    <x v="0"/>
    <s v="Oficina"/>
    <s v="CHINCHA"/>
    <s v="LIMA SUR CHICO"/>
    <x v="10"/>
    <d v="2020-08-03T00:00:00"/>
    <n v="2020"/>
    <s v="III Trimestre 20"/>
    <s v="Agosto"/>
    <d v="2020-09-02T00:00:00"/>
    <d v="2020-08-31T00:00:00"/>
    <x v="0"/>
    <x v="0"/>
    <x v="0"/>
    <x v="0"/>
    <s v="JESUS FELIBERTO FRANCO PACHAS"/>
    <n v="21803757"/>
    <x v="5"/>
    <x v="46"/>
    <x v="0"/>
  </r>
  <r>
    <s v="Reclamo"/>
    <x v="0"/>
    <s v="Si"/>
    <n v="8724"/>
    <s v="TINGO MARIA"/>
    <s v="EFE"/>
    <x v="0"/>
    <s v="Oficina"/>
    <s v="SAN JUAN DE LURIGANCHO"/>
    <s v="LIMA NORESTE"/>
    <x v="1"/>
    <d v="2020-08-03T00:00:00"/>
    <n v="2020"/>
    <s v="III Trimestre 20"/>
    <s v="Agosto"/>
    <d v="2020-09-02T00:00:00"/>
    <d v="2020-09-12T00:00:00"/>
    <x v="0"/>
    <x v="0"/>
    <x v="0"/>
    <x v="0"/>
    <s v="OLGA MARIA CHAVEZ ROSAS"/>
    <n v="4649874"/>
    <x v="41"/>
    <x v="47"/>
    <x v="2"/>
  </r>
  <r>
    <s v="Reclamo"/>
    <x v="0"/>
    <s v="Si"/>
    <n v="8752"/>
    <s v="JAVIER PRADO"/>
    <s v="LC"/>
    <x v="0"/>
    <s v="Oficina"/>
    <s v="SAN JUAN DE LURIGANCHO"/>
    <s v="LIMA NORESTE"/>
    <x v="1"/>
    <d v="2020-08-03T00:00:00"/>
    <n v="2020"/>
    <s v="III Trimestre 20"/>
    <s v="Agosto"/>
    <d v="2020-09-02T00:00:00"/>
    <d v="2020-08-31T00:00:00"/>
    <x v="0"/>
    <x v="0"/>
    <x v="0"/>
    <x v="0"/>
    <s v="ALVARO RENE RODRIGUEZ DIEGO"/>
    <n v="71216947"/>
    <x v="5"/>
    <x v="48"/>
    <x v="0"/>
  </r>
  <r>
    <s v="Reclamo"/>
    <x v="0"/>
    <s v="Si"/>
    <n v="8719"/>
    <s v="CHICLAYO"/>
    <s v="LC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DEVORA YANELA MERA SANCHEZ"/>
    <n v="75476322"/>
    <x v="34"/>
    <x v="49"/>
    <x v="0"/>
  </r>
  <r>
    <s v="Reclamo"/>
    <x v="0"/>
    <s v="Si"/>
    <n v="8721"/>
    <s v="CAJAMARCA MEGA"/>
    <s v="LC"/>
    <x v="1"/>
    <s v="Vía internet"/>
    <s v="SURCO"/>
    <s v="LIMA NOR ESTE "/>
    <x v="1"/>
    <d v="2020-08-03T00:00:00"/>
    <n v="2020"/>
    <s v="III Trimestre 20"/>
    <s v="Agosto"/>
    <d v="2020-09-02T00:00:00"/>
    <d v="2020-08-27T00:00:00"/>
    <x v="0"/>
    <x v="0"/>
    <x v="0"/>
    <x v="0"/>
    <s v="IRENE MARGOT NOVOA BARDALES"/>
    <n v="26691852"/>
    <x v="27"/>
    <x v="50"/>
    <x v="0"/>
  </r>
  <r>
    <s v="Reclamo"/>
    <x v="0"/>
    <s v="Si"/>
    <n v="8722"/>
    <s v="TARAPOTO"/>
    <s v="LC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ARGELIA REATEGUI VEGA"/>
    <n v="40593378"/>
    <x v="34"/>
    <x v="51"/>
    <x v="0"/>
  </r>
  <r>
    <s v="Reclamo"/>
    <x v="0"/>
    <s v="Si"/>
    <n v="8723"/>
    <s v="TALARA"/>
    <s v="EFE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MARTIN GERARDO GONZALES SIFUENTES"/>
    <n v="15753019"/>
    <x v="34"/>
    <x v="52"/>
    <x v="0"/>
  </r>
  <r>
    <s v="Reclamo"/>
    <x v="0"/>
    <s v="Si"/>
    <n v="8726"/>
    <s v="TINGO MARIA"/>
    <s v="LC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SILVIA MARIA RAYMUNDO ALARCON"/>
    <n v="47438866"/>
    <x v="34"/>
    <x v="53"/>
    <x v="0"/>
  </r>
  <r>
    <s v="Reclamo"/>
    <x v="0"/>
    <s v="Si"/>
    <n v="8727"/>
    <s v="LIMA"/>
    <s v="Hipotecario Propio"/>
    <x v="1"/>
    <s v="Vía internet"/>
    <s v="SURCO"/>
    <s v="LIMA NOR ESTE "/>
    <x v="1"/>
    <d v="2020-08-03T00:00:00"/>
    <n v="2020"/>
    <s v="III Trimestre 20"/>
    <s v="Agosto"/>
    <d v="2020-09-02T00:00:00"/>
    <d v="2020-09-02T00:00:00"/>
    <x v="2"/>
    <x v="2"/>
    <x v="0"/>
    <x v="0"/>
    <s v="ROSA IVETTE RAVELLO ECOS"/>
    <n v="40310912"/>
    <x v="0"/>
    <x v="54"/>
    <x v="0"/>
  </r>
  <r>
    <s v="Reclamo"/>
    <x v="0"/>
    <s v="Si"/>
    <n v="8729"/>
    <s v="NO ES CLIENTE"/>
    <s v="NO ES CLIENT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1"/>
    <x v="1"/>
    <x v="0"/>
    <x v="0"/>
    <s v="MARLENNY JESUS COILA GARCIA"/>
    <n v="40090457"/>
    <x v="5"/>
    <x v="55"/>
    <x v="0"/>
  </r>
  <r>
    <s v="Reclamo"/>
    <x v="0"/>
    <s v="Si"/>
    <n v="8732"/>
    <s v="CHICLAYO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CAROLINA FABIOLA NAVARRETE QUINTOS"/>
    <n v="16804086"/>
    <x v="5"/>
    <x v="56"/>
    <x v="0"/>
  </r>
  <r>
    <s v="Reclamo"/>
    <x v="0"/>
    <s v="Si"/>
    <n v="8734"/>
    <s v="CUSCO"/>
    <s v="LC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MIGUEL ANGEL MAMANI CCOYORI"/>
    <n v="43993754"/>
    <x v="5"/>
    <x v="57"/>
    <x v="0"/>
  </r>
  <r>
    <s v="Reclamo"/>
    <x v="0"/>
    <s v="Si"/>
    <n v="8736"/>
    <s v="NO ES CLIENTE"/>
    <s v="NO ES CLIENT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1"/>
    <x v="1"/>
    <x v="0"/>
    <x v="0"/>
    <s v="MICHAEL LENIN TUCTO MINOPE"/>
    <n v="72966748"/>
    <x v="5"/>
    <x v="58"/>
    <x v="0"/>
  </r>
  <r>
    <s v="Reclamo"/>
    <x v="0"/>
    <s v="Si"/>
    <n v="8765"/>
    <s v="NO ES CLIENTE"/>
    <s v="NO ES CLIENTE"/>
    <x v="1"/>
    <s v="Vía internet"/>
    <s v="SURCO"/>
    <s v="LIMA NOR ESTE "/>
    <x v="1"/>
    <d v="2020-08-03T00:00:00"/>
    <n v="2020"/>
    <s v="III Trimestre 20"/>
    <s v="Agosto"/>
    <d v="2020-09-02T00:00:00"/>
    <d v="2020-09-01T00:00:00"/>
    <x v="1"/>
    <x v="1"/>
    <x v="3"/>
    <x v="3"/>
    <s v="MAICK JOSE GOMEZ CAMARENA"/>
    <n v="41384161"/>
    <x v="7"/>
    <x v="59"/>
    <x v="0"/>
  </r>
  <r>
    <s v="Reclamo"/>
    <x v="0"/>
    <s v="Si"/>
    <n v="8768"/>
    <s v="HUANCAYO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ALDO ANTONIO CAPCHA PARRAGA"/>
    <n v="80016139"/>
    <x v="5"/>
    <x v="60"/>
    <x v="0"/>
  </r>
  <r>
    <s v="Reclamo"/>
    <x v="0"/>
    <s v="Si"/>
    <n v="8769"/>
    <s v="CASA GRANDE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MARIA SALOME GONZALES LINARES"/>
    <n v="18855630"/>
    <x v="5"/>
    <x v="61"/>
    <x v="0"/>
  </r>
  <r>
    <s v="Reclamo"/>
    <x v="0"/>
    <s v="Si"/>
    <n v="8715"/>
    <s v="PURUCHUCO"/>
    <s v="LC"/>
    <x v="0"/>
    <s v="Oficina"/>
    <s v="PURUCHUCO"/>
    <s v="LIMA NOR ESTE "/>
    <x v="1"/>
    <d v="2020-08-02T00:00:00"/>
    <n v="2020"/>
    <s v="III Trimestre 20"/>
    <s v="Agosto"/>
    <d v="2020-09-01T00:00:00"/>
    <d v="2020-08-28T00:00:00"/>
    <x v="0"/>
    <x v="0"/>
    <x v="0"/>
    <x v="0"/>
    <s v="DAVID LINARES FERNANDEZ"/>
    <n v="46414450"/>
    <x v="37"/>
    <x v="62"/>
    <x v="0"/>
  </r>
  <r>
    <s v="Reclamo"/>
    <x v="0"/>
    <s v="Si"/>
    <n v="8713"/>
    <s v="PISCO"/>
    <s v="LC"/>
    <x v="1"/>
    <s v="Vía internet"/>
    <s v="SURCO"/>
    <s v="LIMA NOR ESTE "/>
    <x v="1"/>
    <d v="2020-08-02T00:00:00"/>
    <n v="2020"/>
    <s v="III Trimestre 20"/>
    <s v="Agosto"/>
    <d v="2020-09-01T00:00:00"/>
    <d v="2020-08-28T00:00:00"/>
    <x v="2"/>
    <x v="2"/>
    <x v="0"/>
    <x v="0"/>
    <s v="BRYAN HEINZ CHAVEZ LOARTE"/>
    <n v="48410220"/>
    <x v="37"/>
    <x v="63"/>
    <x v="0"/>
  </r>
  <r>
    <s v="Reclamo"/>
    <x v="0"/>
    <s v="Si"/>
    <n v="8705"/>
    <s v="LIMA"/>
    <s v="Hipotecario Propio"/>
    <x v="0"/>
    <s v="Oficina"/>
    <s v="PUENTE PIEDRA"/>
    <s v="LIMA NORESTE"/>
    <x v="1"/>
    <d v="2020-08-01T00:00:00"/>
    <n v="2020"/>
    <s v="III Trimestre 20"/>
    <s v="Agosto"/>
    <d v="2020-08-31T00:00:00"/>
    <d v="2020-08-31T00:00:00"/>
    <x v="2"/>
    <x v="2"/>
    <x v="5"/>
    <x v="5"/>
    <s v="MARIA SARITA DELGADO LOZANO"/>
    <n v="70560310"/>
    <x v="0"/>
    <x v="64"/>
    <x v="0"/>
  </r>
  <r>
    <s v="Reclamo"/>
    <x v="0"/>
    <s v="Si"/>
    <n v="8703"/>
    <s v="VILLA EL SALVADOR"/>
    <s v="EFE"/>
    <x v="0"/>
    <s v="Oficina"/>
    <s v="VILLA EL SALVADOR"/>
    <s v="LIMA SUR CHICO"/>
    <x v="1"/>
    <d v="2020-08-01T00:00:00"/>
    <n v="2020"/>
    <s v="III Trimestre 20"/>
    <s v="Julio"/>
    <d v="2020-08-31T00:00:00"/>
    <d v="2020-09-12T00:00:00"/>
    <x v="0"/>
    <x v="0"/>
    <x v="0"/>
    <x v="0"/>
    <s v="MERY ESPERANZA HUANCAHUARI CHAUPIN"/>
    <n v="21527960"/>
    <x v="42"/>
    <x v="65"/>
    <x v="2"/>
  </r>
  <r>
    <s v="Reclamo"/>
    <x v="0"/>
    <s v="Si"/>
    <n v="8671"/>
    <s v="ANDAHUAYLAS"/>
    <s v="LC"/>
    <x v="0"/>
    <s v="Oficina"/>
    <s v="ANDAHUAYLAS"/>
    <s v="SUR ORIENTE"/>
    <x v="35"/>
    <d v="2020-07-31T00:00:00"/>
    <n v="2020"/>
    <s v="III Trimestre 20"/>
    <s v="Julio"/>
    <d v="2020-08-30T00:00:00"/>
    <d v="2020-08-27T00:00:00"/>
    <x v="0"/>
    <x v="0"/>
    <x v="3"/>
    <x v="3"/>
    <s v="JHANET ARONE SANES"/>
    <n v="43598356"/>
    <x v="25"/>
    <x v="66"/>
    <x v="0"/>
  </r>
  <r>
    <s v="Reclamo"/>
    <x v="0"/>
    <s v="Si"/>
    <n v="8670"/>
    <s v="ICA"/>
    <s v="EFE"/>
    <x v="0"/>
    <s v="Oficina"/>
    <s v="ICA"/>
    <s v="LIMA SUR CHICO"/>
    <x v="6"/>
    <d v="2020-07-31T00:00:00"/>
    <n v="2020"/>
    <s v="III Trimestre 20"/>
    <s v="Julio"/>
    <d v="2020-08-30T00:00:00"/>
    <d v="2020-08-26T00:00:00"/>
    <x v="0"/>
    <x v="0"/>
    <x v="0"/>
    <x v="0"/>
    <s v="MAXIMO JOSE RAMIREZ PALACIOS"/>
    <n v="71731186"/>
    <x v="37"/>
    <x v="67"/>
    <x v="0"/>
  </r>
  <r>
    <s v="Reclamo"/>
    <x v="0"/>
    <s v="Si"/>
    <n v="8682"/>
    <s v="LIMA"/>
    <s v="CONVENIO"/>
    <x v="1"/>
    <s v="Vía internet"/>
    <s v="SURCO"/>
    <s v="LIMA NOR ESTE "/>
    <x v="1"/>
    <d v="2020-07-31T00:00:00"/>
    <n v="2020"/>
    <s v="III Trimestre 20"/>
    <s v="Julio"/>
    <d v="2020-08-30T00:00:00"/>
    <d v="2020-08-28T00:00:00"/>
    <x v="0"/>
    <x v="0"/>
    <x v="2"/>
    <x v="2"/>
    <s v="JUAN CARLOS ARICA LARA"/>
    <n v="2786122"/>
    <x v="5"/>
    <x v="68"/>
    <x v="0"/>
  </r>
  <r>
    <s v="Reclamo"/>
    <x v="0"/>
    <s v="Si"/>
    <n v="8692"/>
    <s v="ATE 2"/>
    <s v="EF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LISS MERLING CAMPOS PENA"/>
    <n v="44754616"/>
    <x v="25"/>
    <x v="69"/>
    <x v="0"/>
  </r>
  <r>
    <s v="Reclamo"/>
    <x v="0"/>
    <s v="Si"/>
    <n v="8693"/>
    <s v="CAJAMARCA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IRENE MARGOT NOVOA BARDALES"/>
    <n v="26691852"/>
    <x v="25"/>
    <x v="70"/>
    <x v="0"/>
  </r>
  <r>
    <s v="Reclamo"/>
    <x v="0"/>
    <s v="Si"/>
    <n v="8694"/>
    <s v="CACERES"/>
    <s v="EFE"/>
    <x v="1"/>
    <s v="Vía internet"/>
    <s v="SURCO"/>
    <s v="LIMA NOR ESTE "/>
    <x v="1"/>
    <d v="2020-07-31T00:00:00"/>
    <n v="2020"/>
    <s v="III Trimestre 20"/>
    <s v="Julio"/>
    <d v="2020-08-30T00:00:00"/>
    <d v="2020-09-10T00:00:00"/>
    <x v="0"/>
    <x v="0"/>
    <x v="0"/>
    <x v="0"/>
    <s v="PEPE JAVIER TORRES CARRASCO"/>
    <n v="41860909"/>
    <x v="43"/>
    <x v="71"/>
    <x v="2"/>
  </r>
  <r>
    <s v="Reclamo"/>
    <x v="0"/>
    <s v="Si"/>
    <n v="8697"/>
    <s v="LOS OLIVOS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CLEBER SMITH JIMENEZ TORRES"/>
    <n v="75715684"/>
    <x v="25"/>
    <x v="72"/>
    <x v="0"/>
  </r>
  <r>
    <s v="Reclamo"/>
    <x v="0"/>
    <s v="Si"/>
    <n v="8699"/>
    <s v="TRUJILLO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MARIA BELERMINA VALVERDE DE VENTURA"/>
    <n v="17956429"/>
    <x v="25"/>
    <x v="73"/>
    <x v="0"/>
  </r>
  <r>
    <s v="Reclamo"/>
    <x v="0"/>
    <s v="Si"/>
    <n v="8664"/>
    <s v="VILLA MARÍA DEL TRIUNFO"/>
    <s v="EFE"/>
    <x v="0"/>
    <s v="Oficina"/>
    <s v="VILLA MARIA DEL TRIUNFO"/>
    <s v="LIMA SUR CHICO"/>
    <x v="1"/>
    <d v="2020-07-31T00:00:00"/>
    <n v="2020"/>
    <s v="III Trimestre 20"/>
    <s v="Julio"/>
    <d v="2020-08-30T00:00:00"/>
    <d v="2020-08-26T00:00:00"/>
    <x v="0"/>
    <x v="0"/>
    <x v="0"/>
    <x v="0"/>
    <s v="KATHERINE LESSLY MITCHEL SOLIS TAFUR"/>
    <n v="47783076"/>
    <x v="37"/>
    <x v="74"/>
    <x v="0"/>
  </r>
  <r>
    <s v="Reclamo"/>
    <x v="0"/>
    <s v="Si"/>
    <n v="8659"/>
    <s v="IQUITOS"/>
    <s v="LC"/>
    <x v="0"/>
    <s v="Oficina"/>
    <s v="IQUITOS"/>
    <s v="ORIENTE"/>
    <x v="24"/>
    <d v="2020-07-31T00:00:00"/>
    <n v="2020"/>
    <s v="III Trimestre 20"/>
    <s v="Julio"/>
    <d v="2020-08-30T00:00:00"/>
    <d v="2020-08-26T00:00:00"/>
    <x v="0"/>
    <x v="0"/>
    <x v="2"/>
    <x v="2"/>
    <s v="HITLER CORDOVA ARANCIBIA"/>
    <n v="77140106"/>
    <x v="37"/>
    <x v="75"/>
    <x v="0"/>
  </r>
  <r>
    <s v="Reclamo"/>
    <x v="0"/>
    <s v="Si"/>
    <n v="8680"/>
    <s v="TACNA"/>
    <s v="LC"/>
    <x v="0"/>
    <s v="Oficina"/>
    <s v="TACNA"/>
    <s v="SUR"/>
    <x v="9"/>
    <d v="2020-07-31T00:00:00"/>
    <n v="2020"/>
    <s v="III Trimestre 20"/>
    <s v="Julio"/>
    <d v="2020-08-30T00:00:00"/>
    <d v="2020-08-27T00:00:00"/>
    <x v="0"/>
    <x v="0"/>
    <x v="0"/>
    <x v="0"/>
    <s v="ALEJANDRA TAMAYO ASTETE"/>
    <n v="494362"/>
    <x v="25"/>
    <x v="76"/>
    <x v="0"/>
  </r>
  <r>
    <s v="Reclamo"/>
    <x v="0"/>
    <s v="Si"/>
    <n v="8647"/>
    <s v="CACERES"/>
    <s v="EFE"/>
    <x v="0"/>
    <s v="Oficina"/>
    <s v="CACERES"/>
    <s v="LIMA NORESTE"/>
    <x v="1"/>
    <d v="2020-07-30T00:00:00"/>
    <n v="2020"/>
    <s v="III Trimestre 20"/>
    <s v="Julio"/>
    <d v="2020-08-29T00:00:00"/>
    <d v="2020-08-26T00:00:00"/>
    <x v="0"/>
    <x v="0"/>
    <x v="3"/>
    <x v="3"/>
    <s v="ERICK RODRIGUEZ ACUACHI"/>
    <n v="43032547"/>
    <x v="25"/>
    <x v="77"/>
    <x v="0"/>
  </r>
  <r>
    <s v="Reclamo"/>
    <x v="0"/>
    <s v="Si"/>
    <n v="8622"/>
    <s v="PISCO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SUSAN KRISTEL CUADROS DIAZ"/>
    <n v="46682648"/>
    <x v="37"/>
    <x v="78"/>
    <x v="0"/>
  </r>
  <r>
    <s v="Reclamo"/>
    <x v="0"/>
    <s v="Si"/>
    <n v="8623"/>
    <s v="TRUJILLO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ISIDRO ALEJANDRO VERGARA OLIVEROS"/>
    <n v="40478238"/>
    <x v="37"/>
    <x v="79"/>
    <x v="0"/>
  </r>
  <r>
    <s v="Reclamo"/>
    <x v="0"/>
    <s v="Si"/>
    <n v="8628"/>
    <s v="LIMA"/>
    <s v="Hipotecario Propio"/>
    <x v="1"/>
    <s v="Vía internet"/>
    <s v="SURCO"/>
    <s v="LIMA NOR ESTE "/>
    <x v="1"/>
    <d v="2020-07-30T00:00:00"/>
    <n v="2020"/>
    <s v="III Trimestre 20"/>
    <s v="Julio"/>
    <d v="2020-08-29T00:00:00"/>
    <d v="2020-08-29T00:00:00"/>
    <x v="2"/>
    <x v="2"/>
    <x v="1"/>
    <x v="1"/>
    <s v="FELICITA VERONICA FLORES HUAYANAY"/>
    <n v="45583218"/>
    <x v="0"/>
    <x v="80"/>
    <x v="0"/>
  </r>
  <r>
    <s v="Reclamo"/>
    <x v="0"/>
    <s v="Si"/>
    <n v="8631"/>
    <s v="LIMA"/>
    <s v="Hipotecario Propio"/>
    <x v="1"/>
    <s v="Vía internet"/>
    <s v="SURCO"/>
    <s v="LIMA NOR ESTE "/>
    <x v="1"/>
    <d v="2020-07-30T00:00:00"/>
    <n v="2020"/>
    <s v="III Trimestre 20"/>
    <s v="Julio"/>
    <d v="2020-08-29T00:00:00"/>
    <d v="2020-08-29T00:00:00"/>
    <x v="2"/>
    <x v="2"/>
    <x v="1"/>
    <x v="1"/>
    <s v="ERIKA ROSMERY NAPAN FRANCIA"/>
    <n v="45671511"/>
    <x v="0"/>
    <x v="81"/>
    <x v="0"/>
  </r>
  <r>
    <s v="Reclamo"/>
    <x v="0"/>
    <s v="Si"/>
    <n v="8633"/>
    <s v="LIMA"/>
    <s v="CONVENIO"/>
    <x v="1"/>
    <s v="Vía internet"/>
    <s v="SURCO"/>
    <s v="LIMA NOR ESTE "/>
    <x v="1"/>
    <d v="2020-07-30T00:00:00"/>
    <n v="2020"/>
    <s v="III Trimestre 20"/>
    <s v="Julio"/>
    <d v="2020-08-29T00:00:00"/>
    <d v="2020-08-27T00:00:00"/>
    <x v="0"/>
    <x v="0"/>
    <x v="1"/>
    <x v="1"/>
    <s v="LUZ MARLENY POLO GUERRA"/>
    <n v="44088571"/>
    <x v="5"/>
    <x v="82"/>
    <x v="0"/>
  </r>
  <r>
    <s v="Reclamo"/>
    <x v="0"/>
    <s v="Si"/>
    <n v="8634"/>
    <s v="HUARAL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WILLY JHOCEP RETUERTO REYNOSO"/>
    <n v="47635188"/>
    <x v="37"/>
    <x v="83"/>
    <x v="0"/>
  </r>
  <r>
    <s v="Reclamo"/>
    <x v="0"/>
    <s v="Si"/>
    <n v="8635"/>
    <s v="TRUJILLO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3"/>
    <x v="3"/>
    <s v="ALAN MARCOS LAZARO FLORES"/>
    <n v="43026943"/>
    <x v="37"/>
    <x v="84"/>
    <x v="0"/>
  </r>
  <r>
    <s v="Reclamo"/>
    <x v="0"/>
    <s v="Si"/>
    <n v="8638"/>
    <s v="ICA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3"/>
    <x v="3"/>
    <s v="FLAVIA KARLINA VALENCIA CASTILLO"/>
    <n v="45836159"/>
    <x v="37"/>
    <x v="85"/>
    <x v="0"/>
  </r>
  <r>
    <s v="Reclamo"/>
    <x v="0"/>
    <s v="Si"/>
    <n v="8639"/>
    <s v="PIURA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CESAR AUGUSTO ARELLANO VIERA"/>
    <n v="42732678"/>
    <x v="37"/>
    <x v="86"/>
    <x v="0"/>
  </r>
  <r>
    <s v="Reclamo"/>
    <x v="0"/>
    <s v="Si"/>
    <n v="8643"/>
    <s v="CHICLAYO 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ESTEFANY MISHEL FERNANDEZ ASALDE"/>
    <n v="48715959"/>
    <x v="37"/>
    <x v="87"/>
    <x v="0"/>
  </r>
  <r>
    <s v="Reclamo"/>
    <x v="0"/>
    <s v="Si"/>
    <n v="8653"/>
    <s v="EL PEDREGAL"/>
    <s v="LC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0"/>
    <x v="0"/>
    <x v="0"/>
    <x v="0"/>
    <s v="ELSA MACHACA PACCARA"/>
    <n v="70610747"/>
    <x v="25"/>
    <x v="88"/>
    <x v="0"/>
  </r>
  <r>
    <s v="Reclamo"/>
    <x v="0"/>
    <s v="Si"/>
    <n v="8656"/>
    <s v="ICA"/>
    <s v="CAJA LUREN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2"/>
    <x v="2"/>
    <x v="0"/>
    <x v="0"/>
    <s v="Lourdes flor Palomino Maldonado"/>
    <n v="44150741"/>
    <x v="25"/>
    <x v="89"/>
    <x v="0"/>
  </r>
  <r>
    <s v="Reclamo"/>
    <x v="0"/>
    <s v="Si"/>
    <n v="8657"/>
    <s v="CHIMBOTE "/>
    <s v="LC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0"/>
    <x v="0"/>
    <x v="0"/>
    <x v="0"/>
    <s v="ALEX RONALD ROJAS SALINAS"/>
    <n v="45486050"/>
    <x v="25"/>
    <x v="90"/>
    <x v="0"/>
  </r>
  <r>
    <s v="Reclamo"/>
    <x v="0"/>
    <s v="Si"/>
    <n v="8629"/>
    <s v="MOQUEGUA"/>
    <s v="EFE"/>
    <x v="0"/>
    <s v="Oficina"/>
    <s v="MOQUEGUA"/>
    <s v="SUR"/>
    <x v="25"/>
    <d v="2020-07-30T00:00:00"/>
    <n v="2020"/>
    <s v="III Trimestre 20"/>
    <s v="Julio"/>
    <d v="2020-08-29T00:00:00"/>
    <d v="2020-08-26T00:00:00"/>
    <x v="0"/>
    <x v="0"/>
    <x v="0"/>
    <x v="0"/>
    <s v="KARINA ROSEMARY QUISPE SAIRA"/>
    <n v="42269239"/>
    <x v="25"/>
    <x v="91"/>
    <x v="0"/>
  </r>
  <r>
    <s v="Reclamo"/>
    <x v="0"/>
    <s v="Si"/>
    <n v="8649"/>
    <s v="TACNA"/>
    <s v="EFE"/>
    <x v="0"/>
    <s v="Oficina"/>
    <s v="TACNA"/>
    <s v="SUR"/>
    <x v="9"/>
    <d v="2020-07-30T00:00:00"/>
    <n v="2020"/>
    <s v="III Trimestre 20"/>
    <s v="Julio"/>
    <d v="2020-08-29T00:00:00"/>
    <d v="2020-08-26T00:00:00"/>
    <x v="0"/>
    <x v="0"/>
    <x v="0"/>
    <x v="0"/>
    <s v="MICHAEL PHILIP GIL PAREDES"/>
    <n v="41735731"/>
    <x v="25"/>
    <x v="92"/>
    <x v="0"/>
  </r>
  <r>
    <s v="Reclamo"/>
    <x v="0"/>
    <s v="Si"/>
    <n v="8611"/>
    <s v="TARMA"/>
    <s v="LC"/>
    <x v="0"/>
    <s v="Oficina"/>
    <s v="TARMA"/>
    <s v="CENTRO"/>
    <x v="33"/>
    <d v="2020-07-29T00:00:00"/>
    <n v="2020"/>
    <s v="III Trimestre 20"/>
    <s v="Julio"/>
    <d v="2020-08-28T00:00:00"/>
    <d v="2020-08-25T00:00:00"/>
    <x v="0"/>
    <x v="0"/>
    <x v="0"/>
    <x v="0"/>
    <s v="CLELIA NORMA INGA HUAMAN"/>
    <n v="46105799"/>
    <x v="25"/>
    <x v="93"/>
    <x v="0"/>
  </r>
  <r>
    <s v="Reclamo"/>
    <x v="0"/>
    <s v="Si"/>
    <n v="8597"/>
    <s v="ANDAHUAYLAS"/>
    <s v="LC"/>
    <x v="0"/>
    <s v="Oficina"/>
    <s v="SURCO"/>
    <s v="LIMA NOR ESTE "/>
    <x v="1"/>
    <d v="2020-07-29T00:00:00"/>
    <n v="2020"/>
    <s v="III Trimestre 20"/>
    <s v="Julio"/>
    <d v="2020-08-28T00:00:00"/>
    <d v="2020-08-25T00:00:00"/>
    <x v="0"/>
    <x v="0"/>
    <x v="4"/>
    <x v="4"/>
    <s v="MARGARITA LIZUNDE JUAREZ"/>
    <n v="31189045"/>
    <x v="25"/>
    <x v="94"/>
    <x v="0"/>
  </r>
  <r>
    <s v="Reclamo"/>
    <x v="0"/>
    <s v="Si"/>
    <n v="8613"/>
    <s v="SULLANA"/>
    <s v="LC"/>
    <x v="0"/>
    <s v="Oficina"/>
    <s v="SULLANA"/>
    <s v="NORTE 1"/>
    <x v="26"/>
    <d v="2020-07-29T00:00:00"/>
    <n v="2020"/>
    <s v="III Trimestre 20"/>
    <s v="Julio"/>
    <d v="2020-08-28T00:00:00"/>
    <d v="2020-08-26T00:00:00"/>
    <x v="0"/>
    <x v="0"/>
    <x v="3"/>
    <x v="3"/>
    <s v="SANTOS ALEXANDER SAAVEDRA REQUENA"/>
    <n v="41710776"/>
    <x v="5"/>
    <x v="95"/>
    <x v="0"/>
  </r>
  <r>
    <s v="Reclamo"/>
    <x v="0"/>
    <s v="Si"/>
    <n v="8594"/>
    <s v="COMAS"/>
    <s v="EFE"/>
    <x v="0"/>
    <s v="Oficina"/>
    <s v="COMAS"/>
    <s v="LIMA NORESTE"/>
    <x v="1"/>
    <d v="2020-07-28T00:00:00"/>
    <n v="2020"/>
    <s v="III Trimestre 20"/>
    <s v="Julio"/>
    <d v="2020-08-27T00:00:00"/>
    <d v="2020-08-26T00:00:00"/>
    <x v="0"/>
    <x v="0"/>
    <x v="0"/>
    <x v="0"/>
    <s v="JULIA NOEMI DORIA CARDENAS"/>
    <n v="41129433"/>
    <x v="7"/>
    <x v="96"/>
    <x v="0"/>
  </r>
  <r>
    <s v="Reclamo"/>
    <x v="0"/>
    <s v="Si"/>
    <n v="8568"/>
    <s v="JAEN"/>
    <s v="EFE"/>
    <x v="0"/>
    <s v="Oficina"/>
    <s v="JAEN"/>
    <s v="NORTE 2"/>
    <x v="14"/>
    <d v="2020-07-27T00:00:00"/>
    <n v="2020"/>
    <s v="III Trimestre 20"/>
    <s v="Julio"/>
    <d v="2020-08-26T00:00:00"/>
    <d v="2020-08-24T00:00:00"/>
    <x v="0"/>
    <x v="0"/>
    <x v="2"/>
    <x v="2"/>
    <s v="INGRID NOHELLIA LOZANO JIBAJA"/>
    <n v="47343072"/>
    <x v="5"/>
    <x v="97"/>
    <x v="0"/>
  </r>
  <r>
    <s v="Reclamo"/>
    <x v="0"/>
    <s v="Si"/>
    <n v="8576"/>
    <s v="CHEPEN"/>
    <s v="EFE"/>
    <x v="0"/>
    <s v="Oficina"/>
    <s v="CHEPEN"/>
    <s v="NORTE 2"/>
    <x v="36"/>
    <d v="2020-07-27T00:00:00"/>
    <n v="2020"/>
    <s v="III Trimestre 20"/>
    <s v="Julio"/>
    <d v="2020-08-26T00:00:00"/>
    <d v="2020-08-11T00:00:00"/>
    <x v="0"/>
    <x v="0"/>
    <x v="2"/>
    <x v="2"/>
    <s v="HENRY ALBERTO JULCA CHAVARRY"/>
    <n v="19337639"/>
    <x v="11"/>
    <x v="98"/>
    <x v="1"/>
  </r>
  <r>
    <s v="Reclamo"/>
    <x v="0"/>
    <s v="Si"/>
    <n v="8585"/>
    <s v="VILLA MARÍA DEL TRIUNFO"/>
    <s v="EFE"/>
    <x v="0"/>
    <s v="Oficina"/>
    <s v="VILLA MARIA DEL TRIUNFO"/>
    <s v="LIMA SUR CHICO"/>
    <x v="1"/>
    <d v="2020-07-27T00:00:00"/>
    <n v="2020"/>
    <s v="III Trimestre 20"/>
    <s v="Julio"/>
    <d v="2020-08-26T00:00:00"/>
    <d v="2020-08-25T00:00:00"/>
    <x v="0"/>
    <x v="0"/>
    <x v="0"/>
    <x v="0"/>
    <s v="ESTEFANY ARACELI MEDINA CUEVA"/>
    <n v="75800611"/>
    <x v="7"/>
    <x v="99"/>
    <x v="0"/>
  </r>
  <r>
    <s v="Reclamo"/>
    <x v="0"/>
    <s v="Si"/>
    <n v="8555"/>
    <s v="VILLA MARÍA DEL TRIUNFO"/>
    <s v="EFE"/>
    <x v="0"/>
    <s v="Oficina"/>
    <s v="VILLA MARIA DEL TRIUNFO"/>
    <s v="LIMA SUR CHICO"/>
    <x v="1"/>
    <d v="2020-07-25T00:00:00"/>
    <n v="2020"/>
    <s v="III Trimestre 20"/>
    <s v="Julio"/>
    <d v="2020-08-24T00:00:00"/>
    <d v="2020-08-22T00:00:00"/>
    <x v="0"/>
    <x v="0"/>
    <x v="3"/>
    <x v="3"/>
    <s v="CRISTINA FLORES COCHACHIZ"/>
    <n v="40416216"/>
    <x v="5"/>
    <x v="100"/>
    <x v="0"/>
  </r>
  <r>
    <s v="Reclamo"/>
    <x v="0"/>
    <s v="Si"/>
    <n v="8549"/>
    <s v="NO ES CLIENTE"/>
    <s v="NO ES CLIENTE"/>
    <x v="0"/>
    <s v="Oficina"/>
    <s v="HUARAL "/>
    <s v="NORTE 3"/>
    <x v="37"/>
    <d v="2020-07-25T00:00:00"/>
    <n v="2020"/>
    <s v="III Trimestre 20"/>
    <s v="Julio"/>
    <d v="2020-08-24T00:00:00"/>
    <d v="2020-08-24T00:00:00"/>
    <x v="1"/>
    <x v="1"/>
    <x v="3"/>
    <x v="3"/>
    <s v="CARMEN ROSA GUTIERREZ ESCOBAR DE TAKAHASHI"/>
    <n v="16019135"/>
    <x v="0"/>
    <x v="101"/>
    <x v="0"/>
  </r>
  <r>
    <s v="Reclamo"/>
    <x v="0"/>
    <s v="Si"/>
    <n v="8527"/>
    <s v="AREQUIPA"/>
    <s v="EFE"/>
    <x v="0"/>
    <s v="Oficina"/>
    <s v="ILO"/>
    <s v="SUR"/>
    <x v="5"/>
    <d v="2020-07-24T00:00:00"/>
    <n v="2020"/>
    <s v="III Trimestre 20"/>
    <s v="Julio"/>
    <d v="2020-08-23T00:00:00"/>
    <d v="2020-08-21T00:00:00"/>
    <x v="0"/>
    <x v="0"/>
    <x v="0"/>
    <x v="0"/>
    <s v="CARMEN LUZ QUENAYA AYME"/>
    <n v="29415889"/>
    <x v="5"/>
    <x v="102"/>
    <x v="0"/>
  </r>
  <r>
    <s v="Reclamo"/>
    <x v="0"/>
    <s v="Si"/>
    <n v="8530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04T00:00:00"/>
    <x v="0"/>
    <x v="0"/>
    <x v="3"/>
    <x v="3"/>
    <s v="JOSE ELEUTERIO VILCHEZ YOVERA"/>
    <n v="3632853"/>
    <x v="10"/>
    <x v="103"/>
    <x v="1"/>
  </r>
  <r>
    <s v="Reclamo"/>
    <x v="0"/>
    <s v="Si"/>
    <n v="8483"/>
    <s v="AREQUIPA"/>
    <s v="EFE"/>
    <x v="0"/>
    <s v="Oficina"/>
    <s v="AREQUIPA"/>
    <s v="SUR"/>
    <x v="31"/>
    <d v="2020-07-23T00:00:00"/>
    <n v="2020"/>
    <s v="III Trimestre 20"/>
    <s v="Julio"/>
    <d v="2020-08-22T00:00:00"/>
    <d v="2020-08-22T00:00:00"/>
    <x v="0"/>
    <x v="0"/>
    <x v="0"/>
    <x v="0"/>
    <s v="REGINA BUSTINCIO COILA"/>
    <n v="41069043"/>
    <x v="0"/>
    <x v="104"/>
    <x v="0"/>
  </r>
  <r>
    <s v="Reclamo"/>
    <x v="0"/>
    <s v="Si"/>
    <n v="8472"/>
    <s v="CHICLAYO "/>
    <s v="EFE"/>
    <x v="0"/>
    <s v="Oficina"/>
    <s v="CHICLAYO"/>
    <s v="NORTE 2"/>
    <x v="2"/>
    <d v="2020-07-23T00:00:00"/>
    <n v="2020"/>
    <s v="III Trimestre 20"/>
    <s v="Julio"/>
    <d v="2020-08-22T00:00:00"/>
    <d v="2020-08-21T00:00:00"/>
    <x v="0"/>
    <x v="0"/>
    <x v="0"/>
    <x v="0"/>
    <s v="MONICA GRICELDA SERREPE LLONTOP"/>
    <n v="16757707"/>
    <x v="7"/>
    <x v="105"/>
    <x v="0"/>
  </r>
  <r>
    <s v="Reclamo"/>
    <x v="0"/>
    <s v="Si"/>
    <n v="8478"/>
    <s v="SAN JUAN DE MIRAFLORES"/>
    <s v="EFE"/>
    <x v="0"/>
    <s v="Oficina"/>
    <s v="SAN JUAN DE MIRAFLORES"/>
    <s v="LIMA SUR CHICO"/>
    <x v="1"/>
    <d v="2020-07-23T00:00:00"/>
    <n v="2020"/>
    <s v="III Trimestre 20"/>
    <s v="Julio"/>
    <d v="2020-08-22T00:00:00"/>
    <d v="2020-08-24T00:00:00"/>
    <x v="0"/>
    <x v="0"/>
    <x v="0"/>
    <x v="0"/>
    <s v="MIRIAN RUTH DIAZ SANTISTEBAN"/>
    <n v="76649856"/>
    <x v="16"/>
    <x v="106"/>
    <x v="2"/>
  </r>
  <r>
    <s v="Reclamo"/>
    <x v="0"/>
    <s v="Si"/>
    <n v="8473"/>
    <s v="TACNA"/>
    <s v="EFE"/>
    <x v="0"/>
    <s v="Oficina"/>
    <s v="TACNA"/>
    <s v="SUR"/>
    <x v="9"/>
    <d v="2020-07-23T00:00:00"/>
    <n v="2020"/>
    <s v="III Trimestre 20"/>
    <s v="Julio"/>
    <d v="2020-08-22T00:00:00"/>
    <d v="2020-09-17T00:00:00"/>
    <x v="0"/>
    <x v="0"/>
    <x v="1"/>
    <x v="1"/>
    <s v="ISMAEL JUNIOR VILCAPAZA FERNANDEZ"/>
    <n v="43273811"/>
    <x v="44"/>
    <x v="107"/>
    <x v="2"/>
  </r>
  <r>
    <s v="Reclamo"/>
    <x v="0"/>
    <s v="Si"/>
    <n v="8454"/>
    <s v="AREQUIPA"/>
    <s v="EFE"/>
    <x v="0"/>
    <s v="Oficina"/>
    <s v="AREQUIPA"/>
    <s v="SUR"/>
    <x v="31"/>
    <d v="2020-07-22T00:00:00"/>
    <n v="2020"/>
    <s v="III Trimestre 20"/>
    <s v="Julio"/>
    <d v="2020-08-21T00:00:00"/>
    <d v="2020-08-19T00:00:00"/>
    <x v="0"/>
    <x v="0"/>
    <x v="0"/>
    <x v="0"/>
    <s v="DEYVID CCALLO CCAMA"/>
    <n v="42715141"/>
    <x v="5"/>
    <x v="108"/>
    <x v="0"/>
  </r>
  <r>
    <s v="Reclamo"/>
    <x v="0"/>
    <s v="Si"/>
    <n v="8457"/>
    <s v="AREQUIPA"/>
    <s v="EFE"/>
    <x v="0"/>
    <s v="Oficina"/>
    <s v="AREQUIPA"/>
    <s v="SUR"/>
    <x v="31"/>
    <d v="2020-07-22T00:00:00"/>
    <n v="2020"/>
    <s v="III Trimestre 20"/>
    <s v="Julio"/>
    <d v="2020-08-21T00:00:00"/>
    <d v="2020-08-19T00:00:00"/>
    <x v="0"/>
    <x v="0"/>
    <x v="0"/>
    <x v="0"/>
    <s v="OSCAR RODOLFO FRANCISCO MINANO CASTRO"/>
    <n v="8709358"/>
    <x v="5"/>
    <x v="109"/>
    <x v="0"/>
  </r>
  <r>
    <s v="Reclamo"/>
    <x v="0"/>
    <s v="Si"/>
    <n v="8396"/>
    <s v="PRO"/>
    <s v="EFE"/>
    <x v="0"/>
    <s v="Oficina"/>
    <s v="SAN MARTIN DE PORRES"/>
    <s v="LIMA NORESTE"/>
    <x v="1"/>
    <d v="2020-07-21T00:00:00"/>
    <n v="2020"/>
    <s v="III Trimestre 20"/>
    <s v="Julio"/>
    <d v="2020-08-20T00:00:00"/>
    <d v="2020-08-19T00:00:00"/>
    <x v="0"/>
    <x v="0"/>
    <x v="0"/>
    <x v="0"/>
    <s v="GEEF DANNY PINTO PALACIOS"/>
    <n v="40830640"/>
    <x v="7"/>
    <x v="110"/>
    <x v="0"/>
  </r>
  <r>
    <s v="Reclamo"/>
    <x v="0"/>
    <s v="Si"/>
    <n v="8426"/>
    <s v="ICA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JEAN CARLOS ALBERTO CAVERO YSASI"/>
    <n v="47870678"/>
    <x v="7"/>
    <x v="111"/>
    <x v="0"/>
  </r>
  <r>
    <s v="Reclamo"/>
    <x v="0"/>
    <s v="Si"/>
    <n v="8431"/>
    <s v="ILO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VICTORIA DEL CARMEN ESTRADA RIVERA"/>
    <n v="72029453"/>
    <x v="7"/>
    <x v="112"/>
    <x v="0"/>
  </r>
  <r>
    <s v="Reclamo"/>
    <x v="0"/>
    <s v="Si"/>
    <n v="8435"/>
    <s v="HUARAZ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UBER ALI ABADO ROSELLO"/>
    <n v="46519542"/>
    <x v="7"/>
    <x v="113"/>
    <x v="0"/>
  </r>
  <r>
    <s v="Reclamo"/>
    <x v="0"/>
    <s v="Si"/>
    <n v="8418"/>
    <s v="ICA"/>
    <s v="CAJA LUREN"/>
    <x v="0"/>
    <s v="Oficina"/>
    <s v="JULIACA"/>
    <s v="SUR"/>
    <x v="11"/>
    <d v="2020-07-21T00:00:00"/>
    <n v="2020"/>
    <s v="III Trimestre 20"/>
    <s v="Julio"/>
    <d v="2020-08-20T00:00:00"/>
    <d v="2020-08-24T00:00:00"/>
    <x v="2"/>
    <x v="2"/>
    <x v="0"/>
    <x v="0"/>
    <s v="NANCY JOVITA MAMANI SUMARI"/>
    <n v="42315087"/>
    <x v="40"/>
    <x v="114"/>
    <x v="2"/>
  </r>
  <r>
    <s v="Reclamo"/>
    <x v="0"/>
    <s v="Si"/>
    <n v="8419"/>
    <s v="ICA"/>
    <s v="CAJA LUREN"/>
    <x v="0"/>
    <s v="Oficina"/>
    <s v="JULIACA"/>
    <s v="SUR"/>
    <x v="11"/>
    <d v="2020-07-21T00:00:00"/>
    <n v="2020"/>
    <s v="III Trimestre 20"/>
    <s v="Julio"/>
    <d v="2020-08-20T00:00:00"/>
    <d v="2020-08-19T00:00:00"/>
    <x v="2"/>
    <x v="2"/>
    <x v="0"/>
    <x v="0"/>
    <s v="JUANA PABLA CORREA SUBIA"/>
    <n v="40314695"/>
    <x v="7"/>
    <x v="115"/>
    <x v="0"/>
  </r>
  <r>
    <s v="Reclamo"/>
    <x v="0"/>
    <s v="Si"/>
    <n v="8372"/>
    <s v="CHINCHA 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ESTEFANIA LUCIA GARCIA LLAJARUNA"/>
    <n v="42248211"/>
    <x v="7"/>
    <x v="116"/>
    <x v="0"/>
  </r>
  <r>
    <s v="Reclamo"/>
    <x v="0"/>
    <s v="Si"/>
    <n v="8388"/>
    <s v="TRUJILLO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ELINA DEL AGUILA PEREZ DE LECCA"/>
    <n v="6705376"/>
    <x v="7"/>
    <x v="117"/>
    <x v="0"/>
  </r>
  <r>
    <s v="Reclamo"/>
    <x v="0"/>
    <s v="Si"/>
    <n v="8389"/>
    <s v="LOS OLIVOS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1"/>
    <x v="1"/>
    <s v="JONAS ALEJOS RIOS"/>
    <n v="7315878"/>
    <x v="7"/>
    <x v="118"/>
    <x v="0"/>
  </r>
  <r>
    <s v="Reclamo"/>
    <x v="0"/>
    <s v="Si"/>
    <n v="8328"/>
    <s v="HUANCAYO"/>
    <s v="EFE"/>
    <x v="0"/>
    <s v="Oficina"/>
    <s v="SURCO"/>
    <s v="LIMA NOR ESTE "/>
    <x v="1"/>
    <d v="2020-07-19T00:00:00"/>
    <n v="2020"/>
    <s v="III Trimestre 20"/>
    <s v="Julio"/>
    <d v="2020-08-18T00:00:00"/>
    <d v="2020-09-16T00:00:00"/>
    <x v="0"/>
    <x v="0"/>
    <x v="3"/>
    <x v="3"/>
    <s v="MARIA GABRIELA SANTIVANEZ BLAS"/>
    <n v="44732155"/>
    <x v="45"/>
    <x v="119"/>
    <x v="2"/>
  </r>
  <r>
    <s v="Reclamo"/>
    <x v="0"/>
    <s v="Si"/>
    <n v="8315"/>
    <s v="ICA"/>
    <s v="EFE"/>
    <x v="0"/>
    <s v="Oficina"/>
    <s v="ICA"/>
    <s v="LIMA SUR CHICO"/>
    <x v="6"/>
    <d v="2020-07-18T00:00:00"/>
    <n v="2020"/>
    <s v="III Trimestre 20"/>
    <s v="Julio"/>
    <d v="2020-08-17T00:00:00"/>
    <d v="2020-08-15T00:00:00"/>
    <x v="0"/>
    <x v="0"/>
    <x v="0"/>
    <x v="0"/>
    <s v="FLOR DE MARIA RAMOS HERRERA"/>
    <n v="21423015"/>
    <x v="5"/>
    <x v="120"/>
    <x v="0"/>
  </r>
  <r>
    <s v="Reclamo"/>
    <x v="0"/>
    <s v="Si"/>
    <n v="8282"/>
    <s v="HUARAZ"/>
    <s v="LC"/>
    <x v="0"/>
    <s v="Oficina"/>
    <s v="HUARAZ"/>
    <s v="NORTE 3"/>
    <x v="38"/>
    <d v="2020-07-17T00:00:00"/>
    <n v="2020"/>
    <s v="III Trimestre 20"/>
    <s v="Julio"/>
    <d v="2020-08-16T00:00:00"/>
    <d v="2020-08-13T00:00:00"/>
    <x v="0"/>
    <x v="0"/>
    <x v="1"/>
    <x v="1"/>
    <s v="ASTRID LUCERO HUARCA VARGAS"/>
    <n v="70273758"/>
    <x v="25"/>
    <x v="121"/>
    <x v="0"/>
  </r>
  <r>
    <s v="Reclamo"/>
    <x v="0"/>
    <s v="Si"/>
    <n v="8290"/>
    <s v="JAVIER PRADO"/>
    <s v="LC"/>
    <x v="0"/>
    <s v="Oficina"/>
    <s v="JAVIER PRADO"/>
    <s v="LIMA NORESTE"/>
    <x v="1"/>
    <d v="2020-07-17T00:00:00"/>
    <n v="2020"/>
    <s v="III Trimestre 20"/>
    <s v="Julio"/>
    <d v="2020-08-16T00:00:00"/>
    <d v="2020-09-18T00:00:00"/>
    <x v="0"/>
    <x v="0"/>
    <x v="0"/>
    <x v="0"/>
    <s v="ANTONIO RAFO NEIRA MOYANO"/>
    <n v="7530585"/>
    <x v="46"/>
    <x v="122"/>
    <x v="3"/>
  </r>
  <r>
    <s v="Reclamo"/>
    <x v="0"/>
    <s v="Si"/>
    <n v="8298"/>
    <s v="TACNA"/>
    <s v="LC"/>
    <x v="1"/>
    <s v="Vía internet"/>
    <s v="SURCO"/>
    <s v="LIMA NOR ESTE "/>
    <x v="1"/>
    <d v="2020-07-17T00:00:00"/>
    <n v="2020"/>
    <s v="III Trimestre 20"/>
    <s v="Julio"/>
    <d v="2020-08-16T00:00:00"/>
    <d v="2020-09-09T00:00:00"/>
    <x v="0"/>
    <x v="0"/>
    <x v="3"/>
    <x v="3"/>
    <s v="VANESA PATRICIA ESPINOZA HUAYANAY"/>
    <n v="42947229"/>
    <x v="47"/>
    <x v="123"/>
    <x v="2"/>
  </r>
  <r>
    <s v="Reclamo"/>
    <x v="0"/>
    <s v="Si"/>
    <n v="8269"/>
    <s v="AREQUIPA"/>
    <s v="EFE"/>
    <x v="0"/>
    <s v="Oficina"/>
    <s v="AREQUIPA"/>
    <s v="SUR"/>
    <x v="31"/>
    <d v="2020-07-16T00:00:00"/>
    <n v="2020"/>
    <s v="III Trimestre 20"/>
    <s v="Julio"/>
    <d v="2020-08-15T00:00:00"/>
    <d v="2020-08-13T00:00:00"/>
    <x v="0"/>
    <x v="0"/>
    <x v="0"/>
    <x v="0"/>
    <s v="ANTONIA ROJAS CASANI"/>
    <n v="29287900"/>
    <x v="5"/>
    <x v="124"/>
    <x v="0"/>
  </r>
  <r>
    <s v="Reclamo"/>
    <x v="0"/>
    <s v="Si"/>
    <n v="8273"/>
    <s v="CHICLAYO"/>
    <s v="LC"/>
    <x v="0"/>
    <s v="Oficina"/>
    <s v="LOS OLIVOS"/>
    <s v="LIMA NORESTE"/>
    <x v="1"/>
    <d v="2020-07-16T00:00:00"/>
    <n v="2020"/>
    <s v="III Trimestre 20"/>
    <s v="Julio"/>
    <d v="2020-08-15T00:00:00"/>
    <d v="2020-08-13T00:00:00"/>
    <x v="0"/>
    <x v="0"/>
    <x v="0"/>
    <x v="0"/>
    <s v="LORENA KATHERY FLORES TORRES"/>
    <n v="47478609"/>
    <x v="5"/>
    <x v="125"/>
    <x v="0"/>
  </r>
  <r>
    <s v="Reclamo"/>
    <x v="0"/>
    <s v="Si"/>
    <n v="8246"/>
    <s v="CHICLAYO"/>
    <s v="EFE"/>
    <x v="1"/>
    <s v="Vía internet"/>
    <s v="SURCO"/>
    <s v="LIMA NOR ESTE "/>
    <x v="1"/>
    <d v="2020-07-16T00:00:00"/>
    <n v="2020"/>
    <s v="III Trimestre 20"/>
    <s v="Julio"/>
    <d v="2020-08-15T00:00:00"/>
    <d v="2020-08-12T00:00:00"/>
    <x v="0"/>
    <x v="0"/>
    <x v="3"/>
    <x v="3"/>
    <s v="ZOILA ESMILDA LOPEZ CASTILLO"/>
    <n v="40183119"/>
    <x v="25"/>
    <x v="126"/>
    <x v="0"/>
  </r>
  <r>
    <s v="Reclamo"/>
    <x v="0"/>
    <s v="Si"/>
    <n v="8249"/>
    <s v="HUANCAYO"/>
    <s v="EFE"/>
    <x v="1"/>
    <s v="Vía internet"/>
    <s v="SURCO"/>
    <s v="LIMA NOR ESTE "/>
    <x v="1"/>
    <d v="2020-07-16T00:00:00"/>
    <n v="2020"/>
    <s v="III Trimestre 20"/>
    <s v="Julio"/>
    <d v="2020-08-15T00:00:00"/>
    <d v="2020-08-12T00:00:00"/>
    <x v="0"/>
    <x v="0"/>
    <x v="0"/>
    <x v="0"/>
    <s v="MARIA ZOILA LONDONE SOTO"/>
    <n v="44272258"/>
    <x v="25"/>
    <x v="127"/>
    <x v="0"/>
  </r>
  <r>
    <s v="Reclamo"/>
    <x v="0"/>
    <s v="Si"/>
    <n v="8267"/>
    <s v="CHOSICA"/>
    <s v="LC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RUFINO NATALIO TORRES NAVARRO"/>
    <n v="7659254"/>
    <x v="5"/>
    <x v="128"/>
    <x v="0"/>
  </r>
  <r>
    <s v="Reclamo"/>
    <x v="0"/>
    <s v="Si"/>
    <n v="8270"/>
    <s v="CUSCO"/>
    <s v="LC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KATHERIN JUANNA ALAGON DEXTRE"/>
    <n v="48056924"/>
    <x v="5"/>
    <x v="129"/>
    <x v="0"/>
  </r>
  <r>
    <s v="Reclamo"/>
    <x v="0"/>
    <s v="Si"/>
    <n v="8274"/>
    <s v="TARAPOTO"/>
    <s v="LC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NILCE KARINA MEZA HUAMAN"/>
    <n v="72372717"/>
    <x v="5"/>
    <x v="130"/>
    <x v="0"/>
  </r>
  <r>
    <s v="Reclamo"/>
    <x v="0"/>
    <s v="Si"/>
    <n v="8261"/>
    <s v="AREQUIPA"/>
    <s v="EFE"/>
    <x v="0"/>
    <s v="Oficina"/>
    <s v="ILO"/>
    <s v="SUR"/>
    <x v="5"/>
    <d v="2020-07-16T00:00:00"/>
    <n v="2020"/>
    <s v="III Trimestre 20"/>
    <s v="Julio"/>
    <d v="2020-08-15T00:00:00"/>
    <d v="2020-09-10T00:00:00"/>
    <x v="0"/>
    <x v="0"/>
    <x v="0"/>
    <x v="0"/>
    <s v="JAVIER PEDRO ANCCORI CORNEJO"/>
    <n v="29423612"/>
    <x v="44"/>
    <x v="131"/>
    <x v="2"/>
  </r>
  <r>
    <s v="Reclamo"/>
    <x v="0"/>
    <s v="Si"/>
    <n v="8263"/>
    <s v="AREQUIPA"/>
    <s v="EFE"/>
    <x v="0"/>
    <s v="Oficina"/>
    <s v="ILO"/>
    <s v="SUR"/>
    <x v="5"/>
    <d v="2020-07-16T00:00:00"/>
    <n v="2020"/>
    <s v="III Trimestre 20"/>
    <s v="Julio"/>
    <d v="2020-08-15T00:00:00"/>
    <d v="2020-08-13T00:00:00"/>
    <x v="0"/>
    <x v="0"/>
    <x v="0"/>
    <x v="0"/>
    <s v="FLORES GONZALES YONATHAN NICOLAS"/>
    <n v="74133101"/>
    <x v="5"/>
    <x v="132"/>
    <x v="0"/>
  </r>
  <r>
    <s v="Reclamo"/>
    <x v="0"/>
    <s v="Si"/>
    <n v="8257"/>
    <s v="SULLANA"/>
    <s v="MOTOCORP"/>
    <x v="0"/>
    <s v="Oficina"/>
    <s v="SULLANA"/>
    <s v="NORTE 1"/>
    <x v="26"/>
    <d v="2020-07-16T00:00:00"/>
    <n v="2020"/>
    <s v="III Trimestre 20"/>
    <s v="Julio"/>
    <d v="2020-08-15T00:00:00"/>
    <d v="2020-08-13T00:00:00"/>
    <x v="0"/>
    <x v="0"/>
    <x v="0"/>
    <x v="0"/>
    <s v="TRIXI ALMENDRA MASIAS OLAYA"/>
    <n v="73660932"/>
    <x v="5"/>
    <x v="133"/>
    <x v="0"/>
  </r>
  <r>
    <s v="Reclamo"/>
    <x v="0"/>
    <s v="Si"/>
    <n v="8204"/>
    <s v="BAMBAMARCA"/>
    <s v="EFE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2"/>
    <x v="2"/>
    <s v="JORGE LUIS VALDIVIA NAVARRO"/>
    <n v="27374297"/>
    <x v="5"/>
    <x v="134"/>
    <x v="0"/>
  </r>
  <r>
    <s v="Reclamo"/>
    <x v="0"/>
    <s v="Si"/>
    <n v="8220"/>
    <s v="AYACUCHO"/>
    <s v="LC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3"/>
    <x v="3"/>
    <s v="KAREN KATIA BEDINANA ENCISO"/>
    <n v="41157897"/>
    <x v="5"/>
    <x v="135"/>
    <x v="0"/>
  </r>
  <r>
    <s v="Reclamo"/>
    <x v="0"/>
    <s v="Si"/>
    <n v="8235"/>
    <s v="CHICLAYO"/>
    <s v="MOTOCORP"/>
    <x v="1"/>
    <s v="Vía internet"/>
    <s v="SURCO"/>
    <s v="LIMA NOR ESTE "/>
    <x v="1"/>
    <d v="2020-07-15T00:00:00"/>
    <n v="2020"/>
    <s v="III Trimestre 20"/>
    <s v="Julio"/>
    <d v="2020-08-14T00:00:00"/>
    <d v="2020-09-08T00:00:00"/>
    <x v="0"/>
    <x v="0"/>
    <x v="0"/>
    <x v="0"/>
    <s v="SONIA MECHAN WONG"/>
    <n v="16723820"/>
    <x v="48"/>
    <x v="136"/>
    <x v="2"/>
  </r>
  <r>
    <s v="Reclamo"/>
    <x v="0"/>
    <s v="Si"/>
    <n v="8240"/>
    <s v="SAN JUAN DE LURIGANCHO"/>
    <s v="LC"/>
    <x v="1"/>
    <s v="Vía internet"/>
    <s v="SURCO"/>
    <s v="LIMA NOR ESTE "/>
    <x v="1"/>
    <d v="2020-07-15T00:00:00"/>
    <n v="2020"/>
    <s v="III Trimestre 20"/>
    <s v="Julio"/>
    <d v="2020-08-14T00:00:00"/>
    <d v="2020-09-08T00:00:00"/>
    <x v="0"/>
    <x v="0"/>
    <x v="3"/>
    <x v="3"/>
    <s v="MERCEDES RODRIGUEZ SANCHEZ"/>
    <n v="9564742"/>
    <x v="48"/>
    <x v="137"/>
    <x v="2"/>
  </r>
  <r>
    <s v="Reclamo"/>
    <x v="0"/>
    <s v="Si"/>
    <n v="8219"/>
    <s v="VILLA MARÍA DEL TRIUNFO"/>
    <s v="EFE"/>
    <x v="0"/>
    <s v="Oficina"/>
    <s v="VILLA MARIA DEL TRIUNFO"/>
    <s v="LIMA SUR CHICO"/>
    <x v="1"/>
    <d v="2020-07-15T00:00:00"/>
    <n v="2020"/>
    <s v="III Trimestre 20"/>
    <s v="Julio"/>
    <d v="2020-08-14T00:00:00"/>
    <d v="2020-08-12T00:00:00"/>
    <x v="0"/>
    <x v="0"/>
    <x v="1"/>
    <x v="1"/>
    <s v="JULIAN BUSTAMANTE GONZALES"/>
    <n v="42854708"/>
    <x v="5"/>
    <x v="138"/>
    <x v="0"/>
  </r>
  <r>
    <s v="Reclamo"/>
    <x v="0"/>
    <s v="Si"/>
    <n v="8228"/>
    <s v="CHULUCANAS"/>
    <s v="LC"/>
    <x v="0"/>
    <s v="Oficina"/>
    <s v="CHULUCANAS"/>
    <s v="NORTE 1"/>
    <x v="39"/>
    <d v="2020-07-15T00:00:00"/>
    <n v="2020"/>
    <s v="III Trimestre 20"/>
    <s v="Julio"/>
    <d v="2020-08-14T00:00:00"/>
    <d v="2020-08-12T00:00:00"/>
    <x v="0"/>
    <x v="0"/>
    <x v="1"/>
    <x v="1"/>
    <s v="VICTOR MARTIN RAMIREZ TORRES"/>
    <n v="40466053"/>
    <x v="5"/>
    <x v="139"/>
    <x v="0"/>
  </r>
  <r>
    <s v="Reclamo"/>
    <x v="0"/>
    <s v="Si"/>
    <n v="8209"/>
    <s v="TUMBES "/>
    <s v="EFE"/>
    <x v="0"/>
    <s v="Oficina"/>
    <s v="TUMBES"/>
    <s v="NORTE 1"/>
    <x v="27"/>
    <d v="2020-07-15T00:00:00"/>
    <n v="2020"/>
    <s v="III Trimestre 20"/>
    <s v="Julio"/>
    <d v="2020-08-14T00:00:00"/>
    <d v="2020-08-11T00:00:00"/>
    <x v="0"/>
    <x v="0"/>
    <x v="0"/>
    <x v="0"/>
    <s v="EDUARDO CARRENO APONTE"/>
    <n v="328248"/>
    <x v="25"/>
    <x v="140"/>
    <x v="0"/>
  </r>
  <r>
    <s v="Reclamo"/>
    <x v="0"/>
    <s v="Si"/>
    <n v="8175"/>
    <s v="AREQUIPA "/>
    <s v="EFE"/>
    <x v="0"/>
    <s v="Oficina"/>
    <s v="AREQUIPA"/>
    <s v="SUR"/>
    <x v="31"/>
    <d v="2020-07-14T00:00:00"/>
    <n v="2020"/>
    <s v="III Trimestre 20"/>
    <s v="Julio"/>
    <d v="2020-08-13T00:00:00"/>
    <d v="2020-08-01T00:00:00"/>
    <x v="0"/>
    <x v="0"/>
    <x v="0"/>
    <x v="0"/>
    <s v="LUISA BAUTISTA ALVAREZ"/>
    <n v="29383988"/>
    <x v="39"/>
    <x v="141"/>
    <x v="0"/>
  </r>
  <r>
    <s v="Reclamo"/>
    <x v="0"/>
    <s v="Si"/>
    <n v="8192"/>
    <s v="NO ES CLIENTE"/>
    <s v="NO ES CLIENTE"/>
    <x v="1"/>
    <s v="Vía internet"/>
    <s v="SURCO"/>
    <s v="LIMA NOR ESTE "/>
    <x v="1"/>
    <d v="2020-07-14T00:00:00"/>
    <n v="2020"/>
    <s v="III Trimestre 20"/>
    <s v="Julio"/>
    <d v="2020-08-13T00:00:00"/>
    <d v="2020-08-12T00:00:00"/>
    <x v="1"/>
    <x v="1"/>
    <x v="0"/>
    <x v="0"/>
    <s v="MARIA MERCEDES CHAVEZ CARRASCO"/>
    <n v="27725129"/>
    <x v="7"/>
    <x v="142"/>
    <x v="0"/>
  </r>
  <r>
    <s v="Reclamo"/>
    <x v="0"/>
    <s v="Si"/>
    <n v="8171"/>
    <s v="VILLA MARÍA DEL TRIUNFO"/>
    <s v="EFE"/>
    <x v="0"/>
    <s v="Oficina"/>
    <s v="VILLA MARIA DEL TRIUNFO"/>
    <s v="LIMA SUR CHICO"/>
    <x v="1"/>
    <d v="2020-07-14T00:00:00"/>
    <n v="2020"/>
    <s v="III Trimestre 20"/>
    <s v="Julio"/>
    <d v="2020-08-13T00:00:00"/>
    <d v="2020-09-08T00:00:00"/>
    <x v="0"/>
    <x v="0"/>
    <x v="0"/>
    <x v="0"/>
    <s v="CRISTOPHER LEE PALOMINO DE LOS RIOS"/>
    <n v="45189425"/>
    <x v="44"/>
    <x v="143"/>
    <x v="2"/>
  </r>
  <r>
    <s v="Reclamo"/>
    <x v="0"/>
    <s v="Si"/>
    <n v="8131"/>
    <s v="NO ES CLIENTE"/>
    <s v="NO ES CLIENTE"/>
    <x v="1"/>
    <s v="Vía internet"/>
    <s v="SURCO"/>
    <s v="LIMA NOR ESTE "/>
    <x v="1"/>
    <d v="2020-07-13T00:00:00"/>
    <n v="2020"/>
    <s v="III Trimestre 20"/>
    <s v="Julio"/>
    <d v="2020-08-12T00:00:00"/>
    <d v="2020-08-08T00:00:00"/>
    <x v="1"/>
    <x v="1"/>
    <x v="4"/>
    <x v="4"/>
    <s v="OSCAR ISRAEL GUANILO CONDORI"/>
    <n v="41992721"/>
    <x v="37"/>
    <x v="144"/>
    <x v="0"/>
  </r>
  <r>
    <s v="Reclamo"/>
    <x v="0"/>
    <s v="Si"/>
    <n v="8133"/>
    <s v="HUANUCO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2"/>
    <x v="2"/>
    <s v="CINTYA KATERINE BALDEON CANTA"/>
    <n v="48067033"/>
    <x v="5"/>
    <x v="145"/>
    <x v="0"/>
  </r>
  <r>
    <s v="Reclamo"/>
    <x v="0"/>
    <s v="Si"/>
    <n v="8137"/>
    <s v="CUSCO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ERIKA MARLENE SANTILLAN VALDIVIA"/>
    <n v="24990955"/>
    <x v="5"/>
    <x v="146"/>
    <x v="0"/>
  </r>
  <r>
    <s v="Reclamo"/>
    <x v="0"/>
    <s v="Si"/>
    <n v="8142"/>
    <s v="HUARAZ"/>
    <s v="LC"/>
    <x v="1"/>
    <s v="Vía internet"/>
    <s v="SURCO"/>
    <s v="LIMA NOR ESTE "/>
    <x v="1"/>
    <d v="2020-07-13T00:00:00"/>
    <n v="2020"/>
    <s v="III Trimestre 20"/>
    <s v="Julio"/>
    <d v="2020-08-12T00:00:00"/>
    <d v="2020-09-07T00:00:00"/>
    <x v="0"/>
    <x v="0"/>
    <x v="0"/>
    <x v="0"/>
    <s v="JOHN GUMERCINDO GARCIA CACHAY"/>
    <n v="31662585"/>
    <x v="44"/>
    <x v="147"/>
    <x v="2"/>
  </r>
  <r>
    <s v="Reclamo"/>
    <x v="0"/>
    <s v="Si"/>
    <n v="8119"/>
    <s v="MOTUPE"/>
    <s v="EFE"/>
    <x v="0"/>
    <s v="Oficina"/>
    <s v="LAMBAYEQUE"/>
    <s v="NORTE 2"/>
    <x v="40"/>
    <d v="2020-07-12T00:00:00"/>
    <n v="2020"/>
    <s v="III Trimestre 20"/>
    <s v="Julio"/>
    <d v="2020-08-11T00:00:00"/>
    <d v="2020-08-21T00:00:00"/>
    <x v="0"/>
    <x v="0"/>
    <x v="0"/>
    <x v="0"/>
    <s v="DIANA ANITA CRUZ ALVARADO"/>
    <n v="47387856"/>
    <x v="41"/>
    <x v="148"/>
    <x v="2"/>
  </r>
  <r>
    <s v="Reclamo"/>
    <x v="0"/>
    <s v="Si"/>
    <n v="8127"/>
    <s v="LIMA"/>
    <s v="Hipotecario Propio"/>
    <x v="1"/>
    <s v="Correo Electronico"/>
    <s v="SURCO"/>
    <s v="LIMA NOR ESTE "/>
    <x v="1"/>
    <d v="2020-07-12T00:00:00"/>
    <n v="2020"/>
    <s v="III Trimestre 20"/>
    <s v="Julio"/>
    <d v="2020-08-11T00:00:00"/>
    <d v="2020-08-11T00:00:00"/>
    <x v="2"/>
    <x v="2"/>
    <x v="1"/>
    <x v="1"/>
    <s v="ZULMA PAOLA ZAVALA ADVINCULA"/>
    <n v="43678034"/>
    <x v="0"/>
    <x v="149"/>
    <x v="0"/>
  </r>
  <r>
    <s v="Reclamo"/>
    <x v="0"/>
    <s v="Si"/>
    <n v="8128"/>
    <s v="LIMA"/>
    <s v="Hipotecario Propio"/>
    <x v="1"/>
    <s v="Correo Electronico"/>
    <s v="SURCO"/>
    <s v="LIMA NOR ESTE "/>
    <x v="1"/>
    <d v="2020-07-12T00:00:00"/>
    <n v="2020"/>
    <s v="III Trimestre 20"/>
    <s v="Julio"/>
    <d v="2020-08-11T00:00:00"/>
    <d v="2020-09-10T00:00:00"/>
    <x v="2"/>
    <x v="2"/>
    <x v="1"/>
    <x v="1"/>
    <s v="BETTY NELLY DESCALZI COLLAO"/>
    <n v="44028630"/>
    <x v="20"/>
    <x v="150"/>
    <x v="2"/>
  </r>
  <r>
    <s v="Reclamo"/>
    <x v="0"/>
    <s v="Si"/>
    <n v="8118"/>
    <s v="CHEPEN"/>
    <s v="EFE"/>
    <x v="0"/>
    <s v="Oficina"/>
    <s v="CHEPEN"/>
    <s v="NORTE 2"/>
    <x v="36"/>
    <d v="2020-07-11T00:00:00"/>
    <n v="2020"/>
    <s v="III Trimestre 20"/>
    <s v="Julio"/>
    <d v="2020-08-10T00:00:00"/>
    <d v="2020-08-11T00:00:00"/>
    <x v="0"/>
    <x v="0"/>
    <x v="0"/>
    <x v="0"/>
    <s v="HENRY ALBERTO JULCA CHAVARRY"/>
    <n v="19337639"/>
    <x v="12"/>
    <x v="151"/>
    <x v="2"/>
  </r>
  <r>
    <s v="Reclamo"/>
    <x v="0"/>
    <s v="Si"/>
    <n v="8081"/>
    <s v="CUSCO"/>
    <s v="LC"/>
    <x v="0"/>
    <s v="Oficina"/>
    <s v="QUILLABAMBA"/>
    <s v="SUR ORIENTE"/>
    <x v="15"/>
    <d v="2020-07-10T00:00:00"/>
    <n v="2020"/>
    <s v="III Trimestre 20"/>
    <s v="Julio"/>
    <d v="2020-08-09T00:00:00"/>
    <d v="2020-08-08T00:00:00"/>
    <x v="0"/>
    <x v="0"/>
    <x v="1"/>
    <x v="1"/>
    <s v="JUAN QUINCINIO MENDOZA GUARDAPUCLLA"/>
    <n v="43798756"/>
    <x v="7"/>
    <x v="152"/>
    <x v="0"/>
  </r>
  <r>
    <s v="Reclamo"/>
    <x v="0"/>
    <s v="Si"/>
    <n v="8084"/>
    <s v="LIMA"/>
    <s v="CONVENIO"/>
    <x v="1"/>
    <s v="Vía internet"/>
    <s v="SURCO"/>
    <s v="LIMA NOR ESTE "/>
    <x v="1"/>
    <d v="2020-07-10T00:00:00"/>
    <n v="2020"/>
    <s v="III Trimestre 20"/>
    <s v="Julio"/>
    <d v="2020-08-09T00:00:00"/>
    <d v="2020-09-03T00:00:00"/>
    <x v="0"/>
    <x v="0"/>
    <x v="1"/>
    <x v="1"/>
    <s v="JULIO MARTIN MOLINA BERROCAL"/>
    <n v="80005731"/>
    <x v="48"/>
    <x v="153"/>
    <x v="2"/>
  </r>
  <r>
    <s v="Reclamo"/>
    <x v="0"/>
    <s v="Si"/>
    <n v="8085"/>
    <s v="LIMA"/>
    <s v="CONVENIO"/>
    <x v="1"/>
    <s v="Vía internet"/>
    <s v="SURCO"/>
    <s v="LIMA NOR ESTE "/>
    <x v="1"/>
    <d v="2020-07-10T00:00:00"/>
    <n v="2020"/>
    <s v="III Trimestre 20"/>
    <s v="Julio"/>
    <d v="2020-08-09T00:00:00"/>
    <d v="2020-09-03T00:00:00"/>
    <x v="0"/>
    <x v="0"/>
    <x v="1"/>
    <x v="1"/>
    <s v="JULIO MARTIN MOLINA BERROCAL"/>
    <n v="80005731"/>
    <x v="48"/>
    <x v="154"/>
    <x v="2"/>
  </r>
  <r>
    <s v="Reclamo"/>
    <x v="0"/>
    <s v="Si"/>
    <n v="8079"/>
    <s v="NO ES CLIENTE"/>
    <s v="NO ES CLIENTE"/>
    <x v="0"/>
    <s v="Oficina"/>
    <s v="PIURA"/>
    <s v="NORTE 1"/>
    <x v="12"/>
    <d v="2020-07-10T00:00:00"/>
    <n v="2020"/>
    <s v="III Trimestre 20"/>
    <s v="Julio"/>
    <d v="2020-08-09T00:00:00"/>
    <d v="2020-08-07T00:00:00"/>
    <x v="1"/>
    <x v="1"/>
    <x v="3"/>
    <x v="3"/>
    <s v="YOLANDA CALDERON DE CORONADO"/>
    <n v="2785737"/>
    <x v="5"/>
    <x v="155"/>
    <x v="0"/>
  </r>
  <r>
    <s v="Reclamo"/>
    <x v="0"/>
    <s v="Si"/>
    <n v="8077"/>
    <s v="LIMA"/>
    <s v="CONVENIO"/>
    <x v="0"/>
    <s v="Oficina"/>
    <s v="TARAPOTO"/>
    <s v="ORIENTE"/>
    <x v="41"/>
    <d v="2020-07-10T00:00:00"/>
    <n v="2020"/>
    <s v="III Trimestre 20"/>
    <s v="Julio"/>
    <d v="2020-08-09T00:00:00"/>
    <d v="2020-09-08T00:00:00"/>
    <x v="0"/>
    <x v="0"/>
    <x v="1"/>
    <x v="1"/>
    <s v="SEGUNDO OSWALDO ALVARADO HIDALGO"/>
    <n v="5290682"/>
    <x v="20"/>
    <x v="156"/>
    <x v="2"/>
  </r>
  <r>
    <s v="Reclamo"/>
    <x v="0"/>
    <s v="Si"/>
    <n v="8044"/>
    <s v="CUSCO"/>
    <s v="LC"/>
    <x v="0"/>
    <s v="Oficina"/>
    <s v="CUSCO"/>
    <s v="SUR ORIENTE"/>
    <x v="19"/>
    <d v="2020-07-09T00:00:00"/>
    <n v="2020"/>
    <s v="III Trimestre 20"/>
    <s v="Julio"/>
    <d v="2020-08-08T00:00:00"/>
    <d v="2020-08-05T00:00:00"/>
    <x v="0"/>
    <x v="0"/>
    <x v="0"/>
    <x v="0"/>
    <s v="PERCY CARPIO VARGAS"/>
    <n v="41694845"/>
    <x v="25"/>
    <x v="157"/>
    <x v="0"/>
  </r>
  <r>
    <s v="Reclamo"/>
    <x v="0"/>
    <s v="Si"/>
    <n v="8040"/>
    <s v="PRO"/>
    <s v="EFE"/>
    <x v="1"/>
    <s v="Vía internet"/>
    <s v="SURCO"/>
    <s v="LIMA NOR ESTE "/>
    <x v="1"/>
    <d v="2020-07-09T00:00:00"/>
    <n v="2020"/>
    <s v="III Trimestre 20"/>
    <s v="Julio"/>
    <d v="2020-08-08T00:00:00"/>
    <d v="2020-08-08T00:00:00"/>
    <x v="0"/>
    <x v="0"/>
    <x v="1"/>
    <x v="1"/>
    <s v="BETSY LISBETH CHAVEZ HUACHACA"/>
    <n v="46234225"/>
    <x v="0"/>
    <x v="158"/>
    <x v="0"/>
  </r>
  <r>
    <s v="Reclamo"/>
    <x v="0"/>
    <s v="Si"/>
    <n v="8059"/>
    <s v="TACNA"/>
    <s v="EFE"/>
    <x v="1"/>
    <s v="Vía internet"/>
    <s v="SURCO"/>
    <s v="LIMA NOR ESTE "/>
    <x v="1"/>
    <d v="2020-07-09T00:00:00"/>
    <n v="2020"/>
    <s v="III Trimestre 20"/>
    <s v="Julio"/>
    <d v="2020-08-08T00:00:00"/>
    <d v="2020-08-05T00:00:00"/>
    <x v="0"/>
    <x v="0"/>
    <x v="0"/>
    <x v="0"/>
    <s v="ROLANDO ISAAC SOSA MAGUINA"/>
    <n v="40681300"/>
    <x v="25"/>
    <x v="159"/>
    <x v="0"/>
  </r>
  <r>
    <s v="Reclamo"/>
    <x v="0"/>
    <s v="Si"/>
    <n v="8030"/>
    <s v="HUANCAYO"/>
    <s v="EFE"/>
    <x v="0"/>
    <s v="Oficina"/>
    <s v="HUANCAYO"/>
    <s v="CENTRO"/>
    <x v="4"/>
    <d v="2020-07-08T00:00:00"/>
    <n v="2020"/>
    <s v="III Trimestre 20"/>
    <s v="Julio"/>
    <d v="2020-08-07T00:00:00"/>
    <d v="2020-08-05T00:00:00"/>
    <x v="0"/>
    <x v="0"/>
    <x v="0"/>
    <x v="0"/>
    <s v="EDITH ISABEL LOZANO ROJAS"/>
    <n v="21288904"/>
    <x v="5"/>
    <x v="160"/>
    <x v="0"/>
  </r>
  <r>
    <s v="Reclamo"/>
    <x v="0"/>
    <s v="Si"/>
    <n v="8011"/>
    <s v="CHICLAYO"/>
    <s v="MOTOCORP"/>
    <x v="0"/>
    <s v="Oficina"/>
    <s v="CHICLAYO"/>
    <s v="NORTE 2"/>
    <x v="2"/>
    <d v="2020-07-08T00:00:00"/>
    <n v="2020"/>
    <s v="III Trimestre 20"/>
    <s v="Julio"/>
    <d v="2020-08-07T00:00:00"/>
    <d v="2020-08-07T00:00:00"/>
    <x v="0"/>
    <x v="0"/>
    <x v="0"/>
    <x v="0"/>
    <s v="LUIS LUCIANO GONZALES CUBAS"/>
    <n v="45907496"/>
    <x v="0"/>
    <x v="161"/>
    <x v="0"/>
  </r>
  <r>
    <s v="Reclamo"/>
    <x v="0"/>
    <s v="Si"/>
    <n v="8014"/>
    <s v="VILLA MARIA DEL TRIUNFO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ROCIO SABOYA RODRIGUEZ"/>
    <n v="7870542"/>
    <x v="5"/>
    <x v="162"/>
    <x v="0"/>
  </r>
  <r>
    <s v="Reclamo"/>
    <x v="0"/>
    <s v="Si"/>
    <n v="8023"/>
    <s v="CHACHAPOYAS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TEODORO CHOCHABOT YALTA"/>
    <n v="33409096"/>
    <x v="5"/>
    <x v="163"/>
    <x v="0"/>
  </r>
  <r>
    <s v="Reclamo"/>
    <x v="0"/>
    <s v="Si"/>
    <n v="8038"/>
    <s v="CHULUCANAS"/>
    <s v="LC"/>
    <x v="1"/>
    <s v="Vía internet"/>
    <s v="SURCO"/>
    <s v="LIMA NOR ESTE "/>
    <x v="1"/>
    <d v="2020-07-08T00:00:00"/>
    <n v="2020"/>
    <s v="III Trimestre 20"/>
    <s v="Julio"/>
    <d v="2020-08-07T00:00:00"/>
    <d v="2020-08-07T00:00:00"/>
    <x v="0"/>
    <x v="0"/>
    <x v="0"/>
    <x v="0"/>
    <s v="VICTOR HUGO SOSA GIRON"/>
    <n v="40606924"/>
    <x v="0"/>
    <x v="164"/>
    <x v="0"/>
  </r>
  <r>
    <s v="Reclamo"/>
    <x v="0"/>
    <s v="Si"/>
    <n v="8019"/>
    <s v="VILLA EL SALVADOR"/>
    <s v="LC"/>
    <x v="0"/>
    <s v="Oficina"/>
    <s v="VILLA EL SALVADOR"/>
    <s v="LIMA SUR CHICO"/>
    <x v="1"/>
    <d v="2020-07-08T00:00:00"/>
    <n v="2020"/>
    <s v="III Trimestre 20"/>
    <s v="Julio"/>
    <d v="2020-08-07T00:00:00"/>
    <d v="2020-08-05T00:00:00"/>
    <x v="0"/>
    <x v="0"/>
    <x v="2"/>
    <x v="2"/>
    <s v="LUZ ELENA VERA VELARDE"/>
    <n v="80042998"/>
    <x v="5"/>
    <x v="165"/>
    <x v="0"/>
  </r>
  <r>
    <s v="Reclamo"/>
    <x v="0"/>
    <s v="Si"/>
    <n v="7992"/>
    <s v="AREQUIPA "/>
    <s v="EFE"/>
    <x v="0"/>
    <s v="Oficina"/>
    <s v="AREQUIPA"/>
    <s v="SUR"/>
    <x v="31"/>
    <d v="2020-07-07T00:00:00"/>
    <n v="2020"/>
    <s v="III Trimestre 20"/>
    <s v="Julio"/>
    <d v="2020-08-06T00:00:00"/>
    <d v="2020-08-20T00:00:00"/>
    <x v="0"/>
    <x v="0"/>
    <x v="0"/>
    <x v="0"/>
    <s v="FELICITAS VERA DIAZ"/>
    <n v="80623760"/>
    <x v="49"/>
    <x v="166"/>
    <x v="2"/>
  </r>
  <r>
    <s v="Reclamo"/>
    <x v="0"/>
    <s v="Si"/>
    <n v="7985"/>
    <s v="CUSCO"/>
    <s v="LC"/>
    <x v="0"/>
    <s v="Oficina"/>
    <s v="QUILLABAMBA"/>
    <s v="SUR ORIENTE"/>
    <x v="15"/>
    <d v="2020-07-07T00:00:00"/>
    <n v="2020"/>
    <s v="III Trimestre 20"/>
    <s v="Julio"/>
    <d v="2020-08-06T00:00:00"/>
    <d v="2020-08-04T00:00:00"/>
    <x v="0"/>
    <x v="0"/>
    <x v="0"/>
    <x v="0"/>
    <s v="GLENNY TORRE SIERRA"/>
    <n v="793411"/>
    <x v="5"/>
    <x v="167"/>
    <x v="0"/>
  </r>
  <r>
    <s v="Reclamo"/>
    <x v="0"/>
    <s v="Si"/>
    <n v="7987"/>
    <s v="CHICLAYO"/>
    <s v="LC"/>
    <x v="0"/>
    <s v="Oficina"/>
    <s v="CHICLAYO"/>
    <s v="NORTE 2"/>
    <x v="2"/>
    <d v="2020-07-07T00:00:00"/>
    <n v="2020"/>
    <s v="III Trimestre 20"/>
    <s v="Julio"/>
    <d v="2020-08-06T00:00:00"/>
    <d v="2020-08-04T00:00:00"/>
    <x v="0"/>
    <x v="0"/>
    <x v="0"/>
    <x v="0"/>
    <s v="BERTHA AURORA TRONCOS DE CHINCHAY"/>
    <n v="16413207"/>
    <x v="5"/>
    <x v="168"/>
    <x v="0"/>
  </r>
  <r>
    <s v="Reclamo"/>
    <x v="0"/>
    <s v="Si"/>
    <n v="7966"/>
    <s v="CHICLAYO"/>
    <s v="EFE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3"/>
    <x v="3"/>
    <s v="WIGBERTO BURGA BRAVO"/>
    <n v="16539734"/>
    <x v="5"/>
    <x v="169"/>
    <x v="0"/>
  </r>
  <r>
    <s v="Reclamo"/>
    <x v="0"/>
    <s v="Si"/>
    <n v="7981"/>
    <s v="LIMA"/>
    <s v="Hipotecario Propio"/>
    <x v="1"/>
    <s v="Vía internet"/>
    <s v="SURCO"/>
    <s v="LIMA NOR ESTE "/>
    <x v="1"/>
    <d v="2020-07-07T00:00:00"/>
    <n v="2020"/>
    <s v="III Trimestre 20"/>
    <s v="Julio"/>
    <d v="2020-08-06T00:00:00"/>
    <d v="2020-08-05T00:00:00"/>
    <x v="2"/>
    <x v="2"/>
    <x v="0"/>
    <x v="0"/>
    <s v="LUIS EDINSON MOLOCHO VEGA"/>
    <n v="43448978"/>
    <x v="7"/>
    <x v="170"/>
    <x v="0"/>
  </r>
  <r>
    <s v="Reclamo"/>
    <x v="0"/>
    <s v="Si"/>
    <n v="7982"/>
    <s v="NO ES CLIENTE"/>
    <s v="NO ES CLIENTE"/>
    <x v="1"/>
    <s v="Vía internet"/>
    <s v="SURCO"/>
    <s v="LIMA NOR ESTE "/>
    <x v="1"/>
    <d v="2020-07-07T00:00:00"/>
    <n v="2020"/>
    <s v="III Trimestre 20"/>
    <s v="Julio"/>
    <d v="2020-08-06T00:00:00"/>
    <d v="2020-08-05T00:00:00"/>
    <x v="1"/>
    <x v="1"/>
    <x v="3"/>
    <x v="3"/>
    <s v="ANGELO EDUARDO QUISPE MONDRAGON"/>
    <n v="74489238"/>
    <x v="7"/>
    <x v="171"/>
    <x v="0"/>
  </r>
  <r>
    <s v="Reclamo"/>
    <x v="0"/>
    <s v="Si"/>
    <n v="7975"/>
    <s v="SULLANA"/>
    <s v="EFE"/>
    <x v="0"/>
    <s v="Oficina"/>
    <s v="SULLANA"/>
    <s v="NORTE 1"/>
    <x v="26"/>
    <d v="2020-07-07T00:00:00"/>
    <n v="2020"/>
    <s v="III Trimestre 20"/>
    <s v="Julio"/>
    <d v="2020-08-06T00:00:00"/>
    <d v="2020-08-04T00:00:00"/>
    <x v="0"/>
    <x v="0"/>
    <x v="0"/>
    <x v="0"/>
    <s v="JOSE ELEUTERIO VILCHEZ YOVERA"/>
    <n v="3632853"/>
    <x v="5"/>
    <x v="172"/>
    <x v="0"/>
  </r>
  <r>
    <s v="Reclamo"/>
    <x v="0"/>
    <s v="Si"/>
    <n v="7925"/>
    <s v="CUSCO"/>
    <s v="LC"/>
    <x v="0"/>
    <s v="Oficina"/>
    <s v="CUSCO"/>
    <s v="SUR ORIENTE"/>
    <x v="19"/>
    <d v="2020-07-06T00:00:00"/>
    <n v="2020"/>
    <s v="III Trimestre 20"/>
    <s v="Julio"/>
    <d v="2020-08-05T00:00:00"/>
    <d v="2020-08-03T00:00:00"/>
    <x v="0"/>
    <x v="0"/>
    <x v="0"/>
    <x v="0"/>
    <s v="MARIZA ALATA TACUSI"/>
    <n v="42234881"/>
    <x v="5"/>
    <x v="173"/>
    <x v="0"/>
  </r>
  <r>
    <s v="Reclamo"/>
    <x v="0"/>
    <s v="Si"/>
    <n v="7930"/>
    <s v="ICA"/>
    <s v="CAJA LUREN"/>
    <x v="1"/>
    <s v="Vía internet"/>
    <s v="SURCO"/>
    <s v="LIMA NOR ESTE "/>
    <x v="1"/>
    <d v="2020-07-06T00:00:00"/>
    <n v="2020"/>
    <s v="III Trimestre 20"/>
    <s v="Julio"/>
    <d v="2020-08-05T00:00:00"/>
    <d v="2020-09-03T00:00:00"/>
    <x v="2"/>
    <x v="2"/>
    <x v="0"/>
    <x v="0"/>
    <s v="HERNAN CRISANTO RETO"/>
    <n v="41459817"/>
    <x v="45"/>
    <x v="174"/>
    <x v="2"/>
  </r>
  <r>
    <s v="Reclamo"/>
    <x v="0"/>
    <s v="Si"/>
    <n v="7931"/>
    <s v="ZARATE"/>
    <s v="EFE"/>
    <x v="1"/>
    <s v="Vía internet"/>
    <s v="SURCO"/>
    <s v="LIMA NOR ESTE "/>
    <x v="1"/>
    <d v="2020-07-06T00:00:00"/>
    <n v="2020"/>
    <s v="III Trimestre 20"/>
    <s v="Julio"/>
    <d v="2020-08-05T00:00:00"/>
    <d v="2020-07-07T00:00:00"/>
    <x v="0"/>
    <x v="0"/>
    <x v="3"/>
    <x v="3"/>
    <s v="ELIZABETH MELCHORITA BORJA TORRES"/>
    <n v="47558991"/>
    <x v="38"/>
    <x v="175"/>
    <x v="1"/>
  </r>
  <r>
    <s v="Reclamo"/>
    <x v="0"/>
    <s v="Si"/>
    <n v="7939"/>
    <s v="PACASMAYO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XIOMARA ARACELLY CUEVA CASTANEDA"/>
    <n v="73685661"/>
    <x v="5"/>
    <x v="176"/>
    <x v="0"/>
  </r>
  <r>
    <s v="Reclamo"/>
    <x v="0"/>
    <s v="Si"/>
    <n v="7940"/>
    <s v="CAJAMARCA"/>
    <s v="EFE"/>
    <x v="1"/>
    <s v="Vía internet"/>
    <s v="SURCO"/>
    <s v="LIMA NOR ESTE "/>
    <x v="1"/>
    <d v="2020-07-06T00:00:00"/>
    <n v="2020"/>
    <s v="III Trimestre 20"/>
    <s v="Julio"/>
    <d v="2020-08-05T00:00:00"/>
    <d v="2020-09-01T00:00:00"/>
    <x v="0"/>
    <x v="0"/>
    <x v="0"/>
    <x v="0"/>
    <s v="WILLY VASQUEZ CACHO"/>
    <n v="45041873"/>
    <x v="3"/>
    <x v="177"/>
    <x v="2"/>
  </r>
  <r>
    <s v="Reclamo"/>
    <x v="0"/>
    <s v="Si"/>
    <n v="7942"/>
    <s v="PRO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YSAIAS REQUIZ DE LA ROSA"/>
    <n v="10619244"/>
    <x v="5"/>
    <x v="178"/>
    <x v="0"/>
  </r>
  <r>
    <s v="Reclamo"/>
    <x v="0"/>
    <s v="Si"/>
    <n v="7961"/>
    <s v="CHIMBOTE "/>
    <s v="LC"/>
    <x v="1"/>
    <s v="Vía internet"/>
    <s v="SURCO"/>
    <s v="LIMA NOR ESTE "/>
    <x v="1"/>
    <d v="2020-07-06T00:00:00"/>
    <n v="2020"/>
    <s v="III Trimestre 20"/>
    <s v="Julio"/>
    <d v="2020-08-05T00:00:00"/>
    <d v="2020-09-01T00:00:00"/>
    <x v="0"/>
    <x v="0"/>
    <x v="0"/>
    <x v="0"/>
    <s v="ANTHONY BRAYAN VASQUEZ QUIROZ"/>
    <n v="76611544"/>
    <x v="3"/>
    <x v="179"/>
    <x v="2"/>
  </r>
  <r>
    <s v="Reclamo"/>
    <x v="0"/>
    <s v="Si"/>
    <n v="7907"/>
    <s v="TARMA"/>
    <s v="EFE"/>
    <x v="0"/>
    <s v="Oficina"/>
    <s v="TARMA"/>
    <s v="CENTRO"/>
    <x v="33"/>
    <d v="2020-07-04T00:00:00"/>
    <n v="2020"/>
    <s v="III Trimestre 20"/>
    <s v="Julio"/>
    <d v="2020-08-03T00:00:00"/>
    <d v="2020-08-06T00:00:00"/>
    <x v="0"/>
    <x v="0"/>
    <x v="0"/>
    <x v="0"/>
    <s v="MANUEL AMANCIO ROMERO NAUPARI"/>
    <n v="21090303"/>
    <x v="4"/>
    <x v="180"/>
    <x v="2"/>
  </r>
  <r>
    <s v="Reclamo"/>
    <x v="0"/>
    <s v="Si"/>
    <n v="7882"/>
    <s v="AREQUIPA"/>
    <s v="EFE"/>
    <x v="0"/>
    <s v="Oficina"/>
    <s v="AREQUIPA"/>
    <s v="SUR"/>
    <x v="31"/>
    <d v="2020-07-03T00:00:00"/>
    <n v="2020"/>
    <s v="III Trimestre 20"/>
    <s v="Julio"/>
    <d v="2020-08-02T00:00:00"/>
    <d v="2020-08-01T00:00:00"/>
    <x v="0"/>
    <x v="0"/>
    <x v="0"/>
    <x v="0"/>
    <s v="LUISA BAUTISTA ALVAREZ"/>
    <n v="29383988"/>
    <x v="7"/>
    <x v="181"/>
    <x v="0"/>
  </r>
  <r>
    <s v="Reclamo"/>
    <x v="0"/>
    <s v="Si"/>
    <n v="7869"/>
    <s v="CUSCO"/>
    <s v="LC"/>
    <x v="0"/>
    <s v="Oficina"/>
    <s v="CUSCO"/>
    <s v="SUR ORIENTE"/>
    <x v="19"/>
    <d v="2020-07-03T00:00:00"/>
    <n v="2020"/>
    <s v="III Trimestre 20"/>
    <s v="Julio"/>
    <d v="2020-08-02T00:00:00"/>
    <d v="2020-07-31T00:00:00"/>
    <x v="0"/>
    <x v="0"/>
    <x v="0"/>
    <x v="0"/>
    <s v="JOSE LUIS FERNANDEZ BOZA"/>
    <n v="23944170"/>
    <x v="5"/>
    <x v="182"/>
    <x v="0"/>
  </r>
  <r>
    <s v="Reclamo"/>
    <x v="0"/>
    <s v="Si"/>
    <n v="7871"/>
    <s v="TRUJILLO "/>
    <s v="EFE"/>
    <x v="0"/>
    <s v="Oficina"/>
    <s v="TRUJILLO"/>
    <s v="NORTE 3"/>
    <x v="0"/>
    <d v="2020-07-03T00:00:00"/>
    <n v="2020"/>
    <s v="III Trimestre 20"/>
    <s v="Julio"/>
    <d v="2020-08-02T00:00:00"/>
    <d v="2020-07-31T00:00:00"/>
    <x v="0"/>
    <x v="0"/>
    <x v="0"/>
    <x v="0"/>
    <s v="MISHELL SARIAH ALCALDE MUJICA"/>
    <n v="47797377"/>
    <x v="5"/>
    <x v="183"/>
    <x v="0"/>
  </r>
  <r>
    <s v="Reclamo"/>
    <x v="0"/>
    <s v="Si"/>
    <n v="7888"/>
    <s v="TRUJILLO "/>
    <s v="LC"/>
    <x v="0"/>
    <s v="Oficina"/>
    <s v="TRUJILLO"/>
    <s v="NORTE 3"/>
    <x v="0"/>
    <d v="2020-07-03T00:00:00"/>
    <n v="2020"/>
    <s v="III Trimestre 20"/>
    <s v="Julio"/>
    <d v="2020-08-02T00:00:00"/>
    <d v="2020-08-01T00:00:00"/>
    <x v="0"/>
    <x v="0"/>
    <x v="0"/>
    <x v="0"/>
    <s v="DIEGO SANTIAGO RIOS BACA"/>
    <n v="46697071"/>
    <x v="7"/>
    <x v="184"/>
    <x v="0"/>
  </r>
  <r>
    <s v="Reclamo"/>
    <x v="0"/>
    <s v="Si"/>
    <n v="7865"/>
    <s v="PIURA"/>
    <s v="EFE"/>
    <x v="1"/>
    <s v="Correo Electronico"/>
    <s v="SURCO"/>
    <s v="LIMA NOR ESTE "/>
    <x v="1"/>
    <d v="2020-07-03T00:00:00"/>
    <n v="2020"/>
    <s v="III Trimestre 20"/>
    <s v="Julio"/>
    <d v="2020-08-02T00:00:00"/>
    <d v="2020-07-07T00:00:00"/>
    <x v="0"/>
    <x v="0"/>
    <x v="3"/>
    <x v="3"/>
    <s v="SANTOS EXILDA GIRON DE REY"/>
    <n v="2633929"/>
    <x v="2"/>
    <x v="185"/>
    <x v="1"/>
  </r>
  <r>
    <s v="Reclamo"/>
    <x v="0"/>
    <s v="Si"/>
    <n v="7866"/>
    <s v="NO ES CLIENTE"/>
    <s v="NO ES CLIENTE"/>
    <x v="1"/>
    <s v="Vía internet"/>
    <s v="SURCO"/>
    <s v="LIMA NOR ESTE "/>
    <x v="1"/>
    <d v="2020-07-03T00:00:00"/>
    <n v="2020"/>
    <s v="III Trimestre 20"/>
    <s v="Julio"/>
    <d v="2020-08-02T00:00:00"/>
    <d v="2020-07-14T00:00:00"/>
    <x v="0"/>
    <x v="0"/>
    <x v="0"/>
    <x v="0"/>
    <s v="LUIS ALBERTO TORRES ONSIHAY"/>
    <n v="41449235"/>
    <x v="10"/>
    <x v="186"/>
    <x v="1"/>
  </r>
  <r>
    <s v="Reclamo"/>
    <x v="0"/>
    <s v="Si"/>
    <n v="7847"/>
    <s v="PEDRO RUIZ"/>
    <s v="EFE"/>
    <x v="0"/>
    <s v="Oficina"/>
    <s v="PEDRO RUIZ"/>
    <s v="NORTE 2"/>
    <x v="2"/>
    <d v="2020-07-02T00:00:00"/>
    <n v="2020"/>
    <s v="III Trimestre 20"/>
    <s v="Julio"/>
    <d v="2020-08-01T00:00:00"/>
    <d v="2020-07-03T00:00:00"/>
    <x v="0"/>
    <x v="0"/>
    <x v="0"/>
    <x v="0"/>
    <s v="HENRRY VALLE GUERRERO"/>
    <n v="16743823"/>
    <x v="38"/>
    <x v="187"/>
    <x v="1"/>
  </r>
  <r>
    <s v="Reclamo"/>
    <x v="0"/>
    <s v="Si"/>
    <n v="7838"/>
    <s v="CHICLAYO "/>
    <s v="LC"/>
    <x v="0"/>
    <s v="Oficina"/>
    <s v="SALAVERRY"/>
    <s v="NORTE 2"/>
    <x v="2"/>
    <d v="2020-07-02T00:00:00"/>
    <n v="2020"/>
    <s v="III Trimestre 20"/>
    <s v="Julio"/>
    <d v="2020-08-01T00:00:00"/>
    <d v="2020-07-03T00:00:00"/>
    <x v="0"/>
    <x v="0"/>
    <x v="2"/>
    <x v="2"/>
    <s v="EDWITH PEREZ GONZALES"/>
    <n v="40359675"/>
    <x v="38"/>
    <x v="188"/>
    <x v="1"/>
  </r>
  <r>
    <s v="Reclamo"/>
    <x v="0"/>
    <s v="Si"/>
    <n v="7858"/>
    <s v="NO ES CLIENTE"/>
    <s v="NO ES CLIENTE"/>
    <x v="1"/>
    <s v="Vía internet"/>
    <s v="SURCO"/>
    <s v="LIMA NOR ESTE "/>
    <x v="1"/>
    <d v="2020-07-02T00:00:00"/>
    <n v="2020"/>
    <s v="III Trimestre 20"/>
    <s v="Julio"/>
    <d v="2020-08-01T00:00:00"/>
    <d v="2020-07-31T00:00:00"/>
    <x v="0"/>
    <x v="0"/>
    <x v="0"/>
    <x v="0"/>
    <s v="DIANA LUCILA PIZARRO MANUYAMA"/>
    <n v="44532089"/>
    <x v="7"/>
    <x v="189"/>
    <x v="0"/>
  </r>
  <r>
    <s v="Reclamo"/>
    <x v="0"/>
    <s v="Si"/>
    <n v="7837"/>
    <s v="HUANCAYO"/>
    <s v="LC"/>
    <x v="0"/>
    <s v="Oficina"/>
    <s v="VILLA MARIA DEL TRIUNFO"/>
    <s v="LIMA SUR CHICO"/>
    <x v="1"/>
    <d v="2020-07-02T00:00:00"/>
    <n v="2020"/>
    <s v="III Trimestre 20"/>
    <s v="Julio"/>
    <d v="2020-08-01T00:00:00"/>
    <d v="2020-07-31T00:00:00"/>
    <x v="0"/>
    <x v="0"/>
    <x v="0"/>
    <x v="0"/>
    <s v="CHRISTIAN ARMANDO MARIN FLORES"/>
    <n v="41667496"/>
    <x v="7"/>
    <x v="190"/>
    <x v="0"/>
  </r>
  <r>
    <s v="Reclamo"/>
    <x v="0"/>
    <s v="Si"/>
    <n v="7834"/>
    <s v="CHINCHA"/>
    <s v="LC"/>
    <x v="0"/>
    <s v="Oficina"/>
    <s v="CHINCHA "/>
    <s v="LIMA SUR CHICO"/>
    <x v="10"/>
    <d v="2020-07-02T00:00:00"/>
    <n v="2020"/>
    <s v="III Trimestre 20"/>
    <s v="Julio"/>
    <d v="2020-08-01T00:00:00"/>
    <d v="2020-07-31T00:00:00"/>
    <x v="0"/>
    <x v="0"/>
    <x v="0"/>
    <x v="0"/>
    <s v="ROSA NORY ESPINOZA SALAZAR"/>
    <n v="43100826"/>
    <x v="7"/>
    <x v="191"/>
    <x v="0"/>
  </r>
  <r>
    <s v="Reclamo"/>
    <x v="0"/>
    <s v="Si"/>
    <n v="7816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7-07T00:00:00"/>
    <x v="0"/>
    <x v="0"/>
    <x v="3"/>
    <x v="3"/>
    <s v="WALTER ALFREDO MAMANI TIPULA"/>
    <n v="45622348"/>
    <x v="50"/>
    <x v="192"/>
    <x v="1"/>
  </r>
  <r>
    <s v="Reclamo"/>
    <x v="0"/>
    <s v="Si"/>
    <n v="7796"/>
    <s v="JAEN"/>
    <s v="EFE"/>
    <x v="0"/>
    <s v="Oficina"/>
    <s v="JAEN"/>
    <s v="NORTE 2"/>
    <x v="14"/>
    <d v="2020-07-01T00:00:00"/>
    <n v="2020"/>
    <s v="III Trimestre 20"/>
    <s v="Julio"/>
    <d v="2020-07-31T00:00:00"/>
    <d v="2020-07-02T00:00:00"/>
    <x v="0"/>
    <x v="0"/>
    <x v="0"/>
    <x v="0"/>
    <s v="MARIA MATILDE LOZANO VILLANUEVA"/>
    <n v="47707387"/>
    <x v="38"/>
    <x v="193"/>
    <x v="1"/>
  </r>
  <r>
    <s v="Reclamo"/>
    <x v="0"/>
    <s v="Si"/>
    <n v="7797"/>
    <s v="QUILLABAMBA"/>
    <s v="LC"/>
    <x v="0"/>
    <s v="Oficina"/>
    <s v="CUSCO"/>
    <s v="SUR ORIENTE"/>
    <x v="19"/>
    <d v="2020-07-01T00:00:00"/>
    <n v="2020"/>
    <s v="III Trimestre 20"/>
    <s v="Julio"/>
    <d v="2020-07-31T00:00:00"/>
    <d v="2020-07-02T00:00:00"/>
    <x v="0"/>
    <x v="0"/>
    <x v="0"/>
    <x v="0"/>
    <s v="ANWAR NORMAN AYALA OLIVERA"/>
    <n v="70907980"/>
    <x v="38"/>
    <x v="194"/>
    <x v="1"/>
  </r>
  <r>
    <s v="Reclamo"/>
    <x v="0"/>
    <s v="Si"/>
    <n v="7806"/>
    <s v="CACERES"/>
    <s v="EFE"/>
    <x v="0"/>
    <s v="Oficina"/>
    <s v="CACERES"/>
    <s v="LIMA NORESTE"/>
    <x v="1"/>
    <d v="2020-07-01T00:00:00"/>
    <n v="2020"/>
    <s v="III Trimestre 20"/>
    <s v="Julio"/>
    <d v="2020-07-31T00:00:00"/>
    <d v="2020-07-31T00:00:00"/>
    <x v="0"/>
    <x v="0"/>
    <x v="0"/>
    <x v="0"/>
    <s v="MARCO ANTONIO ALVAREZ TAPULLIMA"/>
    <n v="45382202"/>
    <x v="0"/>
    <x v="195"/>
    <x v="0"/>
  </r>
  <r>
    <s v="Reclamo"/>
    <x v="0"/>
    <s v="Si"/>
    <n v="7819"/>
    <s v="NO ES CLIENTE"/>
    <s v="NO ES CLIENTE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JIMMY VARGAS FLORES"/>
    <n v="77107953"/>
    <x v="0"/>
    <x v="196"/>
    <x v="0"/>
  </r>
  <r>
    <s v="Reclamo"/>
    <x v="0"/>
    <s v="Si"/>
    <n v="7828"/>
    <s v="SAN JUAN DE MIRAFLORES"/>
    <s v="EFE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ELSA ESTEFFANI MORALES CARRILLO"/>
    <n v="47164022"/>
    <x v="0"/>
    <x v="197"/>
    <x v="0"/>
  </r>
  <r>
    <s v="Reclamo"/>
    <x v="1"/>
    <s v="Si"/>
    <n v="7773"/>
    <s v="EL PEDREGAL"/>
    <s v="LC"/>
    <x v="0"/>
    <s v="Oficina"/>
    <s v="EL PEDREGAL"/>
    <s v="SUR"/>
    <x v="42"/>
    <d v="2020-06-30T00:00:00"/>
    <n v="2020"/>
    <s v="II Trimestre 20"/>
    <s v="Junio"/>
    <d v="2020-07-30T00:00:00"/>
    <d v="2020-07-30T00:00:00"/>
    <x v="0"/>
    <x v="0"/>
    <x v="0"/>
    <x v="0"/>
    <s v="ROLANDO JULIO PUMA HOLGUINO"/>
    <n v="46892137"/>
    <x v="0"/>
    <x v="198"/>
    <x v="0"/>
  </r>
  <r>
    <s v="Reclamo"/>
    <x v="1"/>
    <s v="Si"/>
    <n v="7766"/>
    <s v="CUSCO"/>
    <s v="EFE"/>
    <x v="0"/>
    <s v="Oficina"/>
    <s v="QUILLABAMBA"/>
    <s v="SUR ORIENTE"/>
    <x v="15"/>
    <d v="2020-06-30T00:00:00"/>
    <n v="2020"/>
    <s v="II Trimestre 20"/>
    <s v="Junio"/>
    <d v="2020-07-30T00:00:00"/>
    <d v="2020-07-18T00:00:00"/>
    <x v="0"/>
    <x v="0"/>
    <x v="0"/>
    <x v="0"/>
    <s v="CYNTHIA VERONICA CALLO TTITO"/>
    <n v="74662874"/>
    <x v="39"/>
    <x v="199"/>
    <x v="0"/>
  </r>
  <r>
    <s v="Reclamo"/>
    <x v="1"/>
    <s v="Si"/>
    <n v="7786"/>
    <s v="HUANCAYO "/>
    <s v="LC"/>
    <x v="0"/>
    <s v="Oficina"/>
    <s v="HUANCAYO"/>
    <s v="CENTRO"/>
    <x v="4"/>
    <d v="2020-06-30T00:00:00"/>
    <n v="2020"/>
    <s v="II Trimestre 20"/>
    <s v="Junio"/>
    <d v="2020-07-30T00:00:00"/>
    <d v="2020-07-18T00:00:00"/>
    <x v="0"/>
    <x v="0"/>
    <x v="0"/>
    <x v="0"/>
    <s v="RHIDA RODRIGUEZ PONCE"/>
    <n v="45209391"/>
    <x v="39"/>
    <x v="200"/>
    <x v="0"/>
  </r>
  <r>
    <s v="Reclamo"/>
    <x v="1"/>
    <s v="Si"/>
    <n v="7758"/>
    <s v="CHICLAYO "/>
    <s v="EFE"/>
    <x v="0"/>
    <s v="Oficina"/>
    <s v="CHICLAYO"/>
    <s v="NORTE 2"/>
    <x v="2"/>
    <d v="2020-06-30T00:00:00"/>
    <n v="2020"/>
    <s v="II Trimestre 20"/>
    <s v="Junio"/>
    <d v="2020-07-30T00:00:00"/>
    <d v="2020-08-03T00:00:00"/>
    <x v="0"/>
    <x v="0"/>
    <x v="0"/>
    <x v="0"/>
    <s v="NORMA MARINA VELA YAMUNAQUE"/>
    <n v="17591090"/>
    <x v="40"/>
    <x v="201"/>
    <x v="2"/>
  </r>
  <r>
    <s v="Reclamo"/>
    <x v="1"/>
    <s v="Si"/>
    <n v="7759"/>
    <s v="CHICLAYO "/>
    <s v="MOTOCORP"/>
    <x v="0"/>
    <s v="Oficina"/>
    <s v="CHICLAYO"/>
    <s v="NORTE 2"/>
    <x v="2"/>
    <d v="2020-06-30T00:00:00"/>
    <n v="2020"/>
    <s v="II Trimestre 20"/>
    <s v="Junio"/>
    <d v="2020-07-30T00:00:00"/>
    <d v="2020-07-30T00:00:00"/>
    <x v="0"/>
    <x v="0"/>
    <x v="0"/>
    <x v="0"/>
    <s v="CESAR AUGUSTO FACHO RENTERIA"/>
    <n v="16432158"/>
    <x v="0"/>
    <x v="202"/>
    <x v="0"/>
  </r>
  <r>
    <s v="Reclamo"/>
    <x v="1"/>
    <s v="Si"/>
    <n v="7761"/>
    <s v="CHICLAYO "/>
    <s v="LC"/>
    <x v="0"/>
    <s v="Oficina"/>
    <s v="CHICLAYO"/>
    <s v="NORTE 2"/>
    <x v="2"/>
    <d v="2020-06-30T00:00:00"/>
    <n v="2020"/>
    <s v="II Trimestre 20"/>
    <s v="Junio"/>
    <d v="2020-07-30T00:00:00"/>
    <d v="2020-07-19T00:00:00"/>
    <x v="0"/>
    <x v="0"/>
    <x v="0"/>
    <x v="0"/>
    <s v="DAISY CAINAMARI TAPULLIMA"/>
    <n v="17622246"/>
    <x v="14"/>
    <x v="203"/>
    <x v="0"/>
  </r>
  <r>
    <s v="Reclamo"/>
    <x v="1"/>
    <s v="Si"/>
    <n v="7762"/>
    <s v="CHICLAYO "/>
    <s v="EFE"/>
    <x v="0"/>
    <s v="Oficina"/>
    <s v="CHICLAYO"/>
    <s v="NORTE 2"/>
    <x v="2"/>
    <d v="2020-06-30T00:00:00"/>
    <n v="2020"/>
    <s v="II Trimestre 20"/>
    <s v="Junio"/>
    <d v="2020-07-30T00:00:00"/>
    <d v="2020-07-30T00:00:00"/>
    <x v="0"/>
    <x v="0"/>
    <x v="0"/>
    <x v="0"/>
    <s v="OLGA NELLY AGUIRRE NEYRA"/>
    <n v="16616441"/>
    <x v="0"/>
    <x v="204"/>
    <x v="0"/>
  </r>
  <r>
    <s v="Reclamo"/>
    <x v="1"/>
    <s v="Si"/>
    <n v="7767"/>
    <s v="PEDRO RUIZ"/>
    <s v="EFE"/>
    <x v="0"/>
    <s v="Oficina"/>
    <s v="CHICLAYO"/>
    <s v="NORTE 2"/>
    <x v="2"/>
    <d v="2020-06-30T00:00:00"/>
    <n v="2020"/>
    <s v="II Trimestre 20"/>
    <s v="Junio"/>
    <d v="2020-07-30T00:00:00"/>
    <d v="2020-07-30T00:00:00"/>
    <x v="0"/>
    <x v="0"/>
    <x v="0"/>
    <x v="0"/>
    <s v="MARIA CLAUDIA VICTORIA BURGA GUZMAN"/>
    <n v="73872822"/>
    <x v="0"/>
    <x v="205"/>
    <x v="0"/>
  </r>
  <r>
    <s v="Reclamo"/>
    <x v="1"/>
    <s v="Si"/>
    <n v="7772"/>
    <s v="CHICLAYO "/>
    <s v="EFE"/>
    <x v="0"/>
    <s v="Oficina"/>
    <s v="CHICLAYO"/>
    <s v="NORTE 2"/>
    <x v="2"/>
    <d v="2020-06-30T00:00:00"/>
    <n v="2020"/>
    <s v="II Trimestre 20"/>
    <s v="Junio"/>
    <d v="2020-07-30T00:00:00"/>
    <d v="2020-08-14T00:00:00"/>
    <x v="0"/>
    <x v="0"/>
    <x v="0"/>
    <x v="0"/>
    <s v="DIANA YULISSA VALLEJOS CONSTANTINO"/>
    <n v="75066442"/>
    <x v="51"/>
    <x v="206"/>
    <x v="2"/>
  </r>
  <r>
    <s v="Reclamo"/>
    <x v="1"/>
    <s v="Si"/>
    <n v="7774"/>
    <s v="CHICLAYO "/>
    <s v="MOTOCORP"/>
    <x v="0"/>
    <s v="Oficina"/>
    <s v="CHICLAYO"/>
    <s v="NORTE 2"/>
    <x v="2"/>
    <d v="2020-06-30T00:00:00"/>
    <n v="2020"/>
    <s v="II Trimestre 20"/>
    <s v="Junio"/>
    <d v="2020-07-30T00:00:00"/>
    <d v="2020-07-30T00:00:00"/>
    <x v="0"/>
    <x v="0"/>
    <x v="0"/>
    <x v="0"/>
    <s v="PATRICIA ROXANA SOTO CHUMIOQUE"/>
    <n v="16778558"/>
    <x v="0"/>
    <x v="207"/>
    <x v="0"/>
  </r>
  <r>
    <s v="Reclamo"/>
    <x v="1"/>
    <s v="Si"/>
    <n v="7776"/>
    <s v="CHICLAYO "/>
    <s v="LC"/>
    <x v="0"/>
    <s v="Oficina"/>
    <s v="CHICLAYO"/>
    <s v="NORTE 2"/>
    <x v="2"/>
    <d v="2020-06-30T00:00:00"/>
    <n v="2020"/>
    <s v="II Trimestre 20"/>
    <s v="Junio"/>
    <d v="2020-07-30T00:00:00"/>
    <d v="2020-08-03T00:00:00"/>
    <x v="0"/>
    <x v="0"/>
    <x v="0"/>
    <x v="0"/>
    <s v="JOSE REYMUNDO PESCORAN FIESTAS"/>
    <n v="16599077"/>
    <x v="40"/>
    <x v="208"/>
    <x v="2"/>
  </r>
  <r>
    <s v="Reclamo"/>
    <x v="1"/>
    <s v="Si"/>
    <n v="7778"/>
    <s v="CHICLAYO "/>
    <s v="EFE"/>
    <x v="0"/>
    <s v="Oficina"/>
    <s v="CHICLAYO"/>
    <s v="NORTE 2"/>
    <x v="2"/>
    <d v="2020-06-30T00:00:00"/>
    <n v="2020"/>
    <s v="II Trimestre 20"/>
    <s v="Junio"/>
    <d v="2020-07-30T00:00:00"/>
    <d v="2020-07-28T00:00:00"/>
    <x v="0"/>
    <x v="0"/>
    <x v="0"/>
    <x v="0"/>
    <s v="DEISY PAOLA CHAFLOQUE RODRIGUEZ"/>
    <n v="47903819"/>
    <x v="5"/>
    <x v="209"/>
    <x v="0"/>
  </r>
  <r>
    <s v="Reclamo"/>
    <x v="1"/>
    <s v="Si"/>
    <n v="7770"/>
    <s v="COMAS"/>
    <s v="EFE"/>
    <x v="0"/>
    <s v="Oficina"/>
    <s v="COMAS"/>
    <s v="LIMA NORESTE"/>
    <x v="1"/>
    <d v="2020-06-30T00:00:00"/>
    <n v="2020"/>
    <s v="II Trimestre 20"/>
    <s v="Junio"/>
    <d v="2020-07-30T00:00:00"/>
    <d v="2020-07-18T00:00:00"/>
    <x v="0"/>
    <x v="0"/>
    <x v="0"/>
    <x v="0"/>
    <s v="HONORATO DEMETRIO LORENZO FERNANDEZ"/>
    <n v="9987497"/>
    <x v="39"/>
    <x v="210"/>
    <x v="0"/>
  </r>
  <r>
    <s v="Reclamo"/>
    <x v="1"/>
    <s v="Si"/>
    <n v="7788"/>
    <s v="COMAS"/>
    <s v="EFE"/>
    <x v="0"/>
    <s v="Oficina"/>
    <s v="COMAS"/>
    <s v="LIMA NORESTE"/>
    <x v="1"/>
    <d v="2020-06-30T00:00:00"/>
    <n v="2020"/>
    <s v="II Trimestre 20"/>
    <s v="Junio"/>
    <d v="2020-07-30T00:00:00"/>
    <d v="2020-08-25T00:00:00"/>
    <x v="0"/>
    <x v="0"/>
    <x v="0"/>
    <x v="0"/>
    <s v="ROSA LUZ FRANCO POLO"/>
    <n v="8596341"/>
    <x v="44"/>
    <x v="211"/>
    <x v="2"/>
  </r>
  <r>
    <s v="Reclamo"/>
    <x v="1"/>
    <s v="Si"/>
    <n v="7771"/>
    <s v="LURIN"/>
    <s v="MOTOCORP"/>
    <x v="0"/>
    <s v="Oficina"/>
    <s v="LURIN"/>
    <s v="LIMA SUR CHICO"/>
    <x v="1"/>
    <d v="2020-06-30T00:00:00"/>
    <n v="2020"/>
    <s v="II Trimestre 20"/>
    <s v="Junio"/>
    <d v="2020-07-30T00:00:00"/>
    <d v="2020-07-18T00:00:00"/>
    <x v="0"/>
    <x v="0"/>
    <x v="0"/>
    <x v="0"/>
    <s v="MIRIAN BEATRIZ NUNEZ HUAMANI"/>
    <n v="47664110"/>
    <x v="39"/>
    <x v="212"/>
    <x v="0"/>
  </r>
  <r>
    <s v="Reclamo"/>
    <x v="1"/>
    <s v="Si"/>
    <n v="7765"/>
    <s v="PIURA"/>
    <s v="EFE"/>
    <x v="0"/>
    <s v="Oficina"/>
    <s v="PUENTE PIEDRA"/>
    <s v="LIMA NORESTE"/>
    <x v="1"/>
    <d v="2020-06-30T00:00:00"/>
    <n v="2020"/>
    <s v="II Trimestre 20"/>
    <s v="Junio"/>
    <d v="2020-07-30T00:00:00"/>
    <d v="2020-07-18T00:00:00"/>
    <x v="0"/>
    <x v="0"/>
    <x v="0"/>
    <x v="0"/>
    <s v="ALDO CONRADO ESCOBEDO FOWKS "/>
    <n v="2644623"/>
    <x v="39"/>
    <x v="213"/>
    <x v="0"/>
  </r>
  <r>
    <s v="Reclamo"/>
    <x v="1"/>
    <s v="Si"/>
    <n v="7775"/>
    <s v="PUENTE PIEDRA"/>
    <s v="EFE"/>
    <x v="0"/>
    <s v="Oficina"/>
    <s v="PUENTE PIEDRA"/>
    <s v="LIMA NORESTE"/>
    <x v="1"/>
    <d v="2020-06-30T00:00:00"/>
    <n v="2020"/>
    <s v="II Trimestre 20"/>
    <s v="Junio"/>
    <d v="2020-07-30T00:00:00"/>
    <d v="2020-07-18T00:00:00"/>
    <x v="0"/>
    <x v="0"/>
    <x v="0"/>
    <x v="0"/>
    <s v="BETSY ALMA QUINONEZ GALLARDO"/>
    <n v="75225916"/>
    <x v="39"/>
    <x v="214"/>
    <x v="0"/>
  </r>
  <r>
    <s v="Reclamo"/>
    <x v="1"/>
    <s v="Si"/>
    <n v="7781"/>
    <s v="TRUJILLO"/>
    <s v="EFE"/>
    <x v="1"/>
    <s v="Vía internet"/>
    <s v="SURCO"/>
    <s v="LIMA NOR ESTE "/>
    <x v="1"/>
    <d v="2020-06-30T00:00:00"/>
    <n v="2020"/>
    <s v="II Trimestre 20"/>
    <s v="Junio"/>
    <d v="2020-07-30T00:00:00"/>
    <d v="2020-08-20T00:00:00"/>
    <x v="0"/>
    <x v="0"/>
    <x v="0"/>
    <x v="0"/>
    <s v="WALTER RAFAEL REYES GAMBOA"/>
    <n v="40089216"/>
    <x v="52"/>
    <x v="215"/>
    <x v="2"/>
  </r>
  <r>
    <s v="Reclamo"/>
    <x v="1"/>
    <s v="Si"/>
    <n v="7783"/>
    <s v="HUARAZ"/>
    <s v="EFE"/>
    <x v="1"/>
    <s v="Vía internet"/>
    <s v="SURCO"/>
    <s v="LIMA NOR ESTE "/>
    <x v="1"/>
    <d v="2020-06-30T00:00:00"/>
    <n v="2020"/>
    <s v="II Trimestre 20"/>
    <s v="Junio"/>
    <d v="2020-07-30T00:00:00"/>
    <d v="2020-07-03T00:00:00"/>
    <x v="0"/>
    <x v="0"/>
    <x v="2"/>
    <x v="2"/>
    <s v="LUIS ANTONY LOPEZ MENDOZA"/>
    <n v="70474669"/>
    <x v="53"/>
    <x v="216"/>
    <x v="1"/>
  </r>
  <r>
    <s v="Reclamo"/>
    <x v="1"/>
    <s v="Si"/>
    <n v="7792"/>
    <s v="JULIACA"/>
    <s v="LC"/>
    <x v="1"/>
    <s v="Vía internet"/>
    <s v="SURCO"/>
    <s v="LIMA NOR ESTE "/>
    <x v="1"/>
    <d v="2020-06-30T00:00:00"/>
    <n v="2020"/>
    <s v="II Trimestre 20"/>
    <s v="Junio"/>
    <d v="2020-07-30T00:00:00"/>
    <d v="2020-07-30T00:00:00"/>
    <x v="0"/>
    <x v="0"/>
    <x v="0"/>
    <x v="0"/>
    <s v="STEFANY SHOMARA LOPEZ ENRIQUEZ"/>
    <n v="73089880"/>
    <x v="0"/>
    <x v="217"/>
    <x v="0"/>
  </r>
  <r>
    <s v="Reclamo"/>
    <x v="1"/>
    <s v="Si"/>
    <n v="7764"/>
    <s v="ILO"/>
    <s v="EFE"/>
    <x v="0"/>
    <s v="Oficina"/>
    <s v="ILO"/>
    <s v="SUR"/>
    <x v="5"/>
    <d v="2020-06-30T00:00:00"/>
    <n v="2020"/>
    <s v="II Trimestre 20"/>
    <s v="Junio"/>
    <d v="2020-07-30T00:00:00"/>
    <d v="2020-07-30T00:00:00"/>
    <x v="0"/>
    <x v="0"/>
    <x v="0"/>
    <x v="0"/>
    <s v="DINA CALJARO MUSAJA"/>
    <n v="44478933"/>
    <x v="0"/>
    <x v="218"/>
    <x v="0"/>
  </r>
  <r>
    <s v="Reclamo"/>
    <x v="1"/>
    <s v="Si"/>
    <n v="7779"/>
    <s v="PIURA"/>
    <s v="MOTOCORP"/>
    <x v="0"/>
    <s v="Oficina"/>
    <s v="PIURA"/>
    <s v="NORTE 1"/>
    <x v="12"/>
    <d v="2020-06-30T00:00:00"/>
    <n v="2020"/>
    <s v="II Trimestre 20"/>
    <s v="Junio"/>
    <d v="2020-07-30T00:00:00"/>
    <d v="2020-07-30T00:00:00"/>
    <x v="0"/>
    <x v="0"/>
    <x v="1"/>
    <x v="1"/>
    <s v="JUAN VICENTE SALAZAR CASTILLO"/>
    <n v="77532158"/>
    <x v="0"/>
    <x v="219"/>
    <x v="0"/>
  </r>
  <r>
    <s v="Reclamo"/>
    <x v="1"/>
    <s v="Si"/>
    <n v="7769"/>
    <s v="JULIACA"/>
    <s v="LC"/>
    <x v="0"/>
    <s v="Oficina"/>
    <s v="JULIACA"/>
    <s v="SUR"/>
    <x v="11"/>
    <d v="2020-06-30T00:00:00"/>
    <n v="2020"/>
    <s v="II Trimestre 20"/>
    <s v="Junio"/>
    <d v="2020-07-30T00:00:00"/>
    <d v="2020-07-30T00:00:00"/>
    <x v="0"/>
    <x v="0"/>
    <x v="0"/>
    <x v="0"/>
    <s v="NIRZA YULIANA SARZOSO CHAINA"/>
    <n v="46862635"/>
    <x v="0"/>
    <x v="220"/>
    <x v="0"/>
  </r>
  <r>
    <s v="Reclamo"/>
    <x v="1"/>
    <s v="Si"/>
    <n v="7780"/>
    <s v="MOYOBAMBA"/>
    <s v="LC"/>
    <x v="0"/>
    <s v="Oficina"/>
    <s v="MOYOBAMBA"/>
    <s v="ORIENTE"/>
    <x v="34"/>
    <d v="2020-06-30T00:00:00"/>
    <n v="2020"/>
    <s v="II Trimestre 20"/>
    <s v="Junio"/>
    <d v="2020-07-30T00:00:00"/>
    <d v="2020-07-18T00:00:00"/>
    <x v="0"/>
    <x v="0"/>
    <x v="0"/>
    <x v="0"/>
    <s v="JHONY NAVARRO BORBOR"/>
    <n v="830687"/>
    <x v="39"/>
    <x v="221"/>
    <x v="0"/>
  </r>
  <r>
    <s v="Reclamo"/>
    <x v="1"/>
    <s v="Si"/>
    <n v="7727"/>
    <s v="AREQUIPA "/>
    <s v="EFE"/>
    <x v="0"/>
    <s v="Oficina"/>
    <s v="AREQUIPA"/>
    <s v="SUR"/>
    <x v="31"/>
    <d v="2020-06-29T00:00:00"/>
    <n v="2020"/>
    <s v="II Trimestre 20"/>
    <s v="Junio"/>
    <d v="2020-07-29T00:00:00"/>
    <d v="2020-07-22T00:00:00"/>
    <x v="0"/>
    <x v="0"/>
    <x v="0"/>
    <x v="0"/>
    <s v="JULIA BETTY REYES RAMOS"/>
    <n v="29456889"/>
    <x v="24"/>
    <x v="222"/>
    <x v="0"/>
  </r>
  <r>
    <s v="Reclamo"/>
    <x v="1"/>
    <s v="Si"/>
    <n v="7723"/>
    <s v="CAMANA"/>
    <s v="LC"/>
    <x v="0"/>
    <s v="Oficina"/>
    <s v="CAMANA"/>
    <s v="SUR"/>
    <x v="43"/>
    <d v="2020-06-29T00:00:00"/>
    <n v="2020"/>
    <s v="II Trimestre 20"/>
    <s v="Junio"/>
    <d v="2020-07-29T00:00:00"/>
    <d v="2020-07-29T00:00:00"/>
    <x v="0"/>
    <x v="0"/>
    <x v="0"/>
    <x v="0"/>
    <s v="ALEX YURI ORURO SASARI"/>
    <n v="45016960"/>
    <x v="0"/>
    <x v="223"/>
    <x v="0"/>
  </r>
  <r>
    <s v="Reclamo"/>
    <x v="1"/>
    <s v="Si"/>
    <n v="7737"/>
    <s v="AYACUCHO"/>
    <s v="EFE"/>
    <x v="0"/>
    <s v="Oficina"/>
    <s v="AYACUCHO"/>
    <s v="SUR ORIENTE"/>
    <x v="44"/>
    <d v="2020-06-29T00:00:00"/>
    <n v="2020"/>
    <s v="II Trimestre 20"/>
    <s v="Junio"/>
    <d v="2020-07-29T00:00:00"/>
    <d v="2020-07-29T00:00:00"/>
    <x v="0"/>
    <x v="0"/>
    <x v="0"/>
    <x v="0"/>
    <s v="DIANA MARIBEL CHOQUECAHUA GOMEZ"/>
    <n v="72575150"/>
    <x v="0"/>
    <x v="224"/>
    <x v="0"/>
  </r>
  <r>
    <s v="Reclamo"/>
    <x v="1"/>
    <s v="Si"/>
    <n v="7725"/>
    <s v="HUANTA"/>
    <s v="EFE"/>
    <x v="0"/>
    <s v="Oficina"/>
    <s v="HUANTA"/>
    <s v="SUR ORIENTE"/>
    <x v="20"/>
    <d v="2020-06-29T00:00:00"/>
    <n v="2020"/>
    <s v="II Trimestre 20"/>
    <s v="Junio"/>
    <d v="2020-07-29T00:00:00"/>
    <d v="2020-07-18T00:00:00"/>
    <x v="0"/>
    <x v="0"/>
    <x v="0"/>
    <x v="0"/>
    <s v="ROSMERY POMA URBAY"/>
    <n v="42984748"/>
    <x v="14"/>
    <x v="225"/>
    <x v="0"/>
  </r>
  <r>
    <s v="Reclamo"/>
    <x v="1"/>
    <s v="Si"/>
    <n v="7746"/>
    <s v="TRUJILLO"/>
    <s v="EFE"/>
    <x v="0"/>
    <s v="Oficina"/>
    <s v="TRUJILLO "/>
    <s v="NORTE 3"/>
    <x v="0"/>
    <d v="2020-06-29T00:00:00"/>
    <n v="2020"/>
    <s v="II Trimestre 20"/>
    <s v="Junio"/>
    <d v="2020-07-29T00:00:00"/>
    <d v="2020-07-27T00:00:00"/>
    <x v="0"/>
    <x v="0"/>
    <x v="0"/>
    <x v="0"/>
    <s v="FELICITA SANTOS PECHE AGUILAR"/>
    <n v="80458963"/>
    <x v="5"/>
    <x v="226"/>
    <x v="0"/>
  </r>
  <r>
    <s v="Reclamo"/>
    <x v="1"/>
    <s v="Si"/>
    <n v="7750"/>
    <s v="TRUJILLO"/>
    <s v="EFE"/>
    <x v="0"/>
    <s v="Oficina"/>
    <s v="TRUJILLO "/>
    <s v="NORTE 3"/>
    <x v="0"/>
    <d v="2020-06-29T00:00:00"/>
    <n v="2020"/>
    <s v="II Trimestre 20"/>
    <s v="Junio"/>
    <d v="2020-07-29T00:00:00"/>
    <d v="2020-07-29T00:00:00"/>
    <x v="0"/>
    <x v="0"/>
    <x v="0"/>
    <x v="0"/>
    <s v="MARIA ESTHER MARINOS ROJAS"/>
    <n v="42963590"/>
    <x v="0"/>
    <x v="227"/>
    <x v="0"/>
  </r>
  <r>
    <s v="Reclamo"/>
    <x v="1"/>
    <s v="Si"/>
    <n v="7724"/>
    <s v="CHICLAYO "/>
    <s v="LC"/>
    <x v="0"/>
    <s v="Oficina"/>
    <s v="CHICLAYO"/>
    <s v="NORTE 2"/>
    <x v="2"/>
    <d v="2020-06-29T00:00:00"/>
    <n v="2020"/>
    <s v="II Trimestre 20"/>
    <s v="Junio"/>
    <d v="2020-07-29T00:00:00"/>
    <d v="2020-07-29T00:00:00"/>
    <x v="0"/>
    <x v="0"/>
    <x v="0"/>
    <x v="0"/>
    <s v="MIRIAM CHAVEZ CASTRO"/>
    <n v="16713454"/>
    <x v="0"/>
    <x v="228"/>
    <x v="0"/>
  </r>
  <r>
    <s v="Reclamo"/>
    <x v="1"/>
    <s v="Si"/>
    <n v="7726"/>
    <s v="CHICLAYO "/>
    <s v="EFE"/>
    <x v="0"/>
    <s v="Oficina"/>
    <s v="CHICLAYO"/>
    <s v="NORTE 2"/>
    <x v="2"/>
    <d v="2020-06-29T00:00:00"/>
    <n v="2020"/>
    <s v="II Trimestre 20"/>
    <s v="Junio"/>
    <d v="2020-07-29T00:00:00"/>
    <d v="2020-07-29T00:00:00"/>
    <x v="0"/>
    <x v="0"/>
    <x v="0"/>
    <x v="0"/>
    <s v="WILLY ANDERSON ROMERO ROJAS"/>
    <n v="46817358"/>
    <x v="0"/>
    <x v="229"/>
    <x v="0"/>
  </r>
  <r>
    <s v="Reclamo"/>
    <x v="1"/>
    <s v="Si"/>
    <n v="7729"/>
    <s v="CHICLAYO "/>
    <s v="EFE"/>
    <x v="0"/>
    <s v="Oficina"/>
    <s v="CHICLAYO"/>
    <s v="NORTE 2"/>
    <x v="2"/>
    <d v="2020-06-29T00:00:00"/>
    <n v="2020"/>
    <s v="II Trimestre 20"/>
    <s v="Junio"/>
    <d v="2020-07-29T00:00:00"/>
    <d v="2020-08-03T00:00:00"/>
    <x v="0"/>
    <x v="0"/>
    <x v="0"/>
    <x v="0"/>
    <s v="MARICELA CECILIA LLONTOP SECLEN"/>
    <n v="47976652"/>
    <x v="21"/>
    <x v="230"/>
    <x v="2"/>
  </r>
  <r>
    <s v="Reclamo"/>
    <x v="1"/>
    <s v="Si"/>
    <n v="7742"/>
    <s v="CHICLAYO "/>
    <s v="MOTOCORP"/>
    <x v="0"/>
    <s v="Oficina"/>
    <s v="CHICLAYO"/>
    <s v="NORTE 2"/>
    <x v="2"/>
    <d v="2020-06-29T00:00:00"/>
    <n v="2020"/>
    <s v="II Trimestre 20"/>
    <s v="Junio"/>
    <d v="2020-07-29T00:00:00"/>
    <d v="2020-07-29T00:00:00"/>
    <x v="0"/>
    <x v="0"/>
    <x v="0"/>
    <x v="0"/>
    <s v="ESTANY MARISOL ACOSTA TORRES"/>
    <n v="40837156"/>
    <x v="0"/>
    <x v="231"/>
    <x v="0"/>
  </r>
  <r>
    <s v="Reclamo"/>
    <x v="1"/>
    <s v="Si"/>
    <n v="7751"/>
    <s v="CHICLAYO "/>
    <s v="LC"/>
    <x v="0"/>
    <s v="Oficina"/>
    <s v="CHICLAYO"/>
    <s v="NORTE 2"/>
    <x v="2"/>
    <d v="2020-06-29T00:00:00"/>
    <n v="2020"/>
    <s v="II Trimestre 20"/>
    <s v="Junio"/>
    <d v="2020-07-29T00:00:00"/>
    <d v="2020-07-18T00:00:00"/>
    <x v="0"/>
    <x v="0"/>
    <x v="0"/>
    <x v="0"/>
    <s v="JOSE SIMON ZENA PERCIAL"/>
    <n v="42557986"/>
    <x v="14"/>
    <x v="232"/>
    <x v="0"/>
  </r>
  <r>
    <s v="Reclamo"/>
    <x v="1"/>
    <s v="Si"/>
    <n v="7730"/>
    <s v="CARABAYLLO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MANUEL NIEVES SANDOVAL"/>
    <n v="6915028"/>
    <x v="0"/>
    <x v="233"/>
    <x v="0"/>
  </r>
  <r>
    <s v="Reclamo"/>
    <x v="1"/>
    <s v="Si"/>
    <n v="7731"/>
    <s v="TACNA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JESSICA JANETH SEJJE CACYA"/>
    <n v="42741221"/>
    <x v="0"/>
    <x v="234"/>
    <x v="0"/>
  </r>
  <r>
    <s v="Reclamo"/>
    <x v="1"/>
    <s v="Si"/>
    <n v="7732"/>
    <s v="ABANCAY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MARCO ANTONIO GARRIAZO CHIRINOS"/>
    <n v="44068761"/>
    <x v="0"/>
    <x v="235"/>
    <x v="0"/>
  </r>
  <r>
    <s v="Reclamo"/>
    <x v="1"/>
    <s v="Si"/>
    <n v="7740"/>
    <s v="CAJAMARCA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VENILDE MERCEDES TELLO CARRERA"/>
    <n v="26650655"/>
    <x v="0"/>
    <x v="236"/>
    <x v="0"/>
  </r>
  <r>
    <s v="Reclamo"/>
    <x v="1"/>
    <s v="Si"/>
    <n v="7744"/>
    <s v="JAEN"/>
    <s v="LC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ABRAHAN CHINCHAY CRUZ"/>
    <n v="46551642"/>
    <x v="0"/>
    <x v="237"/>
    <x v="0"/>
  </r>
  <r>
    <s v="Reclamo"/>
    <x v="1"/>
    <s v="Si"/>
    <n v="7745"/>
    <s v="SAN MARTIN DE PORRES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JOSE LUIS PONTE RINCON"/>
    <n v="6768912"/>
    <x v="0"/>
    <x v="238"/>
    <x v="0"/>
  </r>
  <r>
    <s v="Reclamo"/>
    <x v="1"/>
    <s v="Si"/>
    <n v="7752"/>
    <s v="CHICLAYO 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SAMY FRANKLIN QUESQUEN QUESQUEN"/>
    <n v="47505482"/>
    <x v="0"/>
    <x v="239"/>
    <x v="0"/>
  </r>
  <r>
    <s v="Reclamo"/>
    <x v="1"/>
    <s v="Si"/>
    <n v="7753"/>
    <s v="VILLA MARIA DEL TRIUNFO"/>
    <s v="EFE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KAREN MARIELENA SALAZAR REYNOSO"/>
    <n v="47920698"/>
    <x v="0"/>
    <x v="240"/>
    <x v="0"/>
  </r>
  <r>
    <s v="Reclamo"/>
    <x v="1"/>
    <s v="Si"/>
    <n v="7754"/>
    <s v="CAÑETE   "/>
    <s v="EFE"/>
    <x v="1"/>
    <s v="Vía internet"/>
    <s v="SURCO"/>
    <s v="LIMA NOR ESTE "/>
    <x v="1"/>
    <d v="2020-06-29T00:00:00"/>
    <n v="2020"/>
    <s v="II Trimestre 20"/>
    <s v="Junio"/>
    <d v="2020-07-29T00:00:00"/>
    <d v="2020-07-18T00:00:00"/>
    <x v="0"/>
    <x v="0"/>
    <x v="0"/>
    <x v="0"/>
    <s v="MARICRUZ FALCONI GONZA"/>
    <n v="80084650"/>
    <x v="14"/>
    <x v="241"/>
    <x v="0"/>
  </r>
  <r>
    <s v="Reclamo"/>
    <x v="1"/>
    <s v="Si"/>
    <n v="7756"/>
    <s v="TRUJILLO"/>
    <s v="LC"/>
    <x v="1"/>
    <s v="Vía internet"/>
    <s v="SURCO"/>
    <s v="LIMA NOR ESTE "/>
    <x v="1"/>
    <d v="2020-06-29T00:00:00"/>
    <n v="2020"/>
    <s v="II Trimestre 20"/>
    <s v="Junio"/>
    <d v="2020-07-29T00:00:00"/>
    <d v="2020-07-29T00:00:00"/>
    <x v="0"/>
    <x v="0"/>
    <x v="0"/>
    <x v="0"/>
    <s v="CESAR AUGUSTO ZUMARAN VASQUEZ"/>
    <n v="8474354"/>
    <x v="0"/>
    <x v="242"/>
    <x v="0"/>
  </r>
  <r>
    <s v="Reclamo"/>
    <x v="1"/>
    <s v="Si"/>
    <n v="7722"/>
    <s v="VILLA EL SALVADOR"/>
    <s v="EFE"/>
    <x v="0"/>
    <s v="Oficina"/>
    <s v="VILLA EL SALVADOR"/>
    <s v="LIMA SUR CHICO"/>
    <x v="1"/>
    <d v="2020-06-29T00:00:00"/>
    <n v="2020"/>
    <s v="II Trimestre 20"/>
    <s v="Junio"/>
    <d v="2020-07-29T00:00:00"/>
    <d v="2020-07-28T00:00:00"/>
    <x v="0"/>
    <x v="0"/>
    <x v="0"/>
    <x v="0"/>
    <s v="VICTOR RAUL LINARES VASQUEZ"/>
    <n v="8914994"/>
    <x v="7"/>
    <x v="243"/>
    <x v="0"/>
  </r>
  <r>
    <s v="Reclamo"/>
    <x v="1"/>
    <s v="Si"/>
    <n v="7728"/>
    <s v="TACNA"/>
    <s v="EFE"/>
    <x v="0"/>
    <s v="Oficina"/>
    <s v="TACNA"/>
    <s v="SUR"/>
    <x v="9"/>
    <d v="2020-06-29T00:00:00"/>
    <n v="2020"/>
    <s v="II Trimestre 20"/>
    <s v="Junio"/>
    <d v="2020-07-29T00:00:00"/>
    <d v="2020-08-25T00:00:00"/>
    <x v="0"/>
    <x v="0"/>
    <x v="0"/>
    <x v="0"/>
    <s v="RONALD LADISLAO VALDIVIA MELENDEZ"/>
    <n v="796035"/>
    <x v="3"/>
    <x v="244"/>
    <x v="2"/>
  </r>
  <r>
    <s v="Reclamo"/>
    <x v="1"/>
    <s v="Si"/>
    <n v="7735"/>
    <s v="TACNA"/>
    <s v="EFE"/>
    <x v="0"/>
    <s v="Oficina"/>
    <s v="TACNA"/>
    <s v="SUR"/>
    <x v="9"/>
    <d v="2020-06-29T00:00:00"/>
    <n v="2020"/>
    <s v="II Trimestre 20"/>
    <s v="Junio"/>
    <d v="2020-07-29T00:00:00"/>
    <d v="2020-08-28T00:00:00"/>
    <x v="0"/>
    <x v="0"/>
    <x v="0"/>
    <x v="0"/>
    <s v="ISMAEL JUNIOR VILCAPAZA FERNANDEZ"/>
    <n v="43273811"/>
    <x v="20"/>
    <x v="245"/>
    <x v="2"/>
  </r>
  <r>
    <s v="Reclamo"/>
    <x v="1"/>
    <s v="Si"/>
    <n v="7736"/>
    <s v="TACNA"/>
    <s v="EFE"/>
    <x v="0"/>
    <s v="Oficina"/>
    <s v="TACNA"/>
    <s v="SUR"/>
    <x v="9"/>
    <d v="2020-06-29T00:00:00"/>
    <n v="2020"/>
    <s v="II Trimestre 20"/>
    <s v="Junio"/>
    <d v="2020-07-29T00:00:00"/>
    <d v="2020-08-06T00:00:00"/>
    <x v="0"/>
    <x v="0"/>
    <x v="0"/>
    <x v="0"/>
    <s v="MARILYN ORTIGOZO GARCIA"/>
    <n v="76688222"/>
    <x v="54"/>
    <x v="246"/>
    <x v="2"/>
  </r>
  <r>
    <s v="Reclamo"/>
    <x v="1"/>
    <s v="Si"/>
    <n v="7738"/>
    <s v="TACNA"/>
    <s v="LC"/>
    <x v="0"/>
    <s v="Oficina"/>
    <s v="TACNA"/>
    <s v="SUR"/>
    <x v="9"/>
    <d v="2020-06-29T00:00:00"/>
    <n v="2020"/>
    <s v="II Trimestre 20"/>
    <s v="Junio"/>
    <d v="2020-07-29T00:00:00"/>
    <d v="2020-08-25T00:00:00"/>
    <x v="0"/>
    <x v="0"/>
    <x v="0"/>
    <x v="0"/>
    <s v="ZENAIDA RAMIREZ CAMACHO"/>
    <n v="41227626"/>
    <x v="3"/>
    <x v="247"/>
    <x v="2"/>
  </r>
  <r>
    <s v="Reclamo"/>
    <x v="1"/>
    <s v="Si"/>
    <n v="7702"/>
    <s v="AREQUIPA 2"/>
    <s v="EFE"/>
    <x v="0"/>
    <s v="Oficina"/>
    <s v="AREQUIPA"/>
    <s v="SUR"/>
    <x v="31"/>
    <d v="2020-06-27T00:00:00"/>
    <n v="2020"/>
    <s v="II Trimestre 20"/>
    <s v="Junio"/>
    <d v="2020-07-27T00:00:00"/>
    <d v="2020-07-27T00:00:00"/>
    <x v="0"/>
    <x v="0"/>
    <x v="0"/>
    <x v="0"/>
    <s v="HENRY PALLE PEREZ"/>
    <n v="29633270"/>
    <x v="0"/>
    <x v="248"/>
    <x v="0"/>
  </r>
  <r>
    <s v="Reclamo"/>
    <x v="1"/>
    <s v="Si"/>
    <n v="7705"/>
    <s v="AREQUIPA 2"/>
    <s v="EFE"/>
    <x v="0"/>
    <s v="Oficina"/>
    <s v="AREQUIPA"/>
    <s v="SUR"/>
    <x v="31"/>
    <d v="2020-06-27T00:00:00"/>
    <n v="2020"/>
    <s v="II Trimestre 20"/>
    <s v="Junio"/>
    <d v="2020-07-27T00:00:00"/>
    <d v="2020-07-27T00:00:00"/>
    <x v="0"/>
    <x v="0"/>
    <x v="0"/>
    <x v="0"/>
    <s v="JORGE JAVIER LAM AMES"/>
    <n v="29609578"/>
    <x v="0"/>
    <x v="249"/>
    <x v="0"/>
  </r>
  <r>
    <s v="Reclamo"/>
    <x v="1"/>
    <s v="Si"/>
    <n v="7710"/>
    <s v="CAMANA"/>
    <s v="LC"/>
    <x v="0"/>
    <s v="Oficina"/>
    <s v="CAMANA"/>
    <s v="SUR"/>
    <x v="43"/>
    <d v="2020-06-27T00:00:00"/>
    <n v="2020"/>
    <s v="II Trimestre 20"/>
    <s v="Junio"/>
    <d v="2020-07-27T00:00:00"/>
    <d v="2020-07-28T00:00:00"/>
    <x v="0"/>
    <x v="0"/>
    <x v="0"/>
    <x v="0"/>
    <s v="SATURNINA MAGALY DURAN LLAMOCA"/>
    <n v="30423016"/>
    <x v="12"/>
    <x v="250"/>
    <x v="2"/>
  </r>
  <r>
    <s v="Reclamo"/>
    <x v="1"/>
    <s v="Si"/>
    <n v="7708"/>
    <s v="EL PEDREGAL"/>
    <s v="LC"/>
    <x v="0"/>
    <s v="Oficina"/>
    <s v="EL PEDREGAL"/>
    <s v="SUR"/>
    <x v="42"/>
    <d v="2020-06-27T00:00:00"/>
    <n v="2020"/>
    <s v="II Trimestre 20"/>
    <s v="Junio"/>
    <d v="2020-07-27T00:00:00"/>
    <d v="2020-07-27T00:00:00"/>
    <x v="0"/>
    <x v="0"/>
    <x v="0"/>
    <x v="0"/>
    <s v="ISIDRO LLANQUE AROCUTIPA"/>
    <n v="44921424"/>
    <x v="0"/>
    <x v="251"/>
    <x v="0"/>
  </r>
  <r>
    <s v="Reclamo"/>
    <x v="1"/>
    <s v="Si"/>
    <n v="7712"/>
    <s v="AREQUIPA "/>
    <s v="EFE"/>
    <x v="0"/>
    <s v="Oficina"/>
    <s v="EL PEDREGAL"/>
    <s v="SUR"/>
    <x v="42"/>
    <d v="2020-06-27T00:00:00"/>
    <n v="2020"/>
    <s v="II Trimestre 20"/>
    <s v="Junio"/>
    <d v="2020-07-27T00:00:00"/>
    <d v="2020-07-27T00:00:00"/>
    <x v="0"/>
    <x v="0"/>
    <x v="0"/>
    <x v="0"/>
    <s v="BUENAVENTURA CHAVEZ CHANCUNA"/>
    <n v="29423969"/>
    <x v="0"/>
    <x v="252"/>
    <x v="0"/>
  </r>
  <r>
    <s v="Reclamo"/>
    <x v="1"/>
    <s v="Si"/>
    <n v="7697"/>
    <s v="CUSCO"/>
    <s v="LC"/>
    <x v="0"/>
    <s v="Oficina"/>
    <s v="QUILLABAMBA"/>
    <s v="SUR ORIENTE"/>
    <x v="15"/>
    <d v="2020-06-27T00:00:00"/>
    <n v="2020"/>
    <s v="II Trimestre 20"/>
    <s v="Junio"/>
    <d v="2020-07-27T00:00:00"/>
    <d v="2020-07-27T00:00:00"/>
    <x v="0"/>
    <x v="0"/>
    <x v="0"/>
    <x v="0"/>
    <s v="GUIDO WALTER HUILLCA RONDAN"/>
    <n v="45761049"/>
    <x v="0"/>
    <x v="253"/>
    <x v="0"/>
  </r>
  <r>
    <s v="Reclamo"/>
    <x v="1"/>
    <s v="Si"/>
    <n v="7704"/>
    <s v="HUANCAYO MEGA"/>
    <s v="LC"/>
    <x v="0"/>
    <s v="Oficina"/>
    <s v="HUANCAYO"/>
    <s v="CENTRO"/>
    <x v="4"/>
    <d v="2020-06-27T00:00:00"/>
    <n v="2020"/>
    <s v="II Trimestre 20"/>
    <s v="Junio"/>
    <d v="2020-07-27T00:00:00"/>
    <d v="2020-07-18T00:00:00"/>
    <x v="0"/>
    <x v="0"/>
    <x v="0"/>
    <x v="0"/>
    <s v="ROSY CRISTINA GUTIERREZ CERRON"/>
    <n v="71600655"/>
    <x v="19"/>
    <x v="254"/>
    <x v="0"/>
  </r>
  <r>
    <s v="Reclamo"/>
    <x v="1"/>
    <s v="Si"/>
    <n v="7716"/>
    <s v="HUANCAYO "/>
    <s v="EFE"/>
    <x v="0"/>
    <s v="Oficina"/>
    <s v="HUANCAYO"/>
    <s v="CENTRO"/>
    <x v="4"/>
    <d v="2020-06-27T00:00:00"/>
    <n v="2020"/>
    <s v="II Trimestre 20"/>
    <s v="Junio"/>
    <d v="2020-07-27T00:00:00"/>
    <d v="2020-07-27T00:00:00"/>
    <x v="0"/>
    <x v="0"/>
    <x v="0"/>
    <x v="0"/>
    <s v="JUNIOR ESTEBAN YAPIAS OROSCO"/>
    <n v="47568998"/>
    <x v="0"/>
    <x v="255"/>
    <x v="0"/>
  </r>
  <r>
    <s v="Reclamo"/>
    <x v="1"/>
    <s v="Si"/>
    <n v="7696"/>
    <s v="CHICLAYO "/>
    <s v="EFE"/>
    <x v="0"/>
    <s v="Oficina"/>
    <s v="CHICLAYO"/>
    <s v="NORTE 2"/>
    <x v="2"/>
    <d v="2020-06-27T00:00:00"/>
    <n v="2020"/>
    <s v="II Trimestre 20"/>
    <s v="Junio"/>
    <d v="2020-07-27T00:00:00"/>
    <d v="2020-07-18T00:00:00"/>
    <x v="0"/>
    <x v="0"/>
    <x v="0"/>
    <x v="0"/>
    <s v="CESAR AUDIAS BECERRA LOZANO"/>
    <n v="17451483"/>
    <x v="19"/>
    <x v="256"/>
    <x v="0"/>
  </r>
  <r>
    <s v="Reclamo"/>
    <x v="1"/>
    <s v="Si"/>
    <n v="7698"/>
    <s v="CHICLAYO "/>
    <s v="LC"/>
    <x v="0"/>
    <s v="Oficina"/>
    <s v="CHICLAYO"/>
    <s v="NORTE 2"/>
    <x v="2"/>
    <d v="2020-06-27T00:00:00"/>
    <n v="2020"/>
    <s v="II Trimestre 20"/>
    <s v="Junio"/>
    <d v="2020-07-27T00:00:00"/>
    <d v="2020-07-27T00:00:00"/>
    <x v="0"/>
    <x v="0"/>
    <x v="0"/>
    <x v="0"/>
    <s v="ALEX RAMIRO CHAPONAN INONAN"/>
    <n v="43373610"/>
    <x v="0"/>
    <x v="257"/>
    <x v="0"/>
  </r>
  <r>
    <s v="Reclamo"/>
    <x v="1"/>
    <s v="Si"/>
    <n v="7701"/>
    <s v="CHICLAYO "/>
    <s v="LC"/>
    <x v="0"/>
    <s v="Oficina"/>
    <s v="CHICLAYO"/>
    <s v="NORTE 2"/>
    <x v="2"/>
    <d v="2020-06-27T00:00:00"/>
    <n v="2020"/>
    <s v="II Trimestre 20"/>
    <s v="Junio"/>
    <d v="2020-07-27T00:00:00"/>
    <d v="2020-07-30T00:00:00"/>
    <x v="0"/>
    <x v="0"/>
    <x v="0"/>
    <x v="0"/>
    <s v="ROSANA CONSUELO TORRES DAVILA"/>
    <n v="16667757"/>
    <x v="4"/>
    <x v="258"/>
    <x v="2"/>
  </r>
  <r>
    <s v="Reclamo"/>
    <x v="1"/>
    <s v="Si"/>
    <n v="7713"/>
    <s v="CHICLAYO "/>
    <s v="EFE"/>
    <x v="0"/>
    <s v="Oficina"/>
    <s v="CHICLAYO"/>
    <s v="NORTE 2"/>
    <x v="2"/>
    <d v="2020-06-27T00:00:00"/>
    <n v="2020"/>
    <s v="II Trimestre 20"/>
    <s v="Junio"/>
    <d v="2020-07-27T00:00:00"/>
    <d v="2020-07-29T00:00:00"/>
    <x v="0"/>
    <x v="0"/>
    <x v="0"/>
    <x v="0"/>
    <s v="GLORIA PRADO CABANILLAS"/>
    <n v="16757541"/>
    <x v="16"/>
    <x v="259"/>
    <x v="2"/>
  </r>
  <r>
    <s v="Reclamo"/>
    <x v="1"/>
    <s v="Si"/>
    <n v="7715"/>
    <s v="CHICLAYO "/>
    <s v="LC"/>
    <x v="0"/>
    <s v="Oficina"/>
    <s v="CHICLAYO"/>
    <s v="NORTE 2"/>
    <x v="2"/>
    <d v="2020-06-27T00:00:00"/>
    <n v="2020"/>
    <s v="II Trimestre 20"/>
    <s v="Junio"/>
    <d v="2020-07-27T00:00:00"/>
    <d v="2020-08-05T00:00:00"/>
    <x v="0"/>
    <x v="0"/>
    <x v="0"/>
    <x v="0"/>
    <s v="EDITH ROXANA VALLEJOS AGUILAR"/>
    <n v="42979127"/>
    <x v="55"/>
    <x v="260"/>
    <x v="2"/>
  </r>
  <r>
    <s v="Reclamo"/>
    <x v="1"/>
    <s v="Si"/>
    <n v="7718"/>
    <s v="CHICLAYO "/>
    <s v="EFE"/>
    <x v="0"/>
    <s v="Oficina"/>
    <s v="CHICLAYO"/>
    <s v="NORTE 2"/>
    <x v="2"/>
    <d v="2020-06-27T00:00:00"/>
    <n v="2020"/>
    <s v="II Trimestre 20"/>
    <s v="Junio"/>
    <d v="2020-07-27T00:00:00"/>
    <d v="2020-08-03T00:00:00"/>
    <x v="0"/>
    <x v="0"/>
    <x v="0"/>
    <x v="0"/>
    <s v="SANTOS MARIA HERRERA VIDAURRE"/>
    <n v="44585434"/>
    <x v="22"/>
    <x v="261"/>
    <x v="2"/>
  </r>
  <r>
    <s v="Reclamo"/>
    <x v="1"/>
    <s v="Si"/>
    <n v="7720"/>
    <s v="CHICLAYO "/>
    <s v="LC"/>
    <x v="0"/>
    <s v="Oficina"/>
    <s v="CHICLAYO"/>
    <s v="NORTE 2"/>
    <x v="2"/>
    <d v="2020-06-27T00:00:00"/>
    <n v="2020"/>
    <s v="II Trimestre 20"/>
    <s v="Junio"/>
    <d v="2020-07-27T00:00:00"/>
    <d v="2020-07-29T00:00:00"/>
    <x v="0"/>
    <x v="0"/>
    <x v="0"/>
    <x v="0"/>
    <s v="SEGUNDO ALFONSO DELGADO VALIENTE"/>
    <n v="16664581"/>
    <x v="16"/>
    <x v="262"/>
    <x v="2"/>
  </r>
  <r>
    <s v="Reclamo"/>
    <x v="1"/>
    <s v="Si"/>
    <n v="7721"/>
    <s v="PUENTE PIEDRA"/>
    <s v="EFE"/>
    <x v="0"/>
    <s v="Oficina"/>
    <s v="PUENTE PIEDRA"/>
    <s v="LIMA NORESTE"/>
    <x v="1"/>
    <d v="2020-06-27T00:00:00"/>
    <n v="2020"/>
    <s v="II Trimestre 20"/>
    <s v="Junio"/>
    <d v="2020-07-27T00:00:00"/>
    <d v="2020-07-27T00:00:00"/>
    <x v="0"/>
    <x v="0"/>
    <x v="0"/>
    <x v="0"/>
    <s v="NELIDA GRACIELA CHAVEZ CAYA"/>
    <n v="10815927"/>
    <x v="0"/>
    <x v="263"/>
    <x v="0"/>
  </r>
  <r>
    <s v="Reclamo"/>
    <x v="1"/>
    <s v="Si"/>
    <n v="7711"/>
    <s v="VILLA EL SALVADOR"/>
    <s v="EFE"/>
    <x v="0"/>
    <s v="Oficina"/>
    <s v="VILLA EL SALVADOR"/>
    <s v="LIMA SUR CHICO"/>
    <x v="1"/>
    <d v="2020-06-27T00:00:00"/>
    <n v="2020"/>
    <s v="II Trimestre 20"/>
    <s v="Junio"/>
    <d v="2020-07-27T00:00:00"/>
    <d v="2020-07-18T00:00:00"/>
    <x v="0"/>
    <x v="0"/>
    <x v="0"/>
    <x v="0"/>
    <s v="KARINA AYALA ZEVILLANO"/>
    <n v="77800322"/>
    <x v="19"/>
    <x v="264"/>
    <x v="0"/>
  </r>
  <r>
    <s v="Reclamo"/>
    <x v="1"/>
    <s v="Si"/>
    <n v="7695"/>
    <s v="HUACHO"/>
    <s v="EFE"/>
    <x v="0"/>
    <s v="Oficina"/>
    <s v="HUACHO "/>
    <s v="NORTE 3"/>
    <x v="22"/>
    <d v="2020-06-27T00:00:00"/>
    <n v="2020"/>
    <s v="II Trimestre 20"/>
    <s v="Junio"/>
    <d v="2020-07-27T00:00:00"/>
    <d v="2020-07-27T00:00:00"/>
    <x v="0"/>
    <x v="0"/>
    <x v="1"/>
    <x v="1"/>
    <s v="VICTOR MIGUEL FARRO BIMINCHUMO"/>
    <n v="15641238"/>
    <x v="0"/>
    <x v="265"/>
    <x v="0"/>
  </r>
  <r>
    <s v="Reclamo"/>
    <x v="1"/>
    <s v="Si"/>
    <n v="7706"/>
    <s v="JULIACA"/>
    <s v="EFE"/>
    <x v="0"/>
    <s v="Oficina"/>
    <s v="JULIACA"/>
    <s v="SUR"/>
    <x v="11"/>
    <d v="2020-06-27T00:00:00"/>
    <n v="2020"/>
    <s v="II Trimestre 20"/>
    <s v="Junio"/>
    <d v="2020-07-27T00:00:00"/>
    <d v="2020-07-31T00:00:00"/>
    <x v="0"/>
    <x v="0"/>
    <x v="0"/>
    <x v="0"/>
    <s v="YUDITH YESSICA HANARI HUANCO"/>
    <n v="70090856"/>
    <x v="40"/>
    <x v="266"/>
    <x v="2"/>
  </r>
  <r>
    <s v="Reclamo"/>
    <x v="1"/>
    <s v="Si"/>
    <n v="7717"/>
    <s v="JULIACA"/>
    <s v="LC"/>
    <x v="0"/>
    <s v="Oficina"/>
    <s v="JULIACA"/>
    <s v="SUR"/>
    <x v="11"/>
    <d v="2020-06-27T00:00:00"/>
    <n v="2020"/>
    <s v="II Trimestre 20"/>
    <s v="Junio"/>
    <d v="2020-07-27T00:00:00"/>
    <d v="2020-07-31T00:00:00"/>
    <x v="0"/>
    <x v="0"/>
    <x v="0"/>
    <x v="0"/>
    <s v="HECTOR GONZALO VELEZ"/>
    <n v="2437291"/>
    <x v="40"/>
    <x v="267"/>
    <x v="2"/>
  </r>
  <r>
    <s v="Reclamo"/>
    <x v="1"/>
    <s v="Si"/>
    <n v="7719"/>
    <s v="JUANJUI"/>
    <s v="EFE"/>
    <x v="0"/>
    <s v="Oficina"/>
    <s v="JUANJUI"/>
    <s v="ORIENTE"/>
    <x v="18"/>
    <d v="2020-06-27T00:00:00"/>
    <n v="2020"/>
    <s v="II Trimestre 20"/>
    <s v="Junio"/>
    <d v="2020-07-27T00:00:00"/>
    <d v="2020-07-27T00:00:00"/>
    <x v="0"/>
    <x v="0"/>
    <x v="0"/>
    <x v="0"/>
    <s v="ALLISON JULISSA CONSUELO FLORES MORA"/>
    <n v="77038269"/>
    <x v="0"/>
    <x v="268"/>
    <x v="0"/>
  </r>
  <r>
    <s v="Reclamo"/>
    <x v="1"/>
    <s v="Si"/>
    <n v="7707"/>
    <s v="TACNA"/>
    <s v="EFE"/>
    <x v="0"/>
    <s v="Oficina"/>
    <s v="TACNA"/>
    <s v="SUR"/>
    <x v="9"/>
    <d v="2020-06-27T00:00:00"/>
    <n v="2020"/>
    <s v="II Trimestre 20"/>
    <s v="Junio"/>
    <d v="2020-07-27T00:00:00"/>
    <d v="2020-09-10T00:00:00"/>
    <x v="0"/>
    <x v="0"/>
    <x v="0"/>
    <x v="0"/>
    <s v="FRANCY ANTONIO FARFAN MIRANDA"/>
    <n v="2427808"/>
    <x v="56"/>
    <x v="269"/>
    <x v="3"/>
  </r>
  <r>
    <s v="Reclamo"/>
    <x v="1"/>
    <s v="Si"/>
    <n v="7677"/>
    <s v="EL PEDREGAL"/>
    <s v="LC"/>
    <x v="0"/>
    <s v="Oficina"/>
    <s v="EL PEDREGAL"/>
    <s v="SUR"/>
    <x v="42"/>
    <d v="2020-06-26T00:00:00"/>
    <n v="2020"/>
    <s v="II Trimestre 20"/>
    <s v="Junio"/>
    <d v="2020-07-26T00:00:00"/>
    <d v="2020-07-18T00:00:00"/>
    <x v="0"/>
    <x v="0"/>
    <x v="0"/>
    <x v="0"/>
    <s v="ISABEL CHOQUE HANCCO"/>
    <n v="40381425"/>
    <x v="23"/>
    <x v="270"/>
    <x v="0"/>
  </r>
  <r>
    <s v="Reclamo"/>
    <x v="1"/>
    <s v="Si"/>
    <n v="7691"/>
    <s v="QUILLABAMBA"/>
    <s v="LC"/>
    <x v="0"/>
    <s v="Oficina"/>
    <s v="CUSCO"/>
    <s v="SUR ORIENTE"/>
    <x v="19"/>
    <d v="2020-06-26T00:00:00"/>
    <n v="2020"/>
    <s v="II Trimestre 20"/>
    <s v="Junio"/>
    <d v="2020-07-26T00:00:00"/>
    <d v="2020-07-26T00:00:00"/>
    <x v="0"/>
    <x v="0"/>
    <x v="0"/>
    <x v="0"/>
    <s v="JOSHEP ROBERTH ACUNA SALAS"/>
    <n v="45135808"/>
    <x v="0"/>
    <x v="271"/>
    <x v="0"/>
  </r>
  <r>
    <s v="Reclamo"/>
    <x v="1"/>
    <s v="Si"/>
    <n v="7662"/>
    <s v="CUSCO"/>
    <s v="LC"/>
    <x v="0"/>
    <s v="Oficina"/>
    <s v="QUILLABAMBA"/>
    <s v="SUR ORIENTE"/>
    <x v="15"/>
    <d v="2020-06-26T00:00:00"/>
    <n v="2020"/>
    <s v="II Trimestre 20"/>
    <s v="Junio"/>
    <d v="2020-07-26T00:00:00"/>
    <d v="2020-07-26T00:00:00"/>
    <x v="0"/>
    <x v="0"/>
    <x v="0"/>
    <x v="0"/>
    <s v="ANA MARIA HUARAYA CUSIHUAMAN"/>
    <n v="43589150"/>
    <x v="0"/>
    <x v="272"/>
    <x v="0"/>
  </r>
  <r>
    <s v="Reclamo"/>
    <x v="1"/>
    <s v="Si"/>
    <n v="7687"/>
    <s v="HUANUCO"/>
    <s v="EFE"/>
    <x v="0"/>
    <s v="Oficina"/>
    <s v="HUANUCO"/>
    <s v="CENTRO"/>
    <x v="45"/>
    <d v="2020-06-26T00:00:00"/>
    <n v="2020"/>
    <s v="II Trimestre 20"/>
    <s v="Junio"/>
    <d v="2020-07-26T00:00:00"/>
    <d v="2020-07-21T00:00:00"/>
    <x v="0"/>
    <x v="0"/>
    <x v="0"/>
    <x v="0"/>
    <s v="JESUS JHOJANY ORIUNDO LOPEZ"/>
    <n v="47401928"/>
    <x v="34"/>
    <x v="273"/>
    <x v="0"/>
  </r>
  <r>
    <s v="Reclamo"/>
    <x v="1"/>
    <s v="Si"/>
    <n v="7664"/>
    <s v="CHEPEN"/>
    <s v="EFE"/>
    <x v="0"/>
    <s v="Oficina"/>
    <s v="CHEPEN"/>
    <s v="NORTE 2"/>
    <x v="36"/>
    <d v="2020-06-26T00:00:00"/>
    <n v="2020"/>
    <s v="II Trimestre 20"/>
    <s v="Junio"/>
    <d v="2020-07-26T00:00:00"/>
    <d v="2020-07-09T00:00:00"/>
    <x v="0"/>
    <x v="0"/>
    <x v="1"/>
    <x v="1"/>
    <s v="CIRILA ESPINOZA MALCA"/>
    <n v="19209544"/>
    <x v="8"/>
    <x v="274"/>
    <x v="1"/>
  </r>
  <r>
    <s v="Reclamo"/>
    <x v="1"/>
    <s v="Si"/>
    <n v="7666"/>
    <s v="TRUJILLO"/>
    <s v="EFE"/>
    <x v="0"/>
    <s v="Oficina"/>
    <s v="TRUJILLO "/>
    <s v="NORTE 3"/>
    <x v="0"/>
    <d v="2020-06-26T00:00:00"/>
    <n v="2020"/>
    <s v="II Trimestre 20"/>
    <s v="Junio"/>
    <d v="2020-07-26T00:00:00"/>
    <d v="2020-07-26T00:00:00"/>
    <x v="0"/>
    <x v="0"/>
    <x v="0"/>
    <x v="0"/>
    <s v="CARLOS ALBERTO CHAVEZ ASUNCION"/>
    <n v="40109902"/>
    <x v="0"/>
    <x v="275"/>
    <x v="0"/>
  </r>
  <r>
    <s v="Reclamo"/>
    <x v="1"/>
    <s v="Si"/>
    <n v="7675"/>
    <s v="TRUJILLO"/>
    <s v="EFE"/>
    <x v="0"/>
    <s v="Oficina"/>
    <s v="TRUJILLO "/>
    <s v="NORTE 3"/>
    <x v="0"/>
    <d v="2020-06-26T00:00:00"/>
    <n v="2020"/>
    <s v="II Trimestre 20"/>
    <s v="Junio"/>
    <d v="2020-07-26T00:00:00"/>
    <d v="2020-07-26T00:00:00"/>
    <x v="0"/>
    <x v="0"/>
    <x v="0"/>
    <x v="0"/>
    <s v="MARCOS SALDANA BARDALES"/>
    <n v="18146841"/>
    <x v="0"/>
    <x v="276"/>
    <x v="0"/>
  </r>
  <r>
    <s v="Reclamo"/>
    <x v="1"/>
    <s v="Si"/>
    <n v="7661"/>
    <s v="CHICLAYO "/>
    <s v="LC"/>
    <x v="0"/>
    <s v="Oficina"/>
    <s v="CHICLAYO"/>
    <s v="NORTE 2"/>
    <x v="2"/>
    <d v="2020-06-26T00:00:00"/>
    <n v="2020"/>
    <s v="II Trimestre 20"/>
    <s v="Junio"/>
    <d v="2020-07-26T00:00:00"/>
    <d v="2020-07-24T00:00:00"/>
    <x v="0"/>
    <x v="0"/>
    <x v="0"/>
    <x v="0"/>
    <s v="MARIA ISABEL MATOS NUNEZ"/>
    <n v="16696936"/>
    <x v="5"/>
    <x v="277"/>
    <x v="0"/>
  </r>
  <r>
    <s v="Reclamo"/>
    <x v="1"/>
    <s v="Si"/>
    <n v="7663"/>
    <s v="CHICLAYO "/>
    <s v="LC"/>
    <x v="0"/>
    <s v="Oficina"/>
    <s v="CHICLAYO"/>
    <s v="NORTE 2"/>
    <x v="2"/>
    <d v="2020-06-26T00:00:00"/>
    <n v="2020"/>
    <s v="II Trimestre 20"/>
    <s v="Junio"/>
    <d v="2020-07-26T00:00:00"/>
    <d v="2020-07-28T00:00:00"/>
    <x v="0"/>
    <x v="0"/>
    <x v="0"/>
    <x v="0"/>
    <s v="RUBEN VIVES BECERRA"/>
    <n v="43806127"/>
    <x v="16"/>
    <x v="278"/>
    <x v="2"/>
  </r>
  <r>
    <s v="Reclamo"/>
    <x v="1"/>
    <s v="Si"/>
    <n v="7678"/>
    <s v="CHICLAYO "/>
    <s v="EFE"/>
    <x v="0"/>
    <s v="Oficina"/>
    <s v="CHICLAYO"/>
    <s v="NORTE 2"/>
    <x v="2"/>
    <d v="2020-06-26T00:00:00"/>
    <n v="2020"/>
    <s v="II Trimestre 20"/>
    <s v="Junio"/>
    <d v="2020-07-26T00:00:00"/>
    <d v="2020-07-25T00:00:00"/>
    <x v="0"/>
    <x v="0"/>
    <x v="0"/>
    <x v="0"/>
    <s v="ROXANA MEDALIT GALVEZ CASTANEDA"/>
    <n v="41182044"/>
    <x v="7"/>
    <x v="279"/>
    <x v="0"/>
  </r>
  <r>
    <s v="Reclamo"/>
    <x v="1"/>
    <s v="Si"/>
    <n v="7682"/>
    <s v="CHICLAYO "/>
    <s v="EFE"/>
    <x v="0"/>
    <s v="Oficina"/>
    <s v="CHICLAYO"/>
    <s v="NORTE 2"/>
    <x v="2"/>
    <d v="2020-06-26T00:00:00"/>
    <n v="2020"/>
    <s v="II Trimestre 20"/>
    <s v="Junio"/>
    <d v="2020-07-26T00:00:00"/>
    <d v="2020-07-25T00:00:00"/>
    <x v="0"/>
    <x v="0"/>
    <x v="0"/>
    <x v="0"/>
    <s v="YENIFFER DEL PILAR CABREJOS FERRENAN"/>
    <n v="75522273"/>
    <x v="7"/>
    <x v="280"/>
    <x v="0"/>
  </r>
  <r>
    <s v="Reclamo"/>
    <x v="1"/>
    <s v="Si"/>
    <n v="7689"/>
    <s v="CHICLAYO "/>
    <s v="EFE"/>
    <x v="0"/>
    <s v="Oficina"/>
    <s v="CHICLAYO"/>
    <s v="NORTE 2"/>
    <x v="2"/>
    <d v="2020-06-26T00:00:00"/>
    <n v="2020"/>
    <s v="II Trimestre 20"/>
    <s v="Junio"/>
    <d v="2020-07-26T00:00:00"/>
    <d v="2020-07-20T00:00:00"/>
    <x v="0"/>
    <x v="0"/>
    <x v="0"/>
    <x v="0"/>
    <s v="GERARDO GUEVARA BARBOZA"/>
    <n v="16494268"/>
    <x v="27"/>
    <x v="281"/>
    <x v="0"/>
  </r>
  <r>
    <s v="Reclamo"/>
    <x v="1"/>
    <s v="Si"/>
    <n v="7690"/>
    <s v="CHICLAYO "/>
    <s v="EFE"/>
    <x v="0"/>
    <s v="Oficina"/>
    <s v="CHICLAYO"/>
    <s v="NORTE 2"/>
    <x v="2"/>
    <d v="2020-06-26T00:00:00"/>
    <n v="2020"/>
    <s v="II Trimestre 20"/>
    <s v="Junio"/>
    <d v="2020-07-26T00:00:00"/>
    <d v="2020-07-27T00:00:00"/>
    <x v="0"/>
    <x v="0"/>
    <x v="0"/>
    <x v="0"/>
    <s v="ALEXIS GIORDANO HERNANDEZ QUIROZ"/>
    <n v="75764724"/>
    <x v="12"/>
    <x v="282"/>
    <x v="2"/>
  </r>
  <r>
    <s v="Reclamo"/>
    <x v="1"/>
    <s v="Si"/>
    <n v="7680"/>
    <s v="CHICLAYO "/>
    <s v="EFE"/>
    <x v="0"/>
    <s v="Oficina"/>
    <s v="SALAVERRY"/>
    <s v="NORTE 2"/>
    <x v="2"/>
    <d v="2020-06-26T00:00:00"/>
    <n v="2020"/>
    <s v="II Trimestre 20"/>
    <s v="Junio"/>
    <d v="2020-07-26T00:00:00"/>
    <d v="2020-07-26T00:00:00"/>
    <x v="0"/>
    <x v="0"/>
    <x v="0"/>
    <x v="0"/>
    <s v="ALFONSO ELISEO RODRIGUEZ CALLE"/>
    <n v="17612094"/>
    <x v="0"/>
    <x v="283"/>
    <x v="0"/>
  </r>
  <r>
    <s v="Reclamo"/>
    <x v="1"/>
    <s v="Si"/>
    <n v="7681"/>
    <s v="CHICLAYO "/>
    <s v="EFE"/>
    <x v="0"/>
    <s v="Oficina"/>
    <s v="SALAVERRY"/>
    <s v="NORTE 2"/>
    <x v="2"/>
    <d v="2020-06-26T00:00:00"/>
    <n v="2020"/>
    <s v="II Trimestre 20"/>
    <s v="Junio"/>
    <d v="2020-07-26T00:00:00"/>
    <d v="2020-07-20T00:00:00"/>
    <x v="0"/>
    <x v="0"/>
    <x v="0"/>
    <x v="0"/>
    <s v="GERARDO GUEVARA BARBOZA"/>
    <n v="16494268"/>
    <x v="27"/>
    <x v="284"/>
    <x v="0"/>
  </r>
  <r>
    <s v="Reclamo"/>
    <x v="1"/>
    <s v="Si"/>
    <n v="7660"/>
    <s v="CHOSICA"/>
    <s v="LC"/>
    <x v="0"/>
    <s v="Oficina"/>
    <s v="JAVIER PRADO"/>
    <s v="LIMA NORESTE"/>
    <x v="1"/>
    <d v="2020-06-26T00:00:00"/>
    <n v="2020"/>
    <s v="II Trimestre 20"/>
    <s v="Junio"/>
    <d v="2020-07-26T00:00:00"/>
    <d v="2020-07-26T00:00:00"/>
    <x v="0"/>
    <x v="0"/>
    <x v="0"/>
    <x v="0"/>
    <s v="LUIS MIGUEL AVELLANEDA LAURA"/>
    <n v="43989592"/>
    <x v="0"/>
    <x v="285"/>
    <x v="0"/>
  </r>
  <r>
    <s v="Reclamo"/>
    <x v="1"/>
    <s v="Si"/>
    <n v="7658"/>
    <s v="CAJAMARCA 2"/>
    <s v="EFE"/>
    <x v="1"/>
    <s v="Vía internet"/>
    <s v="SURCO"/>
    <s v="LIMA NOR ESTE "/>
    <x v="1"/>
    <d v="2020-06-26T00:00:00"/>
    <n v="2020"/>
    <s v="II Trimestre 20"/>
    <s v="Junio"/>
    <d v="2020-07-26T00:00:00"/>
    <d v="2020-08-26T00:00:00"/>
    <x v="0"/>
    <x v="0"/>
    <x v="0"/>
    <x v="0"/>
    <s v="CARLOS BAUTISTA LARA"/>
    <n v="44984734"/>
    <x v="28"/>
    <x v="286"/>
    <x v="3"/>
  </r>
  <r>
    <s v="Reclamo"/>
    <x v="1"/>
    <s v="Si"/>
    <n v="7667"/>
    <s v="JAEN"/>
    <s v="EFE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ANYELA LORENA GONZALES IGLESIAS"/>
    <n v="70135611"/>
    <x v="0"/>
    <x v="287"/>
    <x v="0"/>
  </r>
  <r>
    <s v="Reclamo"/>
    <x v="1"/>
    <s v="Si"/>
    <n v="7668"/>
    <s v="JULIACA"/>
    <s v="EFE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ELIDA MARILIA PAREDES HUACOTO"/>
    <n v="44008936"/>
    <x v="0"/>
    <x v="288"/>
    <x v="0"/>
  </r>
  <r>
    <s v="Reclamo"/>
    <x v="1"/>
    <s v="Si"/>
    <n v="7669"/>
    <s v="TARAPOTO"/>
    <s v="MOTOCORP"/>
    <x v="1"/>
    <s v="Vía internet"/>
    <s v="SURCO"/>
    <s v="LIMA NOR ESTE "/>
    <x v="1"/>
    <d v="2020-06-26T00:00:00"/>
    <n v="2020"/>
    <s v="II Trimestre 20"/>
    <s v="Junio"/>
    <d v="2020-07-26T00:00:00"/>
    <d v="2020-07-18T00:00:00"/>
    <x v="0"/>
    <x v="0"/>
    <x v="0"/>
    <x v="0"/>
    <s v="JUAN COQUI TRUJILLO ARBILDO"/>
    <n v="44081738"/>
    <x v="23"/>
    <x v="289"/>
    <x v="0"/>
  </r>
  <r>
    <s v="Reclamo"/>
    <x v="1"/>
    <s v="Si"/>
    <n v="7670"/>
    <s v="CAJAMARCA 2"/>
    <s v="EFE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JORGE LUIS NOVOA ARTEAGA"/>
    <n v="46533667"/>
    <x v="0"/>
    <x v="290"/>
    <x v="0"/>
  </r>
  <r>
    <s v="Reclamo"/>
    <x v="1"/>
    <s v="Si"/>
    <n v="7671"/>
    <s v="VILLA EL SALVADOR"/>
    <s v="LC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CALIXTO BERNARDO RIOS TARAZONA"/>
    <n v="9269697"/>
    <x v="0"/>
    <x v="291"/>
    <x v="0"/>
  </r>
  <r>
    <s v="Reclamo"/>
    <x v="1"/>
    <s v="Si"/>
    <n v="7672"/>
    <s v="TARAPOTO"/>
    <s v="MOTOCORP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RICHAR TELLO FATAMA"/>
    <n v="42328736"/>
    <x v="0"/>
    <x v="292"/>
    <x v="0"/>
  </r>
  <r>
    <s v="Reclamo"/>
    <x v="1"/>
    <s v="Si"/>
    <n v="7683"/>
    <s v="TUMBES"/>
    <s v="LC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DANY DAVID MORE VITE"/>
    <n v="47931134"/>
    <x v="0"/>
    <x v="293"/>
    <x v="0"/>
  </r>
  <r>
    <s v="Reclamo"/>
    <x v="1"/>
    <s v="Si"/>
    <n v="7684"/>
    <s v="JAEN"/>
    <s v="EFE"/>
    <x v="1"/>
    <s v="Vía internet"/>
    <s v="SURCO"/>
    <s v="LIMA NOR ESTE "/>
    <x v="1"/>
    <d v="2020-06-26T00:00:00"/>
    <n v="2020"/>
    <s v="II Trimestre 20"/>
    <s v="Junio"/>
    <d v="2020-07-26T00:00:00"/>
    <d v="2020-09-10T00:00:00"/>
    <x v="0"/>
    <x v="0"/>
    <x v="0"/>
    <x v="0"/>
    <s v="JOSE MILTON TANTALEAN URIARTE"/>
    <n v="43266310"/>
    <x v="57"/>
    <x v="294"/>
    <x v="3"/>
  </r>
  <r>
    <s v="Reclamo"/>
    <x v="1"/>
    <s v="Si"/>
    <n v="7685"/>
    <s v="CAJAMARCA "/>
    <s v="EFE"/>
    <x v="1"/>
    <s v="Vía internet"/>
    <s v="SURCO"/>
    <s v="LIMA NOR ESTE "/>
    <x v="1"/>
    <d v="2020-06-26T00:00:00"/>
    <n v="2020"/>
    <s v="II Trimestre 20"/>
    <s v="Junio"/>
    <d v="2020-07-26T00:00:00"/>
    <d v="2020-07-26T00:00:00"/>
    <x v="0"/>
    <x v="0"/>
    <x v="0"/>
    <x v="0"/>
    <s v="SAMUEL ARMANDO BURGA GUERRERO"/>
    <n v="43381389"/>
    <x v="0"/>
    <x v="295"/>
    <x v="0"/>
  </r>
  <r>
    <s v="Reclamo"/>
    <x v="1"/>
    <s v="Si"/>
    <n v="7692"/>
    <s v="NO ES CLIENTE"/>
    <s v="NO ES CLIENTE"/>
    <x v="1"/>
    <s v="Vía internet"/>
    <s v="SURCO"/>
    <s v="LIMA NOR ESTE "/>
    <x v="1"/>
    <d v="2020-06-26T00:00:00"/>
    <n v="2020"/>
    <s v="II Trimestre 20"/>
    <s v="Junio"/>
    <d v="2020-07-26T00:00:00"/>
    <d v="2020-07-02T00:00:00"/>
    <x v="1"/>
    <x v="1"/>
    <x v="0"/>
    <x v="0"/>
    <s v="ISABELITA MARILINDA GUERRA BECERRA"/>
    <n v="47891650"/>
    <x v="50"/>
    <x v="296"/>
    <x v="1"/>
  </r>
  <r>
    <s v="Reclamo"/>
    <x v="1"/>
    <s v="Si"/>
    <n v="7656"/>
    <s v="AREQUIPA 3"/>
    <s v="EFE"/>
    <x v="0"/>
    <s v="Oficina"/>
    <s v="ILO"/>
    <s v="SUR"/>
    <x v="5"/>
    <d v="2020-06-26T00:00:00"/>
    <n v="2020"/>
    <s v="II Trimestre 20"/>
    <s v="Junio"/>
    <d v="2020-07-26T00:00:00"/>
    <d v="2020-07-07T00:00:00"/>
    <x v="0"/>
    <x v="0"/>
    <x v="0"/>
    <x v="0"/>
    <s v="NANCY MARILU MAMANI ANAMPA"/>
    <n v="80161220"/>
    <x v="10"/>
    <x v="297"/>
    <x v="1"/>
  </r>
  <r>
    <s v="Reclamo"/>
    <x v="1"/>
    <s v="Si"/>
    <n v="7665"/>
    <s v="JULIACA"/>
    <s v="EFE"/>
    <x v="0"/>
    <s v="Oficina"/>
    <s v="JULIACA"/>
    <s v="SUR"/>
    <x v="11"/>
    <d v="2020-06-26T00:00:00"/>
    <n v="2020"/>
    <s v="II Trimestre 20"/>
    <s v="Junio"/>
    <d v="2020-07-26T00:00:00"/>
    <d v="2020-07-26T00:00:00"/>
    <x v="0"/>
    <x v="0"/>
    <x v="0"/>
    <x v="0"/>
    <s v="EDGAR SILLO PACORI"/>
    <n v="40080169"/>
    <x v="0"/>
    <x v="298"/>
    <x v="0"/>
  </r>
  <r>
    <s v="Reclamo"/>
    <x v="1"/>
    <s v="Si"/>
    <n v="7674"/>
    <s v="JULIACA"/>
    <s v="EFE"/>
    <x v="0"/>
    <s v="Oficina"/>
    <s v="JULIACA"/>
    <s v="SUR"/>
    <x v="11"/>
    <d v="2020-06-26T00:00:00"/>
    <n v="2020"/>
    <s v="II Trimestre 20"/>
    <s v="Junio"/>
    <d v="2020-07-26T00:00:00"/>
    <d v="2020-07-26T00:00:00"/>
    <x v="0"/>
    <x v="0"/>
    <x v="0"/>
    <x v="0"/>
    <s v="MARIO CHAMBI TIPO"/>
    <n v="10417432"/>
    <x v="0"/>
    <x v="299"/>
    <x v="0"/>
  </r>
  <r>
    <s v="Reclamo"/>
    <x v="1"/>
    <s v="Si"/>
    <n v="7679"/>
    <s v="JULIACA"/>
    <s v="EFE"/>
    <x v="0"/>
    <s v="Oficina"/>
    <s v="JULIACA"/>
    <s v="SUR"/>
    <x v="11"/>
    <d v="2020-06-26T00:00:00"/>
    <n v="2020"/>
    <s v="II Trimestre 20"/>
    <s v="Junio"/>
    <d v="2020-07-26T00:00:00"/>
    <d v="2020-07-26T00:00:00"/>
    <x v="0"/>
    <x v="0"/>
    <x v="0"/>
    <x v="0"/>
    <s v="HILDA QUISPE LLUICHO"/>
    <n v="44150993"/>
    <x v="0"/>
    <x v="300"/>
    <x v="0"/>
  </r>
  <r>
    <s v="Reclamo"/>
    <x v="1"/>
    <s v="Si"/>
    <n v="7659"/>
    <s v="TOCACHE"/>
    <s v="LC"/>
    <x v="0"/>
    <s v="Oficina"/>
    <s v="TOCACHE"/>
    <s v="CENTRO"/>
    <x v="8"/>
    <d v="2020-06-26T00:00:00"/>
    <n v="2020"/>
    <s v="II Trimestre 20"/>
    <s v="Junio"/>
    <d v="2020-07-26T00:00:00"/>
    <d v="2020-07-21T00:00:00"/>
    <x v="0"/>
    <x v="0"/>
    <x v="0"/>
    <x v="0"/>
    <s v="DILCEN RIOJA AMACIFEN"/>
    <n v="1099717"/>
    <x v="34"/>
    <x v="301"/>
    <x v="0"/>
  </r>
  <r>
    <s v="Reclamo"/>
    <x v="1"/>
    <s v="Si"/>
    <n v="7676"/>
    <s v="TACNA"/>
    <s v="LC"/>
    <x v="0"/>
    <s v="Oficina"/>
    <s v="TACNA"/>
    <s v="SUR"/>
    <x v="9"/>
    <d v="2020-06-26T00:00:00"/>
    <n v="2020"/>
    <s v="II Trimestre 20"/>
    <s v="Junio"/>
    <d v="2020-07-26T00:00:00"/>
    <d v="2020-07-26T00:00:00"/>
    <x v="0"/>
    <x v="0"/>
    <x v="0"/>
    <x v="0"/>
    <s v="ROBERT ELFER OLIVA QUIROZ"/>
    <n v="485619"/>
    <x v="0"/>
    <x v="302"/>
    <x v="0"/>
  </r>
  <r>
    <s v="Reclamo"/>
    <x v="1"/>
    <s v="Si"/>
    <n v="7627"/>
    <s v="AREQUIPA "/>
    <s v="LC"/>
    <x v="0"/>
    <s v="Oficina"/>
    <s v="AREQUIPA"/>
    <s v="SUR"/>
    <x v="31"/>
    <d v="2020-06-25T00:00:00"/>
    <n v="2020"/>
    <s v="II Trimestre 20"/>
    <s v="Junio"/>
    <d v="2020-07-25T00:00:00"/>
    <d v="2020-07-25T00:00:00"/>
    <x v="0"/>
    <x v="0"/>
    <x v="0"/>
    <x v="0"/>
    <s v="JULIO CESAR LEON FUENTES"/>
    <n v="43367375"/>
    <x v="0"/>
    <x v="303"/>
    <x v="0"/>
  </r>
  <r>
    <s v="Reclamo"/>
    <x v="1"/>
    <s v="Si"/>
    <n v="7645"/>
    <s v="HUANCAYO "/>
    <s v="LC"/>
    <x v="0"/>
    <s v="Oficina"/>
    <s v="HUANCAYO"/>
    <s v="CENTRO"/>
    <x v="4"/>
    <d v="2020-06-25T00:00:00"/>
    <n v="2020"/>
    <s v="II Trimestre 20"/>
    <s v="Junio"/>
    <d v="2020-07-25T00:00:00"/>
    <d v="2020-07-07T00:00:00"/>
    <x v="0"/>
    <x v="0"/>
    <x v="1"/>
    <x v="1"/>
    <s v="GISSEL YAZMIN VILA VELARDE"/>
    <n v="47250004"/>
    <x v="32"/>
    <x v="304"/>
    <x v="1"/>
  </r>
  <r>
    <s v="Reclamo"/>
    <x v="1"/>
    <s v="Si"/>
    <n v="7651"/>
    <s v="HUANCAYO "/>
    <s v="LC"/>
    <x v="0"/>
    <s v="Oficina"/>
    <s v="HUANCAYO"/>
    <s v="CENTRO"/>
    <x v="4"/>
    <d v="2020-06-25T00:00:00"/>
    <n v="2020"/>
    <s v="II Trimestre 20"/>
    <s v="Junio"/>
    <d v="2020-07-25T00:00:00"/>
    <d v="2020-07-25T00:00:00"/>
    <x v="0"/>
    <x v="0"/>
    <x v="0"/>
    <x v="0"/>
    <s v="YOLANDA FERNANDEZ CASTELLARES"/>
    <n v="19943785"/>
    <x v="0"/>
    <x v="305"/>
    <x v="0"/>
  </r>
  <r>
    <s v="Reclamo"/>
    <x v="1"/>
    <s v="Si"/>
    <n v="7643"/>
    <s v="CHICLAYO "/>
    <s v="EFE"/>
    <x v="0"/>
    <s v="Oficina"/>
    <s v="CHICLAYO"/>
    <s v="NORTE 2"/>
    <x v="2"/>
    <d v="2020-06-25T00:00:00"/>
    <n v="2020"/>
    <s v="II Trimestre 20"/>
    <s v="Junio"/>
    <d v="2020-07-25T00:00:00"/>
    <d v="2020-08-15T00:00:00"/>
    <x v="0"/>
    <x v="0"/>
    <x v="0"/>
    <x v="0"/>
    <s v="MARCELA TORRES VALENCIA"/>
    <n v="16802395"/>
    <x v="52"/>
    <x v="306"/>
    <x v="2"/>
  </r>
  <r>
    <s v="Reclamo"/>
    <x v="1"/>
    <s v="Si"/>
    <n v="7629"/>
    <s v="COMAS"/>
    <s v="DEALER"/>
    <x v="0"/>
    <s v="Oficina"/>
    <s v="COMAS"/>
    <s v="LIMA NORESTE"/>
    <x v="1"/>
    <d v="2020-06-25T00:00:00"/>
    <n v="2020"/>
    <s v="II Trimestre 20"/>
    <s v="Junio"/>
    <d v="2020-07-25T00:00:00"/>
    <d v="2020-07-25T00:00:00"/>
    <x v="0"/>
    <x v="0"/>
    <x v="0"/>
    <x v="0"/>
    <s v="YANINA POLANCO CACERES"/>
    <n v="45957714"/>
    <x v="0"/>
    <x v="307"/>
    <x v="0"/>
  </r>
  <r>
    <s v="Reclamo"/>
    <x v="1"/>
    <s v="Si"/>
    <n v="7644"/>
    <s v="CHOSICA"/>
    <s v="LC"/>
    <x v="0"/>
    <s v="Oficina"/>
    <s v="JAVIER PRADO"/>
    <s v="LIMA NORESTE"/>
    <x v="1"/>
    <d v="2020-06-25T00:00:00"/>
    <n v="2020"/>
    <s v="II Trimestre 20"/>
    <s v="Junio"/>
    <d v="2020-07-25T00:00:00"/>
    <d v="2020-07-25T00:00:00"/>
    <x v="0"/>
    <x v="0"/>
    <x v="0"/>
    <x v="0"/>
    <s v="NICOLLE ANTUANET BAUTISTA LAGUNA"/>
    <n v="75728891"/>
    <x v="0"/>
    <x v="308"/>
    <x v="0"/>
  </r>
  <r>
    <s v="Reclamo"/>
    <x v="1"/>
    <s v="Si"/>
    <n v="7630"/>
    <s v="LIMA"/>
    <s v="CONVENIO"/>
    <x v="0"/>
    <s v="Oficina"/>
    <s v="LURIN"/>
    <s v="LIMA SUR CHICO"/>
    <x v="1"/>
    <d v="2020-06-25T00:00:00"/>
    <n v="2020"/>
    <s v="II Trimestre 20"/>
    <s v="Junio"/>
    <d v="2020-07-25T00:00:00"/>
    <d v="2020-08-30T00:00:00"/>
    <x v="0"/>
    <x v="0"/>
    <x v="0"/>
    <x v="0"/>
    <s v="JOSE ANTONIO MELO GONZALES"/>
    <n v="15755442"/>
    <x v="58"/>
    <x v="309"/>
    <x v="3"/>
  </r>
  <r>
    <s v="Reclamo"/>
    <x v="1"/>
    <s v="Si"/>
    <n v="7633"/>
    <s v="LURIN"/>
    <s v="EFE"/>
    <x v="0"/>
    <s v="Oficina"/>
    <s v="LURIN"/>
    <s v="LIMA SUR CHICO"/>
    <x v="1"/>
    <d v="2020-06-25T00:00:00"/>
    <n v="2020"/>
    <s v="II Trimestre 20"/>
    <s v="Junio"/>
    <d v="2020-07-25T00:00:00"/>
    <d v="2020-07-25T00:00:00"/>
    <x v="0"/>
    <x v="0"/>
    <x v="0"/>
    <x v="0"/>
    <s v="SANTOS ELDO FLORES DIAZ"/>
    <n v="46049044"/>
    <x v="0"/>
    <x v="310"/>
    <x v="0"/>
  </r>
  <r>
    <s v="Reclamo"/>
    <x v="1"/>
    <s v="Si"/>
    <n v="7625"/>
    <s v="CACERES"/>
    <s v="EFE"/>
    <x v="0"/>
    <s v="Oficina"/>
    <s v="SAN JUAN DE LURIGANCHO"/>
    <s v="LIMA NORESTE"/>
    <x v="1"/>
    <d v="2020-06-25T00:00:00"/>
    <n v="2020"/>
    <s v="II Trimestre 20"/>
    <s v="Junio"/>
    <d v="2020-07-25T00:00:00"/>
    <d v="2020-07-25T00:00:00"/>
    <x v="0"/>
    <x v="0"/>
    <x v="0"/>
    <x v="0"/>
    <s v="JOSE MIGUEL RIOS SALDARRIAGA"/>
    <n v="8580463"/>
    <x v="0"/>
    <x v="311"/>
    <x v="0"/>
  </r>
  <r>
    <s v="Reclamo"/>
    <x v="1"/>
    <s v="Si"/>
    <n v="7632"/>
    <s v="CAJAMARCA "/>
    <s v="DEALER"/>
    <x v="1"/>
    <s v="Vía internet"/>
    <s v="SURCO"/>
    <s v="LIMA NOR ESTE "/>
    <x v="1"/>
    <d v="2020-06-25T00:00:00"/>
    <n v="2020"/>
    <s v="II Trimestre 20"/>
    <s v="Junio"/>
    <d v="2020-07-25T00:00:00"/>
    <d v="2020-07-07T00:00:00"/>
    <x v="0"/>
    <x v="0"/>
    <x v="1"/>
    <x v="1"/>
    <s v="ELVIRA MAMANI QUINA"/>
    <n v="29505066"/>
    <x v="32"/>
    <x v="312"/>
    <x v="1"/>
  </r>
  <r>
    <s v="Reclamo"/>
    <x v="1"/>
    <s v="Si"/>
    <n v="7634"/>
    <s v="JULIACA"/>
    <s v="LC"/>
    <x v="1"/>
    <s v="Vía internet"/>
    <s v="SURCO"/>
    <s v="LIMA NOR ESTE "/>
    <x v="1"/>
    <d v="2020-06-25T00:00:00"/>
    <n v="2020"/>
    <s v="II Trimestre 20"/>
    <s v="Junio"/>
    <d v="2020-07-25T00:00:00"/>
    <d v="2020-07-25T00:00:00"/>
    <x v="0"/>
    <x v="0"/>
    <x v="0"/>
    <x v="0"/>
    <s v="DOLORES LOURDES HUAMAN BENAVENTE"/>
    <n v="1298263"/>
    <x v="0"/>
    <x v="313"/>
    <x v="0"/>
  </r>
  <r>
    <s v="Reclamo"/>
    <x v="1"/>
    <s v="Si"/>
    <n v="7637"/>
    <s v="HUANCAYO "/>
    <s v="EFE"/>
    <x v="1"/>
    <s v="Vía internet"/>
    <s v="SURCO"/>
    <s v="LIMA NOR ESTE "/>
    <x v="1"/>
    <d v="2020-06-25T00:00:00"/>
    <n v="2020"/>
    <s v="II Trimestre 20"/>
    <s v="Junio"/>
    <d v="2020-07-25T00:00:00"/>
    <d v="2020-07-18T00:00:00"/>
    <x v="0"/>
    <x v="0"/>
    <x v="0"/>
    <x v="0"/>
    <s v="ROSARIO GARCIA MEDINA"/>
    <n v="44127936"/>
    <x v="24"/>
    <x v="314"/>
    <x v="0"/>
  </r>
  <r>
    <s v="Reclamo"/>
    <x v="1"/>
    <s v="Si"/>
    <n v="7638"/>
    <s v="CAJAMARCA "/>
    <s v="DEALER"/>
    <x v="1"/>
    <s v="Vía internet"/>
    <s v="SURCO"/>
    <s v="LIMA NOR ESTE "/>
    <x v="1"/>
    <d v="2020-06-25T00:00:00"/>
    <n v="2020"/>
    <s v="II Trimestre 20"/>
    <s v="Junio"/>
    <d v="2020-07-25T00:00:00"/>
    <d v="2020-07-24T00:00:00"/>
    <x v="0"/>
    <x v="0"/>
    <x v="0"/>
    <x v="0"/>
    <s v="JUAN CARLOS GOICOCHEA RAICO"/>
    <n v="26704200"/>
    <x v="7"/>
    <x v="315"/>
    <x v="0"/>
  </r>
  <r>
    <s v="Reclamo"/>
    <x v="1"/>
    <s v="Si"/>
    <n v="7648"/>
    <s v="CHACHAPOYAS"/>
    <s v="LC"/>
    <x v="1"/>
    <s v="Vía internet"/>
    <s v="SURCO"/>
    <s v="LIMA NOR ESTE "/>
    <x v="1"/>
    <d v="2020-06-25T00:00:00"/>
    <n v="2020"/>
    <s v="II Trimestre 20"/>
    <s v="Junio"/>
    <d v="2020-07-25T00:00:00"/>
    <d v="2020-09-22T00:00:00"/>
    <x v="0"/>
    <x v="0"/>
    <x v="0"/>
    <x v="0"/>
    <s v="HIBETH SEGURA RIVERA"/>
    <n v="42267313"/>
    <x v="59"/>
    <x v="316"/>
    <x v="3"/>
  </r>
  <r>
    <s v="Reclamo"/>
    <x v="1"/>
    <s v="Si"/>
    <n v="7649"/>
    <s v="CHIMBOTE"/>
    <s v="EFE"/>
    <x v="1"/>
    <s v="Vía internet"/>
    <s v="SURCO"/>
    <s v="LIMA NOR ESTE "/>
    <x v="1"/>
    <d v="2020-06-25T00:00:00"/>
    <n v="2020"/>
    <s v="II Trimestre 20"/>
    <s v="Junio"/>
    <d v="2020-07-25T00:00:00"/>
    <d v="2020-07-25T00:00:00"/>
    <x v="0"/>
    <x v="0"/>
    <x v="0"/>
    <x v="0"/>
    <s v="MARIA ELENA DE LA CRUZ CASTILLO"/>
    <n v="32927481"/>
    <x v="0"/>
    <x v="317"/>
    <x v="0"/>
  </r>
  <r>
    <s v="Reclamo"/>
    <x v="1"/>
    <s v="Si"/>
    <n v="7635"/>
    <s v="SAN JUAN DE MIRAFLORES"/>
    <s v="LC"/>
    <x v="0"/>
    <s v="Oficina"/>
    <s v="ZARATE"/>
    <s v="LIMA NORESTE"/>
    <x v="1"/>
    <d v="2020-06-25T00:00:00"/>
    <n v="2020"/>
    <s v="II Trimestre 20"/>
    <s v="Junio"/>
    <d v="2020-07-25T00:00:00"/>
    <d v="2020-07-25T00:00:00"/>
    <x v="0"/>
    <x v="0"/>
    <x v="1"/>
    <x v="1"/>
    <s v="ALISSON IBANIA HUGO COLLANTES"/>
    <n v="75200914"/>
    <x v="0"/>
    <x v="318"/>
    <x v="0"/>
  </r>
  <r>
    <s v="Reclamo"/>
    <x v="1"/>
    <s v="Si"/>
    <n v="7646"/>
    <s v="ILO"/>
    <s v="EFE"/>
    <x v="0"/>
    <s v="Oficina"/>
    <s v="ILO"/>
    <s v="SUR"/>
    <x v="5"/>
    <d v="2020-06-25T00:00:00"/>
    <n v="2020"/>
    <s v="II Trimestre 20"/>
    <s v="Junio"/>
    <d v="2020-07-25T00:00:00"/>
    <d v="2020-07-25T00:00:00"/>
    <x v="0"/>
    <x v="0"/>
    <x v="0"/>
    <x v="0"/>
    <s v="GLADYS SOLEDAD YUPANQUI CHANINI"/>
    <n v="4648742"/>
    <x v="0"/>
    <x v="319"/>
    <x v="0"/>
  </r>
  <r>
    <s v="Reclamo"/>
    <x v="1"/>
    <s v="Si"/>
    <n v="7624"/>
    <s v="MOYOBAMBA"/>
    <s v="EFE"/>
    <x v="0"/>
    <s v="Oficina"/>
    <s v="MOYOBAMBA"/>
    <s v="ORIENTE"/>
    <x v="34"/>
    <d v="2020-06-25T00:00:00"/>
    <n v="2020"/>
    <s v="II Trimestre 20"/>
    <s v="Junio"/>
    <d v="2020-07-25T00:00:00"/>
    <d v="2020-07-25T00:00:00"/>
    <x v="0"/>
    <x v="0"/>
    <x v="0"/>
    <x v="0"/>
    <s v="GILBERTO ABELARDO VASQUEZ BAZAN"/>
    <n v="838212"/>
    <x v="0"/>
    <x v="320"/>
    <x v="0"/>
  </r>
  <r>
    <s v="Reclamo"/>
    <x v="1"/>
    <s v="Si"/>
    <n v="7641"/>
    <s v="MOYOBAMBA"/>
    <s v="EFE"/>
    <x v="0"/>
    <s v="Oficina"/>
    <s v="MOYOBAMBA"/>
    <s v="ORIENTE"/>
    <x v="34"/>
    <d v="2020-06-25T00:00:00"/>
    <n v="2020"/>
    <s v="II Trimestre 20"/>
    <s v="Junio"/>
    <d v="2020-07-25T00:00:00"/>
    <d v="2020-07-25T00:00:00"/>
    <x v="0"/>
    <x v="0"/>
    <x v="0"/>
    <x v="0"/>
    <s v="ALEXANDER NAVARRO RAMIREZ"/>
    <n v="75673538"/>
    <x v="0"/>
    <x v="321"/>
    <x v="0"/>
  </r>
  <r>
    <s v="Reclamo"/>
    <x v="1"/>
    <s v="Si"/>
    <n v="7628"/>
    <s v="TARAPOTO"/>
    <s v="LC"/>
    <x v="0"/>
    <s v="Oficina"/>
    <s v="TARAPOTO"/>
    <s v="ORIENTE"/>
    <x v="41"/>
    <d v="2020-06-25T00:00:00"/>
    <n v="2020"/>
    <s v="II Trimestre 20"/>
    <s v="Junio"/>
    <d v="2020-07-25T00:00:00"/>
    <d v="2020-07-25T00:00:00"/>
    <x v="0"/>
    <x v="0"/>
    <x v="0"/>
    <x v="0"/>
    <s v="GENITA ACHO MORI"/>
    <n v="43574876"/>
    <x v="0"/>
    <x v="322"/>
    <x v="0"/>
  </r>
  <r>
    <s v="Reclamo"/>
    <x v="1"/>
    <s v="Si"/>
    <n v="7652"/>
    <s v="TARAPOTO"/>
    <s v="EFE"/>
    <x v="0"/>
    <s v="Oficina"/>
    <s v="TARAPOTO"/>
    <s v="ORIENTE"/>
    <x v="41"/>
    <d v="2020-06-25T00:00:00"/>
    <n v="2020"/>
    <s v="II Trimestre 20"/>
    <s v="Junio"/>
    <d v="2020-07-25T00:00:00"/>
    <d v="2020-08-22T00:00:00"/>
    <x v="0"/>
    <x v="0"/>
    <x v="0"/>
    <x v="0"/>
    <s v="DONY RICARDO PALOMINO PAREDES"/>
    <n v="45775035"/>
    <x v="15"/>
    <x v="323"/>
    <x v="2"/>
  </r>
  <r>
    <s v="Reclamo"/>
    <x v="1"/>
    <s v="Si"/>
    <n v="7618"/>
    <s v="CAMANA"/>
    <s v="EFE"/>
    <x v="0"/>
    <s v="Oficina"/>
    <s v="CAMANA"/>
    <s v="SUR"/>
    <x v="43"/>
    <d v="2020-06-24T00:00:00"/>
    <n v="2020"/>
    <s v="II Trimestre 20"/>
    <s v="Junio"/>
    <d v="2020-07-24T00:00:00"/>
    <d v="2020-07-07T00:00:00"/>
    <x v="0"/>
    <x v="0"/>
    <x v="3"/>
    <x v="3"/>
    <s v="JOSEFINA YOLANDA ROMERO CONTRERAS"/>
    <n v="30403797"/>
    <x v="8"/>
    <x v="324"/>
    <x v="1"/>
  </r>
  <r>
    <s v="Reclamo"/>
    <x v="1"/>
    <s v="Si"/>
    <n v="7606"/>
    <s v="CAJAMARCA "/>
    <s v="LC"/>
    <x v="0"/>
    <s v="Oficina"/>
    <s v="CAJAMARCA"/>
    <s v="NORTE 2"/>
    <x v="3"/>
    <d v="2020-06-24T00:00:00"/>
    <n v="2020"/>
    <s v="II Trimestre 20"/>
    <s v="Junio"/>
    <d v="2020-07-24T00:00:00"/>
    <d v="2020-07-24T00:00:00"/>
    <x v="0"/>
    <x v="0"/>
    <x v="0"/>
    <x v="0"/>
    <s v="KARLA HELLEN MORA TERRONES"/>
    <n v="41577503"/>
    <x v="0"/>
    <x v="325"/>
    <x v="0"/>
  </r>
  <r>
    <s v="Reclamo"/>
    <x v="1"/>
    <s v="Si"/>
    <n v="7616"/>
    <s v="HUANCAYO "/>
    <s v="EFE"/>
    <x v="0"/>
    <s v="Oficina"/>
    <s v="HUANCAYO"/>
    <s v="CENTRO"/>
    <x v="4"/>
    <d v="2020-06-24T00:00:00"/>
    <n v="2020"/>
    <s v="II Trimestre 20"/>
    <s v="Junio"/>
    <d v="2020-07-24T00:00:00"/>
    <d v="2020-08-20T00:00:00"/>
    <x v="0"/>
    <x v="0"/>
    <x v="0"/>
    <x v="0"/>
    <s v="ESPERANZA AMPARO ROQUE DAVILA"/>
    <n v="47198082"/>
    <x v="3"/>
    <x v="326"/>
    <x v="2"/>
  </r>
  <r>
    <s v="Reclamo"/>
    <x v="1"/>
    <s v="Si"/>
    <n v="7607"/>
    <s v="CHICLAYO "/>
    <s v="EFE"/>
    <x v="0"/>
    <s v="Oficina"/>
    <s v="CHICLAYO"/>
    <s v="NORTE 2"/>
    <x v="2"/>
    <d v="2020-06-24T00:00:00"/>
    <n v="2020"/>
    <s v="II Trimestre 20"/>
    <s v="Junio"/>
    <d v="2020-07-24T00:00:00"/>
    <d v="2020-08-20T00:00:00"/>
    <x v="0"/>
    <x v="0"/>
    <x v="0"/>
    <x v="0"/>
    <s v="MARIA ROXANA TORRES ENRIQUEZ"/>
    <n v="42907078"/>
    <x v="3"/>
    <x v="327"/>
    <x v="2"/>
  </r>
  <r>
    <s v="Reclamo"/>
    <x v="1"/>
    <s v="Si"/>
    <n v="7612"/>
    <s v="PEDRO RUIZ"/>
    <s v="EFE"/>
    <x v="0"/>
    <s v="Oficina"/>
    <s v="CHICLAYO"/>
    <s v="NORTE 2"/>
    <x v="2"/>
    <d v="2020-06-24T00:00:00"/>
    <n v="2020"/>
    <s v="II Trimestre 20"/>
    <s v="Junio"/>
    <d v="2020-07-24T00:00:00"/>
    <d v="2020-07-24T00:00:00"/>
    <x v="0"/>
    <x v="0"/>
    <x v="0"/>
    <x v="0"/>
    <s v="MARTIN EVARISTO CAJO RAMIREZ"/>
    <n v="17414471"/>
    <x v="0"/>
    <x v="328"/>
    <x v="0"/>
  </r>
  <r>
    <s v="Reclamo"/>
    <x v="1"/>
    <s v="Si"/>
    <n v="7614"/>
    <s v="CHICLAYO "/>
    <s v="LC"/>
    <x v="0"/>
    <s v="Oficina"/>
    <s v="CHICLAYO"/>
    <s v="NORTE 2"/>
    <x v="2"/>
    <d v="2020-06-24T00:00:00"/>
    <n v="2020"/>
    <s v="II Trimestre 20"/>
    <s v="Junio"/>
    <d v="2020-07-24T00:00:00"/>
    <d v="2020-07-24T00:00:00"/>
    <x v="0"/>
    <x v="0"/>
    <x v="0"/>
    <x v="0"/>
    <s v="ANAPAOLA JAZMIN CHIROQUE FALEN"/>
    <n v="74082313"/>
    <x v="0"/>
    <x v="329"/>
    <x v="0"/>
  </r>
  <r>
    <s v="Reclamo"/>
    <x v="1"/>
    <s v="Si"/>
    <n v="7615"/>
    <s v="CHICLAYO "/>
    <s v="EFE"/>
    <x v="0"/>
    <s v="Oficina"/>
    <s v="CHICLAYO"/>
    <s v="NORTE 2"/>
    <x v="2"/>
    <d v="2020-06-24T00:00:00"/>
    <n v="2020"/>
    <s v="II Trimestre 20"/>
    <s v="Junio"/>
    <d v="2020-07-24T00:00:00"/>
    <d v="2020-07-21T00:00:00"/>
    <x v="0"/>
    <x v="0"/>
    <x v="0"/>
    <x v="0"/>
    <s v="ELEODORO BECERRA VILLALOBOS"/>
    <n v="16720494"/>
    <x v="25"/>
    <x v="330"/>
    <x v="0"/>
  </r>
  <r>
    <s v="Reclamo"/>
    <x v="1"/>
    <s v="Si"/>
    <n v="7617"/>
    <s v="CHICLAYO "/>
    <s v="LC"/>
    <x v="0"/>
    <s v="Oficina"/>
    <s v="CHICLAYO"/>
    <s v="NORTE 2"/>
    <x v="2"/>
    <d v="2020-06-24T00:00:00"/>
    <n v="2020"/>
    <s v="II Trimestre 20"/>
    <s v="Junio"/>
    <d v="2020-07-24T00:00:00"/>
    <d v="2020-07-24T00:00:00"/>
    <x v="0"/>
    <x v="0"/>
    <x v="0"/>
    <x v="0"/>
    <s v="MAGALLY MARLENY AGUILAR SALDARRIAGA"/>
    <n v="41598434"/>
    <x v="0"/>
    <x v="331"/>
    <x v="0"/>
  </r>
  <r>
    <s v="Reclamo"/>
    <x v="1"/>
    <s v="Si"/>
    <n v="7623"/>
    <s v="CHICLAYO "/>
    <s v="LC"/>
    <x v="0"/>
    <s v="Oficina"/>
    <s v="CHICLAYO"/>
    <s v="NORTE 2"/>
    <x v="2"/>
    <d v="2020-06-24T00:00:00"/>
    <n v="2020"/>
    <s v="II Trimestre 20"/>
    <s v="Junio"/>
    <d v="2020-07-24T00:00:00"/>
    <d v="2020-08-20T00:00:00"/>
    <x v="0"/>
    <x v="0"/>
    <x v="0"/>
    <x v="0"/>
    <s v="MARIA ALBERTA BOLANOS REYES"/>
    <n v="40818949"/>
    <x v="3"/>
    <x v="332"/>
    <x v="2"/>
  </r>
  <r>
    <s v="Reclamo"/>
    <x v="1"/>
    <s v="Si"/>
    <n v="7602"/>
    <s v="ATE 2"/>
    <s v="LC"/>
    <x v="1"/>
    <s v="Vía internet"/>
    <s v="SURCO"/>
    <s v="LIMA NOR ESTE "/>
    <x v="1"/>
    <d v="2020-06-24T00:00:00"/>
    <n v="2020"/>
    <s v="II Trimestre 20"/>
    <s v="Junio"/>
    <d v="2020-07-24T00:00:00"/>
    <d v="2020-07-06T00:00:00"/>
    <x v="0"/>
    <x v="0"/>
    <x v="0"/>
    <x v="0"/>
    <s v="DIANA CAROLINA JARAMILLO ALBERTO"/>
    <n v="47031330"/>
    <x v="32"/>
    <x v="333"/>
    <x v="1"/>
  </r>
  <r>
    <s v="Reclamo"/>
    <x v="1"/>
    <s v="Si"/>
    <n v="7603"/>
    <s v="CHULUCANAS"/>
    <s v="LC"/>
    <x v="1"/>
    <s v="Vía internet"/>
    <s v="SURCO"/>
    <s v="LIMA NOR ESTE "/>
    <x v="1"/>
    <d v="2020-06-24T00:00:00"/>
    <n v="2020"/>
    <s v="II Trimestre 20"/>
    <s v="Junio"/>
    <d v="2020-07-24T00:00:00"/>
    <d v="2020-07-24T00:00:00"/>
    <x v="0"/>
    <x v="0"/>
    <x v="0"/>
    <x v="0"/>
    <s v="SINDULFO MARQUEZ MARQUEZ"/>
    <n v="2836738"/>
    <x v="0"/>
    <x v="334"/>
    <x v="0"/>
  </r>
  <r>
    <s v="Reclamo"/>
    <x v="1"/>
    <s v="Si"/>
    <n v="7608"/>
    <s v="CHIMBOTE"/>
    <s v="LC"/>
    <x v="1"/>
    <s v="Vía internet"/>
    <s v="SURCO"/>
    <s v="LIMA NOR ESTE "/>
    <x v="1"/>
    <d v="2020-06-24T00:00:00"/>
    <n v="2020"/>
    <s v="II Trimestre 20"/>
    <s v="Junio"/>
    <d v="2020-07-24T00:00:00"/>
    <d v="2020-08-20T00:00:00"/>
    <x v="0"/>
    <x v="0"/>
    <x v="0"/>
    <x v="0"/>
    <s v="LINDA MILAGROS ESPINOZA FLORES"/>
    <n v="45609135"/>
    <x v="3"/>
    <x v="335"/>
    <x v="2"/>
  </r>
  <r>
    <s v="Reclamo"/>
    <x v="1"/>
    <s v="Si"/>
    <n v="7609"/>
    <s v="TACNA"/>
    <s v="LC"/>
    <x v="1"/>
    <s v="Vía internet"/>
    <s v="SURCO"/>
    <s v="LIMA NOR ESTE "/>
    <x v="1"/>
    <d v="2020-06-24T00:00:00"/>
    <n v="2020"/>
    <s v="II Trimestre 20"/>
    <s v="Junio"/>
    <d v="2020-07-24T00:00:00"/>
    <d v="2020-07-18T00:00:00"/>
    <x v="0"/>
    <x v="0"/>
    <x v="0"/>
    <x v="0"/>
    <s v="YUDITH TAPIA ACURIO"/>
    <n v="45352550"/>
    <x v="27"/>
    <x v="336"/>
    <x v="0"/>
  </r>
  <r>
    <s v="Reclamo"/>
    <x v="1"/>
    <s v="Si"/>
    <n v="7610"/>
    <s v="JAEN"/>
    <s v="MOTOCORP"/>
    <x v="1"/>
    <s v="Vía internet"/>
    <s v="SURCO"/>
    <s v="LIMA NOR ESTE "/>
    <x v="1"/>
    <d v="2020-06-24T00:00:00"/>
    <n v="2020"/>
    <s v="II Trimestre 20"/>
    <s v="Junio"/>
    <d v="2020-07-24T00:00:00"/>
    <d v="2020-07-07T00:00:00"/>
    <x v="0"/>
    <x v="0"/>
    <x v="0"/>
    <x v="0"/>
    <s v="ELEUTERIO CONTRERAS CORONADO"/>
    <n v="33641031"/>
    <x v="8"/>
    <x v="337"/>
    <x v="1"/>
  </r>
  <r>
    <s v="Reclamo"/>
    <x v="1"/>
    <s v="Si"/>
    <n v="7619"/>
    <s v="HUACHO"/>
    <s v="LC"/>
    <x v="1"/>
    <s v="Vía internet"/>
    <s v="SURCO"/>
    <s v="LIMA NOR ESTE "/>
    <x v="1"/>
    <d v="2020-06-24T00:00:00"/>
    <n v="2020"/>
    <s v="II Trimestre 20"/>
    <s v="Junio"/>
    <d v="2020-07-24T00:00:00"/>
    <d v="2020-07-07T00:00:00"/>
    <x v="0"/>
    <x v="0"/>
    <x v="0"/>
    <x v="0"/>
    <s v="MARLENE LANDA BAZALAR"/>
    <n v="15640594"/>
    <x v="8"/>
    <x v="338"/>
    <x v="1"/>
  </r>
  <r>
    <s v="Reclamo"/>
    <x v="1"/>
    <s v="Si"/>
    <n v="7620"/>
    <s v="CAJAMARCA "/>
    <s v="MOTOCORP"/>
    <x v="1"/>
    <s v="Vía internet"/>
    <s v="SURCO"/>
    <s v="LIMA NOR ESTE "/>
    <x v="1"/>
    <d v="2020-06-24T00:00:00"/>
    <n v="2020"/>
    <s v="II Trimestre 20"/>
    <s v="Junio"/>
    <d v="2020-07-24T00:00:00"/>
    <d v="2020-07-24T00:00:00"/>
    <x v="0"/>
    <x v="0"/>
    <x v="0"/>
    <x v="0"/>
    <s v="MAGALY CHILON CARRASCO"/>
    <n v="43499580"/>
    <x v="0"/>
    <x v="339"/>
    <x v="0"/>
  </r>
  <r>
    <s v="Reclamo"/>
    <x v="1"/>
    <s v="Si"/>
    <n v="7596"/>
    <s v="JAEN"/>
    <s v="EFE"/>
    <x v="0"/>
    <s v="Oficina"/>
    <s v="JAEN"/>
    <s v="NORTE 2"/>
    <x v="14"/>
    <d v="2020-06-23T00:00:00"/>
    <n v="2020"/>
    <s v="II Trimestre 20"/>
    <s v="Junio"/>
    <d v="2020-07-23T00:00:00"/>
    <d v="2020-08-20T00:00:00"/>
    <x v="0"/>
    <x v="0"/>
    <x v="0"/>
    <x v="0"/>
    <s v="ISAIAS VILLANUEVA CARRANZA"/>
    <n v="27714389"/>
    <x v="15"/>
    <x v="340"/>
    <x v="2"/>
  </r>
  <r>
    <s v="Reclamo"/>
    <x v="1"/>
    <s v="Si"/>
    <n v="7592"/>
    <s v="QUILLABAMBA"/>
    <s v="LC"/>
    <x v="0"/>
    <s v="Oficina"/>
    <s v="CUSCO"/>
    <s v="SUR ORIENTE"/>
    <x v="19"/>
    <d v="2020-06-23T00:00:00"/>
    <n v="2020"/>
    <s v="II Trimestre 20"/>
    <s v="Junio"/>
    <d v="2020-07-23T00:00:00"/>
    <d v="2020-07-23T00:00:00"/>
    <x v="0"/>
    <x v="0"/>
    <x v="0"/>
    <x v="0"/>
    <s v="NERY IRMA CHOQUE HUARANCCA"/>
    <n v="41255133"/>
    <x v="0"/>
    <x v="341"/>
    <x v="0"/>
  </r>
  <r>
    <s v="Reclamo"/>
    <x v="1"/>
    <s v="Si"/>
    <n v="7601"/>
    <s v="HUANCAYO "/>
    <s v="EFE"/>
    <x v="0"/>
    <s v="Oficina"/>
    <s v="HUANCAYO"/>
    <s v="CENTRO"/>
    <x v="4"/>
    <d v="2020-06-23T00:00:00"/>
    <n v="2020"/>
    <s v="II Trimestre 20"/>
    <s v="Junio"/>
    <d v="2020-07-23T00:00:00"/>
    <d v="2020-08-20T00:00:00"/>
    <x v="0"/>
    <x v="0"/>
    <x v="0"/>
    <x v="0"/>
    <s v="JIMMY HENRRY COLONIO BERNARDILLO"/>
    <n v="40714369"/>
    <x v="15"/>
    <x v="342"/>
    <x v="2"/>
  </r>
  <r>
    <s v="Reclamo"/>
    <x v="1"/>
    <s v="Si"/>
    <n v="7570"/>
    <s v="TARMA"/>
    <s v="EFE"/>
    <x v="0"/>
    <s v="Oficina"/>
    <s v="TARMA"/>
    <s v="CENTRO"/>
    <x v="33"/>
    <d v="2020-06-23T00:00:00"/>
    <n v="2020"/>
    <s v="II Trimestre 20"/>
    <s v="Junio"/>
    <d v="2020-07-23T00:00:00"/>
    <d v="2020-07-25T00:00:00"/>
    <x v="0"/>
    <x v="0"/>
    <x v="0"/>
    <x v="0"/>
    <s v="EFRAIN ROMANI CONTRERAS"/>
    <n v="40456563"/>
    <x v="16"/>
    <x v="343"/>
    <x v="2"/>
  </r>
  <r>
    <s v="Reclamo"/>
    <x v="1"/>
    <s v="Si"/>
    <n v="7574"/>
    <s v="TRUJILLO"/>
    <s v="EFE"/>
    <x v="0"/>
    <s v="Oficina"/>
    <s v="TRUJILLO "/>
    <s v="NORTE 3"/>
    <x v="0"/>
    <d v="2020-06-23T00:00:00"/>
    <n v="2020"/>
    <s v="II Trimestre 20"/>
    <s v="Junio"/>
    <d v="2020-07-23T00:00:00"/>
    <d v="2020-07-23T00:00:00"/>
    <x v="0"/>
    <x v="0"/>
    <x v="0"/>
    <x v="0"/>
    <s v="AMERICA MAVILA ROJAS TEJADA"/>
    <n v="19247565"/>
    <x v="0"/>
    <x v="344"/>
    <x v="0"/>
  </r>
  <r>
    <s v="Reclamo"/>
    <x v="1"/>
    <s v="Si"/>
    <n v="7583"/>
    <s v="TRUJILLO"/>
    <s v="EFE"/>
    <x v="0"/>
    <s v="Oficina"/>
    <s v="TRUJILLO "/>
    <s v="NORTE 3"/>
    <x v="0"/>
    <d v="2020-06-23T00:00:00"/>
    <n v="2020"/>
    <s v="II Trimestre 20"/>
    <s v="Junio"/>
    <d v="2020-07-23T00:00:00"/>
    <d v="2020-07-23T00:00:00"/>
    <x v="0"/>
    <x v="0"/>
    <x v="0"/>
    <x v="0"/>
    <s v="ROLANDO FLORES CHINCHAYHUARA"/>
    <n v="42987739"/>
    <x v="0"/>
    <x v="345"/>
    <x v="0"/>
  </r>
  <r>
    <s v="Reclamo"/>
    <x v="1"/>
    <s v="Si"/>
    <n v="7566"/>
    <s v="CHICLAYO "/>
    <s v="EFE"/>
    <x v="0"/>
    <s v="Oficina"/>
    <s v="CHICLAYO"/>
    <s v="NORTE 2"/>
    <x v="2"/>
    <d v="2020-06-23T00:00:00"/>
    <n v="2020"/>
    <s v="II Trimestre 20"/>
    <s v="Junio"/>
    <d v="2020-07-23T00:00:00"/>
    <d v="2020-07-06T00:00:00"/>
    <x v="0"/>
    <x v="0"/>
    <x v="1"/>
    <x v="1"/>
    <s v="NOEMI LOPEZ DELGADO"/>
    <n v="42467130"/>
    <x v="8"/>
    <x v="346"/>
    <x v="1"/>
  </r>
  <r>
    <s v="Reclamo"/>
    <x v="1"/>
    <s v="Si"/>
    <n v="7567"/>
    <s v="CHICLAYO "/>
    <s v="LC"/>
    <x v="0"/>
    <s v="Oficina"/>
    <s v="CHICLAYO"/>
    <s v="NORTE 2"/>
    <x v="2"/>
    <d v="2020-06-23T00:00:00"/>
    <n v="2020"/>
    <s v="II Trimestre 20"/>
    <s v="Junio"/>
    <d v="2020-07-23T00:00:00"/>
    <d v="2020-07-24T00:00:00"/>
    <x v="0"/>
    <x v="0"/>
    <x v="0"/>
    <x v="0"/>
    <s v="ANDREA DEL PILAR MINOPE NECIOSUP"/>
    <n v="45379231"/>
    <x v="12"/>
    <x v="347"/>
    <x v="2"/>
  </r>
  <r>
    <s v="Reclamo"/>
    <x v="1"/>
    <s v="Si"/>
    <n v="7568"/>
    <s v="SAN MARTIN DE PORRES"/>
    <s v="EFE"/>
    <x v="0"/>
    <s v="Oficina"/>
    <s v="CHICLAYO"/>
    <s v="NORTE 2"/>
    <x v="2"/>
    <d v="2020-06-23T00:00:00"/>
    <n v="2020"/>
    <s v="II Trimestre 20"/>
    <s v="Junio"/>
    <d v="2020-07-23T00:00:00"/>
    <d v="2020-08-25T00:00:00"/>
    <x v="0"/>
    <x v="0"/>
    <x v="0"/>
    <x v="0"/>
    <s v="JOSE GABRIEL YARINGANO VARGAS"/>
    <n v="43441524"/>
    <x v="46"/>
    <x v="348"/>
    <x v="3"/>
  </r>
  <r>
    <s v="Reclamo"/>
    <x v="1"/>
    <s v="Si"/>
    <n v="7571"/>
    <s v="SALAVERRY"/>
    <s v="LC"/>
    <x v="0"/>
    <s v="Oficina"/>
    <s v="CHICLAYO"/>
    <s v="NORTE 2"/>
    <x v="2"/>
    <d v="2020-06-23T00:00:00"/>
    <n v="2020"/>
    <s v="II Trimestre 20"/>
    <s v="Junio"/>
    <d v="2020-07-23T00:00:00"/>
    <d v="2020-09-17T00:00:00"/>
    <x v="0"/>
    <x v="0"/>
    <x v="0"/>
    <x v="0"/>
    <s v="ANA MELVA SANTA CRUZ GARCIA"/>
    <n v="40501048"/>
    <x v="60"/>
    <x v="349"/>
    <x v="3"/>
  </r>
  <r>
    <s v="Reclamo"/>
    <x v="1"/>
    <s v="Si"/>
    <n v="7579"/>
    <s v="CHICLAYO "/>
    <s v="EFE"/>
    <x v="0"/>
    <s v="Oficina"/>
    <s v="CHICLAYO"/>
    <s v="NORTE 2"/>
    <x v="2"/>
    <d v="2020-06-23T00:00:00"/>
    <n v="2020"/>
    <s v="II Trimestre 20"/>
    <s v="Junio"/>
    <d v="2020-07-23T00:00:00"/>
    <d v="2020-08-24T00:00:00"/>
    <x v="0"/>
    <x v="0"/>
    <x v="0"/>
    <x v="0"/>
    <s v="MARIEL MAVEL LEON DE GARCIA"/>
    <n v="16485294"/>
    <x v="61"/>
    <x v="350"/>
    <x v="3"/>
  </r>
  <r>
    <s v="Reclamo"/>
    <x v="1"/>
    <s v="Si"/>
    <n v="7581"/>
    <s v="CHICLAYO "/>
    <s v="EFE"/>
    <x v="0"/>
    <s v="Oficina"/>
    <s v="CHICLAYO"/>
    <s v="NORTE 2"/>
    <x v="2"/>
    <d v="2020-06-23T00:00:00"/>
    <n v="2020"/>
    <s v="II Trimestre 20"/>
    <s v="Junio"/>
    <d v="2020-07-23T00:00:00"/>
    <d v="2020-08-21T00:00:00"/>
    <x v="0"/>
    <x v="0"/>
    <x v="0"/>
    <x v="0"/>
    <s v="HUGO ZEVALLOS RUIZ"/>
    <n v="16405969"/>
    <x v="45"/>
    <x v="351"/>
    <x v="2"/>
  </r>
  <r>
    <s v="Reclamo"/>
    <x v="1"/>
    <s v="Si"/>
    <n v="7586"/>
    <s v="CHICLAYO "/>
    <s v="MOTOCORP"/>
    <x v="0"/>
    <s v="Oficina"/>
    <s v="CHICLAYO"/>
    <s v="NORTE 2"/>
    <x v="2"/>
    <d v="2020-06-23T00:00:00"/>
    <n v="2020"/>
    <s v="II Trimestre 20"/>
    <s v="Junio"/>
    <d v="2020-07-23T00:00:00"/>
    <d v="2020-07-23T00:00:00"/>
    <x v="0"/>
    <x v="0"/>
    <x v="0"/>
    <x v="0"/>
    <s v="MARY CARMEN MONTALVO CARHUAJULCA"/>
    <n v="48596563"/>
    <x v="0"/>
    <x v="352"/>
    <x v="0"/>
  </r>
  <r>
    <s v="Reclamo"/>
    <x v="1"/>
    <s v="Si"/>
    <n v="7593"/>
    <s v="CHICLAYO "/>
    <s v="EFE"/>
    <x v="0"/>
    <s v="Oficina"/>
    <s v="CHICLAYO"/>
    <s v="NORTE 2"/>
    <x v="2"/>
    <d v="2020-06-23T00:00:00"/>
    <n v="2020"/>
    <s v="II Trimestre 20"/>
    <s v="Junio"/>
    <d v="2020-07-23T00:00:00"/>
    <d v="2020-07-23T00:00:00"/>
    <x v="0"/>
    <x v="0"/>
    <x v="0"/>
    <x v="0"/>
    <s v="JACINTO VELASQUEZ CUMPA"/>
    <n v="43932804"/>
    <x v="0"/>
    <x v="353"/>
    <x v="0"/>
  </r>
  <r>
    <s v="Reclamo"/>
    <x v="1"/>
    <s v="Si"/>
    <n v="7594"/>
    <s v="CHICLAYO "/>
    <s v="LC"/>
    <x v="0"/>
    <s v="Oficina"/>
    <s v="CHICLAYO"/>
    <s v="NORTE 2"/>
    <x v="2"/>
    <d v="2020-06-23T00:00:00"/>
    <n v="2020"/>
    <s v="II Trimestre 20"/>
    <s v="Junio"/>
    <d v="2020-07-23T00:00:00"/>
    <d v="2020-07-30T00:00:00"/>
    <x v="0"/>
    <x v="0"/>
    <x v="0"/>
    <x v="0"/>
    <s v="LORENZO VILLALOBOS FERNANDEZ"/>
    <n v="41747199"/>
    <x v="22"/>
    <x v="354"/>
    <x v="2"/>
  </r>
  <r>
    <s v="Reclamo"/>
    <x v="1"/>
    <s v="Si"/>
    <n v="7597"/>
    <s v="CHICLAYO "/>
    <s v="LC"/>
    <x v="0"/>
    <s v="Oficina"/>
    <s v="CHICLAYO"/>
    <s v="NORTE 2"/>
    <x v="2"/>
    <d v="2020-06-23T00:00:00"/>
    <n v="2020"/>
    <s v="II Trimestre 20"/>
    <s v="Junio"/>
    <d v="2020-07-23T00:00:00"/>
    <d v="2020-07-23T00:00:00"/>
    <x v="0"/>
    <x v="0"/>
    <x v="0"/>
    <x v="0"/>
    <s v="BLANCA FELICINDA HOYOS SAAVEDRA"/>
    <n v="43573307"/>
    <x v="0"/>
    <x v="355"/>
    <x v="0"/>
  </r>
  <r>
    <s v="Reclamo"/>
    <x v="1"/>
    <s v="Si"/>
    <n v="7561"/>
    <s v="LIMA"/>
    <s v="Hipotecario Propio"/>
    <x v="1"/>
    <s v="Vía internet"/>
    <s v="SURCO"/>
    <s v="LIMA NOR ESTE "/>
    <x v="1"/>
    <d v="2020-06-23T00:00:00"/>
    <n v="2020"/>
    <s v="II Trimestre 20"/>
    <s v="Junio"/>
    <d v="2020-07-23T00:00:00"/>
    <d v="2020-07-15T00:00:00"/>
    <x v="2"/>
    <x v="2"/>
    <x v="0"/>
    <x v="0"/>
    <s v="BARBARA GABRIELA LOAYZA SOCOLA"/>
    <n v="72487830"/>
    <x v="23"/>
    <x v="356"/>
    <x v="0"/>
  </r>
  <r>
    <s v="Reclamo"/>
    <x v="1"/>
    <s v="Si"/>
    <n v="7562"/>
    <s v="HUARAL"/>
    <s v="EFE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0"/>
    <x v="0"/>
    <x v="0"/>
    <x v="0"/>
    <s v="ALFREDO ALBERTO VILLACORTA LINARES"/>
    <n v="23016490"/>
    <x v="0"/>
    <x v="357"/>
    <x v="0"/>
  </r>
  <r>
    <s v="Reclamo"/>
    <x v="1"/>
    <s v="Si"/>
    <n v="7563"/>
    <s v="PIURA"/>
    <s v="EFE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0"/>
    <x v="0"/>
    <x v="0"/>
    <x v="0"/>
    <s v="JOAO MARCO CRUZ RAMIREZ"/>
    <n v="48450498"/>
    <x v="0"/>
    <x v="358"/>
    <x v="0"/>
  </r>
  <r>
    <s v="Reclamo"/>
    <x v="1"/>
    <s v="Si"/>
    <n v="7564"/>
    <s v="CUSCO"/>
    <s v="EFE"/>
    <x v="1"/>
    <s v="Vía internet"/>
    <s v="SURCO"/>
    <s v="LIMA NOR ESTE "/>
    <x v="1"/>
    <d v="2020-06-23T00:00:00"/>
    <n v="2020"/>
    <s v="II Trimestre 20"/>
    <s v="Junio"/>
    <d v="2020-07-23T00:00:00"/>
    <d v="2020-07-21T00:00:00"/>
    <x v="0"/>
    <x v="0"/>
    <x v="0"/>
    <x v="0"/>
    <s v="NAZARIO HUAMAN GUTIERREZ"/>
    <n v="23958817"/>
    <x v="5"/>
    <x v="359"/>
    <x v="0"/>
  </r>
  <r>
    <s v="Reclamo"/>
    <x v="1"/>
    <s v="Si"/>
    <n v="7572"/>
    <s v="TARAPOTO"/>
    <s v="MOTOCORP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0"/>
    <x v="0"/>
    <x v="0"/>
    <x v="0"/>
    <s v="ROSSANA FLORES ISUIZA"/>
    <n v="43738130"/>
    <x v="0"/>
    <x v="360"/>
    <x v="0"/>
  </r>
  <r>
    <s v="Reclamo"/>
    <x v="1"/>
    <s v="Si"/>
    <n v="7575"/>
    <s v="JULIACA"/>
    <s v="LC"/>
    <x v="1"/>
    <s v="Vía internet"/>
    <s v="SURCO"/>
    <s v="LIMA NOR ESTE "/>
    <x v="1"/>
    <d v="2020-06-23T00:00:00"/>
    <n v="2020"/>
    <s v="II Trimestre 20"/>
    <s v="Junio"/>
    <d v="2020-07-23T00:00:00"/>
    <d v="2020-07-18T00:00:00"/>
    <x v="0"/>
    <x v="0"/>
    <x v="0"/>
    <x v="0"/>
    <s v="MIRIAM MENDOZA SOLIS"/>
    <n v="41382262"/>
    <x v="34"/>
    <x v="361"/>
    <x v="0"/>
  </r>
  <r>
    <s v="Reclamo"/>
    <x v="1"/>
    <s v="Si"/>
    <n v="7576"/>
    <s v="PLAZA NORTE "/>
    <s v="EFE"/>
    <x v="1"/>
    <s v="Vía internet"/>
    <s v="SURCO"/>
    <s v="LIMA NOR ESTE "/>
    <x v="1"/>
    <d v="2020-06-23T00:00:00"/>
    <n v="2020"/>
    <s v="II Trimestre 20"/>
    <s v="Junio"/>
    <d v="2020-07-23T00:00:00"/>
    <d v="2020-09-10T00:00:00"/>
    <x v="0"/>
    <x v="0"/>
    <x v="0"/>
    <x v="0"/>
    <s v="JOSSELYN OSORIO SANTILLAN"/>
    <n v="48192987"/>
    <x v="26"/>
    <x v="362"/>
    <x v="3"/>
  </r>
  <r>
    <s v="Reclamo"/>
    <x v="1"/>
    <s v="Si"/>
    <n v="7578"/>
    <s v="CAJAMARCA "/>
    <s v="EFE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0"/>
    <x v="0"/>
    <x v="0"/>
    <x v="0"/>
    <s v="SIGIALFREDO SALDANA MARTINEZ"/>
    <n v="47035921"/>
    <x v="0"/>
    <x v="363"/>
    <x v="0"/>
  </r>
  <r>
    <s v="Reclamo"/>
    <x v="1"/>
    <s v="Si"/>
    <n v="7587"/>
    <s v="CHOSICA"/>
    <s v="LC"/>
    <x v="1"/>
    <s v="Vía internet"/>
    <s v="SURCO"/>
    <s v="LIMA NOR ESTE "/>
    <x v="1"/>
    <d v="2020-06-23T00:00:00"/>
    <n v="2020"/>
    <s v="II Trimestre 20"/>
    <s v="Junio"/>
    <d v="2020-07-23T00:00:00"/>
    <d v="2020-08-20T00:00:00"/>
    <x v="0"/>
    <x v="0"/>
    <x v="0"/>
    <x v="0"/>
    <s v="JEANETTE ROSARIO FERNANDEZ ROMERO"/>
    <n v="6972094"/>
    <x v="15"/>
    <x v="364"/>
    <x v="2"/>
  </r>
  <r>
    <s v="Reclamo"/>
    <x v="1"/>
    <s v="Si"/>
    <n v="7588"/>
    <s v="TACNA"/>
    <s v="LC"/>
    <x v="1"/>
    <s v="Vía internet"/>
    <s v="SURCO"/>
    <s v="LIMA NOR ESTE "/>
    <x v="1"/>
    <d v="2020-06-23T00:00:00"/>
    <n v="2020"/>
    <s v="II Trimestre 20"/>
    <s v="Junio"/>
    <d v="2020-07-23T00:00:00"/>
    <d v="2020-07-23T00:00:00"/>
    <x v="0"/>
    <x v="0"/>
    <x v="0"/>
    <x v="0"/>
    <s v="AMPARO LOURDES CUENTAS JIMENEZ"/>
    <n v="4416988"/>
    <x v="0"/>
    <x v="365"/>
    <x v="0"/>
  </r>
  <r>
    <s v="Reclamo"/>
    <x v="1"/>
    <s v="Si"/>
    <n v="7591"/>
    <s v="MOYOBAMBA"/>
    <s v="EFE"/>
    <x v="1"/>
    <s v="Vía internet"/>
    <s v="SURCO"/>
    <s v="LIMA NOR ESTE "/>
    <x v="1"/>
    <d v="2020-06-23T00:00:00"/>
    <n v="2020"/>
    <s v="II Trimestre 20"/>
    <s v="Junio"/>
    <d v="2020-07-23T00:00:00"/>
    <d v="2020-07-21T00:00:00"/>
    <x v="0"/>
    <x v="0"/>
    <x v="0"/>
    <x v="0"/>
    <s v="ROGER WILFREDO VALDERA GRANDA"/>
    <n v="17612774"/>
    <x v="5"/>
    <x v="366"/>
    <x v="0"/>
  </r>
  <r>
    <s v="Reclamo"/>
    <x v="1"/>
    <s v="Si"/>
    <n v="7582"/>
    <s v="JULIACA"/>
    <s v="EFE"/>
    <x v="0"/>
    <s v="Oficina"/>
    <s v="JULIACA"/>
    <s v="SUR"/>
    <x v="11"/>
    <d v="2020-06-23T00:00:00"/>
    <n v="2020"/>
    <s v="II Trimestre 20"/>
    <s v="Junio"/>
    <d v="2020-07-23T00:00:00"/>
    <d v="2020-07-23T00:00:00"/>
    <x v="0"/>
    <x v="0"/>
    <x v="0"/>
    <x v="0"/>
    <s v="BENITA PELINCO BELIZARIO"/>
    <n v="40740854"/>
    <x v="0"/>
    <x v="367"/>
    <x v="0"/>
  </r>
  <r>
    <s v="Reclamo"/>
    <x v="1"/>
    <s v="Si"/>
    <n v="7584"/>
    <s v="MOYOBAMBA"/>
    <s v="MOTOCORP"/>
    <x v="0"/>
    <s v="Oficina"/>
    <s v="MOYOBAMBA"/>
    <s v="ORIENTE"/>
    <x v="34"/>
    <d v="2020-06-23T00:00:00"/>
    <n v="2020"/>
    <s v="II Trimestre 20"/>
    <s v="Junio"/>
    <d v="2020-07-23T00:00:00"/>
    <d v="2020-07-08T00:00:00"/>
    <x v="0"/>
    <x v="0"/>
    <x v="4"/>
    <x v="4"/>
    <s v="GRACIELA ALLUI CAHUAZA"/>
    <n v="46279598"/>
    <x v="11"/>
    <x v="368"/>
    <x v="1"/>
  </r>
  <r>
    <s v="Reclamo"/>
    <x v="1"/>
    <s v="Si"/>
    <n v="7552"/>
    <s v="AREQUIPA 2"/>
    <s v="LC"/>
    <x v="0"/>
    <s v="Oficina"/>
    <s v="AREQUIPA"/>
    <s v="SUR"/>
    <x v="31"/>
    <d v="2020-06-22T00:00:00"/>
    <n v="2020"/>
    <s v="II Trimestre 20"/>
    <s v="Junio"/>
    <d v="2020-07-22T00:00:00"/>
    <d v="2020-07-21T00:00:00"/>
    <x v="0"/>
    <x v="0"/>
    <x v="0"/>
    <x v="0"/>
    <s v="MIRIAM PILAR QUISPE FARFAN"/>
    <n v="72503539"/>
    <x v="7"/>
    <x v="369"/>
    <x v="0"/>
  </r>
  <r>
    <s v="Reclamo"/>
    <x v="1"/>
    <s v="Si"/>
    <n v="7553"/>
    <s v="AREQUIPA "/>
    <s v="EFE"/>
    <x v="0"/>
    <s v="Oficina"/>
    <s v="AREQUIPA"/>
    <s v="SUR"/>
    <x v="31"/>
    <d v="2020-06-22T00:00:00"/>
    <n v="2020"/>
    <s v="II Trimestre 20"/>
    <s v="Junio"/>
    <d v="2020-07-22T00:00:00"/>
    <d v="2020-07-22T00:00:00"/>
    <x v="0"/>
    <x v="0"/>
    <x v="0"/>
    <x v="0"/>
    <s v="ALEJANDRO FREDI CURI TINTAYA"/>
    <n v="29541075"/>
    <x v="0"/>
    <x v="370"/>
    <x v="0"/>
  </r>
  <r>
    <s v="Reclamo"/>
    <x v="1"/>
    <s v="Si"/>
    <n v="7532"/>
    <s v="EL PEDREGAL"/>
    <s v="LC"/>
    <x v="0"/>
    <s v="Oficina"/>
    <s v="EL PEDREGAL"/>
    <s v="SUR"/>
    <x v="42"/>
    <d v="2020-06-22T00:00:00"/>
    <n v="2020"/>
    <s v="II Trimestre 20"/>
    <s v="Junio"/>
    <d v="2020-07-22T00:00:00"/>
    <d v="2020-07-22T00:00:00"/>
    <x v="0"/>
    <x v="0"/>
    <x v="0"/>
    <x v="0"/>
    <s v="LINO ANCONEIRA MAQUE"/>
    <n v="30642674"/>
    <x v="0"/>
    <x v="371"/>
    <x v="0"/>
  </r>
  <r>
    <s v="Reclamo"/>
    <x v="1"/>
    <s v="Si"/>
    <n v="7556"/>
    <s v="EL PEDREGAL"/>
    <s v="LC"/>
    <x v="0"/>
    <s v="Oficina"/>
    <s v="EL PEDREGAL"/>
    <s v="SUR"/>
    <x v="42"/>
    <d v="2020-06-22T00:00:00"/>
    <n v="2020"/>
    <s v="II Trimestre 20"/>
    <s v="Junio"/>
    <d v="2020-07-22T00:00:00"/>
    <d v="2020-07-04T00:00:00"/>
    <x v="0"/>
    <x v="0"/>
    <x v="0"/>
    <x v="0"/>
    <s v="SEVERINO LUCIO RAMOS ACAHUANI"/>
    <n v="29470212"/>
    <x v="32"/>
    <x v="372"/>
    <x v="1"/>
  </r>
  <r>
    <s v="Reclamo"/>
    <x v="1"/>
    <s v="Si"/>
    <n v="7547"/>
    <s v="HUANUCO"/>
    <s v="LC"/>
    <x v="0"/>
    <s v="Oficina"/>
    <s v="HUANUCO"/>
    <s v="CENTRO"/>
    <x v="45"/>
    <d v="2020-06-22T00:00:00"/>
    <n v="2020"/>
    <s v="II Trimestre 20"/>
    <s v="Junio"/>
    <d v="2020-07-22T00:00:00"/>
    <d v="2020-07-18T00:00:00"/>
    <x v="0"/>
    <x v="0"/>
    <x v="0"/>
    <x v="0"/>
    <s v="EMIL MACHADO HUAMAN"/>
    <n v="22760170"/>
    <x v="37"/>
    <x v="373"/>
    <x v="0"/>
  </r>
  <r>
    <s v="Reclamo"/>
    <x v="1"/>
    <s v="Si"/>
    <n v="7531"/>
    <s v="TRUJILLO"/>
    <s v="DEALER"/>
    <x v="0"/>
    <s v="Oficina"/>
    <s v="TRUJILLO "/>
    <s v="NORTE 3"/>
    <x v="0"/>
    <d v="2020-06-22T00:00:00"/>
    <n v="2020"/>
    <s v="II Trimestre 20"/>
    <s v="Junio"/>
    <d v="2020-07-22T00:00:00"/>
    <d v="2020-07-22T00:00:00"/>
    <x v="0"/>
    <x v="0"/>
    <x v="0"/>
    <x v="0"/>
    <s v="GERMAN ALDAHIR DE LA CRUZ DURAN"/>
    <n v="74571548"/>
    <x v="0"/>
    <x v="374"/>
    <x v="0"/>
  </r>
  <r>
    <s v="Reclamo"/>
    <x v="1"/>
    <s v="Si"/>
    <n v="7546"/>
    <s v="CHICLAYO "/>
    <s v="LC"/>
    <x v="0"/>
    <s v="Oficina"/>
    <s v="CHICLAYO"/>
    <s v="NORTE 2"/>
    <x v="2"/>
    <d v="2020-06-22T00:00:00"/>
    <n v="2020"/>
    <s v="II Trimestre 20"/>
    <s v="Junio"/>
    <d v="2020-07-22T00:00:00"/>
    <d v="2020-07-22T00:00:00"/>
    <x v="0"/>
    <x v="0"/>
    <x v="0"/>
    <x v="0"/>
    <s v="JULIO JAVIER SANTAMARIA DAMIAN"/>
    <n v="44326178"/>
    <x v="0"/>
    <x v="375"/>
    <x v="0"/>
  </r>
  <r>
    <s v="Reclamo"/>
    <x v="1"/>
    <s v="Si"/>
    <n v="7549"/>
    <s v="PEDRO RUIZ"/>
    <s v="EFE"/>
    <x v="0"/>
    <s v="Oficina"/>
    <s v="CHICLAYO"/>
    <s v="NORTE 2"/>
    <x v="2"/>
    <d v="2020-06-22T00:00:00"/>
    <n v="2020"/>
    <s v="II Trimestre 20"/>
    <s v="Junio"/>
    <d v="2020-07-22T00:00:00"/>
    <d v="2020-07-22T00:00:00"/>
    <x v="0"/>
    <x v="0"/>
    <x v="0"/>
    <x v="0"/>
    <s v="VICTORIA DE LOS ANGELES SANCHEZ MEDINA"/>
    <n v="74609363"/>
    <x v="0"/>
    <x v="376"/>
    <x v="0"/>
  </r>
  <r>
    <s v="Reclamo"/>
    <x v="1"/>
    <s v="Si"/>
    <n v="7555"/>
    <s v="CHICLAYO "/>
    <s v="LC"/>
    <x v="0"/>
    <s v="Oficina"/>
    <s v="CHICLAYO"/>
    <s v="NORTE 2"/>
    <x v="2"/>
    <d v="2020-06-22T00:00:00"/>
    <n v="2020"/>
    <s v="II Trimestre 20"/>
    <s v="Junio"/>
    <d v="2020-07-22T00:00:00"/>
    <d v="2020-07-22T00:00:00"/>
    <x v="0"/>
    <x v="0"/>
    <x v="0"/>
    <x v="0"/>
    <s v="ERLITA YESENIA SALAZAR PILCO"/>
    <n v="42177794"/>
    <x v="0"/>
    <x v="377"/>
    <x v="0"/>
  </r>
  <r>
    <s v="Reclamo"/>
    <x v="1"/>
    <s v="Si"/>
    <n v="7537"/>
    <s v="SAN MARTIN DE PORRES"/>
    <s v="EFE"/>
    <x v="0"/>
    <s v="Oficina"/>
    <s v="COMAS"/>
    <s v="LIMA NORESTE"/>
    <x v="1"/>
    <d v="2020-06-22T00:00:00"/>
    <n v="2020"/>
    <s v="II Trimestre 20"/>
    <s v="Junio"/>
    <d v="2020-07-22T00:00:00"/>
    <d v="2020-07-22T00:00:00"/>
    <x v="0"/>
    <x v="0"/>
    <x v="0"/>
    <x v="0"/>
    <s v="CESAR ENRIQUE DIAZ BERNAL"/>
    <n v="8485274"/>
    <x v="0"/>
    <x v="378"/>
    <x v="0"/>
  </r>
  <r>
    <s v="Reclamo"/>
    <x v="1"/>
    <s v="Si"/>
    <n v="7554"/>
    <s v="SAN MARTIN DE PORRES"/>
    <s v="EFE"/>
    <x v="0"/>
    <s v="Oficina"/>
    <s v="COMAS"/>
    <s v="LIMA NORESTE"/>
    <x v="1"/>
    <d v="2020-06-22T00:00:00"/>
    <n v="2020"/>
    <s v="II Trimestre 20"/>
    <s v="Junio"/>
    <d v="2020-07-22T00:00:00"/>
    <d v="2020-08-21T00:00:00"/>
    <x v="0"/>
    <x v="0"/>
    <x v="0"/>
    <x v="0"/>
    <s v="GUILLERMINA ALEJANDRINA OJEDA RAMOS"/>
    <n v="8641244"/>
    <x v="20"/>
    <x v="379"/>
    <x v="2"/>
  </r>
  <r>
    <s v="Reclamo"/>
    <x v="1"/>
    <s v="Si"/>
    <n v="7534"/>
    <s v="SAN MARTIN DE PORRES"/>
    <s v="EFE"/>
    <x v="1"/>
    <s v="Vía internet"/>
    <s v="SURCO"/>
    <s v="LIMA NOR ESTE "/>
    <x v="1"/>
    <d v="2020-06-22T00:00:00"/>
    <n v="2020"/>
    <s v="II Trimestre 20"/>
    <s v="Junio"/>
    <d v="2020-07-22T00:00:00"/>
    <d v="2020-07-22T00:00:00"/>
    <x v="0"/>
    <x v="0"/>
    <x v="0"/>
    <x v="0"/>
    <s v="JOHN ANDERSON SANDOVAL BARRANZUELA"/>
    <n v="45412426"/>
    <x v="0"/>
    <x v="380"/>
    <x v="0"/>
  </r>
  <r>
    <s v="Reclamo"/>
    <x v="1"/>
    <s v="Si"/>
    <n v="7536"/>
    <s v="IQUITOS"/>
    <s v="MOTOCORP"/>
    <x v="1"/>
    <s v="Vía internet"/>
    <s v="SURCO"/>
    <s v="LIMA NOR ESTE "/>
    <x v="1"/>
    <d v="2020-06-22T00:00:00"/>
    <n v="2020"/>
    <s v="II Trimestre 20"/>
    <s v="Junio"/>
    <d v="2020-07-22T00:00:00"/>
    <d v="2020-07-22T00:00:00"/>
    <x v="0"/>
    <x v="0"/>
    <x v="0"/>
    <x v="0"/>
    <s v="HARRIS DANIEL MURAYARI TULUMBA"/>
    <n v="46573131"/>
    <x v="0"/>
    <x v="381"/>
    <x v="0"/>
  </r>
  <r>
    <s v="Reclamo"/>
    <x v="1"/>
    <s v="Si"/>
    <n v="7538"/>
    <s v="CAJAMARCA 1"/>
    <s v="LC"/>
    <x v="1"/>
    <s v="Vía internet"/>
    <s v="SURCO"/>
    <s v="LIMA NOR ESTE "/>
    <x v="1"/>
    <d v="2020-06-22T00:00:00"/>
    <n v="2020"/>
    <s v="II Trimestre 20"/>
    <s v="Junio"/>
    <d v="2020-07-22T00:00:00"/>
    <d v="2020-07-22T00:00:00"/>
    <x v="0"/>
    <x v="0"/>
    <x v="0"/>
    <x v="0"/>
    <s v="MAGALY FLOR BARRANTES GUEVARA"/>
    <n v="42410039"/>
    <x v="0"/>
    <x v="382"/>
    <x v="0"/>
  </r>
  <r>
    <s v="Reclamo"/>
    <x v="1"/>
    <s v="Si"/>
    <n v="7540"/>
    <s v="HUANCAYO 1"/>
    <s v="LC"/>
    <x v="1"/>
    <s v="Vía internet"/>
    <s v="SURCO"/>
    <s v="LIMA NOR ESTE "/>
    <x v="1"/>
    <d v="2020-06-22T00:00:00"/>
    <n v="2020"/>
    <s v="II Trimestre 20"/>
    <s v="Junio"/>
    <d v="2020-07-22T00:00:00"/>
    <d v="2020-07-03T00:00:00"/>
    <x v="0"/>
    <x v="0"/>
    <x v="2"/>
    <x v="2"/>
    <s v="IVAN JIMENEZ CHUQUIMANTARI"/>
    <n v="41701075"/>
    <x v="10"/>
    <x v="383"/>
    <x v="1"/>
  </r>
  <r>
    <s v="Reclamo"/>
    <x v="1"/>
    <s v="Si"/>
    <n v="7541"/>
    <s v="CAJAMARCA 1"/>
    <s v="LC"/>
    <x v="1"/>
    <s v="Vía internet"/>
    <s v="SURCO"/>
    <s v="LIMA NOR ESTE "/>
    <x v="1"/>
    <d v="2020-06-22T00:00:00"/>
    <n v="2020"/>
    <s v="II Trimestre 20"/>
    <s v="Junio"/>
    <d v="2020-07-22T00:00:00"/>
    <d v="2020-07-23T00:00:00"/>
    <x v="0"/>
    <x v="0"/>
    <x v="0"/>
    <x v="0"/>
    <s v="MARINA VERONICA MORENO COTRINA"/>
    <n v="48065005"/>
    <x v="12"/>
    <x v="384"/>
    <x v="2"/>
  </r>
  <r>
    <s v="Reclamo"/>
    <x v="1"/>
    <s v="Si"/>
    <n v="7544"/>
    <s v="YURIMAGUAS"/>
    <s v="EFE"/>
    <x v="1"/>
    <s v="Vía internet"/>
    <s v="SURCO"/>
    <s v="LIMA NOR ESTE "/>
    <x v="1"/>
    <d v="2020-06-22T00:00:00"/>
    <n v="2020"/>
    <s v="II Trimestre 20"/>
    <s v="Junio"/>
    <d v="2020-07-22T00:00:00"/>
    <d v="2020-08-19T00:00:00"/>
    <x v="0"/>
    <x v="0"/>
    <x v="0"/>
    <x v="0"/>
    <s v="SERGIO CUESPAN ROJAS"/>
    <n v="75141271"/>
    <x v="15"/>
    <x v="385"/>
    <x v="2"/>
  </r>
  <r>
    <s v="Reclamo"/>
    <x v="1"/>
    <s v="Si"/>
    <n v="7557"/>
    <s v="CUSCO"/>
    <s v="EFE"/>
    <x v="1"/>
    <s v="Vía internet"/>
    <s v="SURCO"/>
    <s v="LIMA NOR ESTE "/>
    <x v="1"/>
    <d v="2020-06-22T00:00:00"/>
    <n v="2020"/>
    <s v="II Trimestre 20"/>
    <s v="Junio"/>
    <d v="2020-07-22T00:00:00"/>
    <d v="2020-07-06T00:00:00"/>
    <x v="0"/>
    <x v="0"/>
    <x v="3"/>
    <x v="3"/>
    <s v="RUBEN OSCAR HUAMAN HUARCAYA"/>
    <n v="41502291"/>
    <x v="31"/>
    <x v="386"/>
    <x v="1"/>
  </r>
  <r>
    <s v="Reclamo"/>
    <x v="1"/>
    <s v="Si"/>
    <n v="7530"/>
    <s v="AREQUIPA "/>
    <s v="EFE"/>
    <x v="0"/>
    <s v="Oficina"/>
    <s v="AREQUIPA"/>
    <s v="SUR"/>
    <x v="31"/>
    <d v="2020-06-20T00:00:00"/>
    <n v="2020"/>
    <s v="II Trimestre 20"/>
    <s v="Junio"/>
    <d v="2020-07-20T00:00:00"/>
    <d v="2020-07-21T00:00:00"/>
    <x v="0"/>
    <x v="0"/>
    <x v="0"/>
    <x v="0"/>
    <s v="BRYAN EDWARD INCA CAHUI"/>
    <n v="71315779"/>
    <x v="12"/>
    <x v="387"/>
    <x v="2"/>
  </r>
  <r>
    <s v="Reclamo"/>
    <x v="1"/>
    <s v="Si"/>
    <n v="7529"/>
    <s v="CAJAMARCA"/>
    <s v="LC"/>
    <x v="0"/>
    <s v="Oficina"/>
    <s v="CAJAMARCA"/>
    <s v="NORTE 2"/>
    <x v="3"/>
    <d v="2020-06-20T00:00:00"/>
    <n v="2020"/>
    <s v="II Trimestre 20"/>
    <s v="Junio"/>
    <d v="2020-07-20T00:00:00"/>
    <d v="2020-08-01T00:00:00"/>
    <x v="0"/>
    <x v="0"/>
    <x v="0"/>
    <x v="0"/>
    <s v="OLGA DE LA CRUZ CHILON"/>
    <n v="47068811"/>
    <x v="42"/>
    <x v="388"/>
    <x v="2"/>
  </r>
  <r>
    <s v="Reclamo"/>
    <x v="1"/>
    <s v="Si"/>
    <n v="7526"/>
    <s v="HUANUCO"/>
    <s v="EFE"/>
    <x v="0"/>
    <s v="Oficina"/>
    <s v="HUANUCO"/>
    <s v="CENTRO"/>
    <x v="45"/>
    <d v="2020-06-20T00:00:00"/>
    <n v="2020"/>
    <s v="II Trimestre 20"/>
    <s v="Junio"/>
    <d v="2020-07-20T00:00:00"/>
    <d v="2020-08-25T00:00:00"/>
    <x v="0"/>
    <x v="0"/>
    <x v="0"/>
    <x v="0"/>
    <s v="CARLOS GARCIA ROMERO"/>
    <n v="46337862"/>
    <x v="58"/>
    <x v="389"/>
    <x v="3"/>
  </r>
  <r>
    <s v="Reclamo"/>
    <x v="1"/>
    <s v="Si"/>
    <n v="7518"/>
    <s v="HUANCAYO "/>
    <s v="LC"/>
    <x v="0"/>
    <s v="Oficina"/>
    <s v="HUANCAYO"/>
    <s v="CENTRO"/>
    <x v="4"/>
    <d v="2020-06-20T00:00:00"/>
    <n v="2020"/>
    <s v="II Trimestre 20"/>
    <s v="Junio"/>
    <d v="2020-07-20T00:00:00"/>
    <d v="2020-08-17T00:00:00"/>
    <x v="0"/>
    <x v="0"/>
    <x v="0"/>
    <x v="0"/>
    <s v="DANIZA SONIA COTERA MAYTA"/>
    <n v="20113020"/>
    <x v="15"/>
    <x v="390"/>
    <x v="2"/>
  </r>
  <r>
    <s v="Reclamo"/>
    <x v="1"/>
    <s v="Si"/>
    <n v="7524"/>
    <s v="HUANCAYO "/>
    <s v="LC"/>
    <x v="0"/>
    <s v="Oficina"/>
    <s v="HUANCAYO"/>
    <s v="CENTRO"/>
    <x v="4"/>
    <d v="2020-06-20T00:00:00"/>
    <n v="2020"/>
    <s v="II Trimestre 20"/>
    <s v="Junio"/>
    <d v="2020-07-20T00:00:00"/>
    <d v="2020-08-17T00:00:00"/>
    <x v="0"/>
    <x v="0"/>
    <x v="0"/>
    <x v="0"/>
    <s v="ALINA CECILIA COCA PIZARRO"/>
    <n v="20101881"/>
    <x v="15"/>
    <x v="391"/>
    <x v="2"/>
  </r>
  <r>
    <s v="Reclamo"/>
    <x v="1"/>
    <s v="Si"/>
    <n v="7528"/>
    <s v="HUANCAYO "/>
    <s v="EFE"/>
    <x v="0"/>
    <s v="Oficina"/>
    <s v="HUANCAYO"/>
    <s v="CENTRO"/>
    <x v="4"/>
    <d v="2020-06-20T00:00:00"/>
    <n v="2020"/>
    <s v="II Trimestre 20"/>
    <s v="Junio"/>
    <d v="2020-07-20T00:00:00"/>
    <d v="2020-08-17T00:00:00"/>
    <x v="0"/>
    <x v="0"/>
    <x v="0"/>
    <x v="0"/>
    <s v="FRANK VILA MATOS"/>
    <n v="42164601"/>
    <x v="15"/>
    <x v="392"/>
    <x v="2"/>
  </r>
  <r>
    <s v="Reclamo"/>
    <x v="1"/>
    <s v="Si"/>
    <n v="7521"/>
    <s v="TRUJILLO"/>
    <s v="LC"/>
    <x v="0"/>
    <s v="Oficina"/>
    <s v="TRUJILLO "/>
    <s v="NORTE 3"/>
    <x v="0"/>
    <d v="2020-06-20T00:00:00"/>
    <n v="2020"/>
    <s v="II Trimestre 20"/>
    <s v="Junio"/>
    <d v="2020-07-20T00:00:00"/>
    <d v="2020-08-17T00:00:00"/>
    <x v="0"/>
    <x v="0"/>
    <x v="0"/>
    <x v="0"/>
    <s v="PEDRO LUIS CHAVEZ VERA"/>
    <n v="41197899"/>
    <x v="15"/>
    <x v="393"/>
    <x v="2"/>
  </r>
  <r>
    <s v="Reclamo"/>
    <x v="1"/>
    <s v="Si"/>
    <n v="7522"/>
    <s v="SULLANA"/>
    <s v="EFE"/>
    <x v="0"/>
    <s v="Oficina"/>
    <s v="TRUJILLO "/>
    <s v="NORTE 3"/>
    <x v="0"/>
    <d v="2020-06-20T00:00:00"/>
    <n v="2020"/>
    <s v="II Trimestre 20"/>
    <s v="Junio"/>
    <d v="2020-07-20T00:00:00"/>
    <d v="2020-08-17T00:00:00"/>
    <x v="0"/>
    <x v="0"/>
    <x v="0"/>
    <x v="0"/>
    <s v="MAYQUI CASTILLO RODRIGUEZ"/>
    <n v="73955052"/>
    <x v="15"/>
    <x v="394"/>
    <x v="2"/>
  </r>
  <r>
    <s v="Reclamo"/>
    <x v="1"/>
    <s v="Si"/>
    <n v="7519"/>
    <s v="VIRÚ"/>
    <s v="EFE"/>
    <x v="0"/>
    <s v="Oficina"/>
    <s v="VIRU"/>
    <s v="NORTE 3"/>
    <x v="46"/>
    <d v="2020-06-20T00:00:00"/>
    <n v="2020"/>
    <s v="II Trimestre 20"/>
    <s v="Junio"/>
    <d v="2020-07-20T00:00:00"/>
    <d v="2020-08-17T00:00:00"/>
    <x v="0"/>
    <x v="0"/>
    <x v="0"/>
    <x v="0"/>
    <s v="DIANA LUCHO GERMAN"/>
    <n v="75611876"/>
    <x v="15"/>
    <x v="395"/>
    <x v="2"/>
  </r>
  <r>
    <s v="Reclamo"/>
    <x v="1"/>
    <s v="Si"/>
    <n v="7517"/>
    <s v="CHICLAYO "/>
    <s v="EFE"/>
    <x v="0"/>
    <s v="Oficina"/>
    <s v="CHICLAYO"/>
    <s v="NORTE 2"/>
    <x v="2"/>
    <d v="2020-06-20T00:00:00"/>
    <n v="2020"/>
    <s v="II Trimestre 20"/>
    <s v="Junio"/>
    <d v="2020-07-20T00:00:00"/>
    <d v="2020-08-17T00:00:00"/>
    <x v="0"/>
    <x v="0"/>
    <x v="0"/>
    <x v="0"/>
    <s v="JUAN CARLOS SANDOVAL BALDERA"/>
    <n v="75938104"/>
    <x v="15"/>
    <x v="396"/>
    <x v="2"/>
  </r>
  <r>
    <s v="Reclamo"/>
    <x v="1"/>
    <s v="Si"/>
    <n v="7523"/>
    <s v="CHICLAYO "/>
    <s v="EFE"/>
    <x v="0"/>
    <s v="Oficina"/>
    <s v="CHICLAYO"/>
    <s v="NORTE 2"/>
    <x v="2"/>
    <d v="2020-06-20T00:00:00"/>
    <n v="2020"/>
    <s v="II Trimestre 20"/>
    <s v="Junio"/>
    <d v="2020-07-20T00:00:00"/>
    <d v="2020-08-09T00:00:00"/>
    <x v="0"/>
    <x v="0"/>
    <x v="0"/>
    <x v="0"/>
    <s v="MAYKOL ANTHONY SANCHEZ DAVILA"/>
    <n v="47627491"/>
    <x v="62"/>
    <x v="397"/>
    <x v="2"/>
  </r>
  <r>
    <s v="Reclamo"/>
    <x v="1"/>
    <s v="Si"/>
    <n v="7516"/>
    <s v="PUCALLPA"/>
    <s v="EFE"/>
    <x v="0"/>
    <s v="Oficina"/>
    <s v="PUCALLPA"/>
    <s v="ORIENTE"/>
    <x v="47"/>
    <d v="2020-06-20T00:00:00"/>
    <n v="2020"/>
    <s v="II Trimestre 20"/>
    <s v="Junio"/>
    <d v="2020-07-20T00:00:00"/>
    <d v="2020-08-17T00:00:00"/>
    <x v="0"/>
    <x v="0"/>
    <x v="0"/>
    <x v="0"/>
    <s v="AUGUSTO ALEXANDER COZ CHIONG"/>
    <n v="44273631"/>
    <x v="15"/>
    <x v="398"/>
    <x v="2"/>
  </r>
  <r>
    <s v="Reclamo"/>
    <x v="1"/>
    <s v="Si"/>
    <n v="7494"/>
    <s v="AREQUIPA 1"/>
    <s v="LC"/>
    <x v="0"/>
    <s v="Oficina"/>
    <s v="AREQUIPA"/>
    <s v="SUR"/>
    <x v="31"/>
    <d v="2020-06-19T00:00:00"/>
    <n v="2020"/>
    <s v="II Trimestre 20"/>
    <s v="Junio"/>
    <d v="2020-07-19T00:00:00"/>
    <d v="2020-08-17T00:00:00"/>
    <x v="0"/>
    <x v="0"/>
    <x v="0"/>
    <x v="0"/>
    <s v="CESAR GAZOL GUTIERREZ"/>
    <n v="40400263"/>
    <x v="45"/>
    <x v="399"/>
    <x v="2"/>
  </r>
  <r>
    <s v="Reclamo"/>
    <x v="1"/>
    <s v="Si"/>
    <n v="7497"/>
    <s v="AREQUIPA "/>
    <s v="MOTOCORP"/>
    <x v="0"/>
    <s v="Oficina"/>
    <s v="AREQUIPA"/>
    <s v="SUR"/>
    <x v="31"/>
    <d v="2020-06-19T00:00:00"/>
    <n v="2020"/>
    <s v="II Trimestre 20"/>
    <s v="Junio"/>
    <d v="2020-07-19T00:00:00"/>
    <d v="2020-07-06T00:00:00"/>
    <x v="0"/>
    <x v="0"/>
    <x v="0"/>
    <x v="0"/>
    <s v="SERGIO ANDRES SANCHEZ ALCOS"/>
    <n v="72693765"/>
    <x v="33"/>
    <x v="400"/>
    <x v="0"/>
  </r>
  <r>
    <s v="Reclamo"/>
    <x v="1"/>
    <s v="Si"/>
    <n v="7493"/>
    <s v="CUSCO"/>
    <s v="EFE"/>
    <x v="0"/>
    <s v="Oficina"/>
    <s v="QUILLABAMBA"/>
    <s v="SUR ORIENTE"/>
    <x v="15"/>
    <d v="2020-06-19T00:00:00"/>
    <n v="2020"/>
    <s v="II Trimestre 20"/>
    <s v="Junio"/>
    <d v="2020-07-19T00:00:00"/>
    <d v="2020-08-17T00:00:00"/>
    <x v="0"/>
    <x v="0"/>
    <x v="0"/>
    <x v="0"/>
    <s v="TULA VIOLETA MOSQUEIRA SILES"/>
    <n v="23911200"/>
    <x v="45"/>
    <x v="401"/>
    <x v="2"/>
  </r>
  <r>
    <s v="Reclamo"/>
    <x v="1"/>
    <s v="Si"/>
    <n v="7507"/>
    <s v="HUANUCO"/>
    <s v="EFE"/>
    <x v="0"/>
    <s v="Oficina"/>
    <s v="HUANUCO"/>
    <s v="CENTRO"/>
    <x v="45"/>
    <d v="2020-06-19T00:00:00"/>
    <n v="2020"/>
    <s v="II Trimestre 20"/>
    <s v="Junio"/>
    <d v="2020-07-19T00:00:00"/>
    <d v="2020-08-25T00:00:00"/>
    <x v="0"/>
    <x v="0"/>
    <x v="0"/>
    <x v="0"/>
    <s v="WILMER OCHOA ALVARADO"/>
    <n v="42282733"/>
    <x v="63"/>
    <x v="402"/>
    <x v="3"/>
  </r>
  <r>
    <s v="Reclamo"/>
    <x v="1"/>
    <s v="Si"/>
    <n v="7508"/>
    <s v="HUANUCO"/>
    <s v="EFE"/>
    <x v="0"/>
    <s v="Oficina"/>
    <s v="HUANUCO"/>
    <s v="CENTRO"/>
    <x v="45"/>
    <d v="2020-06-19T00:00:00"/>
    <n v="2020"/>
    <s v="II Trimestre 20"/>
    <s v="Junio"/>
    <d v="2020-07-19T00:00:00"/>
    <d v="2020-09-11T00:00:00"/>
    <x v="0"/>
    <x v="0"/>
    <x v="0"/>
    <x v="0"/>
    <s v="DEISSY MILAGROS ARRIETA RODRIGUEZ"/>
    <n v="76201745"/>
    <x v="64"/>
    <x v="403"/>
    <x v="3"/>
  </r>
  <r>
    <s v="Reclamo"/>
    <x v="1"/>
    <s v="Si"/>
    <n v="7509"/>
    <s v="HUANUCO"/>
    <s v="EFE"/>
    <x v="0"/>
    <s v="Oficina"/>
    <s v="HUANUCO"/>
    <s v="CENTRO"/>
    <x v="45"/>
    <d v="2020-06-19T00:00:00"/>
    <n v="2020"/>
    <s v="II Trimestre 20"/>
    <s v="Junio"/>
    <d v="2020-07-19T00:00:00"/>
    <d v="2020-07-25T00:00:00"/>
    <x v="0"/>
    <x v="0"/>
    <x v="0"/>
    <x v="0"/>
    <s v="LUIS BENJAMIN ATENCIA SANCHEZ"/>
    <n v="22665078"/>
    <x v="65"/>
    <x v="404"/>
    <x v="2"/>
  </r>
  <r>
    <s v="Reclamo"/>
    <x v="1"/>
    <s v="Si"/>
    <n v="7505"/>
    <s v="ICA"/>
    <s v="EFE"/>
    <x v="0"/>
    <s v="Oficina"/>
    <s v="ICA"/>
    <s v="LIMA SUR CHICO"/>
    <x v="6"/>
    <d v="2020-06-19T00:00:00"/>
    <n v="2020"/>
    <s v="II Trimestre 20"/>
    <s v="Junio"/>
    <d v="2020-07-19T00:00:00"/>
    <d v="2020-08-17T00:00:00"/>
    <x v="0"/>
    <x v="0"/>
    <x v="0"/>
    <x v="0"/>
    <s v="PAMELA GERALDINE ARCOS CHACALIAZA"/>
    <n v="45022222"/>
    <x v="45"/>
    <x v="405"/>
    <x v="2"/>
  </r>
  <r>
    <s v="Reclamo"/>
    <x v="1"/>
    <s v="Si"/>
    <n v="7501"/>
    <s v="HUANCAYO "/>
    <s v="EFE"/>
    <x v="0"/>
    <s v="Oficina"/>
    <s v="HUANCAYO"/>
    <s v="CENTRO"/>
    <x v="4"/>
    <d v="2020-06-19T00:00:00"/>
    <n v="2020"/>
    <s v="II Trimestre 20"/>
    <s v="Junio"/>
    <d v="2020-07-19T00:00:00"/>
    <d v="2020-08-17T00:00:00"/>
    <x v="0"/>
    <x v="0"/>
    <x v="0"/>
    <x v="0"/>
    <s v="LUZ BAZAN ROJAS"/>
    <n v="43493980"/>
    <x v="45"/>
    <x v="406"/>
    <x v="2"/>
  </r>
  <r>
    <s v="Reclamo"/>
    <x v="1"/>
    <s v="Si"/>
    <n v="7513"/>
    <s v="HUANCAYO "/>
    <s v="EFE"/>
    <x v="0"/>
    <s v="Oficina"/>
    <s v="HUANCAYO"/>
    <s v="CENTRO"/>
    <x v="4"/>
    <d v="2020-06-19T00:00:00"/>
    <n v="2020"/>
    <s v="II Trimestre 20"/>
    <s v="Junio"/>
    <d v="2020-07-19T00:00:00"/>
    <d v="2020-07-01T00:00:00"/>
    <x v="0"/>
    <x v="0"/>
    <x v="0"/>
    <x v="0"/>
    <s v="ANTONY JIMMY GONZALES PEREZ"/>
    <n v="46845546"/>
    <x v="32"/>
    <x v="407"/>
    <x v="1"/>
  </r>
  <r>
    <s v="Reclamo"/>
    <x v="1"/>
    <s v="Si"/>
    <n v="7489"/>
    <s v="TARMA"/>
    <s v="EFE"/>
    <x v="0"/>
    <s v="Oficina"/>
    <s v="TARMA"/>
    <s v="CENTRO"/>
    <x v="33"/>
    <d v="2020-06-19T00:00:00"/>
    <n v="2020"/>
    <s v="II Trimestre 20"/>
    <s v="Junio"/>
    <d v="2020-07-19T00:00:00"/>
    <d v="2020-08-28T00:00:00"/>
    <x v="0"/>
    <x v="0"/>
    <x v="0"/>
    <x v="0"/>
    <s v="CASILDA CAROLINA LAGUNA CHUCO"/>
    <n v="20884147"/>
    <x v="66"/>
    <x v="408"/>
    <x v="3"/>
  </r>
  <r>
    <s v="Reclamo"/>
    <x v="1"/>
    <s v="Si"/>
    <n v="7491"/>
    <s v="CHICLAYO "/>
    <s v="LC"/>
    <x v="0"/>
    <s v="Oficina"/>
    <s v="CHICLAYO"/>
    <s v="NORTE 2"/>
    <x v="2"/>
    <d v="2020-06-19T00:00:00"/>
    <n v="2020"/>
    <s v="II Trimestre 20"/>
    <s v="Junio"/>
    <d v="2020-07-19T00:00:00"/>
    <d v="2020-08-21T00:00:00"/>
    <x v="0"/>
    <x v="0"/>
    <x v="0"/>
    <x v="0"/>
    <s v="KATIA MONTOYA PISCO"/>
    <n v="955926"/>
    <x v="46"/>
    <x v="409"/>
    <x v="3"/>
  </r>
  <r>
    <s v="Reclamo"/>
    <x v="1"/>
    <s v="Si"/>
    <n v="7495"/>
    <s v="CHICLAYO "/>
    <s v="EFE"/>
    <x v="0"/>
    <s v="Oficina"/>
    <s v="CHICLAYO"/>
    <s v="NORTE 2"/>
    <x v="2"/>
    <d v="2020-06-19T00:00:00"/>
    <n v="2020"/>
    <s v="II Trimestre 20"/>
    <s v="Junio"/>
    <d v="2020-07-19T00:00:00"/>
    <d v="2020-08-20T00:00:00"/>
    <x v="0"/>
    <x v="0"/>
    <x v="0"/>
    <x v="0"/>
    <s v="WILLIAM VENTURA ROJAS"/>
    <n v="16794118"/>
    <x v="61"/>
    <x v="410"/>
    <x v="3"/>
  </r>
  <r>
    <s v="Reclamo"/>
    <x v="1"/>
    <s v="Si"/>
    <n v="7503"/>
    <s v="CHICLAYO "/>
    <s v="EFE"/>
    <x v="0"/>
    <s v="Oficina"/>
    <s v="FERREÑAFE"/>
    <s v="NORTE 2"/>
    <x v="29"/>
    <d v="2020-06-19T00:00:00"/>
    <n v="2020"/>
    <s v="II Trimestre 20"/>
    <s v="Junio"/>
    <d v="2020-07-19T00:00:00"/>
    <d v="2020-08-17T00:00:00"/>
    <x v="0"/>
    <x v="0"/>
    <x v="0"/>
    <x v="0"/>
    <s v="ESTRELLITA ANALY FLORES TORRES"/>
    <n v="73989721"/>
    <x v="45"/>
    <x v="411"/>
    <x v="2"/>
  </r>
  <r>
    <s v="Reclamo"/>
    <x v="1"/>
    <s v="Si"/>
    <n v="7511"/>
    <s v="ATE"/>
    <s v="LC"/>
    <x v="0"/>
    <s v="Oficina"/>
    <s v="ATE"/>
    <s v="LIMA NORESTE"/>
    <x v="1"/>
    <d v="2020-06-19T00:00:00"/>
    <n v="2020"/>
    <s v="II Trimestre 20"/>
    <s v="Junio"/>
    <d v="2020-07-19T00:00:00"/>
    <d v="2020-07-22T00:00:00"/>
    <x v="0"/>
    <x v="0"/>
    <x v="0"/>
    <x v="0"/>
    <s v="LUIS ANTONIO ROMERO MORALES"/>
    <n v="43531731"/>
    <x v="4"/>
    <x v="412"/>
    <x v="2"/>
  </r>
  <r>
    <s v="Reclamo"/>
    <x v="1"/>
    <s v="Si"/>
    <n v="7498"/>
    <s v="COMAS"/>
    <s v="EFE"/>
    <x v="0"/>
    <s v="Oficina"/>
    <s v="COMAS"/>
    <s v="LIMA NORESTE"/>
    <x v="1"/>
    <d v="2020-06-19T00:00:00"/>
    <n v="2020"/>
    <s v="II Trimestre 20"/>
    <s v="Junio"/>
    <d v="2020-07-19T00:00:00"/>
    <d v="2020-08-17T00:00:00"/>
    <x v="0"/>
    <x v="0"/>
    <x v="0"/>
    <x v="0"/>
    <s v="ANDERSON MARIANO DELGADO YUQUIN"/>
    <n v="72212895"/>
    <x v="45"/>
    <x v="413"/>
    <x v="2"/>
  </r>
  <r>
    <s v="Reclamo"/>
    <x v="1"/>
    <s v="Si"/>
    <n v="7512"/>
    <s v="COMAS"/>
    <s v="EFE"/>
    <x v="0"/>
    <s v="Oficina"/>
    <s v="COMAS"/>
    <s v="LIMA NORESTE"/>
    <x v="1"/>
    <d v="2020-06-19T00:00:00"/>
    <n v="2020"/>
    <s v="II Trimestre 20"/>
    <s v="Junio"/>
    <d v="2020-07-19T00:00:00"/>
    <d v="2020-08-17T00:00:00"/>
    <x v="0"/>
    <x v="0"/>
    <x v="0"/>
    <x v="0"/>
    <s v="FREDY ROLANDO CATALINO VICTORIO"/>
    <n v="9983388"/>
    <x v="45"/>
    <x v="414"/>
    <x v="2"/>
  </r>
  <r>
    <s v="Reclamo"/>
    <x v="1"/>
    <s v="Si"/>
    <n v="7514"/>
    <s v="COMAS"/>
    <s v="EFE"/>
    <x v="0"/>
    <s v="Oficina"/>
    <s v="COMAS"/>
    <s v="LIMA NORESTE"/>
    <x v="1"/>
    <d v="2020-06-19T00:00:00"/>
    <n v="2020"/>
    <s v="II Trimestre 20"/>
    <s v="Junio"/>
    <d v="2020-07-19T00:00:00"/>
    <d v="2020-07-18T00:00:00"/>
    <x v="0"/>
    <x v="0"/>
    <x v="0"/>
    <x v="0"/>
    <s v="BALTAZAR BALDERA SOSA"/>
    <n v="27737836"/>
    <x v="7"/>
    <x v="415"/>
    <x v="0"/>
  </r>
  <r>
    <s v="Reclamo"/>
    <x v="1"/>
    <s v="Si"/>
    <n v="7488"/>
    <s v="LURIN"/>
    <s v="EFE"/>
    <x v="0"/>
    <s v="Oficina"/>
    <s v="LURIN"/>
    <s v="LIMA SUR CHICO"/>
    <x v="1"/>
    <d v="2020-06-19T00:00:00"/>
    <n v="2020"/>
    <s v="II Trimestre 20"/>
    <s v="Junio"/>
    <d v="2020-07-19T00:00:00"/>
    <d v="2020-07-18T00:00:00"/>
    <x v="0"/>
    <x v="0"/>
    <x v="1"/>
    <x v="1"/>
    <s v="JORGE HUMBERTO SEIJAS PENA"/>
    <n v="25833570"/>
    <x v="7"/>
    <x v="416"/>
    <x v="0"/>
  </r>
  <r>
    <s v="Reclamo"/>
    <x v="1"/>
    <s v="Si"/>
    <n v="7481"/>
    <s v="CHORRILLOS "/>
    <s v="LC"/>
    <x v="1"/>
    <s v="Vía internet"/>
    <s v="SURCO"/>
    <s v="LIMA NOR ESTE "/>
    <x v="1"/>
    <d v="2020-06-19T00:00:00"/>
    <n v="2020"/>
    <s v="II Trimestre 20"/>
    <s v="Junio"/>
    <d v="2020-07-19T00:00:00"/>
    <d v="2020-08-17T00:00:00"/>
    <x v="0"/>
    <x v="0"/>
    <x v="0"/>
    <x v="0"/>
    <s v="JOSSELYN PAOLA PAREJA SANABRIA"/>
    <n v="47072892"/>
    <x v="45"/>
    <x v="417"/>
    <x v="2"/>
  </r>
  <r>
    <s v="Reclamo"/>
    <x v="1"/>
    <s v="Si"/>
    <n v="7486"/>
    <s v="CAJAMARCA"/>
    <s v="EFE"/>
    <x v="1"/>
    <s v="Vía internet"/>
    <s v="SURCO"/>
    <s v="LIMA NOR ESTE "/>
    <x v="1"/>
    <d v="2020-06-19T00:00:00"/>
    <n v="2020"/>
    <s v="II Trimestre 20"/>
    <s v="Junio"/>
    <d v="2020-07-19T00:00:00"/>
    <d v="2020-07-24T00:00:00"/>
    <x v="0"/>
    <x v="0"/>
    <x v="0"/>
    <x v="0"/>
    <s v="RODOLFO AUGUSTO COLMENARES MIRANDA"/>
    <n v="48120704"/>
    <x v="21"/>
    <x v="418"/>
    <x v="2"/>
  </r>
  <r>
    <s v="Reclamo"/>
    <x v="1"/>
    <s v="Si"/>
    <n v="7487"/>
    <s v="CHIMBOTE"/>
    <s v="EFE"/>
    <x v="1"/>
    <s v="Vía internet"/>
    <s v="SURCO"/>
    <s v="LIMA NOR ESTE "/>
    <x v="1"/>
    <d v="2020-06-19T00:00:00"/>
    <n v="2020"/>
    <s v="II Trimestre 20"/>
    <s v="Junio"/>
    <d v="2020-07-19T00:00:00"/>
    <d v="2020-07-06T00:00:00"/>
    <x v="0"/>
    <x v="0"/>
    <x v="3"/>
    <x v="3"/>
    <s v="YEICO MARQUEZ GONZALES"/>
    <n v="70137188"/>
    <x v="33"/>
    <x v="419"/>
    <x v="0"/>
  </r>
  <r>
    <s v="Reclamo"/>
    <x v="1"/>
    <s v="Si"/>
    <n v="7510"/>
    <s v="CAJAMARCA"/>
    <s v="MOTOCORP"/>
    <x v="1"/>
    <s v="Vía internet"/>
    <s v="SURCO"/>
    <s v="LIMA NOR ESTE "/>
    <x v="1"/>
    <d v="2020-06-19T00:00:00"/>
    <n v="2020"/>
    <s v="II Trimestre 20"/>
    <s v="Junio"/>
    <d v="2020-07-19T00:00:00"/>
    <d v="2020-08-17T00:00:00"/>
    <x v="0"/>
    <x v="0"/>
    <x v="0"/>
    <x v="0"/>
    <s v="SEBASTIAN CANTO MURILLO"/>
    <n v="26700223"/>
    <x v="45"/>
    <x v="420"/>
    <x v="2"/>
  </r>
  <r>
    <s v="Reclamo"/>
    <x v="1"/>
    <s v="Si"/>
    <n v="7496"/>
    <s v="HUACHO"/>
    <s v="EFE"/>
    <x v="0"/>
    <s v="Oficina"/>
    <s v="HUACHO "/>
    <s v="NORTE 3"/>
    <x v="22"/>
    <d v="2020-06-19T00:00:00"/>
    <n v="2020"/>
    <s v="II Trimestre 20"/>
    <s v="Junio"/>
    <d v="2020-07-19T00:00:00"/>
    <d v="2020-08-17T00:00:00"/>
    <x v="0"/>
    <x v="0"/>
    <x v="0"/>
    <x v="0"/>
    <s v="JORGE LUIS LAYME ANAHUA"/>
    <n v="40238248"/>
    <x v="45"/>
    <x v="421"/>
    <x v="2"/>
  </r>
  <r>
    <s v="Reclamo"/>
    <x v="1"/>
    <s v="Si"/>
    <n v="7490"/>
    <s v="YURIMAGUAS"/>
    <s v="EFE"/>
    <x v="0"/>
    <s v="Oficina"/>
    <s v="YURIMAGUAS"/>
    <s v="ORIENTE"/>
    <x v="48"/>
    <d v="2020-06-19T00:00:00"/>
    <n v="2020"/>
    <s v="II Trimestre 20"/>
    <s v="Junio"/>
    <d v="2020-07-19T00:00:00"/>
    <d v="2020-08-17T00:00:00"/>
    <x v="0"/>
    <x v="0"/>
    <x v="0"/>
    <x v="0"/>
    <s v="LUCIA IHUARAQUI CARDENAS"/>
    <n v="43526944"/>
    <x v="45"/>
    <x v="422"/>
    <x v="2"/>
  </r>
  <r>
    <s v="Reclamo"/>
    <x v="1"/>
    <s v="Si"/>
    <n v="7492"/>
    <s v="YURIMAGUAS"/>
    <s v="EFE"/>
    <x v="0"/>
    <s v="Oficina"/>
    <s v="YURIMAGUAS"/>
    <s v="ORIENTE"/>
    <x v="48"/>
    <d v="2020-06-19T00:00:00"/>
    <n v="2020"/>
    <s v="II Trimestre 20"/>
    <s v="Junio"/>
    <d v="2020-07-19T00:00:00"/>
    <d v="2020-08-17T00:00:00"/>
    <x v="0"/>
    <x v="0"/>
    <x v="0"/>
    <x v="0"/>
    <s v="ELIDA CHOTA RUIZ"/>
    <n v="5604638"/>
    <x v="45"/>
    <x v="423"/>
    <x v="2"/>
  </r>
  <r>
    <s v="Reclamo"/>
    <x v="1"/>
    <s v="Si"/>
    <n v="7500"/>
    <s v="PIURA 1 "/>
    <s v="LC"/>
    <x v="0"/>
    <s v="Oficina"/>
    <s v="PIURA"/>
    <s v="NORTE 1"/>
    <x v="12"/>
    <d v="2020-06-19T00:00:00"/>
    <n v="2020"/>
    <s v="II Trimestre 20"/>
    <s v="Junio"/>
    <d v="2020-07-19T00:00:00"/>
    <d v="2020-07-20T00:00:00"/>
    <x v="0"/>
    <x v="0"/>
    <x v="0"/>
    <x v="0"/>
    <s v="DORIS ESTELA DIOSES TALLEDO"/>
    <n v="2627076"/>
    <x v="12"/>
    <x v="424"/>
    <x v="2"/>
  </r>
  <r>
    <s v="Reclamo"/>
    <x v="1"/>
    <s v="Si"/>
    <n v="7502"/>
    <s v="PIURA 1 "/>
    <s v="LC"/>
    <x v="0"/>
    <s v="Oficina"/>
    <s v="PIURA"/>
    <s v="NORTE 1"/>
    <x v="12"/>
    <d v="2020-06-19T00:00:00"/>
    <n v="2020"/>
    <s v="II Trimestre 20"/>
    <s v="Junio"/>
    <d v="2020-07-19T00:00:00"/>
    <d v="2020-08-17T00:00:00"/>
    <x v="0"/>
    <x v="0"/>
    <x v="0"/>
    <x v="0"/>
    <s v="YONNY GUERRERO GUTIERREZ"/>
    <n v="45883070"/>
    <x v="45"/>
    <x v="425"/>
    <x v="2"/>
  </r>
  <r>
    <s v="Reclamo"/>
    <x v="1"/>
    <s v="Si"/>
    <n v="7499"/>
    <s v="MOYOBAMBA"/>
    <s v="EFE"/>
    <x v="0"/>
    <s v="Oficina"/>
    <s v="MOYOBAMBA"/>
    <s v="ORIENTE"/>
    <x v="34"/>
    <d v="2020-06-19T00:00:00"/>
    <n v="2020"/>
    <s v="II Trimestre 20"/>
    <s v="Junio"/>
    <d v="2020-07-19T00:00:00"/>
    <d v="2020-08-20T00:00:00"/>
    <x v="0"/>
    <x v="0"/>
    <x v="0"/>
    <x v="0"/>
    <s v="CESAR CARDOZO LLATAS"/>
    <n v="80579487"/>
    <x v="61"/>
    <x v="426"/>
    <x v="3"/>
  </r>
  <r>
    <s v="Reclamo"/>
    <x v="1"/>
    <s v="Si"/>
    <n v="7466"/>
    <s v="AREQUIPA "/>
    <s v="EFE"/>
    <x v="0"/>
    <s v="Oficina"/>
    <s v="AREQUIPA"/>
    <s v="SUR"/>
    <x v="31"/>
    <d v="2020-06-18T00:00:00"/>
    <n v="2020"/>
    <s v="II Trimestre 20"/>
    <s v="Junio"/>
    <d v="2020-07-18T00:00:00"/>
    <d v="2020-08-15T00:00:00"/>
    <x v="0"/>
    <x v="0"/>
    <x v="0"/>
    <x v="0"/>
    <s v="KARIN IRIS RIVEROS VASQUEZ"/>
    <n v="15426266"/>
    <x v="15"/>
    <x v="427"/>
    <x v="2"/>
  </r>
  <r>
    <s v="Reclamo"/>
    <x v="1"/>
    <s v="Si"/>
    <n v="7440"/>
    <s v="EL PEDREGAL"/>
    <s v="LC"/>
    <x v="0"/>
    <s v="Oficina"/>
    <s v="EL PEDREGAL"/>
    <s v="SUR"/>
    <x v="42"/>
    <d v="2020-06-18T00:00:00"/>
    <n v="2020"/>
    <s v="II Trimestre 20"/>
    <s v="Junio"/>
    <d v="2020-07-18T00:00:00"/>
    <d v="2020-08-14T00:00:00"/>
    <x v="0"/>
    <x v="0"/>
    <x v="0"/>
    <x v="0"/>
    <s v="LILI CLAUDIA LOPEZ CHUPINJAHUA"/>
    <n v="40976286"/>
    <x v="3"/>
    <x v="428"/>
    <x v="2"/>
  </r>
  <r>
    <s v="Reclamo"/>
    <x v="1"/>
    <s v="Si"/>
    <n v="7448"/>
    <s v="EL PEDREGAL"/>
    <s v="LC"/>
    <x v="0"/>
    <s v="Oficina"/>
    <s v="EL PEDREGAL"/>
    <s v="SUR"/>
    <x v="42"/>
    <d v="2020-06-18T00:00:00"/>
    <n v="2020"/>
    <s v="II Trimestre 20"/>
    <s v="Junio"/>
    <d v="2020-07-18T00:00:00"/>
    <d v="2020-08-13T00:00:00"/>
    <x v="0"/>
    <x v="0"/>
    <x v="0"/>
    <x v="0"/>
    <s v="JOSE LUIS HERRERA BUENO"/>
    <n v="80254396"/>
    <x v="44"/>
    <x v="429"/>
    <x v="2"/>
  </r>
  <r>
    <s v="Reclamo"/>
    <x v="1"/>
    <s v="Si"/>
    <n v="7457"/>
    <s v="HUANTA"/>
    <s v="EFE"/>
    <x v="0"/>
    <s v="Oficina"/>
    <s v="HUANTA"/>
    <s v="SUR ORIENTE"/>
    <x v="20"/>
    <d v="2020-06-18T00:00:00"/>
    <n v="2020"/>
    <s v="II Trimestre 20"/>
    <s v="Junio"/>
    <d v="2020-07-18T00:00:00"/>
    <d v="2020-08-15T00:00:00"/>
    <x v="0"/>
    <x v="0"/>
    <x v="0"/>
    <x v="0"/>
    <s v="SHEILA YAMIRA HUAMAN GUTIERREZ"/>
    <n v="73985356"/>
    <x v="15"/>
    <x v="430"/>
    <x v="2"/>
  </r>
  <r>
    <s v="Reclamo"/>
    <x v="1"/>
    <s v="Si"/>
    <n v="7455"/>
    <s v="CAJAMARCA 1"/>
    <s v="LC"/>
    <x v="0"/>
    <s v="Oficina"/>
    <s v="CAJAMARCA"/>
    <s v="NORTE 2"/>
    <x v="3"/>
    <d v="2020-06-18T00:00:00"/>
    <n v="2020"/>
    <s v="II Trimestre 20"/>
    <s v="Junio"/>
    <d v="2020-07-18T00:00:00"/>
    <d v="2020-08-15T00:00:00"/>
    <x v="0"/>
    <x v="0"/>
    <x v="0"/>
    <x v="0"/>
    <s v="PEDRO VILLARREAL ARISTA"/>
    <n v="26694782"/>
    <x v="15"/>
    <x v="431"/>
    <x v="2"/>
  </r>
  <r>
    <s v="Reclamo"/>
    <x v="1"/>
    <s v="Si"/>
    <n v="7450"/>
    <s v="QUILLABAMBA"/>
    <s v="LC"/>
    <x v="0"/>
    <s v="Oficina"/>
    <s v="CUSCO"/>
    <s v="SUR ORIENTE"/>
    <x v="19"/>
    <d v="2020-06-18T00:00:00"/>
    <n v="2020"/>
    <s v="II Trimestre 20"/>
    <s v="Junio"/>
    <d v="2020-07-18T00:00:00"/>
    <d v="2020-08-14T00:00:00"/>
    <x v="0"/>
    <x v="0"/>
    <x v="0"/>
    <x v="0"/>
    <s v="MARILY DEL CARPIO DE LA TORRE"/>
    <n v="77050314"/>
    <x v="3"/>
    <x v="432"/>
    <x v="2"/>
  </r>
  <r>
    <s v="Reclamo"/>
    <x v="1"/>
    <s v="Si"/>
    <n v="7471"/>
    <s v="ICA"/>
    <s v="EFE"/>
    <x v="0"/>
    <s v="Oficina"/>
    <s v="ICA"/>
    <s v="LIMA SUR CHICO"/>
    <x v="6"/>
    <d v="2020-06-18T00:00:00"/>
    <n v="2020"/>
    <s v="II Trimestre 20"/>
    <s v="Junio"/>
    <d v="2020-07-18T00:00:00"/>
    <d v="2020-07-02T00:00:00"/>
    <x v="0"/>
    <x v="0"/>
    <x v="0"/>
    <x v="0"/>
    <s v="VICENTA TELLO INTIMAYTA"/>
    <n v="21408001"/>
    <x v="31"/>
    <x v="433"/>
    <x v="1"/>
  </r>
  <r>
    <s v="Reclamo"/>
    <x v="1"/>
    <s v="Si"/>
    <n v="7474"/>
    <s v="HUANCAYO "/>
    <s v="LC"/>
    <x v="0"/>
    <s v="Oficina"/>
    <s v="HUANCAYO"/>
    <s v="CENTRO"/>
    <x v="4"/>
    <d v="2020-06-18T00:00:00"/>
    <n v="2020"/>
    <s v="II Trimestre 20"/>
    <s v="Junio"/>
    <d v="2020-07-18T00:00:00"/>
    <d v="2020-08-15T00:00:00"/>
    <x v="0"/>
    <x v="0"/>
    <x v="0"/>
    <x v="0"/>
    <s v="KOCO GABRIEL PEREZ NOLASCO"/>
    <n v="45335421"/>
    <x v="15"/>
    <x v="434"/>
    <x v="2"/>
  </r>
  <r>
    <s v="Reclamo"/>
    <x v="1"/>
    <s v="Si"/>
    <n v="7458"/>
    <s v="LA MERCED"/>
    <s v="LC"/>
    <x v="0"/>
    <s v="Oficina"/>
    <s v="LA MERCED"/>
    <s v="CENTRO"/>
    <x v="7"/>
    <d v="2020-06-18T00:00:00"/>
    <n v="2020"/>
    <s v="II Trimestre 20"/>
    <s v="Junio"/>
    <d v="2020-07-18T00:00:00"/>
    <d v="2020-08-15T00:00:00"/>
    <x v="0"/>
    <x v="0"/>
    <x v="0"/>
    <x v="0"/>
    <s v="ROSA LILY VELARDE ROSALES"/>
    <n v="20568694"/>
    <x v="15"/>
    <x v="435"/>
    <x v="2"/>
  </r>
  <r>
    <s v="Reclamo"/>
    <x v="1"/>
    <s v="Si"/>
    <n v="7473"/>
    <s v="LA MERCED"/>
    <s v="LC"/>
    <x v="0"/>
    <s v="Oficina"/>
    <s v="LA MERCED"/>
    <s v="CENTRO"/>
    <x v="7"/>
    <d v="2020-06-18T00:00:00"/>
    <n v="2020"/>
    <s v="II Trimestre 20"/>
    <s v="Junio"/>
    <d v="2020-07-18T00:00:00"/>
    <d v="2020-08-15T00:00:00"/>
    <x v="0"/>
    <x v="0"/>
    <x v="0"/>
    <x v="0"/>
    <s v="ELIZABETH LOURDES VALDIVIA HUAMAN"/>
    <n v="44864727"/>
    <x v="15"/>
    <x v="436"/>
    <x v="2"/>
  </r>
  <r>
    <s v="Reclamo"/>
    <x v="1"/>
    <s v="Si"/>
    <n v="7454"/>
    <s v="PICHANAKI"/>
    <s v="EFE"/>
    <x v="0"/>
    <s v="Oficina"/>
    <s v="PICHANAKI "/>
    <s v="CENTRO"/>
    <x v="7"/>
    <d v="2020-06-18T00:00:00"/>
    <n v="2020"/>
    <s v="II Trimestre 20"/>
    <s v="Junio"/>
    <d v="2020-07-18T00:00:00"/>
    <d v="2020-08-14T00:00:00"/>
    <x v="0"/>
    <x v="0"/>
    <x v="0"/>
    <x v="0"/>
    <s v="ZENAIDA NUNEZ SOTOMAYOR"/>
    <n v="45545265"/>
    <x v="3"/>
    <x v="437"/>
    <x v="2"/>
  </r>
  <r>
    <s v="Reclamo"/>
    <x v="1"/>
    <s v="Si"/>
    <n v="7449"/>
    <s v="CHICLAYO "/>
    <s v="EFE"/>
    <x v="0"/>
    <s v="Oficina"/>
    <s v="CHICLAYO"/>
    <s v="NORTE 2"/>
    <x v="2"/>
    <d v="2020-06-18T00:00:00"/>
    <n v="2020"/>
    <s v="II Trimestre 20"/>
    <s v="Junio"/>
    <d v="2020-07-18T00:00:00"/>
    <d v="2020-07-21T00:00:00"/>
    <x v="0"/>
    <x v="0"/>
    <x v="0"/>
    <x v="0"/>
    <s v="KARINA VIERA SANCHEZ"/>
    <n v="79052440"/>
    <x v="4"/>
    <x v="438"/>
    <x v="2"/>
  </r>
  <r>
    <s v="Reclamo"/>
    <x v="1"/>
    <s v="Si"/>
    <n v="7468"/>
    <s v="CHICLAYO "/>
    <s v="EFE"/>
    <x v="0"/>
    <s v="Oficina"/>
    <s v="CHICLAYO"/>
    <s v="NORTE 2"/>
    <x v="2"/>
    <d v="2020-06-18T00:00:00"/>
    <n v="2020"/>
    <s v="II Trimestre 20"/>
    <s v="Junio"/>
    <d v="2020-07-18T00:00:00"/>
    <d v="2020-08-19T00:00:00"/>
    <x v="0"/>
    <x v="0"/>
    <x v="0"/>
    <x v="0"/>
    <s v="LUIS ALBERTO URBINA TARRILLO"/>
    <n v="46478935"/>
    <x v="61"/>
    <x v="439"/>
    <x v="3"/>
  </r>
  <r>
    <s v="Reclamo"/>
    <x v="1"/>
    <s v="Si"/>
    <n v="7436"/>
    <s v="PEDRO RUIZ"/>
    <s v="EFE"/>
    <x v="1"/>
    <s v="Correo Electronico"/>
    <s v="SURCO"/>
    <s v="LIMA NOR ESTE "/>
    <x v="1"/>
    <d v="2020-06-18T00:00:00"/>
    <n v="2020"/>
    <s v="II Trimestre 20"/>
    <s v="Junio"/>
    <d v="2020-07-18T00:00:00"/>
    <d v="2020-07-16T00:00:00"/>
    <x v="0"/>
    <x v="0"/>
    <x v="3"/>
    <x v="3"/>
    <s v="ADA YSABEL SAENZ GUEVARA"/>
    <n v="17446494"/>
    <x v="5"/>
    <x v="440"/>
    <x v="0"/>
  </r>
  <r>
    <s v="Reclamo"/>
    <x v="1"/>
    <s v="Si"/>
    <n v="7439"/>
    <s v="HUAYCAN"/>
    <s v="EFE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WILMER OSWALDO LOPEZ OLULO"/>
    <n v="47750412"/>
    <x v="15"/>
    <x v="441"/>
    <x v="2"/>
  </r>
  <r>
    <s v="Reclamo"/>
    <x v="1"/>
    <s v="Si"/>
    <n v="7441"/>
    <s v="SAN JUAN DE MIRAFLORES"/>
    <s v="LC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HECTOR EULOGIO SUCASAIRE CANAZA"/>
    <n v="10653287"/>
    <x v="15"/>
    <x v="442"/>
    <x v="2"/>
  </r>
  <r>
    <s v="Reclamo"/>
    <x v="1"/>
    <s v="Si"/>
    <n v="7442"/>
    <s v="NO ES CLIENTE"/>
    <s v="NO ES CLIENTE"/>
    <x v="1"/>
    <s v="Vía internet"/>
    <s v="SURCO"/>
    <s v="LIMA NOR ESTE "/>
    <x v="1"/>
    <d v="2020-06-18T00:00:00"/>
    <n v="2020"/>
    <s v="II Trimestre 20"/>
    <s v="Junio"/>
    <d v="2020-07-18T00:00:00"/>
    <d v="2020-07-01T00:00:00"/>
    <x v="1"/>
    <x v="1"/>
    <x v="3"/>
    <x v="3"/>
    <s v="RAUL CHECALLA MAMANCHURA"/>
    <n v="25000859"/>
    <x v="8"/>
    <x v="443"/>
    <x v="1"/>
  </r>
  <r>
    <s v="Reclamo"/>
    <x v="1"/>
    <s v="Si"/>
    <n v="7446"/>
    <s v="SULLANA"/>
    <s v="EFE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NOELIA DEL PILAR ZAPATA ZAPATA"/>
    <n v="47468998"/>
    <x v="15"/>
    <x v="444"/>
    <x v="2"/>
  </r>
  <r>
    <s v="Reclamo"/>
    <x v="1"/>
    <s v="Si"/>
    <n v="7469"/>
    <s v="JULIACA"/>
    <s v="LC"/>
    <x v="1"/>
    <s v="Correo Electronico"/>
    <s v="SURCO"/>
    <s v="LIMA NOR ESTE "/>
    <x v="1"/>
    <d v="2020-06-18T00:00:00"/>
    <n v="2020"/>
    <s v="II Trimestre 20"/>
    <s v="Junio"/>
    <d v="2020-07-18T00:00:00"/>
    <d v="2020-08-13T00:00:00"/>
    <x v="0"/>
    <x v="0"/>
    <x v="0"/>
    <x v="0"/>
    <s v="ABA NORMA PARI CABANA"/>
    <n v="20721768"/>
    <x v="44"/>
    <x v="445"/>
    <x v="2"/>
  </r>
  <r>
    <s v="Reclamo"/>
    <x v="1"/>
    <s v="Si"/>
    <n v="7475"/>
    <s v="TRUJILLO"/>
    <s v="EFE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SMITH MARCK HORNA RODRIGUEZ"/>
    <n v="45265502"/>
    <x v="15"/>
    <x v="446"/>
    <x v="2"/>
  </r>
  <r>
    <s v="Reclamo"/>
    <x v="1"/>
    <s v="Si"/>
    <n v="7476"/>
    <s v="SAN MARTIN DE PORRES"/>
    <s v="EFE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GILDA DEBORA TORRES QUIROGA"/>
    <n v="46885203"/>
    <x v="15"/>
    <x v="447"/>
    <x v="2"/>
  </r>
  <r>
    <s v="Reclamo"/>
    <x v="1"/>
    <s v="Si"/>
    <n v="7477"/>
    <s v="JAEN"/>
    <s v="LC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ROYMER RODRIGUEZ RIOFRIO"/>
    <n v="22300505"/>
    <x v="15"/>
    <x v="448"/>
    <x v="2"/>
  </r>
  <r>
    <s v="Reclamo"/>
    <x v="1"/>
    <s v="Si"/>
    <n v="7478"/>
    <s v="CAJAMARCA"/>
    <s v="EFE"/>
    <x v="1"/>
    <s v="Vía internet"/>
    <s v="SURCO"/>
    <s v="LIMA NOR ESTE "/>
    <x v="1"/>
    <d v="2020-06-18T00:00:00"/>
    <n v="2020"/>
    <s v="II Trimestre 20"/>
    <s v="Junio"/>
    <d v="2020-07-18T00:00:00"/>
    <d v="2020-08-15T00:00:00"/>
    <x v="0"/>
    <x v="0"/>
    <x v="0"/>
    <x v="0"/>
    <s v="JOSE RUBEN RUIZ VASQUEZ"/>
    <n v="48712464"/>
    <x v="15"/>
    <x v="449"/>
    <x v="2"/>
  </r>
  <r>
    <s v="Reclamo"/>
    <x v="1"/>
    <s v="Si"/>
    <n v="7472"/>
    <s v="JULIACA"/>
    <s v="LC"/>
    <x v="0"/>
    <s v="Oficina"/>
    <s v="JULIACA"/>
    <s v="SUR"/>
    <x v="11"/>
    <d v="2020-06-18T00:00:00"/>
    <n v="2020"/>
    <s v="II Trimestre 20"/>
    <s v="Junio"/>
    <d v="2020-07-18T00:00:00"/>
    <d v="2020-09-28T00:00:00"/>
    <x v="0"/>
    <x v="0"/>
    <x v="0"/>
    <x v="0"/>
    <s v="SABINO PEREZ QUISPE"/>
    <n v="2141307"/>
    <x v="67"/>
    <x v="450"/>
    <x v="3"/>
  </r>
  <r>
    <s v="Reclamo"/>
    <x v="1"/>
    <s v="Si"/>
    <n v="7452"/>
    <s v="TOCACHE"/>
    <s v="LC"/>
    <x v="0"/>
    <s v="Oficina"/>
    <s v="TOCACHE"/>
    <s v="CENTRO"/>
    <x v="8"/>
    <d v="2020-06-18T00:00:00"/>
    <n v="2020"/>
    <s v="II Trimestre 20"/>
    <s v="Junio"/>
    <d v="2020-07-18T00:00:00"/>
    <d v="2020-08-15T00:00:00"/>
    <x v="0"/>
    <x v="0"/>
    <x v="0"/>
    <x v="0"/>
    <s v="ALEJANDRO VEGA BARRERA"/>
    <n v="41090826"/>
    <x v="15"/>
    <x v="451"/>
    <x v="2"/>
  </r>
  <r>
    <s v="Reclamo"/>
    <x v="1"/>
    <s v="Si"/>
    <n v="7425"/>
    <s v="ICA"/>
    <s v="EFE"/>
    <x v="0"/>
    <s v="Oficina"/>
    <s v="ICA"/>
    <s v="LIMA SUR CHICO"/>
    <x v="6"/>
    <d v="2020-06-17T00:00:00"/>
    <n v="2020"/>
    <s v="II Trimestre 20"/>
    <s v="Junio"/>
    <d v="2020-07-17T00:00:00"/>
    <d v="2020-09-09T00:00:00"/>
    <x v="0"/>
    <x v="0"/>
    <x v="0"/>
    <x v="0"/>
    <s v="KATERINE KATIER MUNOZ CHALCO"/>
    <n v="44436064"/>
    <x v="64"/>
    <x v="452"/>
    <x v="3"/>
  </r>
  <r>
    <s v="Reclamo"/>
    <x v="1"/>
    <s v="Si"/>
    <n v="7422"/>
    <s v="HUANCAYO 1"/>
    <s v="LC"/>
    <x v="0"/>
    <s v="Oficina"/>
    <s v="HUANCAYO"/>
    <s v="CENTRO"/>
    <x v="4"/>
    <d v="2020-06-17T00:00:00"/>
    <n v="2020"/>
    <s v="II Trimestre 20"/>
    <s v="Junio"/>
    <d v="2020-07-17T00:00:00"/>
    <d v="2020-07-02T00:00:00"/>
    <x v="0"/>
    <x v="0"/>
    <x v="0"/>
    <x v="0"/>
    <s v="MIRIAM VILLALVA YAURI"/>
    <n v="44573498"/>
    <x v="11"/>
    <x v="453"/>
    <x v="1"/>
  </r>
  <r>
    <s v="Reclamo"/>
    <x v="1"/>
    <s v="Si"/>
    <n v="7421"/>
    <s v="PICHANAKI"/>
    <s v="EFE"/>
    <x v="0"/>
    <s v="Oficina"/>
    <s v="PICHANAKI "/>
    <s v="CENTRO"/>
    <x v="7"/>
    <d v="2020-06-17T00:00:00"/>
    <n v="2020"/>
    <s v="II Trimestre 20"/>
    <s v="Junio"/>
    <d v="2020-07-17T00:00:00"/>
    <d v="2020-08-13T00:00:00"/>
    <x v="0"/>
    <x v="0"/>
    <x v="0"/>
    <x v="0"/>
    <s v="CLEVER BANI RAMIREZ PASCUAL"/>
    <n v="43934466"/>
    <x v="3"/>
    <x v="454"/>
    <x v="2"/>
  </r>
  <r>
    <s v="Reclamo"/>
    <x v="1"/>
    <s v="Si"/>
    <n v="7423"/>
    <s v="CHEPEN"/>
    <s v="EFE"/>
    <x v="0"/>
    <s v="Oficina"/>
    <s v="CHEPEN"/>
    <s v="NORTE 2"/>
    <x v="36"/>
    <d v="2020-06-17T00:00:00"/>
    <n v="2020"/>
    <s v="II Trimestre 20"/>
    <s v="Junio"/>
    <d v="2020-07-17T00:00:00"/>
    <d v="2020-08-14T00:00:00"/>
    <x v="0"/>
    <x v="0"/>
    <x v="0"/>
    <x v="0"/>
    <s v="JUNNIOR DIAZ DIAZ"/>
    <n v="48787545"/>
    <x v="15"/>
    <x v="455"/>
    <x v="2"/>
  </r>
  <r>
    <s v="Reclamo"/>
    <x v="1"/>
    <s v="Si"/>
    <n v="7427"/>
    <s v="CHICLAYO "/>
    <s v="MOTOCORP"/>
    <x v="0"/>
    <s v="Oficina"/>
    <s v="CHICLAYO"/>
    <s v="NORTE 2"/>
    <x v="2"/>
    <d v="2020-06-17T00:00:00"/>
    <n v="2020"/>
    <s v="II Trimestre 20"/>
    <s v="Junio"/>
    <d v="2020-07-17T00:00:00"/>
    <d v="2020-08-13T00:00:00"/>
    <x v="0"/>
    <x v="0"/>
    <x v="0"/>
    <x v="0"/>
    <s v="IVAN VELIZ JIMENEZ"/>
    <n v="44557351"/>
    <x v="3"/>
    <x v="456"/>
    <x v="2"/>
  </r>
  <r>
    <s v="Reclamo"/>
    <x v="1"/>
    <s v="Si"/>
    <n v="7428"/>
    <s v="CHICLAYO "/>
    <s v="LC"/>
    <x v="0"/>
    <s v="Oficina"/>
    <s v="CHICLAYO"/>
    <s v="NORTE 2"/>
    <x v="2"/>
    <d v="2020-06-17T00:00:00"/>
    <n v="2020"/>
    <s v="II Trimestre 20"/>
    <s v="Junio"/>
    <d v="2020-07-17T00:00:00"/>
    <d v="2020-08-13T00:00:00"/>
    <x v="0"/>
    <x v="0"/>
    <x v="0"/>
    <x v="0"/>
    <s v="MAYRA JACKELINE QUEREBALU PINGO"/>
    <n v="75601284"/>
    <x v="3"/>
    <x v="457"/>
    <x v="2"/>
  </r>
  <r>
    <s v="Reclamo"/>
    <x v="1"/>
    <s v="Si"/>
    <n v="7431"/>
    <s v="CHICLAYO "/>
    <s v="EFE"/>
    <x v="0"/>
    <s v="Oficina"/>
    <s v="CHICLAYO"/>
    <s v="NORTE 2"/>
    <x v="2"/>
    <d v="2020-06-17T00:00:00"/>
    <n v="2020"/>
    <s v="II Trimestre 20"/>
    <s v="Junio"/>
    <d v="2020-07-17T00:00:00"/>
    <d v="2020-08-13T00:00:00"/>
    <x v="0"/>
    <x v="0"/>
    <x v="0"/>
    <x v="0"/>
    <s v="MARIO ADOLFO GUTIERREZ GOSALVEZ"/>
    <n v="16688424"/>
    <x v="3"/>
    <x v="458"/>
    <x v="2"/>
  </r>
  <r>
    <s v="Reclamo"/>
    <x v="1"/>
    <s v="Si"/>
    <n v="7418"/>
    <s v="VENTANILLA"/>
    <s v="EFE"/>
    <x v="1"/>
    <s v="Vía internet"/>
    <s v="SURCO"/>
    <s v="LIMA NOR ESTE "/>
    <x v="1"/>
    <d v="2020-06-17T00:00:00"/>
    <n v="2020"/>
    <s v="II Trimestre 20"/>
    <s v="Junio"/>
    <d v="2020-07-17T00:00:00"/>
    <d v="2020-07-17T00:00:00"/>
    <x v="0"/>
    <x v="0"/>
    <x v="0"/>
    <x v="0"/>
    <s v="MARIA FLORES VALVERDE"/>
    <n v="42289009"/>
    <x v="0"/>
    <x v="459"/>
    <x v="0"/>
  </r>
  <r>
    <s v="Reclamo"/>
    <x v="1"/>
    <s v="Si"/>
    <n v="7419"/>
    <s v="JULIACA"/>
    <s v="LC"/>
    <x v="1"/>
    <s v="Vía internet"/>
    <s v="SURCO"/>
    <s v="LIMA NOR ESTE "/>
    <x v="1"/>
    <d v="2020-06-17T00:00:00"/>
    <n v="2020"/>
    <s v="II Trimestre 20"/>
    <s v="Junio"/>
    <d v="2020-07-17T00:00:00"/>
    <d v="2020-08-13T00:00:00"/>
    <x v="0"/>
    <x v="0"/>
    <x v="0"/>
    <x v="0"/>
    <s v="ABA NORMA PARI CABANA"/>
    <n v="20721768"/>
    <x v="3"/>
    <x v="460"/>
    <x v="2"/>
  </r>
  <r>
    <s v="Reclamo"/>
    <x v="1"/>
    <s v="Si"/>
    <n v="7420"/>
    <s v="YURIMAGUAS"/>
    <s v="EFE"/>
    <x v="1"/>
    <s v="Vía internet"/>
    <s v="SURCO"/>
    <s v="LIMA NOR ESTE "/>
    <x v="1"/>
    <d v="2020-06-17T00:00:00"/>
    <n v="2020"/>
    <s v="II Trimestre 20"/>
    <s v="Junio"/>
    <d v="2020-07-17T00:00:00"/>
    <d v="2020-07-21T00:00:00"/>
    <x v="0"/>
    <x v="0"/>
    <x v="0"/>
    <x v="0"/>
    <s v="TEODOMIRO ASIPALI PIPA"/>
    <n v="45101735"/>
    <x v="40"/>
    <x v="461"/>
    <x v="2"/>
  </r>
  <r>
    <s v="Reclamo"/>
    <x v="1"/>
    <s v="Si"/>
    <n v="7434"/>
    <s v="SAN JUAN DE MIRAFLORES"/>
    <s v="LC"/>
    <x v="1"/>
    <s v="Vía internet"/>
    <s v="SURCO"/>
    <s v="LIMA NOR ESTE "/>
    <x v="1"/>
    <d v="2020-06-17T00:00:00"/>
    <n v="2020"/>
    <s v="II Trimestre 20"/>
    <s v="Junio"/>
    <d v="2020-07-17T00:00:00"/>
    <d v="2020-08-13T00:00:00"/>
    <x v="0"/>
    <x v="0"/>
    <x v="0"/>
    <x v="0"/>
    <s v="MIRIAN RUTH DIAZ SANTISTEBAN"/>
    <n v="76649856"/>
    <x v="3"/>
    <x v="462"/>
    <x v="2"/>
  </r>
  <r>
    <s v="Reclamo"/>
    <x v="1"/>
    <s v="Si"/>
    <n v="7435"/>
    <s v="PIURA 1 "/>
    <s v="LC"/>
    <x v="1"/>
    <s v="Vía internet"/>
    <s v="SURCO"/>
    <s v="LIMA NOR ESTE "/>
    <x v="1"/>
    <d v="2020-06-17T00:00:00"/>
    <n v="2020"/>
    <s v="II Trimestre 20"/>
    <s v="Junio"/>
    <d v="2020-07-17T00:00:00"/>
    <d v="2020-08-13T00:00:00"/>
    <x v="0"/>
    <x v="0"/>
    <x v="0"/>
    <x v="0"/>
    <s v="JUAN DE DIOS HERNANDEZ SILVA"/>
    <n v="41669315"/>
    <x v="3"/>
    <x v="463"/>
    <x v="2"/>
  </r>
  <r>
    <s v="Reclamo"/>
    <x v="1"/>
    <s v="Si"/>
    <n v="7424"/>
    <s v="JULIACA"/>
    <s v="EFE"/>
    <x v="0"/>
    <s v="Oficina"/>
    <s v="JULIACA"/>
    <s v="SUR"/>
    <x v="11"/>
    <d v="2020-06-17T00:00:00"/>
    <n v="2020"/>
    <s v="II Trimestre 20"/>
    <s v="Junio"/>
    <d v="2020-07-17T00:00:00"/>
    <d v="2020-08-13T00:00:00"/>
    <x v="0"/>
    <x v="0"/>
    <x v="0"/>
    <x v="0"/>
    <s v="MELANIA HUANCA ZENTENO"/>
    <n v="40732893"/>
    <x v="3"/>
    <x v="464"/>
    <x v="2"/>
  </r>
  <r>
    <s v="Reclamo"/>
    <x v="1"/>
    <s v="Si"/>
    <n v="7429"/>
    <s v="JULIACA"/>
    <s v="EFE"/>
    <x v="0"/>
    <s v="Oficina"/>
    <s v="JULIACA"/>
    <s v="SUR"/>
    <x v="11"/>
    <d v="2020-06-17T00:00:00"/>
    <n v="2020"/>
    <s v="II Trimestre 20"/>
    <s v="Junio"/>
    <d v="2020-07-17T00:00:00"/>
    <d v="2020-08-13T00:00:00"/>
    <x v="0"/>
    <x v="0"/>
    <x v="0"/>
    <x v="0"/>
    <s v="FERMIN PARICANAZA QUISPE"/>
    <n v="2382643"/>
    <x v="3"/>
    <x v="465"/>
    <x v="2"/>
  </r>
  <r>
    <s v="Reclamo"/>
    <x v="1"/>
    <s v="Si"/>
    <n v="7393"/>
    <s v="CAJAMARCA"/>
    <s v="EFE"/>
    <x v="0"/>
    <s v="Oficina"/>
    <s v="CAJAMARCA"/>
    <s v="NORTE 2"/>
    <x v="3"/>
    <d v="2020-06-16T00:00:00"/>
    <n v="2020"/>
    <s v="II Trimestre 20"/>
    <s v="Junio"/>
    <d v="2020-07-16T00:00:00"/>
    <d v="2020-08-12T00:00:00"/>
    <x v="0"/>
    <x v="0"/>
    <x v="0"/>
    <x v="0"/>
    <s v="MARIA CONSUELO LUCANO CORTEZ"/>
    <n v="43615641"/>
    <x v="3"/>
    <x v="466"/>
    <x v="2"/>
  </r>
  <r>
    <s v="Reclamo"/>
    <x v="1"/>
    <s v="Si"/>
    <n v="7389"/>
    <s v="QUILLABAMBA"/>
    <s v="EFE"/>
    <x v="0"/>
    <s v="Oficina"/>
    <s v="CUSCO"/>
    <s v="SUR ORIENTE"/>
    <x v="19"/>
    <d v="2020-06-16T00:00:00"/>
    <n v="2020"/>
    <s v="II Trimestre 20"/>
    <s v="Junio"/>
    <d v="2020-07-16T00:00:00"/>
    <d v="2020-08-13T00:00:00"/>
    <x v="0"/>
    <x v="0"/>
    <x v="0"/>
    <x v="0"/>
    <s v="HUGO MARCIAL ALVAREZ SONEGA"/>
    <n v="23971654"/>
    <x v="15"/>
    <x v="467"/>
    <x v="2"/>
  </r>
  <r>
    <s v="Reclamo"/>
    <x v="1"/>
    <s v="Si"/>
    <n v="7405"/>
    <s v="ICA"/>
    <s v="EFE"/>
    <x v="0"/>
    <s v="Oficina"/>
    <s v="ICA"/>
    <s v="LIMA SUR CHICO"/>
    <x v="6"/>
    <d v="2020-06-16T00:00:00"/>
    <n v="2020"/>
    <s v="II Trimestre 20"/>
    <s v="Junio"/>
    <d v="2020-07-16T00:00:00"/>
    <d v="2020-08-12T00:00:00"/>
    <x v="0"/>
    <x v="0"/>
    <x v="0"/>
    <x v="0"/>
    <s v="CESAR GERARDO MALDONADO GALVEZ"/>
    <n v="21576068"/>
    <x v="3"/>
    <x v="468"/>
    <x v="2"/>
  </r>
  <r>
    <s v="Reclamo"/>
    <x v="1"/>
    <s v="Si"/>
    <n v="7394"/>
    <s v="HUANCAYO "/>
    <s v="LC"/>
    <x v="0"/>
    <s v="Oficina"/>
    <s v="HUANCAYO"/>
    <s v="CENTRO"/>
    <x v="4"/>
    <d v="2020-06-16T00:00:00"/>
    <n v="2020"/>
    <s v="II Trimestre 20"/>
    <s v="Junio"/>
    <d v="2020-07-16T00:00:00"/>
    <d v="2020-08-12T00:00:00"/>
    <x v="0"/>
    <x v="0"/>
    <x v="0"/>
    <x v="0"/>
    <s v="ELSA LUZ FALCONI MUNIVE"/>
    <n v="20002990"/>
    <x v="3"/>
    <x v="469"/>
    <x v="2"/>
  </r>
  <r>
    <s v="Reclamo"/>
    <x v="1"/>
    <s v="Si"/>
    <n v="7386"/>
    <s v="CHICLAYO "/>
    <s v="EFE"/>
    <x v="0"/>
    <s v="Oficina"/>
    <s v="CHICLAYO"/>
    <s v="NORTE 2"/>
    <x v="2"/>
    <d v="2020-06-16T00:00:00"/>
    <n v="2020"/>
    <s v="II Trimestre 20"/>
    <s v="Junio"/>
    <d v="2020-07-16T00:00:00"/>
    <d v="2020-08-22T00:00:00"/>
    <x v="0"/>
    <x v="0"/>
    <x v="0"/>
    <x v="0"/>
    <s v="YOLANDA ESPEJO ALBITES"/>
    <n v="48878797"/>
    <x v="63"/>
    <x v="470"/>
    <x v="3"/>
  </r>
  <r>
    <s v="Reclamo"/>
    <x v="1"/>
    <s v="Si"/>
    <n v="7392"/>
    <s v="CHICLAYO "/>
    <s v="EFE"/>
    <x v="0"/>
    <s v="Oficina"/>
    <s v="CHICLAYO"/>
    <s v="NORTE 2"/>
    <x v="2"/>
    <d v="2020-06-16T00:00:00"/>
    <n v="2020"/>
    <s v="II Trimestre 20"/>
    <s v="Junio"/>
    <d v="2020-07-16T00:00:00"/>
    <d v="2020-08-12T00:00:00"/>
    <x v="0"/>
    <x v="0"/>
    <x v="0"/>
    <x v="0"/>
    <s v="SAUL HERMOGENES MORANTE MONTENEGRO"/>
    <n v="16711910"/>
    <x v="3"/>
    <x v="471"/>
    <x v="2"/>
  </r>
  <r>
    <s v="Reclamo"/>
    <x v="1"/>
    <s v="Si"/>
    <n v="7396"/>
    <s v="CHICLAYO "/>
    <s v="MOTOCORP"/>
    <x v="0"/>
    <s v="Oficina"/>
    <s v="CHICLAYO"/>
    <s v="NORTE 2"/>
    <x v="2"/>
    <d v="2020-06-16T00:00:00"/>
    <n v="2020"/>
    <s v="II Trimestre 20"/>
    <s v="Junio"/>
    <d v="2020-07-16T00:00:00"/>
    <d v="2020-08-12T00:00:00"/>
    <x v="0"/>
    <x v="0"/>
    <x v="0"/>
    <x v="0"/>
    <s v="CRISTHIAN DANIEL CASTRO FERRE NEYRA"/>
    <n v="74401835"/>
    <x v="3"/>
    <x v="472"/>
    <x v="2"/>
  </r>
  <r>
    <s v="Reclamo"/>
    <x v="1"/>
    <s v="Si"/>
    <n v="7400"/>
    <s v="CHICLAYO "/>
    <s v="EFE"/>
    <x v="0"/>
    <s v="Oficina"/>
    <s v="CHICLAYO"/>
    <s v="NORTE 2"/>
    <x v="2"/>
    <d v="2020-06-16T00:00:00"/>
    <n v="2020"/>
    <s v="II Trimestre 20"/>
    <s v="Junio"/>
    <d v="2020-07-16T00:00:00"/>
    <d v="2020-08-12T00:00:00"/>
    <x v="0"/>
    <x v="0"/>
    <x v="0"/>
    <x v="0"/>
    <s v="ELIZABETH LIDIA CASTANEDA PISCOYA"/>
    <n v="45148071"/>
    <x v="3"/>
    <x v="473"/>
    <x v="2"/>
  </r>
  <r>
    <s v="Reclamo"/>
    <x v="1"/>
    <s v="Si"/>
    <n v="7380"/>
    <s v="JAEN"/>
    <s v="EFE"/>
    <x v="1"/>
    <s v="Vía internet"/>
    <s v="SURCO"/>
    <s v="LIMA NOR ESTE "/>
    <x v="1"/>
    <d v="2020-06-16T00:00:00"/>
    <n v="2020"/>
    <s v="II Trimestre 20"/>
    <s v="Junio"/>
    <d v="2020-07-16T00:00:00"/>
    <d v="2020-09-09T00:00:00"/>
    <x v="0"/>
    <x v="0"/>
    <x v="0"/>
    <x v="0"/>
    <s v="WILLIAM JHONAR MALCA SANCHEZ"/>
    <n v="73760993"/>
    <x v="68"/>
    <x v="474"/>
    <x v="3"/>
  </r>
  <r>
    <s v="Reclamo"/>
    <x v="1"/>
    <s v="Si"/>
    <n v="7381"/>
    <s v="JAEN"/>
    <s v="LC"/>
    <x v="1"/>
    <s v="Vía internet"/>
    <s v="SURCO"/>
    <s v="LIMA NOR ESTE "/>
    <x v="1"/>
    <d v="2020-06-16T00:00:00"/>
    <n v="2020"/>
    <s v="II Trimestre 20"/>
    <s v="Junio"/>
    <d v="2020-07-16T00:00:00"/>
    <d v="2020-07-21T00:00:00"/>
    <x v="0"/>
    <x v="0"/>
    <x v="0"/>
    <x v="0"/>
    <s v="TEODOCIO DELGADO VILLALOBOS"/>
    <n v="27664680"/>
    <x v="21"/>
    <x v="475"/>
    <x v="2"/>
  </r>
  <r>
    <s v="Reclamo"/>
    <x v="1"/>
    <s v="Si"/>
    <n v="7383"/>
    <s v="PIURA"/>
    <s v="LC"/>
    <x v="1"/>
    <s v="Vía internet"/>
    <s v="SURCO"/>
    <s v="LIMA NOR ESTE "/>
    <x v="1"/>
    <d v="2020-06-16T00:00:00"/>
    <n v="2020"/>
    <s v="II Trimestre 20"/>
    <s v="Junio"/>
    <d v="2020-07-16T00:00:00"/>
    <d v="2020-07-17T00:00:00"/>
    <x v="0"/>
    <x v="0"/>
    <x v="0"/>
    <x v="0"/>
    <s v="ABRAHAM PUELLES FACUNDO"/>
    <n v="3238339"/>
    <x v="12"/>
    <x v="476"/>
    <x v="2"/>
  </r>
  <r>
    <s v="Reclamo"/>
    <x v="1"/>
    <s v="Si"/>
    <n v="7399"/>
    <s v="PUENTE PIEDRA"/>
    <s v="EFE"/>
    <x v="1"/>
    <s v="Correo Electronico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ROSA PREDESVINDA APONTE RUIZ"/>
    <n v="9962040"/>
    <x v="3"/>
    <x v="477"/>
    <x v="2"/>
  </r>
  <r>
    <s v="Reclamo"/>
    <x v="1"/>
    <s v="Si"/>
    <n v="7404"/>
    <s v="CHICLAYO "/>
    <s v="LC"/>
    <x v="1"/>
    <s v="Correo Electronico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CINTHIA MENDOZA GALLARDO"/>
    <n v="42696154"/>
    <x v="3"/>
    <x v="478"/>
    <x v="2"/>
  </r>
  <r>
    <s v="Reclamo"/>
    <x v="1"/>
    <s v="Si"/>
    <n v="7407"/>
    <s v="JULIACA"/>
    <s v="EFE"/>
    <x v="1"/>
    <s v="Vía internet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AGUSTIN MARIANO CHOQUEHUANCA CHAMBI"/>
    <n v="1557443"/>
    <x v="3"/>
    <x v="479"/>
    <x v="2"/>
  </r>
  <r>
    <s v="Reclamo"/>
    <x v="1"/>
    <s v="Si"/>
    <n v="7408"/>
    <s v="ICA"/>
    <s v="EFE"/>
    <x v="1"/>
    <s v="Vía internet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DINA RUFINA REJAS ASCENCIO"/>
    <n v="21414866"/>
    <x v="3"/>
    <x v="480"/>
    <x v="2"/>
  </r>
  <r>
    <s v="Reclamo"/>
    <x v="1"/>
    <s v="Si"/>
    <n v="7409"/>
    <s v="TARAPOTO"/>
    <s v="LC"/>
    <x v="1"/>
    <s v="Vía internet"/>
    <s v="SURCO"/>
    <s v="LIMA NOR ESTE "/>
    <x v="1"/>
    <d v="2020-06-16T00:00:00"/>
    <n v="2020"/>
    <s v="II Trimestre 20"/>
    <s v="Junio"/>
    <d v="2020-07-16T00:00:00"/>
    <d v="2020-07-01T00:00:00"/>
    <x v="0"/>
    <x v="0"/>
    <x v="0"/>
    <x v="0"/>
    <s v="DAVID HENRY SANCHEZ VASQUEZ"/>
    <n v="890037"/>
    <x v="11"/>
    <x v="481"/>
    <x v="1"/>
  </r>
  <r>
    <s v="Reclamo"/>
    <x v="1"/>
    <s v="Si"/>
    <n v="7410"/>
    <s v="HUANUCO"/>
    <s v="EFE"/>
    <x v="1"/>
    <s v="Vía telefónica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ANA RAMOS COCHACHI"/>
    <n v="4067493"/>
    <x v="3"/>
    <x v="482"/>
    <x v="2"/>
  </r>
  <r>
    <s v="Reclamo"/>
    <x v="1"/>
    <s v="Si"/>
    <n v="7411"/>
    <s v="TRUJILLO"/>
    <s v="LC"/>
    <x v="1"/>
    <s v="Correo Electronico"/>
    <s v="SURCO"/>
    <s v="LIMA NOR ESTE "/>
    <x v="1"/>
    <d v="2020-06-16T00:00:00"/>
    <n v="2020"/>
    <s v="II Trimestre 20"/>
    <s v="Junio"/>
    <d v="2020-07-16T00:00:00"/>
    <d v="2020-07-17T00:00:00"/>
    <x v="0"/>
    <x v="0"/>
    <x v="0"/>
    <x v="0"/>
    <s v="MARGARETH BEATRIZ VILCHEZ CAVERO"/>
    <n v="76324533"/>
    <x v="12"/>
    <x v="483"/>
    <x v="2"/>
  </r>
  <r>
    <s v="Reclamo"/>
    <x v="1"/>
    <s v="Si"/>
    <n v="7412"/>
    <s v="CHICLAYO "/>
    <s v="LC"/>
    <x v="1"/>
    <s v="Vía internet"/>
    <s v="SURCO"/>
    <s v="LIMA NOR ESTE "/>
    <x v="1"/>
    <d v="2020-06-16T00:00:00"/>
    <n v="2020"/>
    <s v="II Trimestre 20"/>
    <s v="Junio"/>
    <d v="2020-07-16T00:00:00"/>
    <d v="2020-07-16T00:00:00"/>
    <x v="0"/>
    <x v="0"/>
    <x v="0"/>
    <x v="0"/>
    <s v="ADA YSABEL SAENZ GUEVARA"/>
    <n v="17446494"/>
    <x v="0"/>
    <x v="484"/>
    <x v="0"/>
  </r>
  <r>
    <s v="Reclamo"/>
    <x v="1"/>
    <s v="Si"/>
    <n v="7413"/>
    <s v="CAJAMARCA"/>
    <s v="EFE"/>
    <x v="1"/>
    <s v="Vía internet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EDGAR QUIROZ HUARIPATA"/>
    <n v="76404488"/>
    <x v="3"/>
    <x v="485"/>
    <x v="2"/>
  </r>
  <r>
    <s v="Reclamo"/>
    <x v="1"/>
    <s v="Si"/>
    <n v="7414"/>
    <s v="JULIACA"/>
    <s v="EFE"/>
    <x v="1"/>
    <s v="Vía internet"/>
    <s v="SURCO"/>
    <s v="LIMA NOR ESTE "/>
    <x v="1"/>
    <d v="2020-06-16T00:00:00"/>
    <n v="2020"/>
    <s v="II Trimestre 20"/>
    <s v="Junio"/>
    <d v="2020-07-16T00:00:00"/>
    <d v="2020-08-12T00:00:00"/>
    <x v="0"/>
    <x v="0"/>
    <x v="0"/>
    <x v="0"/>
    <s v="SANTIAGO GUTIERREZ MONROY"/>
    <n v="2429657"/>
    <x v="3"/>
    <x v="486"/>
    <x v="2"/>
  </r>
  <r>
    <s v="Reclamo"/>
    <x v="1"/>
    <s v="Si"/>
    <n v="7415"/>
    <s v="JAEN"/>
    <s v="LC"/>
    <x v="1"/>
    <s v="Vía internet"/>
    <s v="SURCO"/>
    <s v="LIMA NOR ESTE "/>
    <x v="1"/>
    <d v="2020-06-16T00:00:00"/>
    <n v="2020"/>
    <s v="II Trimestre 20"/>
    <s v="Junio"/>
    <d v="2020-07-16T00:00:00"/>
    <d v="2020-09-09T00:00:00"/>
    <x v="0"/>
    <x v="0"/>
    <x v="0"/>
    <x v="0"/>
    <s v="BENIGNO PENA BARCO"/>
    <n v="27435826"/>
    <x v="68"/>
    <x v="487"/>
    <x v="3"/>
  </r>
  <r>
    <s v="Reclamo"/>
    <x v="1"/>
    <s v="Si"/>
    <n v="7416"/>
    <s v="HUARAZ"/>
    <s v="EFE"/>
    <x v="0"/>
    <s v="Oficina"/>
    <s v="IQUITOS"/>
    <s v="ORIENTE"/>
    <x v="24"/>
    <d v="2020-06-16T00:00:00"/>
    <n v="2020"/>
    <s v="II Trimestre 20"/>
    <s v="Junio"/>
    <d v="2020-07-16T00:00:00"/>
    <d v="2020-07-16T00:00:00"/>
    <x v="0"/>
    <x v="0"/>
    <x v="0"/>
    <x v="0"/>
    <s v="FRANCLIN JESUS ASIS GIRALDO"/>
    <n v="73027551"/>
    <x v="0"/>
    <x v="488"/>
    <x v="0"/>
  </r>
  <r>
    <s v="Reclamo"/>
    <x v="1"/>
    <s v="Si"/>
    <n v="7401"/>
    <s v="MOQUEGUA"/>
    <s v="EFE"/>
    <x v="0"/>
    <s v="Oficina"/>
    <s v="MOQUEGUA"/>
    <s v="SUR"/>
    <x v="25"/>
    <d v="2020-06-16T00:00:00"/>
    <n v="2020"/>
    <s v="II Trimestre 20"/>
    <s v="Junio"/>
    <d v="2020-07-16T00:00:00"/>
    <d v="2020-08-12T00:00:00"/>
    <x v="0"/>
    <x v="0"/>
    <x v="0"/>
    <x v="0"/>
    <s v="LUIS GONZAGA CABANA CONDORI"/>
    <n v="4400663"/>
    <x v="3"/>
    <x v="489"/>
    <x v="2"/>
  </r>
  <r>
    <s v="Reclamo"/>
    <x v="1"/>
    <s v="Si"/>
    <n v="7385"/>
    <s v="AREQUIPA "/>
    <s v="EFE"/>
    <x v="0"/>
    <s v="Oficina"/>
    <s v="ILO"/>
    <s v="SUR"/>
    <x v="5"/>
    <d v="2020-06-16T00:00:00"/>
    <n v="2020"/>
    <s v="II Trimestre 20"/>
    <s v="Junio"/>
    <d v="2020-07-16T00:00:00"/>
    <d v="2020-08-08T00:00:00"/>
    <x v="0"/>
    <x v="0"/>
    <x v="0"/>
    <x v="0"/>
    <s v="ARLEM PAOLA AUBERT LLERENA"/>
    <n v="45327182"/>
    <x v="69"/>
    <x v="490"/>
    <x v="2"/>
  </r>
  <r>
    <s v="Reclamo"/>
    <x v="1"/>
    <s v="Si"/>
    <n v="7403"/>
    <s v="ILO"/>
    <s v="EFE"/>
    <x v="0"/>
    <s v="Oficina"/>
    <s v="ILO"/>
    <s v="SUR"/>
    <x v="5"/>
    <d v="2020-06-16T00:00:00"/>
    <n v="2020"/>
    <s v="II Trimestre 20"/>
    <s v="Junio"/>
    <d v="2020-07-16T00:00:00"/>
    <d v="2020-09-09T00:00:00"/>
    <x v="0"/>
    <x v="0"/>
    <x v="0"/>
    <x v="0"/>
    <s v="JULISA AMANDA CONDORI CHOQUE"/>
    <n v="799831"/>
    <x v="68"/>
    <x v="491"/>
    <x v="3"/>
  </r>
  <r>
    <s v="Reclamo"/>
    <x v="1"/>
    <s v="Si"/>
    <n v="7390"/>
    <s v="TACNA"/>
    <s v="EFE"/>
    <x v="0"/>
    <s v="Oficina"/>
    <s v="TACNA"/>
    <s v="SUR"/>
    <x v="9"/>
    <d v="2020-06-16T00:00:00"/>
    <n v="2020"/>
    <s v="II Trimestre 20"/>
    <s v="Junio"/>
    <d v="2020-07-16T00:00:00"/>
    <d v="2020-09-14T00:00:00"/>
    <x v="0"/>
    <x v="0"/>
    <x v="0"/>
    <x v="0"/>
    <s v="ISABEL YUJRA AROCUTIPA"/>
    <n v="40307886"/>
    <x v="70"/>
    <x v="492"/>
    <x v="3"/>
  </r>
  <r>
    <s v="Reclamo"/>
    <x v="1"/>
    <s v="Si"/>
    <n v="7353"/>
    <s v="CHACHAPOYAS"/>
    <s v="LC"/>
    <x v="0"/>
    <s v="Oficina"/>
    <s v="CHACHAPOYAS"/>
    <s v="NORTE 2"/>
    <x v="13"/>
    <d v="2020-06-15T00:00:00"/>
    <n v="2020"/>
    <s v="II Trimestre 20"/>
    <s v="Junio"/>
    <d v="2020-07-15T00:00:00"/>
    <d v="2020-08-11T00:00:00"/>
    <x v="0"/>
    <x v="0"/>
    <x v="0"/>
    <x v="0"/>
    <s v="JHONY GUIOP VILCARROMERO"/>
    <n v="46852797"/>
    <x v="3"/>
    <x v="493"/>
    <x v="2"/>
  </r>
  <r>
    <s v="Reclamo"/>
    <x v="1"/>
    <s v="Si"/>
    <n v="7348"/>
    <s v="AREQUIPA 3"/>
    <s v="EFE"/>
    <x v="0"/>
    <s v="Oficina"/>
    <s v="AREQUIPA"/>
    <s v="SUR"/>
    <x v="31"/>
    <d v="2020-06-15T00:00:00"/>
    <n v="2020"/>
    <s v="II Trimestre 20"/>
    <s v="Junio"/>
    <d v="2020-07-15T00:00:00"/>
    <d v="2020-07-22T00:00:00"/>
    <x v="0"/>
    <x v="0"/>
    <x v="0"/>
    <x v="0"/>
    <s v="LOURDES LUCILA MAMANI CABANILLAS"/>
    <n v="29605035"/>
    <x v="22"/>
    <x v="494"/>
    <x v="2"/>
  </r>
  <r>
    <s v="Reclamo"/>
    <x v="1"/>
    <s v="Si"/>
    <n v="7344"/>
    <s v="HUANTA"/>
    <s v="EFE"/>
    <x v="0"/>
    <s v="Oficina"/>
    <s v="HUANTA"/>
    <s v="SUR ORIENTE"/>
    <x v="20"/>
    <d v="2020-06-15T00:00:00"/>
    <n v="2020"/>
    <s v="II Trimestre 20"/>
    <s v="Junio"/>
    <d v="2020-07-15T00:00:00"/>
    <d v="2020-08-11T00:00:00"/>
    <x v="0"/>
    <x v="0"/>
    <x v="0"/>
    <x v="0"/>
    <s v="NELY DORIS ESPINOZA RODRIGUEZ"/>
    <n v="46366097"/>
    <x v="3"/>
    <x v="495"/>
    <x v="2"/>
  </r>
  <r>
    <s v="Reclamo"/>
    <x v="1"/>
    <s v="Si"/>
    <n v="7345"/>
    <s v="HUANCAYO "/>
    <s v="LC"/>
    <x v="0"/>
    <s v="Oficina"/>
    <s v="HUANCAYO"/>
    <s v="CENTRO"/>
    <x v="4"/>
    <d v="2020-06-15T00:00:00"/>
    <n v="2020"/>
    <s v="II Trimestre 20"/>
    <s v="Junio"/>
    <d v="2020-07-15T00:00:00"/>
    <d v="2020-08-11T00:00:00"/>
    <x v="0"/>
    <x v="0"/>
    <x v="0"/>
    <x v="0"/>
    <s v="CARLOS FRANCISCO ROJAS CASTRO"/>
    <n v="20056373"/>
    <x v="3"/>
    <x v="496"/>
    <x v="2"/>
  </r>
  <r>
    <s v="Reclamo"/>
    <x v="1"/>
    <s v="Si"/>
    <n v="7363"/>
    <s v="HUANCAYO "/>
    <s v="LC"/>
    <x v="0"/>
    <s v="Oficina"/>
    <s v="HUANCAYO"/>
    <s v="CENTRO"/>
    <x v="4"/>
    <d v="2020-06-15T00:00:00"/>
    <n v="2020"/>
    <s v="II Trimestre 20"/>
    <s v="Junio"/>
    <d v="2020-07-15T00:00:00"/>
    <d v="2020-07-15T00:00:00"/>
    <x v="0"/>
    <x v="0"/>
    <x v="0"/>
    <x v="0"/>
    <s v="YOLANDANADIA HUAYRE CASTELLARES"/>
    <n v="47903775"/>
    <x v="0"/>
    <x v="497"/>
    <x v="0"/>
  </r>
  <r>
    <s v="Reclamo"/>
    <x v="1"/>
    <s v="Si"/>
    <n v="7367"/>
    <s v="TRUJILLO"/>
    <s v="EFE"/>
    <x v="0"/>
    <s v="Oficina"/>
    <s v="TRUJILLO "/>
    <s v="NORTE 3"/>
    <x v="0"/>
    <d v="2020-06-15T00:00:00"/>
    <n v="2020"/>
    <s v="II Trimestre 20"/>
    <s v="Junio"/>
    <d v="2020-07-15T00:00:00"/>
    <d v="2020-08-11T00:00:00"/>
    <x v="0"/>
    <x v="0"/>
    <x v="0"/>
    <x v="0"/>
    <s v="JORGE LUIS GARCIA OCANA"/>
    <n v="71350670"/>
    <x v="3"/>
    <x v="498"/>
    <x v="2"/>
  </r>
  <r>
    <s v="Reclamo"/>
    <x v="1"/>
    <s v="Si"/>
    <n v="7359"/>
    <s v="ATE"/>
    <s v="LC"/>
    <x v="0"/>
    <s v="Oficina"/>
    <s v="ATE"/>
    <s v="LIMA NOR ESTE "/>
    <x v="1"/>
    <d v="2020-06-15T00:00:00"/>
    <n v="2020"/>
    <s v="II Trimestre 20"/>
    <s v="Junio"/>
    <d v="2020-07-15T00:00:00"/>
    <d v="2020-07-22T00:00:00"/>
    <x v="0"/>
    <x v="0"/>
    <x v="0"/>
    <x v="0"/>
    <s v="GERALDINNE MARYURI DAGA YATACO"/>
    <n v="48002204"/>
    <x v="22"/>
    <x v="499"/>
    <x v="2"/>
  </r>
  <r>
    <s v="Reclamo"/>
    <x v="1"/>
    <s v="Si"/>
    <n v="7343"/>
    <s v="COMAS"/>
    <s v="EFE"/>
    <x v="0"/>
    <s v="Oficina"/>
    <s v="COMAS"/>
    <s v="LIMA NORESTE"/>
    <x v="1"/>
    <d v="2020-06-15T00:00:00"/>
    <n v="2020"/>
    <s v="II Trimestre 20"/>
    <s v="Junio"/>
    <d v="2020-07-15T00:00:00"/>
    <d v="2020-07-22T00:00:00"/>
    <x v="0"/>
    <x v="0"/>
    <x v="0"/>
    <x v="0"/>
    <s v="MARILUZ CHICLLA VARGAS"/>
    <n v="10798699"/>
    <x v="22"/>
    <x v="500"/>
    <x v="2"/>
  </r>
  <r>
    <s v="Reclamo"/>
    <x v="1"/>
    <s v="Si"/>
    <n v="7362"/>
    <s v="COMAS"/>
    <s v="EFE"/>
    <x v="0"/>
    <s v="Oficina"/>
    <s v="COMAS"/>
    <s v="LIMA NORESTE"/>
    <x v="1"/>
    <d v="2020-06-15T00:00:00"/>
    <n v="2020"/>
    <s v="II Trimestre 20"/>
    <s v="Junio"/>
    <d v="2020-07-15T00:00:00"/>
    <d v="2020-07-22T00:00:00"/>
    <x v="0"/>
    <x v="0"/>
    <x v="0"/>
    <x v="0"/>
    <s v="YONATAN CAMARENA QUISPE"/>
    <n v="45560443"/>
    <x v="22"/>
    <x v="501"/>
    <x v="2"/>
  </r>
  <r>
    <s v="Reclamo"/>
    <x v="1"/>
    <s v="Si"/>
    <n v="7342"/>
    <s v="ICA"/>
    <s v="CAJA LUREN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2"/>
    <x v="2"/>
    <x v="3"/>
    <x v="3"/>
    <s v="ALFREDO MEJIA ALVAREZ"/>
    <n v="45566250"/>
    <x v="0"/>
    <x v="502"/>
    <x v="0"/>
  </r>
  <r>
    <s v="Reclamo"/>
    <x v="1"/>
    <s v="Si"/>
    <n v="7346"/>
    <s v="JULIACA"/>
    <s v="LC"/>
    <x v="1"/>
    <s v="Vía internet"/>
    <s v="SURCO"/>
    <s v="LIMA NOR ESTE "/>
    <x v="1"/>
    <d v="2020-06-15T00:00:00"/>
    <n v="2020"/>
    <s v="II Trimestre 20"/>
    <s v="Junio"/>
    <d v="2020-07-15T00:00:00"/>
    <d v="2020-08-11T00:00:00"/>
    <x v="0"/>
    <x v="0"/>
    <x v="0"/>
    <x v="0"/>
    <s v="YOJAN FROILAN VARGAS JAVIER"/>
    <n v="47974763"/>
    <x v="3"/>
    <x v="503"/>
    <x v="2"/>
  </r>
  <r>
    <s v="Reclamo"/>
    <x v="1"/>
    <s v="Si"/>
    <n v="7351"/>
    <s v="JAEN"/>
    <s v="EFE"/>
    <x v="1"/>
    <s v="Vía internet"/>
    <s v="SURCO"/>
    <s v="LIMA NOR ESTE "/>
    <x v="1"/>
    <d v="2020-06-15T00:00:00"/>
    <n v="2020"/>
    <s v="II Trimestre 20"/>
    <s v="Junio"/>
    <d v="2020-07-15T00:00:00"/>
    <d v="2020-08-11T00:00:00"/>
    <x v="0"/>
    <x v="0"/>
    <x v="0"/>
    <x v="0"/>
    <s v="HILDA VASQUEZ RUBIO"/>
    <n v="41310996"/>
    <x v="3"/>
    <x v="504"/>
    <x v="2"/>
  </r>
  <r>
    <s v="Reclamo"/>
    <x v="1"/>
    <s v="Si"/>
    <n v="7352"/>
    <s v="PIURA"/>
    <s v="LC"/>
    <x v="1"/>
    <s v="Vía internet"/>
    <s v="SURCO"/>
    <s v="LIMA NOR ESTE "/>
    <x v="1"/>
    <d v="2020-06-15T00:00:00"/>
    <n v="2020"/>
    <s v="II Trimestre 20"/>
    <s v="Junio"/>
    <d v="2020-07-15T00:00:00"/>
    <d v="2020-08-11T00:00:00"/>
    <x v="0"/>
    <x v="0"/>
    <x v="0"/>
    <x v="0"/>
    <s v="LADY KATHERINE VILELA PANTA"/>
    <n v="42605853"/>
    <x v="3"/>
    <x v="505"/>
    <x v="2"/>
  </r>
  <r>
    <s v="Reclamo"/>
    <x v="1"/>
    <s v="Si"/>
    <n v="7356"/>
    <s v="TINGO MARIA"/>
    <s v="EFE"/>
    <x v="1"/>
    <s v="Vía internet"/>
    <s v="SURCO"/>
    <s v="LIMA NOR ESTE "/>
    <x v="1"/>
    <d v="2020-06-15T00:00:00"/>
    <n v="2020"/>
    <s v="II Trimestre 20"/>
    <s v="Junio"/>
    <d v="2020-07-15T00:00:00"/>
    <d v="2020-07-15T00:00:00"/>
    <x v="0"/>
    <x v="0"/>
    <x v="0"/>
    <x v="0"/>
    <s v="HECTOR GIANNI GUERRERO ARRIBASPLATA"/>
    <n v="9563155"/>
    <x v="0"/>
    <x v="506"/>
    <x v="0"/>
  </r>
  <r>
    <s v="Reclamo"/>
    <x v="1"/>
    <s v="Si"/>
    <n v="7358"/>
    <s v="ATE"/>
    <s v="LC"/>
    <x v="1"/>
    <s v="Vía internet"/>
    <s v="SURCO"/>
    <s v="LIMA NOR ESTE "/>
    <x v="1"/>
    <d v="2020-06-15T00:00:00"/>
    <n v="2020"/>
    <s v="II Trimestre 20"/>
    <s v="Junio"/>
    <d v="2020-07-15T00:00:00"/>
    <d v="2020-07-22T00:00:00"/>
    <x v="0"/>
    <x v="0"/>
    <x v="0"/>
    <x v="0"/>
    <s v="REBECA MAGDALENA CACERES GONZALES"/>
    <n v="74276592"/>
    <x v="22"/>
    <x v="507"/>
    <x v="2"/>
  </r>
  <r>
    <s v="Reclamo"/>
    <x v="1"/>
    <s v="Si"/>
    <n v="7377"/>
    <s v="JAEN"/>
    <s v="EFE"/>
    <x v="1"/>
    <s v="Vía internet"/>
    <s v="SURCO"/>
    <s v="LIMA NOR ESTE "/>
    <x v="1"/>
    <d v="2020-06-15T00:00:00"/>
    <n v="2020"/>
    <s v="II Trimestre 20"/>
    <s v="Junio"/>
    <d v="2020-07-15T00:00:00"/>
    <d v="2020-07-26T00:00:00"/>
    <x v="0"/>
    <x v="0"/>
    <x v="0"/>
    <x v="0"/>
    <s v="ANYELA LORENA GONZALES IGLESIAS"/>
    <n v="70135611"/>
    <x v="43"/>
    <x v="508"/>
    <x v="2"/>
  </r>
  <r>
    <s v="Reclamo"/>
    <x v="1"/>
    <s v="Si"/>
    <n v="7379"/>
    <s v="JULIACA"/>
    <s v="EFE"/>
    <x v="1"/>
    <s v="Vía internet"/>
    <s v="SURCO"/>
    <s v="LIMA NOR ESTE "/>
    <x v="1"/>
    <d v="2020-06-15T00:00:00"/>
    <n v="2020"/>
    <s v="II Trimestre 20"/>
    <s v="Junio"/>
    <d v="2020-07-15T00:00:00"/>
    <d v="2020-07-06T00:00:00"/>
    <x v="0"/>
    <x v="0"/>
    <x v="0"/>
    <x v="0"/>
    <s v="JOSE ALFREDO JACHO QUISPE"/>
    <n v="47100724"/>
    <x v="19"/>
    <x v="509"/>
    <x v="0"/>
  </r>
  <r>
    <s v="Reclamo"/>
    <x v="1"/>
    <s v="Si"/>
    <n v="7369"/>
    <s v="VILLA EL SALVADOR"/>
    <s v="EFE"/>
    <x v="0"/>
    <s v="Oficina"/>
    <s v="VILLA EL SALVADOR"/>
    <s v="LIMA SUR CHICO"/>
    <x v="1"/>
    <d v="2020-06-15T00:00:00"/>
    <n v="2020"/>
    <s v="II Trimestre 20"/>
    <s v="Junio"/>
    <d v="2020-07-15T00:00:00"/>
    <d v="2020-07-13T00:00:00"/>
    <x v="0"/>
    <x v="0"/>
    <x v="0"/>
    <x v="0"/>
    <s v="MIRIAM SOLEDAD POLO CASTILLO"/>
    <n v="18089895"/>
    <x v="5"/>
    <x v="510"/>
    <x v="0"/>
  </r>
  <r>
    <s v="Reclamo"/>
    <x v="1"/>
    <s v="Si"/>
    <n v="7370"/>
    <s v="VILLA EL SALVADOR"/>
    <s v="EFE"/>
    <x v="0"/>
    <s v="Oficina"/>
    <s v="VILLA EL SALVADOR"/>
    <s v="LIMA SUR CHICO"/>
    <x v="1"/>
    <d v="2020-06-15T00:00:00"/>
    <n v="2020"/>
    <s v="II Trimestre 20"/>
    <s v="Junio"/>
    <d v="2020-07-15T00:00:00"/>
    <d v="2020-07-22T00:00:00"/>
    <x v="0"/>
    <x v="0"/>
    <x v="0"/>
    <x v="0"/>
    <s v="TERESA SANCHEZ GRADOS"/>
    <n v="43005765"/>
    <x v="22"/>
    <x v="511"/>
    <x v="2"/>
  </r>
  <r>
    <s v="Reclamo"/>
    <x v="1"/>
    <s v="Si"/>
    <n v="7371"/>
    <s v="VILLA EL SALVADOR"/>
    <s v="EFE"/>
    <x v="0"/>
    <s v="Oficina"/>
    <s v="VILLA EL SALVADOR"/>
    <s v="LIMA SUR CHICO"/>
    <x v="1"/>
    <d v="2020-06-15T00:00:00"/>
    <n v="2020"/>
    <s v="II Trimestre 20"/>
    <s v="Junio"/>
    <d v="2020-07-15T00:00:00"/>
    <d v="2020-08-11T00:00:00"/>
    <x v="0"/>
    <x v="0"/>
    <x v="0"/>
    <x v="0"/>
    <s v="CECILIA VANESA AGUIRRE RENGIFO"/>
    <n v="47296058"/>
    <x v="3"/>
    <x v="512"/>
    <x v="2"/>
  </r>
  <r>
    <s v="Reclamo"/>
    <x v="1"/>
    <s v="Si"/>
    <n v="7374"/>
    <s v="VILLA EL SALVADOR"/>
    <s v="EFE"/>
    <x v="0"/>
    <s v="Oficina"/>
    <s v="VILLA EL SALVADOR"/>
    <s v="LIMA SUR CHICO"/>
    <x v="1"/>
    <d v="2020-06-15T00:00:00"/>
    <n v="2020"/>
    <s v="II Trimestre 20"/>
    <s v="Junio"/>
    <d v="2020-07-15T00:00:00"/>
    <d v="2020-08-11T00:00:00"/>
    <x v="0"/>
    <x v="0"/>
    <x v="0"/>
    <x v="0"/>
    <s v="THALIA GABRIELA TURCO CONDORI"/>
    <n v="70030798"/>
    <x v="3"/>
    <x v="513"/>
    <x v="2"/>
  </r>
  <r>
    <s v="Reclamo"/>
    <x v="1"/>
    <s v="Si"/>
    <n v="7375"/>
    <s v="AREQUIPA "/>
    <s v="EFE"/>
    <x v="0"/>
    <s v="Oficina"/>
    <s v="ILO"/>
    <s v="SUR"/>
    <x v="5"/>
    <d v="2020-06-15T00:00:00"/>
    <n v="2020"/>
    <s v="II Trimestre 20"/>
    <s v="Junio"/>
    <d v="2020-07-15T00:00:00"/>
    <d v="2020-08-11T00:00:00"/>
    <x v="0"/>
    <x v="0"/>
    <x v="0"/>
    <x v="0"/>
    <s v="JUAN MIGUEL SAPACAYO CHOQUE"/>
    <n v="45201366"/>
    <x v="3"/>
    <x v="514"/>
    <x v="2"/>
  </r>
  <r>
    <s v="Reclamo"/>
    <x v="1"/>
    <s v="Si"/>
    <n v="7376"/>
    <s v="AREQUIPA "/>
    <s v="EFE"/>
    <x v="0"/>
    <s v="Oficina"/>
    <s v="ILO"/>
    <s v="SUR"/>
    <x v="5"/>
    <d v="2020-06-15T00:00:00"/>
    <n v="2020"/>
    <s v="II Trimestre 20"/>
    <s v="Junio"/>
    <d v="2020-07-15T00:00:00"/>
    <d v="2020-08-13T00:00:00"/>
    <x v="0"/>
    <x v="0"/>
    <x v="0"/>
    <x v="0"/>
    <s v="LELIA GIOVANNA QUISPE BRAVO"/>
    <n v="29354321"/>
    <x v="45"/>
    <x v="515"/>
    <x v="2"/>
  </r>
  <r>
    <s v="Reclamo"/>
    <x v="1"/>
    <s v="Si"/>
    <n v="7340"/>
    <s v="AREQUIPA 3"/>
    <s v="EFE"/>
    <x v="0"/>
    <s v="Oficina"/>
    <s v="AREQUIPA"/>
    <s v="SUR"/>
    <x v="31"/>
    <d v="2020-06-13T00:00:00"/>
    <n v="2020"/>
    <s v="II Trimestre 20"/>
    <s v="Junio"/>
    <d v="2020-07-13T00:00:00"/>
    <d v="2020-08-08T00:00:00"/>
    <x v="0"/>
    <x v="0"/>
    <x v="0"/>
    <x v="0"/>
    <s v="ARLEM PAOLA AUBERT LLERENA"/>
    <n v="45327182"/>
    <x v="44"/>
    <x v="516"/>
    <x v="2"/>
  </r>
  <r>
    <s v="Reclamo"/>
    <x v="1"/>
    <s v="Si"/>
    <n v="7330"/>
    <s v="QUILLABAMBA"/>
    <s v="LC"/>
    <x v="0"/>
    <s v="Oficina"/>
    <s v="CUSCO"/>
    <s v="SUR ORIENTE"/>
    <x v="19"/>
    <d v="2020-06-13T00:00:00"/>
    <n v="2020"/>
    <s v="II Trimestre 20"/>
    <s v="Junio"/>
    <d v="2020-07-13T00:00:00"/>
    <d v="2020-08-08T00:00:00"/>
    <x v="0"/>
    <x v="0"/>
    <x v="0"/>
    <x v="0"/>
    <s v="MAXFORTH DAVIES CHAVEZ QUISPE"/>
    <n v="74296511"/>
    <x v="44"/>
    <x v="517"/>
    <x v="2"/>
  </r>
  <r>
    <s v="Reclamo"/>
    <x v="1"/>
    <s v="Si"/>
    <n v="7337"/>
    <s v="HUANCAYO "/>
    <s v="LC"/>
    <x v="0"/>
    <s v="Oficina"/>
    <s v="HUANCAYO"/>
    <s v="CENTRO"/>
    <x v="4"/>
    <d v="2020-06-13T00:00:00"/>
    <n v="2020"/>
    <s v="II Trimestre 20"/>
    <s v="Junio"/>
    <d v="2020-07-13T00:00:00"/>
    <d v="2020-07-13T00:00:00"/>
    <x v="0"/>
    <x v="0"/>
    <x v="0"/>
    <x v="0"/>
    <s v="RAUL FORTUNATO PARIONA VILLALVA"/>
    <n v="47940846"/>
    <x v="0"/>
    <x v="518"/>
    <x v="0"/>
  </r>
  <r>
    <s v="Reclamo"/>
    <x v="1"/>
    <s v="Si"/>
    <n v="7326"/>
    <s v="SATIPO"/>
    <s v="LC"/>
    <x v="0"/>
    <s v="Oficina"/>
    <s v="SATIPO"/>
    <s v="CENTRO"/>
    <x v="49"/>
    <d v="2020-06-13T00:00:00"/>
    <n v="2020"/>
    <s v="II Trimestre 20"/>
    <s v="Junio"/>
    <d v="2020-07-13T00:00:00"/>
    <d v="2020-07-22T00:00:00"/>
    <x v="0"/>
    <x v="0"/>
    <x v="0"/>
    <x v="0"/>
    <s v="JULIO SERNAQUE SULLON"/>
    <n v="2863359"/>
    <x v="55"/>
    <x v="519"/>
    <x v="2"/>
  </r>
  <r>
    <s v="Reclamo"/>
    <x v="1"/>
    <s v="Si"/>
    <n v="7334"/>
    <s v="TRUJILLO"/>
    <s v="EFE"/>
    <x v="0"/>
    <s v="Oficina"/>
    <s v="TRUJILLO "/>
    <s v="NORTE 3"/>
    <x v="0"/>
    <d v="2020-06-13T00:00:00"/>
    <n v="2020"/>
    <s v="II Trimestre 20"/>
    <s v="Junio"/>
    <d v="2020-07-13T00:00:00"/>
    <d v="2020-07-13T00:00:00"/>
    <x v="0"/>
    <x v="0"/>
    <x v="0"/>
    <x v="0"/>
    <s v="MARIA HILDA RODRIGUEZ ASENCIO"/>
    <n v="18033119"/>
    <x v="0"/>
    <x v="520"/>
    <x v="0"/>
  </r>
  <r>
    <s v="Reclamo"/>
    <x v="1"/>
    <s v="Si"/>
    <n v="7335"/>
    <s v="TRUJILLO"/>
    <s v="EFE"/>
    <x v="0"/>
    <s v="Oficina"/>
    <s v="TRUJILLO "/>
    <s v="NORTE 3"/>
    <x v="0"/>
    <d v="2020-06-13T00:00:00"/>
    <n v="2020"/>
    <s v="II Trimestre 20"/>
    <s v="Junio"/>
    <d v="2020-07-13T00:00:00"/>
    <d v="2020-07-22T00:00:00"/>
    <x v="0"/>
    <x v="0"/>
    <x v="0"/>
    <x v="0"/>
    <s v="DIALIS CHRISTIE CAMPOS PABLO"/>
    <n v="77337075"/>
    <x v="55"/>
    <x v="521"/>
    <x v="2"/>
  </r>
  <r>
    <s v="Reclamo"/>
    <x v="1"/>
    <s v="Si"/>
    <n v="7327"/>
    <s v="HUACHO"/>
    <s v="EFE"/>
    <x v="0"/>
    <s v="Oficina"/>
    <s v="HUACHO "/>
    <s v="NORTE 3"/>
    <x v="22"/>
    <d v="2020-06-13T00:00:00"/>
    <n v="2020"/>
    <s v="II Trimestre 20"/>
    <s v="Junio"/>
    <d v="2020-07-13T00:00:00"/>
    <d v="2020-07-22T00:00:00"/>
    <x v="0"/>
    <x v="0"/>
    <x v="0"/>
    <x v="0"/>
    <s v="KENYI OSCAR CANALES MARTEL"/>
    <n v="48111505"/>
    <x v="55"/>
    <x v="522"/>
    <x v="2"/>
  </r>
  <r>
    <s v="Reclamo"/>
    <x v="1"/>
    <s v="Si"/>
    <n v="7329"/>
    <s v="TACNA"/>
    <s v="LC"/>
    <x v="0"/>
    <s v="Oficina"/>
    <s v="TACNA"/>
    <s v="SUR"/>
    <x v="9"/>
    <d v="2020-06-13T00:00:00"/>
    <n v="2020"/>
    <s v="II Trimestre 20"/>
    <s v="Junio"/>
    <d v="2020-07-13T00:00:00"/>
    <d v="2020-07-22T00:00:00"/>
    <x v="0"/>
    <x v="0"/>
    <x v="0"/>
    <x v="0"/>
    <s v="JUAN RAMOS AGUILAR"/>
    <n v="461322"/>
    <x v="55"/>
    <x v="523"/>
    <x v="2"/>
  </r>
  <r>
    <s v="Reclamo"/>
    <x v="1"/>
    <s v="Si"/>
    <n v="7331"/>
    <s v="TACNA"/>
    <s v="LC"/>
    <x v="0"/>
    <s v="Oficina"/>
    <s v="TACNA"/>
    <s v="SUR"/>
    <x v="9"/>
    <d v="2020-06-13T00:00:00"/>
    <n v="2020"/>
    <s v="II Trimestre 20"/>
    <s v="Junio"/>
    <d v="2020-07-13T00:00:00"/>
    <d v="2020-07-22T00:00:00"/>
    <x v="0"/>
    <x v="0"/>
    <x v="0"/>
    <x v="0"/>
    <s v="KARINA INES AYUNTA QUISPE"/>
    <n v="41431885"/>
    <x v="55"/>
    <x v="524"/>
    <x v="2"/>
  </r>
  <r>
    <s v="Reclamo"/>
    <x v="1"/>
    <s v="Si"/>
    <n v="7338"/>
    <s v="TACNA"/>
    <s v="LC"/>
    <x v="0"/>
    <s v="Oficina"/>
    <s v="TACNA"/>
    <s v="SUR"/>
    <x v="9"/>
    <d v="2020-06-13T00:00:00"/>
    <n v="2020"/>
    <s v="II Trimestre 20"/>
    <s v="Junio"/>
    <d v="2020-07-13T00:00:00"/>
    <d v="2020-08-08T00:00:00"/>
    <x v="0"/>
    <x v="0"/>
    <x v="0"/>
    <x v="0"/>
    <s v="YOLANDA QUISPE CANSAYA"/>
    <n v="2377655"/>
    <x v="44"/>
    <x v="525"/>
    <x v="2"/>
  </r>
  <r>
    <s v="Reclamo"/>
    <x v="1"/>
    <s v="Si"/>
    <n v="7315"/>
    <s v="CHIMBOTE"/>
    <s v="EFE"/>
    <x v="0"/>
    <s v="Oficina"/>
    <s v="CHIMBOTE"/>
    <s v="NORTE 3"/>
    <x v="21"/>
    <d v="2020-06-12T00:00:00"/>
    <n v="2020"/>
    <s v="II Trimestre 20"/>
    <s v="Junio"/>
    <d v="2020-07-12T00:00:00"/>
    <d v="2020-07-06T00:00:00"/>
    <x v="0"/>
    <x v="0"/>
    <x v="0"/>
    <x v="0"/>
    <s v="EDWIN RICARDO TORRES DUENAS"/>
    <n v="45338495"/>
    <x v="27"/>
    <x v="526"/>
    <x v="0"/>
  </r>
  <r>
    <s v="Reclamo"/>
    <x v="1"/>
    <s v="Si"/>
    <n v="7311"/>
    <s v="NAZCA"/>
    <s v="LC"/>
    <x v="0"/>
    <s v="Oficina"/>
    <s v="NAZCA"/>
    <s v="LIMA SUR CHICO"/>
    <x v="50"/>
    <d v="2020-06-12T00:00:00"/>
    <n v="2020"/>
    <s v="II Trimestre 20"/>
    <s v="Junio"/>
    <d v="2020-07-12T00:00:00"/>
    <d v="2020-07-02T00:00:00"/>
    <x v="0"/>
    <x v="0"/>
    <x v="0"/>
    <x v="0"/>
    <s v="LUIS ENRIQUE GARRIAZO MONTOYA"/>
    <n v="4742783"/>
    <x v="18"/>
    <x v="527"/>
    <x v="0"/>
  </r>
  <r>
    <s v="Reclamo"/>
    <x v="1"/>
    <s v="Si"/>
    <n v="7318"/>
    <s v="HUANCAYO "/>
    <s v="EFE"/>
    <x v="0"/>
    <s v="Oficina"/>
    <s v="HUANCAYO"/>
    <s v="CENTRO"/>
    <x v="4"/>
    <d v="2020-06-12T00:00:00"/>
    <n v="2020"/>
    <s v="II Trimestre 20"/>
    <s v="Junio"/>
    <d v="2020-07-12T00:00:00"/>
    <d v="2020-07-21T00:00:00"/>
    <x v="0"/>
    <x v="0"/>
    <x v="0"/>
    <x v="0"/>
    <s v="GRETA ROXANA SOTO BOGADO"/>
    <n v="19958184"/>
    <x v="55"/>
    <x v="528"/>
    <x v="2"/>
  </r>
  <r>
    <s v="Reclamo"/>
    <x v="1"/>
    <s v="Si"/>
    <n v="7314"/>
    <s v="LA MERCED"/>
    <s v="EFE"/>
    <x v="0"/>
    <s v="Oficina"/>
    <s v="LA MERCED"/>
    <s v="CENTRO"/>
    <x v="7"/>
    <d v="2020-06-12T00:00:00"/>
    <n v="2020"/>
    <s v="II Trimestre 20"/>
    <s v="Junio"/>
    <d v="2020-07-12T00:00:00"/>
    <d v="2020-07-22T00:00:00"/>
    <x v="0"/>
    <x v="0"/>
    <x v="0"/>
    <x v="0"/>
    <s v="CRISTINA DEL ROCIO PALACIOS ALEJANDRO"/>
    <n v="41412108"/>
    <x v="41"/>
    <x v="529"/>
    <x v="2"/>
  </r>
  <r>
    <s v="Reclamo"/>
    <x v="1"/>
    <s v="Si"/>
    <n v="7320"/>
    <s v="TRUJILLO"/>
    <s v="LC"/>
    <x v="0"/>
    <s v="Oficina"/>
    <s v="TRUJILLO "/>
    <s v="NORTE 3"/>
    <x v="0"/>
    <d v="2020-06-12T00:00:00"/>
    <n v="2020"/>
    <s v="II Trimestre 20"/>
    <s v="Junio"/>
    <d v="2020-07-12T00:00:00"/>
    <d v="2020-08-08T00:00:00"/>
    <x v="0"/>
    <x v="0"/>
    <x v="0"/>
    <x v="0"/>
    <s v="ANA VERONICA GUEVARA ORBEGOSO"/>
    <n v="48126422"/>
    <x v="3"/>
    <x v="530"/>
    <x v="2"/>
  </r>
  <r>
    <s v="Reclamo"/>
    <x v="1"/>
    <s v="Si"/>
    <n v="7312"/>
    <s v="CHICLAYO "/>
    <s v="LC"/>
    <x v="0"/>
    <s v="Oficina"/>
    <s v="CHICLAYO"/>
    <s v="NORTE 2"/>
    <x v="2"/>
    <d v="2020-06-12T00:00:00"/>
    <n v="2020"/>
    <s v="II Trimestre 20"/>
    <s v="Junio"/>
    <d v="2020-07-12T00:00:00"/>
    <d v="2020-07-14T00:00:00"/>
    <x v="0"/>
    <x v="0"/>
    <x v="0"/>
    <x v="0"/>
    <s v="LILIANA SOFIA FERNANDEZ REQUE"/>
    <n v="16621701"/>
    <x v="16"/>
    <x v="531"/>
    <x v="2"/>
  </r>
  <r>
    <s v="Reclamo"/>
    <x v="1"/>
    <s v="Si"/>
    <n v="7319"/>
    <s v="FERREÑAFE"/>
    <s v="LC"/>
    <x v="0"/>
    <s v="Oficina"/>
    <s v="CHICLAYO"/>
    <s v="NORTE 2"/>
    <x v="2"/>
    <d v="2020-06-12T00:00:00"/>
    <n v="2020"/>
    <s v="II Trimestre 20"/>
    <s v="Junio"/>
    <d v="2020-07-12T00:00:00"/>
    <d v="2020-07-22T00:00:00"/>
    <x v="0"/>
    <x v="0"/>
    <x v="0"/>
    <x v="0"/>
    <s v="MARIA ANGELA PRADA VASQUEZ DE MILLONES"/>
    <n v="17402954"/>
    <x v="41"/>
    <x v="532"/>
    <x v="2"/>
  </r>
  <r>
    <s v="Reclamo"/>
    <x v="1"/>
    <s v="Si"/>
    <n v="7316"/>
    <s v="COMAS"/>
    <s v="EFE"/>
    <x v="0"/>
    <s v="Oficina"/>
    <s v="COMAS"/>
    <s v="LIMA NORESTE"/>
    <x v="1"/>
    <d v="2020-06-12T00:00:00"/>
    <n v="2020"/>
    <s v="II Trimestre 20"/>
    <s v="Junio"/>
    <d v="2020-07-12T00:00:00"/>
    <d v="2020-08-08T00:00:00"/>
    <x v="0"/>
    <x v="0"/>
    <x v="0"/>
    <x v="0"/>
    <s v="ALEX OMAR CASTILLO RAMON"/>
    <n v="45764135"/>
    <x v="3"/>
    <x v="533"/>
    <x v="2"/>
  </r>
  <r>
    <s v="Reclamo"/>
    <x v="1"/>
    <s v="Si"/>
    <n v="7306"/>
    <s v="JAEN"/>
    <s v="EFE"/>
    <x v="1"/>
    <s v="Vía internet"/>
    <s v="SURCO"/>
    <s v="LIMA NOR ESTE "/>
    <x v="1"/>
    <d v="2020-06-12T00:00:00"/>
    <n v="2020"/>
    <s v="II Trimestre 20"/>
    <s v="Junio"/>
    <d v="2020-07-12T00:00:00"/>
    <d v="2020-07-21T00:00:00"/>
    <x v="0"/>
    <x v="0"/>
    <x v="0"/>
    <x v="0"/>
    <s v="CESAR RUIZ OBANDO"/>
    <n v="27675935"/>
    <x v="55"/>
    <x v="534"/>
    <x v="2"/>
  </r>
  <r>
    <s v="Reclamo"/>
    <x v="1"/>
    <s v="Si"/>
    <n v="7307"/>
    <s v="TARAPOTO"/>
    <s v="EFE"/>
    <x v="1"/>
    <s v="Vía internet"/>
    <s v="SURCO"/>
    <s v="LIMA NOR ESTE "/>
    <x v="1"/>
    <d v="2020-06-12T00:00:00"/>
    <n v="2020"/>
    <s v="II Trimestre 20"/>
    <s v="Junio"/>
    <d v="2020-07-12T00:00:00"/>
    <d v="2020-08-08T00:00:00"/>
    <x v="0"/>
    <x v="0"/>
    <x v="0"/>
    <x v="0"/>
    <s v="EDSON ARANTES RENGIFO TUESTA"/>
    <n v="46711156"/>
    <x v="3"/>
    <x v="535"/>
    <x v="2"/>
  </r>
  <r>
    <s v="Reclamo"/>
    <x v="1"/>
    <s v="Si"/>
    <n v="7308"/>
    <s v="MOQUEGUA"/>
    <s v="EFE"/>
    <x v="1"/>
    <s v="Vía internet"/>
    <s v="SURCO"/>
    <s v="LIMA NOR ESTE "/>
    <x v="1"/>
    <d v="2020-06-12T00:00:00"/>
    <n v="2020"/>
    <s v="II Trimestre 20"/>
    <s v="Junio"/>
    <d v="2020-07-12T00:00:00"/>
    <d v="2020-07-12T00:00:00"/>
    <x v="1"/>
    <x v="1"/>
    <x v="3"/>
    <x v="3"/>
    <s v="AMBROSIA TEODORA AYALA HUARACA"/>
    <n v="4427887"/>
    <x v="0"/>
    <x v="536"/>
    <x v="0"/>
  </r>
  <r>
    <s v="Reclamo"/>
    <x v="1"/>
    <s v="Si"/>
    <n v="7313"/>
    <s v="SULLANA"/>
    <s v="LC"/>
    <x v="1"/>
    <s v="Correo Electronico"/>
    <s v="SURCO"/>
    <s v="LIMA NOR ESTE "/>
    <x v="1"/>
    <d v="2020-06-12T00:00:00"/>
    <n v="2020"/>
    <s v="II Trimestre 20"/>
    <s v="Junio"/>
    <d v="2020-07-12T00:00:00"/>
    <d v="2020-07-22T00:00:00"/>
    <x v="0"/>
    <x v="0"/>
    <x v="0"/>
    <x v="0"/>
    <s v="FABIOLA JOSELYN TIMANA NAWARROT"/>
    <n v="48585549"/>
    <x v="41"/>
    <x v="537"/>
    <x v="2"/>
  </r>
  <r>
    <s v="Reclamo"/>
    <x v="1"/>
    <s v="Si"/>
    <n v="7321"/>
    <s v="TARAPOTO"/>
    <s v="LC"/>
    <x v="1"/>
    <s v="Vía internet"/>
    <s v="SURCO"/>
    <s v="LIMA NOR ESTE "/>
    <x v="1"/>
    <d v="2020-06-12T00:00:00"/>
    <n v="2020"/>
    <s v="II Trimestre 20"/>
    <s v="Junio"/>
    <d v="2020-07-12T00:00:00"/>
    <d v="2020-07-01T00:00:00"/>
    <x v="0"/>
    <x v="0"/>
    <x v="0"/>
    <x v="0"/>
    <s v="DAVID SANCHEZ VASQUEZ"/>
    <n v="890037"/>
    <x v="14"/>
    <x v="538"/>
    <x v="0"/>
  </r>
  <r>
    <s v="Reclamo"/>
    <x v="1"/>
    <s v="Si"/>
    <n v="7322"/>
    <s v="SATIPO"/>
    <s v="LC"/>
    <x v="1"/>
    <s v="Vía internet"/>
    <s v="SURCO"/>
    <s v="LIMA NOR ESTE "/>
    <x v="1"/>
    <d v="2020-06-12T00:00:00"/>
    <n v="2020"/>
    <s v="II Trimestre 20"/>
    <s v="Junio"/>
    <d v="2020-07-12T00:00:00"/>
    <d v="2020-07-21T00:00:00"/>
    <x v="0"/>
    <x v="0"/>
    <x v="0"/>
    <x v="0"/>
    <s v="CINTIA ANGELA AGUIRRE HUAUYA"/>
    <n v="43747787"/>
    <x v="55"/>
    <x v="539"/>
    <x v="2"/>
  </r>
  <r>
    <s v="Reclamo"/>
    <x v="1"/>
    <s v="Si"/>
    <n v="7323"/>
    <s v="SATIPO"/>
    <s v="LC"/>
    <x v="1"/>
    <s v="Vía internet"/>
    <s v="SURCO"/>
    <s v="LIMA NOR ESTE "/>
    <x v="1"/>
    <d v="2020-06-12T00:00:00"/>
    <n v="2020"/>
    <s v="II Trimestre 20"/>
    <s v="Junio"/>
    <d v="2020-07-12T00:00:00"/>
    <d v="2020-07-21T00:00:00"/>
    <x v="0"/>
    <x v="0"/>
    <x v="0"/>
    <x v="0"/>
    <s v="TEOFILA ROSA HUAUYA DE AGUIRRE"/>
    <n v="20968912"/>
    <x v="55"/>
    <x v="540"/>
    <x v="2"/>
  </r>
  <r>
    <s v="Reclamo"/>
    <x v="1"/>
    <s v="Si"/>
    <n v="7305"/>
    <s v="ILO"/>
    <s v="EFE"/>
    <x v="0"/>
    <s v="Oficina"/>
    <s v="ILO"/>
    <s v="SUR"/>
    <x v="5"/>
    <d v="2020-06-12T00:00:00"/>
    <n v="2020"/>
    <s v="II Trimestre 20"/>
    <s v="Junio"/>
    <d v="2020-07-12T00:00:00"/>
    <d v="2020-07-22T00:00:00"/>
    <x v="0"/>
    <x v="0"/>
    <x v="0"/>
    <x v="0"/>
    <s v="CARLOS ARTURO SAIRA DURAND"/>
    <n v="41516833"/>
    <x v="41"/>
    <x v="541"/>
    <x v="2"/>
  </r>
  <r>
    <s v="Reclamo"/>
    <x v="1"/>
    <s v="Si"/>
    <n v="7287"/>
    <s v="HUANTA"/>
    <s v="EFE"/>
    <x v="0"/>
    <s v="Oficina"/>
    <s v="HUANTA"/>
    <s v="SUR ORIENTE"/>
    <x v="20"/>
    <d v="2020-06-11T00:00:00"/>
    <n v="2020"/>
    <s v="II Trimestre 20"/>
    <s v="Junio"/>
    <d v="2020-07-11T00:00:00"/>
    <d v="2020-07-22T00:00:00"/>
    <x v="0"/>
    <x v="0"/>
    <x v="0"/>
    <x v="0"/>
    <s v="GLORIA RAMIREZ PIZARRO"/>
    <n v="28303853"/>
    <x v="43"/>
    <x v="542"/>
    <x v="2"/>
  </r>
  <r>
    <s v="Reclamo"/>
    <x v="1"/>
    <s v="Si"/>
    <n v="7301"/>
    <s v="QUILLABAMBA"/>
    <s v="EFE"/>
    <x v="0"/>
    <s v="Oficina"/>
    <s v="CUSCO"/>
    <s v="SUR ORIENTE"/>
    <x v="19"/>
    <d v="2020-06-11T00:00:00"/>
    <n v="2020"/>
    <s v="II Trimestre 20"/>
    <s v="Junio"/>
    <d v="2020-07-11T00:00:00"/>
    <d v="2020-07-17T00:00:00"/>
    <x v="0"/>
    <x v="0"/>
    <x v="0"/>
    <x v="0"/>
    <s v="MIKELSON HUAMAN MORA"/>
    <n v="45463998"/>
    <x v="65"/>
    <x v="543"/>
    <x v="2"/>
  </r>
  <r>
    <s v="Reclamo"/>
    <x v="1"/>
    <s v="Si"/>
    <n v="7296"/>
    <s v="HUANCAVELICA"/>
    <s v="LC"/>
    <x v="0"/>
    <s v="Oficina"/>
    <s v="HUANCAVELICA "/>
    <s v="CENTRO"/>
    <x v="16"/>
    <d v="2020-06-11T00:00:00"/>
    <n v="2020"/>
    <s v="II Trimestre 20"/>
    <s v="Junio"/>
    <d v="2020-07-11T00:00:00"/>
    <d v="2020-07-11T00:00:00"/>
    <x v="0"/>
    <x v="0"/>
    <x v="0"/>
    <x v="0"/>
    <s v="JHOMER JHOMERSON PEREZ TAIPE"/>
    <n v="45051344"/>
    <x v="0"/>
    <x v="544"/>
    <x v="0"/>
  </r>
  <r>
    <s v="Reclamo"/>
    <x v="1"/>
    <s v="Si"/>
    <n v="7290"/>
    <s v="HUANUCO"/>
    <s v="LC"/>
    <x v="0"/>
    <s v="Oficina"/>
    <s v="HUANUCO"/>
    <s v="CENTRO"/>
    <x v="45"/>
    <d v="2020-06-11T00:00:00"/>
    <n v="2020"/>
    <s v="II Trimestre 20"/>
    <s v="Junio"/>
    <d v="2020-07-11T00:00:00"/>
    <d v="2020-07-25T00:00:00"/>
    <x v="0"/>
    <x v="0"/>
    <x v="0"/>
    <x v="0"/>
    <s v="MARINO LOPEZ LUCERO"/>
    <n v="41219102"/>
    <x v="49"/>
    <x v="545"/>
    <x v="2"/>
  </r>
  <r>
    <s v="Reclamo"/>
    <x v="1"/>
    <s v="Si"/>
    <n v="7291"/>
    <s v="HUANUCO"/>
    <s v="LC"/>
    <x v="0"/>
    <s v="Oficina"/>
    <s v="HUANUCO"/>
    <s v="CENTRO"/>
    <x v="45"/>
    <d v="2020-06-11T00:00:00"/>
    <n v="2020"/>
    <s v="II Trimestre 20"/>
    <s v="Junio"/>
    <d v="2020-07-11T00:00:00"/>
    <d v="2020-08-10T00:00:00"/>
    <x v="0"/>
    <x v="0"/>
    <x v="0"/>
    <x v="0"/>
    <s v="CARLOS QUISPE VILLAR"/>
    <n v="22471425"/>
    <x v="20"/>
    <x v="546"/>
    <x v="2"/>
  </r>
  <r>
    <s v="Reclamo"/>
    <x v="1"/>
    <s v="Si"/>
    <n v="7304"/>
    <s v="HUANCAYO "/>
    <s v="EFE"/>
    <x v="0"/>
    <s v="Oficina"/>
    <s v="HUANCAYO"/>
    <s v="CENTRO"/>
    <x v="4"/>
    <d v="2020-06-11T00:00:00"/>
    <n v="2020"/>
    <s v="II Trimestre 20"/>
    <s v="Junio"/>
    <d v="2020-07-11T00:00:00"/>
    <d v="2020-07-22T00:00:00"/>
    <x v="0"/>
    <x v="0"/>
    <x v="0"/>
    <x v="0"/>
    <s v="JOSE HUMBERTO HIDALGO VIVANCO"/>
    <n v="10874685"/>
    <x v="43"/>
    <x v="547"/>
    <x v="2"/>
  </r>
  <r>
    <s v="Reclamo"/>
    <x v="1"/>
    <s v="Si"/>
    <n v="7300"/>
    <s v="LA MERCED"/>
    <s v="EFE"/>
    <x v="0"/>
    <s v="Oficina"/>
    <s v="LA MERCED"/>
    <s v="CENTRO"/>
    <x v="7"/>
    <d v="2020-06-11T00:00:00"/>
    <n v="2020"/>
    <s v="II Trimestre 20"/>
    <s v="Junio"/>
    <d v="2020-07-11T00:00:00"/>
    <d v="2020-08-08T00:00:00"/>
    <x v="0"/>
    <x v="0"/>
    <x v="0"/>
    <x v="0"/>
    <s v="LIZBETH KENIA ARCIBIA OYOLA"/>
    <n v="46025653"/>
    <x v="15"/>
    <x v="548"/>
    <x v="2"/>
  </r>
  <r>
    <s v="Reclamo"/>
    <x v="1"/>
    <s v="Si"/>
    <n v="7285"/>
    <s v="PEDRO RUIZ"/>
    <s v="EFE"/>
    <x v="0"/>
    <s v="Oficina"/>
    <s v="CHICLAYO"/>
    <s v="NORTE 2"/>
    <x v="2"/>
    <d v="2020-06-11T00:00:00"/>
    <n v="2020"/>
    <s v="II Trimestre 20"/>
    <s v="Junio"/>
    <d v="2020-07-11T00:00:00"/>
    <d v="2020-08-08T00:00:00"/>
    <x v="0"/>
    <x v="0"/>
    <x v="0"/>
    <x v="0"/>
    <s v="LUZ ELENA VEGA SOTERO"/>
    <n v="16502350"/>
    <x v="15"/>
    <x v="549"/>
    <x v="2"/>
  </r>
  <r>
    <s v="Reclamo"/>
    <x v="1"/>
    <s v="Si"/>
    <n v="7299"/>
    <s v="SAN JUAN DE MIRAFLORES"/>
    <s v="LC"/>
    <x v="0"/>
    <s v="Oficina"/>
    <s v="SAN JUAN DE MIRAFLORES"/>
    <s v="LIMA SUR CHICO"/>
    <x v="1"/>
    <d v="2020-06-11T00:00:00"/>
    <n v="2020"/>
    <s v="II Trimestre 20"/>
    <s v="Junio"/>
    <d v="2020-07-11T00:00:00"/>
    <d v="2020-08-08T00:00:00"/>
    <x v="0"/>
    <x v="0"/>
    <x v="0"/>
    <x v="0"/>
    <s v="RUBEN JULIO GAUNA HUACHACA"/>
    <n v="42866852"/>
    <x v="15"/>
    <x v="550"/>
    <x v="2"/>
  </r>
  <r>
    <s v="Reclamo"/>
    <x v="1"/>
    <s v="Si"/>
    <n v="7280"/>
    <s v="AREQUIPA 4"/>
    <s v="EFE"/>
    <x v="1"/>
    <s v="Vía internet"/>
    <s v="SURCO"/>
    <s v="LIMA NOR ESTE "/>
    <x v="1"/>
    <d v="2020-06-11T00:00:00"/>
    <n v="2020"/>
    <s v="II Trimestre 20"/>
    <s v="Junio"/>
    <d v="2020-07-11T00:00:00"/>
    <d v="2020-07-22T00:00:00"/>
    <x v="0"/>
    <x v="0"/>
    <x v="0"/>
    <x v="0"/>
    <s v="ROXANA SISA HUACCHA"/>
    <n v="70329054"/>
    <x v="43"/>
    <x v="551"/>
    <x v="2"/>
  </r>
  <r>
    <s v="Reclamo"/>
    <x v="1"/>
    <s v="Si"/>
    <n v="7281"/>
    <s v="BARRANCA"/>
    <s v="EFE"/>
    <x v="1"/>
    <s v="Vía internet"/>
    <s v="SURCO"/>
    <s v="LIMA NOR ESTE "/>
    <x v="1"/>
    <d v="2020-06-11T00:00:00"/>
    <n v="2020"/>
    <s v="II Trimestre 20"/>
    <s v="Junio"/>
    <d v="2020-07-11T00:00:00"/>
    <d v="2020-07-01T00:00:00"/>
    <x v="0"/>
    <x v="0"/>
    <x v="0"/>
    <x v="0"/>
    <s v="GUSTAVO ALONSO CARPIO SIPAN"/>
    <n v="41495391"/>
    <x v="18"/>
    <x v="552"/>
    <x v="0"/>
  </r>
  <r>
    <s v="Reclamo"/>
    <x v="1"/>
    <s v="Si"/>
    <n v="7298"/>
    <s v="HUANCAYO "/>
    <s v="EFE"/>
    <x v="1"/>
    <s v="Vía internet"/>
    <s v="SURCO"/>
    <s v="LIMA NOR ESTE "/>
    <x v="1"/>
    <d v="2020-06-11T00:00:00"/>
    <n v="2020"/>
    <s v="II Trimestre 20"/>
    <s v="Junio"/>
    <d v="2020-07-11T00:00:00"/>
    <d v="2020-07-22T00:00:00"/>
    <x v="0"/>
    <x v="0"/>
    <x v="0"/>
    <x v="0"/>
    <s v="JOSE HUMBERTO HIDALGO VIVANCO"/>
    <n v="10874685"/>
    <x v="43"/>
    <x v="553"/>
    <x v="2"/>
  </r>
  <r>
    <s v="Reclamo"/>
    <x v="1"/>
    <s v="Si"/>
    <n v="7295"/>
    <s v="LA UNION"/>
    <s v="LC"/>
    <x v="0"/>
    <s v="Oficina"/>
    <s v="LA UNION"/>
    <s v="NORTE 1"/>
    <x v="12"/>
    <d v="2020-06-11T00:00:00"/>
    <n v="2020"/>
    <s v="II Trimestre 20"/>
    <s v="Junio"/>
    <d v="2020-07-11T00:00:00"/>
    <d v="2020-07-25T00:00:00"/>
    <x v="0"/>
    <x v="0"/>
    <x v="0"/>
    <x v="0"/>
    <s v="PAMELA PAIVA PERICHE"/>
    <n v="47100632"/>
    <x v="49"/>
    <x v="554"/>
    <x v="2"/>
  </r>
  <r>
    <s v="Reclamo"/>
    <x v="1"/>
    <s v="Si"/>
    <n v="7284"/>
    <s v="AREQUIPA 1"/>
    <s v="LC"/>
    <x v="0"/>
    <s v="Oficina"/>
    <s v="PUNO "/>
    <s v="SUR"/>
    <x v="28"/>
    <d v="2020-06-11T00:00:00"/>
    <n v="2020"/>
    <s v="II Trimestre 20"/>
    <s v="Junio"/>
    <d v="2020-07-11T00:00:00"/>
    <d v="2020-07-22T00:00:00"/>
    <x v="0"/>
    <x v="0"/>
    <x v="0"/>
    <x v="0"/>
    <s v="DAVID ESTUARDO ZAPATA ECHEVARRIA"/>
    <n v="29412881"/>
    <x v="43"/>
    <x v="555"/>
    <x v="2"/>
  </r>
  <r>
    <s v="Reclamo"/>
    <x v="1"/>
    <s v="Si"/>
    <n v="7286"/>
    <s v="MOYOBAMBA"/>
    <s v="EFE"/>
    <x v="0"/>
    <s v="Oficina"/>
    <s v="MOYOBAMBA"/>
    <s v="ORIENTE"/>
    <x v="34"/>
    <d v="2020-06-11T00:00:00"/>
    <n v="2020"/>
    <s v="II Trimestre 20"/>
    <s v="Junio"/>
    <d v="2020-07-11T00:00:00"/>
    <d v="2020-07-22T00:00:00"/>
    <x v="0"/>
    <x v="0"/>
    <x v="0"/>
    <x v="0"/>
    <s v="JULIANA SOLIS BARON"/>
    <n v="42742048"/>
    <x v="43"/>
    <x v="556"/>
    <x v="2"/>
  </r>
  <r>
    <s v="Reclamo"/>
    <x v="1"/>
    <s v="Si"/>
    <n v="7288"/>
    <s v="MOYOBAMBA"/>
    <s v="LC"/>
    <x v="0"/>
    <s v="Oficina"/>
    <s v="MOYOBAMBA"/>
    <s v="ORIENTE"/>
    <x v="34"/>
    <d v="2020-06-11T00:00:00"/>
    <n v="2020"/>
    <s v="II Trimestre 20"/>
    <s v="Junio"/>
    <d v="2020-07-11T00:00:00"/>
    <d v="2020-07-17T00:00:00"/>
    <x v="0"/>
    <x v="0"/>
    <x v="0"/>
    <x v="0"/>
    <s v="JOSE WILSON HEREDIA JULCA"/>
    <n v="41986625"/>
    <x v="65"/>
    <x v="557"/>
    <x v="2"/>
  </r>
  <r>
    <s v="Reclamo"/>
    <x v="1"/>
    <s v="Si"/>
    <n v="7292"/>
    <s v="MOYOBAMBA"/>
    <s v="LC"/>
    <x v="0"/>
    <s v="Oficina"/>
    <s v="MOYOBAMBA"/>
    <s v="ORIENTE"/>
    <x v="34"/>
    <d v="2020-06-11T00:00:00"/>
    <n v="2020"/>
    <s v="II Trimestre 20"/>
    <s v="Junio"/>
    <d v="2020-07-11T00:00:00"/>
    <d v="2020-07-21T00:00:00"/>
    <x v="0"/>
    <x v="0"/>
    <x v="0"/>
    <x v="0"/>
    <s v="MARIA DEL PILAR LOPEZ CULQUI"/>
    <n v="961952"/>
    <x v="41"/>
    <x v="558"/>
    <x v="2"/>
  </r>
  <r>
    <s v="Reclamo"/>
    <x v="1"/>
    <s v="Si"/>
    <n v="7302"/>
    <s v="TARAPOTO"/>
    <s v="LC"/>
    <x v="0"/>
    <s v="Oficina"/>
    <s v="TARAPOTO"/>
    <s v="ORIENTE"/>
    <x v="41"/>
    <d v="2020-06-11T00:00:00"/>
    <n v="2020"/>
    <s v="II Trimestre 20"/>
    <s v="Junio"/>
    <d v="2020-07-11T00:00:00"/>
    <d v="2020-07-22T00:00:00"/>
    <x v="0"/>
    <x v="0"/>
    <x v="0"/>
    <x v="0"/>
    <s v="KENY ROBIN GARCIA SILVA"/>
    <n v="43137233"/>
    <x v="43"/>
    <x v="559"/>
    <x v="2"/>
  </r>
  <r>
    <s v="Reclamo"/>
    <x v="1"/>
    <s v="Si"/>
    <n v="7282"/>
    <s v="TACNA"/>
    <s v="EFE"/>
    <x v="0"/>
    <s v="Oficina"/>
    <s v="TACNA"/>
    <s v="SUR"/>
    <x v="9"/>
    <d v="2020-06-11T00:00:00"/>
    <n v="2020"/>
    <s v="II Trimestre 20"/>
    <s v="Junio"/>
    <d v="2020-07-11T00:00:00"/>
    <d v="2020-07-21T00:00:00"/>
    <x v="0"/>
    <x v="0"/>
    <x v="0"/>
    <x v="0"/>
    <s v="MAGDA MIRIAM VELASQUEZ DE VALDIVIA"/>
    <n v="452650"/>
    <x v="41"/>
    <x v="560"/>
    <x v="2"/>
  </r>
  <r>
    <s v="Reclamo"/>
    <x v="1"/>
    <s v="Si"/>
    <n v="7294"/>
    <s v="TUMBES"/>
    <s v="LC"/>
    <x v="0"/>
    <s v="Oficina"/>
    <s v="TUMBES"/>
    <s v="NORTE 1"/>
    <x v="27"/>
    <d v="2020-06-11T00:00:00"/>
    <n v="2020"/>
    <s v="II Trimestre 20"/>
    <s v="Junio"/>
    <d v="2020-07-11T00:00:00"/>
    <d v="2020-08-08T00:00:00"/>
    <x v="0"/>
    <x v="0"/>
    <x v="0"/>
    <x v="0"/>
    <s v="MARCO ANTONIO CLAVIJO ARRESE"/>
    <n v="233773"/>
    <x v="15"/>
    <x v="561"/>
    <x v="2"/>
  </r>
  <r>
    <s v="Reclamo"/>
    <x v="1"/>
    <s v="Si"/>
    <n v="7283"/>
    <s v="PUCALLPA"/>
    <s v="LC"/>
    <x v="0"/>
    <s v="Oficina"/>
    <s v="PUCALLPA"/>
    <s v="ORIENTE"/>
    <x v="47"/>
    <d v="2020-06-11T00:00:00"/>
    <n v="2020"/>
    <s v="II Trimestre 20"/>
    <s v="Junio"/>
    <d v="2020-07-11T00:00:00"/>
    <d v="2020-07-21T00:00:00"/>
    <x v="0"/>
    <x v="0"/>
    <x v="0"/>
    <x v="0"/>
    <s v="HELEN JOHANNA HIDALGO RAMIREZ"/>
    <n v="41274693"/>
    <x v="41"/>
    <x v="562"/>
    <x v="2"/>
  </r>
  <r>
    <s v="Reclamo"/>
    <x v="1"/>
    <s v="Si"/>
    <n v="7266"/>
    <s v="CHIMBOTE"/>
    <s v="EFE"/>
    <x v="0"/>
    <s v="Oficina"/>
    <s v="CHIMBOTE"/>
    <s v="NORTE 3"/>
    <x v="21"/>
    <d v="2020-06-10T00:00:00"/>
    <n v="2020"/>
    <s v="II Trimestre 20"/>
    <s v="Junio"/>
    <d v="2020-07-10T00:00:00"/>
    <d v="2020-07-20T00:00:00"/>
    <x v="0"/>
    <x v="0"/>
    <x v="0"/>
    <x v="0"/>
    <s v="HUGO WILLIAMS PAREDES DIESTRA"/>
    <n v="45446218"/>
    <x v="41"/>
    <x v="563"/>
    <x v="2"/>
  </r>
  <r>
    <s v="Reclamo"/>
    <x v="1"/>
    <s v="Si"/>
    <n v="7267"/>
    <s v="CHINCHA 2"/>
    <s v="LC"/>
    <x v="0"/>
    <s v="Oficina"/>
    <s v="CUSCO"/>
    <s v="SUR ORIENTE"/>
    <x v="19"/>
    <d v="2020-06-10T00:00:00"/>
    <n v="2020"/>
    <s v="II Trimestre 20"/>
    <s v="Junio"/>
    <d v="2020-07-10T00:00:00"/>
    <d v="2020-08-08T00:00:00"/>
    <x v="0"/>
    <x v="0"/>
    <x v="0"/>
    <x v="0"/>
    <s v="LUISA KARIN ARBITES LOLI"/>
    <n v="21884476"/>
    <x v="45"/>
    <x v="564"/>
    <x v="2"/>
  </r>
  <r>
    <s v="Reclamo"/>
    <x v="1"/>
    <s v="Si"/>
    <n v="7249"/>
    <s v="CUSCO"/>
    <s v="EFE"/>
    <x v="0"/>
    <s v="Oficina"/>
    <s v="QUILLABAMBA"/>
    <s v="SUR ORIENTE"/>
    <x v="15"/>
    <d v="2020-06-10T00:00:00"/>
    <n v="2020"/>
    <s v="II Trimestre 20"/>
    <s v="Junio"/>
    <d v="2020-07-10T00:00:00"/>
    <d v="2020-08-06T00:00:00"/>
    <x v="0"/>
    <x v="0"/>
    <x v="1"/>
    <x v="1"/>
    <s v="MARIANELA ZAMORA QUISPE"/>
    <n v="40281250"/>
    <x v="3"/>
    <x v="565"/>
    <x v="2"/>
  </r>
  <r>
    <s v="Reclamo"/>
    <x v="1"/>
    <s v="Si"/>
    <n v="7251"/>
    <s v="HUANUCO"/>
    <s v="LC"/>
    <x v="0"/>
    <s v="Oficina"/>
    <s v="HUANUCO"/>
    <s v="CENTRO"/>
    <x v="45"/>
    <d v="2020-06-10T00:00:00"/>
    <n v="2020"/>
    <s v="II Trimestre 20"/>
    <s v="Junio"/>
    <d v="2020-07-10T00:00:00"/>
    <d v="2020-07-21T00:00:00"/>
    <x v="0"/>
    <x v="0"/>
    <x v="0"/>
    <x v="0"/>
    <s v="WILLIAM GONZALES ROQUE"/>
    <n v="22674660"/>
    <x v="43"/>
    <x v="566"/>
    <x v="2"/>
  </r>
  <r>
    <s v="Reclamo"/>
    <x v="1"/>
    <s v="Si"/>
    <n v="7265"/>
    <s v="HUANUCO"/>
    <s v="LC"/>
    <x v="0"/>
    <s v="Oficina"/>
    <s v="HUANUCO"/>
    <s v="CENTRO"/>
    <x v="45"/>
    <d v="2020-06-10T00:00:00"/>
    <n v="2020"/>
    <s v="II Trimestre 20"/>
    <s v="Junio"/>
    <d v="2020-07-10T00:00:00"/>
    <d v="2020-07-21T00:00:00"/>
    <x v="0"/>
    <x v="0"/>
    <x v="0"/>
    <x v="0"/>
    <s v="ROCIO JUIPA POZO"/>
    <n v="46615887"/>
    <x v="43"/>
    <x v="567"/>
    <x v="2"/>
  </r>
  <r>
    <s v="Reclamo"/>
    <x v="1"/>
    <s v="Si"/>
    <n v="7269"/>
    <s v="HUANUCO"/>
    <s v="LC"/>
    <x v="0"/>
    <s v="Oficina"/>
    <s v="HUANUCO"/>
    <s v="CENTRO"/>
    <x v="45"/>
    <d v="2020-06-10T00:00:00"/>
    <n v="2020"/>
    <s v="II Trimestre 20"/>
    <s v="Junio"/>
    <d v="2020-07-10T00:00:00"/>
    <d v="2020-08-11T00:00:00"/>
    <x v="0"/>
    <x v="0"/>
    <x v="0"/>
    <x v="0"/>
    <s v="GIUSEPPE ENRIQUE AVILA MENDOZA"/>
    <n v="47732532"/>
    <x v="61"/>
    <x v="568"/>
    <x v="3"/>
  </r>
  <r>
    <s v="Reclamo"/>
    <x v="1"/>
    <s v="Si"/>
    <n v="7270"/>
    <s v="HUANUCO"/>
    <s v="LC"/>
    <x v="0"/>
    <s v="Oficina"/>
    <s v="HUANUCO"/>
    <s v="CENTRO"/>
    <x v="45"/>
    <d v="2020-06-10T00:00:00"/>
    <n v="2020"/>
    <s v="II Trimestre 20"/>
    <s v="Junio"/>
    <d v="2020-07-10T00:00:00"/>
    <d v="2020-07-06T00:00:00"/>
    <x v="0"/>
    <x v="0"/>
    <x v="0"/>
    <x v="0"/>
    <s v="ROLANDO AGUIRRE GAONA"/>
    <n v="40493323"/>
    <x v="37"/>
    <x v="569"/>
    <x v="0"/>
  </r>
  <r>
    <s v="Reclamo"/>
    <x v="1"/>
    <s v="Si"/>
    <n v="7271"/>
    <s v="HUANUCO"/>
    <s v="EFE"/>
    <x v="0"/>
    <s v="Oficina"/>
    <s v="HUANUCO"/>
    <s v="CENTRO"/>
    <x v="45"/>
    <d v="2020-06-10T00:00:00"/>
    <n v="2020"/>
    <s v="II Trimestre 20"/>
    <s v="Junio"/>
    <d v="2020-07-10T00:00:00"/>
    <d v="2020-07-10T00:00:00"/>
    <x v="0"/>
    <x v="0"/>
    <x v="0"/>
    <x v="0"/>
    <s v="HIPOLITA ESTHER HERMOSILLA MUCHA"/>
    <n v="41239007"/>
    <x v="0"/>
    <x v="570"/>
    <x v="0"/>
  </r>
  <r>
    <s v="Reclamo"/>
    <x v="1"/>
    <s v="Si"/>
    <n v="7272"/>
    <s v="HUANUCO"/>
    <s v="EFE"/>
    <x v="0"/>
    <s v="Oficina"/>
    <s v="HUANUCO"/>
    <s v="CENTRO"/>
    <x v="45"/>
    <d v="2020-06-10T00:00:00"/>
    <n v="2020"/>
    <s v="II Trimestre 20"/>
    <s v="Junio"/>
    <d v="2020-07-10T00:00:00"/>
    <d v="2020-08-08T00:00:00"/>
    <x v="0"/>
    <x v="0"/>
    <x v="0"/>
    <x v="0"/>
    <s v="DEBBIE CAROL TRINIDAD CHAPARIN"/>
    <n v="45556600"/>
    <x v="45"/>
    <x v="571"/>
    <x v="2"/>
  </r>
  <r>
    <s v="Reclamo"/>
    <x v="1"/>
    <s v="Si"/>
    <n v="7274"/>
    <s v="ATE"/>
    <s v="LC"/>
    <x v="0"/>
    <s v="Oficina"/>
    <s v="HUANUCO"/>
    <s v="CENTRO"/>
    <x v="45"/>
    <d v="2020-06-10T00:00:00"/>
    <n v="2020"/>
    <s v="II Trimestre 20"/>
    <s v="Junio"/>
    <d v="2020-07-10T00:00:00"/>
    <d v="2020-07-25T00:00:00"/>
    <x v="0"/>
    <x v="0"/>
    <x v="0"/>
    <x v="0"/>
    <s v="NOEMI ROSAS ECHEVARRIA"/>
    <n v="43034095"/>
    <x v="51"/>
    <x v="572"/>
    <x v="2"/>
  </r>
  <r>
    <s v="Reclamo"/>
    <x v="1"/>
    <s v="Si"/>
    <n v="7275"/>
    <s v="HUANUCO"/>
    <s v="LC"/>
    <x v="0"/>
    <s v="Oficina"/>
    <s v="HUANUCO"/>
    <s v="CENTRO"/>
    <x v="45"/>
    <d v="2020-06-10T00:00:00"/>
    <n v="2020"/>
    <s v="II Trimestre 20"/>
    <s v="Junio"/>
    <d v="2020-07-10T00:00:00"/>
    <d v="2020-08-10T00:00:00"/>
    <x v="0"/>
    <x v="0"/>
    <x v="0"/>
    <x v="0"/>
    <s v="SINTHIA REYNOSO CULANTRES"/>
    <n v="43052929"/>
    <x v="28"/>
    <x v="573"/>
    <x v="3"/>
  </r>
  <r>
    <s v="Reclamo"/>
    <x v="1"/>
    <s v="Si"/>
    <n v="7278"/>
    <s v="HUANUCO"/>
    <s v="EFE"/>
    <x v="0"/>
    <s v="Oficina"/>
    <s v="HUANUCO"/>
    <s v="CENTRO"/>
    <x v="45"/>
    <d v="2020-06-10T00:00:00"/>
    <n v="2020"/>
    <s v="II Trimestre 20"/>
    <s v="Junio"/>
    <d v="2020-07-10T00:00:00"/>
    <d v="2020-07-25T00:00:00"/>
    <x v="0"/>
    <x v="0"/>
    <x v="0"/>
    <x v="0"/>
    <s v="HERMIS MANOLO FALCON REVOLLEDO"/>
    <n v="43436806"/>
    <x v="51"/>
    <x v="574"/>
    <x v="2"/>
  </r>
  <r>
    <s v="Reclamo"/>
    <x v="1"/>
    <s v="Si"/>
    <n v="7260"/>
    <s v="HUANCAYO "/>
    <s v="EFE"/>
    <x v="0"/>
    <s v="Oficina"/>
    <s v="HUANCAYO"/>
    <s v="CENTRO"/>
    <x v="4"/>
    <d v="2020-06-10T00:00:00"/>
    <n v="2020"/>
    <s v="II Trimestre 20"/>
    <s v="Junio"/>
    <d v="2020-07-10T00:00:00"/>
    <d v="2020-08-07T00:00:00"/>
    <x v="0"/>
    <x v="0"/>
    <x v="0"/>
    <x v="0"/>
    <s v="REGINA GLADYS ATAO ESPINOZA"/>
    <n v="21013720"/>
    <x v="15"/>
    <x v="575"/>
    <x v="2"/>
  </r>
  <r>
    <s v="Reclamo"/>
    <x v="1"/>
    <s v="Si"/>
    <n v="7253"/>
    <s v="CHICLAYO "/>
    <s v="EFE"/>
    <x v="0"/>
    <s v="Oficina"/>
    <s v="CHICLAYO"/>
    <s v="NORTE 2"/>
    <x v="2"/>
    <d v="2020-06-10T00:00:00"/>
    <n v="2020"/>
    <s v="II Trimestre 20"/>
    <s v="Junio"/>
    <d v="2020-07-10T00:00:00"/>
    <d v="2020-08-07T00:00:00"/>
    <x v="0"/>
    <x v="0"/>
    <x v="0"/>
    <x v="0"/>
    <s v="JORGE MARTIN VALENZUELA SANCHEZ"/>
    <n v="17629329"/>
    <x v="15"/>
    <x v="576"/>
    <x v="2"/>
  </r>
  <r>
    <s v="Reclamo"/>
    <x v="1"/>
    <s v="Si"/>
    <n v="7256"/>
    <s v="SAN JUAN DE LURIGANCHO"/>
    <s v="LC"/>
    <x v="0"/>
    <s v="Oficina"/>
    <s v="SAN JUAN DE LURIGANCHO"/>
    <s v="LIMA NORESTE"/>
    <x v="1"/>
    <d v="2020-06-10T00:00:00"/>
    <n v="2020"/>
    <s v="II Trimestre 20"/>
    <s v="Junio"/>
    <d v="2020-07-10T00:00:00"/>
    <d v="2020-07-22T00:00:00"/>
    <x v="0"/>
    <x v="0"/>
    <x v="0"/>
    <x v="0"/>
    <s v="ALBERTO VALDIVIA MENDOZA"/>
    <n v="46115794"/>
    <x v="42"/>
    <x v="577"/>
    <x v="2"/>
  </r>
  <r>
    <s v="Reclamo"/>
    <x v="1"/>
    <s v="Si"/>
    <n v="7255"/>
    <s v="HUANCAYO MEGA"/>
    <s v="LC"/>
    <x v="1"/>
    <s v="Vía internet"/>
    <s v="SURCO"/>
    <s v="LIMA NOR ESTE "/>
    <x v="1"/>
    <d v="2020-06-10T00:00:00"/>
    <n v="2020"/>
    <s v="II Trimestre 20"/>
    <s v="Junio"/>
    <d v="2020-07-10T00:00:00"/>
    <d v="2020-07-22T00:00:00"/>
    <x v="0"/>
    <x v="0"/>
    <x v="0"/>
    <x v="0"/>
    <s v="LIDIA YULI GUTIERREZ PASTRANA"/>
    <n v="73362825"/>
    <x v="42"/>
    <x v="578"/>
    <x v="2"/>
  </r>
  <r>
    <s v="Reclamo"/>
    <x v="1"/>
    <s v="Si"/>
    <n v="7262"/>
    <s v="JULIACA"/>
    <s v="LC"/>
    <x v="1"/>
    <s v="Vía internet"/>
    <s v="SURCO"/>
    <s v="LIMA NOR ESTE "/>
    <x v="1"/>
    <d v="2020-06-10T00:00:00"/>
    <n v="2020"/>
    <s v="II Trimestre 20"/>
    <s v="Junio"/>
    <d v="2020-07-10T00:00:00"/>
    <d v="2020-08-07T00:00:00"/>
    <x v="0"/>
    <x v="0"/>
    <x v="0"/>
    <x v="0"/>
    <s v="JHON ROLANDO APAZA ACRA"/>
    <n v="48064748"/>
    <x v="15"/>
    <x v="579"/>
    <x v="2"/>
  </r>
  <r>
    <s v="Reclamo"/>
    <x v="1"/>
    <s v="Si"/>
    <n v="7264"/>
    <s v="TRUJILLO"/>
    <s v="EFE"/>
    <x v="1"/>
    <s v="Vía internet"/>
    <s v="SURCO"/>
    <s v="LIMA NOR ESTE "/>
    <x v="1"/>
    <d v="2020-06-10T00:00:00"/>
    <n v="2020"/>
    <s v="II Trimestre 20"/>
    <s v="Junio"/>
    <d v="2020-07-10T00:00:00"/>
    <d v="2020-08-07T00:00:00"/>
    <x v="0"/>
    <x v="0"/>
    <x v="0"/>
    <x v="0"/>
    <s v="NILDA MERCEDES CORREA ARDIAN"/>
    <n v="18988102"/>
    <x v="15"/>
    <x v="580"/>
    <x v="2"/>
  </r>
  <r>
    <s v="Reclamo"/>
    <x v="1"/>
    <s v="Si"/>
    <n v="7268"/>
    <s v="VILLA EL SALVADOR"/>
    <s v="EFE"/>
    <x v="0"/>
    <s v="Oficina"/>
    <s v="VILLA EL SALVADOR"/>
    <s v="LIMA SUR CHICO"/>
    <x v="1"/>
    <d v="2020-06-10T00:00:00"/>
    <n v="2020"/>
    <s v="II Trimestre 20"/>
    <s v="Junio"/>
    <d v="2020-07-10T00:00:00"/>
    <d v="2020-08-08T00:00:00"/>
    <x v="0"/>
    <x v="0"/>
    <x v="0"/>
    <x v="0"/>
    <s v="MARON MIRELLA GIRALDEZ DE LA ZOTA"/>
    <n v="76547840"/>
    <x v="45"/>
    <x v="581"/>
    <x v="2"/>
  </r>
  <r>
    <s v="Reclamo"/>
    <x v="1"/>
    <s v="Si"/>
    <n v="7250"/>
    <s v="MOYOBAMBA"/>
    <s v="EFE"/>
    <x v="0"/>
    <s v="Oficina"/>
    <s v="MOYOBAMBA"/>
    <s v="ORIENTE"/>
    <x v="34"/>
    <d v="2020-06-10T00:00:00"/>
    <n v="2020"/>
    <s v="II Trimestre 20"/>
    <s v="Junio"/>
    <d v="2020-07-10T00:00:00"/>
    <d v="2020-07-23T00:00:00"/>
    <x v="0"/>
    <x v="0"/>
    <x v="0"/>
    <x v="0"/>
    <s v="DELICIA DIAZ DAVILA"/>
    <n v="41338665"/>
    <x v="71"/>
    <x v="582"/>
    <x v="2"/>
  </r>
  <r>
    <s v="Reclamo"/>
    <x v="1"/>
    <s v="Si"/>
    <n v="7259"/>
    <s v="TACNA"/>
    <s v="EFE"/>
    <x v="0"/>
    <s v="Oficina"/>
    <s v="TACNA"/>
    <s v="SUR"/>
    <x v="9"/>
    <d v="2020-06-10T00:00:00"/>
    <n v="2020"/>
    <s v="II Trimestre 20"/>
    <s v="Junio"/>
    <d v="2020-07-10T00:00:00"/>
    <d v="2020-08-05T00:00:00"/>
    <x v="0"/>
    <x v="0"/>
    <x v="0"/>
    <x v="0"/>
    <s v="ELEUTERIO HUALLPA PARI"/>
    <n v="486951"/>
    <x v="44"/>
    <x v="583"/>
    <x v="2"/>
  </r>
  <r>
    <s v="Reclamo"/>
    <x v="1"/>
    <s v="Si"/>
    <n v="7261"/>
    <s v="TACNA"/>
    <s v="LC"/>
    <x v="0"/>
    <s v="Oficina"/>
    <s v="TACNA"/>
    <s v="SUR"/>
    <x v="9"/>
    <d v="2020-06-10T00:00:00"/>
    <n v="2020"/>
    <s v="II Trimestre 20"/>
    <s v="Junio"/>
    <d v="2020-07-10T00:00:00"/>
    <d v="2020-07-10T00:00:00"/>
    <x v="0"/>
    <x v="0"/>
    <x v="0"/>
    <x v="0"/>
    <s v="YANIRA ZANGA VIZCACHO"/>
    <n v="43161029"/>
    <x v="0"/>
    <x v="584"/>
    <x v="0"/>
  </r>
  <r>
    <s v="Reclamo"/>
    <x v="1"/>
    <s v="Si"/>
    <n v="7242"/>
    <s v="CHACHAPOYAS"/>
    <s v="LC"/>
    <x v="0"/>
    <s v="Oficina"/>
    <s v="CHACHAPOYAS"/>
    <s v="NORTE 2"/>
    <x v="13"/>
    <d v="2020-06-09T00:00:00"/>
    <n v="2020"/>
    <s v="II Trimestre 20"/>
    <s v="Junio"/>
    <d v="2020-07-09T00:00:00"/>
    <d v="2020-07-22T00:00:00"/>
    <x v="0"/>
    <x v="0"/>
    <x v="0"/>
    <x v="0"/>
    <s v="MARIA NATIVIDAD CHAVEZ CUCHCA"/>
    <n v="41614337"/>
    <x v="71"/>
    <x v="585"/>
    <x v="2"/>
  </r>
  <r>
    <s v="Reclamo"/>
    <x v="1"/>
    <s v="Si"/>
    <n v="7228"/>
    <s v="PISCO"/>
    <s v="EFE"/>
    <x v="0"/>
    <s v="Oficina"/>
    <s v="PISCO"/>
    <s v="LIMA SUR CHICO"/>
    <x v="51"/>
    <d v="2020-06-09T00:00:00"/>
    <n v="2020"/>
    <s v="II Trimestre 20"/>
    <s v="Junio"/>
    <d v="2020-07-09T00:00:00"/>
    <d v="2020-07-22T00:00:00"/>
    <x v="0"/>
    <x v="0"/>
    <x v="0"/>
    <x v="0"/>
    <s v="ANA MARIA QUISPE HUAMAN"/>
    <n v="42313658"/>
    <x v="71"/>
    <x v="586"/>
    <x v="2"/>
  </r>
  <r>
    <s v="Reclamo"/>
    <x v="1"/>
    <s v="Si"/>
    <n v="7245"/>
    <s v="HUANCAYO MEGA"/>
    <s v="LC"/>
    <x v="0"/>
    <s v="Oficina"/>
    <s v="HUANCAYO"/>
    <s v="CENTRO"/>
    <x v="4"/>
    <d v="2020-06-09T00:00:00"/>
    <n v="2020"/>
    <s v="II Trimestre 20"/>
    <s v="Junio"/>
    <d v="2020-07-09T00:00:00"/>
    <d v="2020-07-09T00:00:00"/>
    <x v="0"/>
    <x v="0"/>
    <x v="0"/>
    <x v="0"/>
    <s v="NILSA LILIANA AQUINO CALDERON"/>
    <n v="44043701"/>
    <x v="0"/>
    <x v="587"/>
    <x v="0"/>
  </r>
  <r>
    <s v="Reclamo"/>
    <x v="1"/>
    <s v="Si"/>
    <n v="7243"/>
    <s v="PICHANAKI"/>
    <s v="EFE"/>
    <x v="0"/>
    <s v="Oficina"/>
    <s v="PICHANAKI "/>
    <s v="CENTRO"/>
    <x v="7"/>
    <d v="2020-06-09T00:00:00"/>
    <n v="2020"/>
    <s v="II Trimestre 20"/>
    <s v="Junio"/>
    <d v="2020-07-09T00:00:00"/>
    <d v="2020-08-07T00:00:00"/>
    <x v="0"/>
    <x v="0"/>
    <x v="0"/>
    <x v="0"/>
    <s v="MIRIAN LIDIA QUEZADA SULCA"/>
    <n v="72610801"/>
    <x v="45"/>
    <x v="588"/>
    <x v="2"/>
  </r>
  <r>
    <s v="Reclamo"/>
    <x v="1"/>
    <s v="Si"/>
    <n v="7225"/>
    <s v="TRUJILLO"/>
    <s v="MOTOCORP"/>
    <x v="0"/>
    <s v="Oficina"/>
    <s v="TRUJILLO "/>
    <s v="NORTE 3"/>
    <x v="0"/>
    <d v="2020-06-09T00:00:00"/>
    <n v="2020"/>
    <s v="II Trimestre 20"/>
    <s v="Junio"/>
    <d v="2020-07-09T00:00:00"/>
    <d v="2020-07-01T00:00:00"/>
    <x v="0"/>
    <x v="0"/>
    <x v="0"/>
    <x v="0"/>
    <s v="SOTO GUTIERREZ FRITZY XIOMARA"/>
    <n v="48080706"/>
    <x v="23"/>
    <x v="589"/>
    <x v="0"/>
  </r>
  <r>
    <s v="Reclamo"/>
    <x v="1"/>
    <s v="Si"/>
    <n v="7231"/>
    <s v="CHICLAYO "/>
    <s v="EFE"/>
    <x v="0"/>
    <s v="Oficina"/>
    <s v="CHICLAYO"/>
    <s v="NORTE 2"/>
    <x v="2"/>
    <d v="2020-06-09T00:00:00"/>
    <n v="2020"/>
    <s v="II Trimestre 20"/>
    <s v="Junio"/>
    <d v="2020-07-09T00:00:00"/>
    <d v="2020-07-22T00:00:00"/>
    <x v="0"/>
    <x v="0"/>
    <x v="0"/>
    <x v="0"/>
    <s v="JESUS ANTONIO CASTRO MINGUILLO"/>
    <n v="47394593"/>
    <x v="71"/>
    <x v="590"/>
    <x v="2"/>
  </r>
  <r>
    <s v="Reclamo"/>
    <x v="1"/>
    <s v="Si"/>
    <n v="7236"/>
    <s v="CHICLAYO "/>
    <s v="LC"/>
    <x v="0"/>
    <s v="Oficina"/>
    <s v="CHICLAYO"/>
    <s v="NORTE 2"/>
    <x v="2"/>
    <d v="2020-06-09T00:00:00"/>
    <n v="2020"/>
    <s v="II Trimestre 20"/>
    <s v="Junio"/>
    <d v="2020-07-09T00:00:00"/>
    <d v="2020-07-17T00:00:00"/>
    <x v="0"/>
    <x v="0"/>
    <x v="0"/>
    <x v="0"/>
    <s v="TERESA YOVERA MORE"/>
    <n v="7648220"/>
    <x v="54"/>
    <x v="591"/>
    <x v="2"/>
  </r>
  <r>
    <s v="Reclamo"/>
    <x v="1"/>
    <s v="Si"/>
    <n v="7238"/>
    <s v="PUCALLPA"/>
    <s v="LC"/>
    <x v="1"/>
    <s v="Vía internet"/>
    <s v="SURCO"/>
    <s v="LIMA NOR ESTE "/>
    <x v="1"/>
    <d v="2020-06-09T00:00:00"/>
    <n v="2020"/>
    <s v="II Trimestre 20"/>
    <s v="Junio"/>
    <d v="2020-07-09T00:00:00"/>
    <d v="2020-07-21T00:00:00"/>
    <x v="0"/>
    <x v="0"/>
    <x v="0"/>
    <x v="0"/>
    <s v="HELEN JOHANNA HIDALGO RAMIREZ"/>
    <n v="41274693"/>
    <x v="42"/>
    <x v="592"/>
    <x v="2"/>
  </r>
  <r>
    <s v="Reclamo"/>
    <x v="1"/>
    <s v="Si"/>
    <n v="7240"/>
    <s v="ICA"/>
    <s v="EFE"/>
    <x v="1"/>
    <s v="Vía internet"/>
    <s v="SURCO"/>
    <s v="LIMA NOR ESTE "/>
    <x v="1"/>
    <d v="2020-06-09T00:00:00"/>
    <n v="2020"/>
    <s v="II Trimestre 20"/>
    <s v="Junio"/>
    <d v="2020-07-09T00:00:00"/>
    <d v="2020-07-09T00:00:00"/>
    <x v="0"/>
    <x v="0"/>
    <x v="0"/>
    <x v="0"/>
    <s v="SUSAN DAHANNA FERNANDEZ SILVERA"/>
    <n v="44823887"/>
    <x v="0"/>
    <x v="593"/>
    <x v="0"/>
  </r>
  <r>
    <s v="Reclamo"/>
    <x v="1"/>
    <s v="Si"/>
    <n v="7244"/>
    <s v="LOS OLIVOS"/>
    <s v="LC"/>
    <x v="1"/>
    <s v="Vía internet"/>
    <s v="SURCO"/>
    <s v="LIMA NOR ESTE "/>
    <x v="1"/>
    <d v="2020-06-09T00:00:00"/>
    <n v="2020"/>
    <s v="II Trimestre 20"/>
    <s v="Junio"/>
    <d v="2020-07-09T00:00:00"/>
    <d v="2020-08-05T00:00:00"/>
    <x v="0"/>
    <x v="0"/>
    <x v="0"/>
    <x v="0"/>
    <s v="SANDY YANINA GRANADOS OCHOA"/>
    <n v="77568871"/>
    <x v="3"/>
    <x v="594"/>
    <x v="2"/>
  </r>
  <r>
    <s v="Reclamo"/>
    <x v="1"/>
    <s v="Si"/>
    <n v="7246"/>
    <s v="JULIACA"/>
    <s v="EFE"/>
    <x v="1"/>
    <s v="Vía internet"/>
    <s v="SURCO"/>
    <s v="LIMA NOR ESTE "/>
    <x v="1"/>
    <d v="2020-06-09T00:00:00"/>
    <n v="2020"/>
    <s v="II Trimestre 20"/>
    <s v="Junio"/>
    <d v="2020-07-09T00:00:00"/>
    <d v="2020-07-22T00:00:00"/>
    <x v="0"/>
    <x v="0"/>
    <x v="0"/>
    <x v="0"/>
    <s v="NESTOR EFRAIN VILCA CHOQUE"/>
    <n v="44865090"/>
    <x v="71"/>
    <x v="595"/>
    <x v="2"/>
  </r>
  <r>
    <s v="Reclamo"/>
    <x v="1"/>
    <s v="Si"/>
    <n v="7247"/>
    <s v="ABANCAY"/>
    <s v="EFE"/>
    <x v="1"/>
    <s v="Vía internet"/>
    <s v="SURCO"/>
    <s v="LIMA NOR ESTE "/>
    <x v="1"/>
    <d v="2020-06-09T00:00:00"/>
    <n v="2020"/>
    <s v="II Trimestre 20"/>
    <s v="Junio"/>
    <d v="2020-07-09T00:00:00"/>
    <d v="2020-07-21T00:00:00"/>
    <x v="0"/>
    <x v="0"/>
    <x v="0"/>
    <x v="0"/>
    <s v="EDITH ARAGON DURAND"/>
    <n v="41436976"/>
    <x v="42"/>
    <x v="596"/>
    <x v="2"/>
  </r>
  <r>
    <s v="Reclamo"/>
    <x v="1"/>
    <s v="Si"/>
    <n v="7248"/>
    <s v="TRUJILLO"/>
    <s v="EFE"/>
    <x v="1"/>
    <s v="Vía internet"/>
    <s v="SURCO"/>
    <s v="LIMA NOR ESTE "/>
    <x v="1"/>
    <d v="2020-06-09T00:00:00"/>
    <n v="2020"/>
    <s v="II Trimestre 20"/>
    <s v="Junio"/>
    <d v="2020-07-09T00:00:00"/>
    <d v="2020-07-22T00:00:00"/>
    <x v="0"/>
    <x v="0"/>
    <x v="0"/>
    <x v="0"/>
    <s v="POOL GIANCARLO SOLANO FERNANDEZ"/>
    <n v="47026985"/>
    <x v="71"/>
    <x v="597"/>
    <x v="2"/>
  </r>
  <r>
    <s v="Reclamo"/>
    <x v="1"/>
    <s v="Si"/>
    <n v="7222"/>
    <s v="ILO"/>
    <s v="EFE"/>
    <x v="0"/>
    <s v="Oficina"/>
    <s v="ILO"/>
    <s v="SUR"/>
    <x v="5"/>
    <d v="2020-06-09T00:00:00"/>
    <n v="2020"/>
    <s v="II Trimestre 20"/>
    <s v="Junio"/>
    <d v="2020-07-09T00:00:00"/>
    <d v="2020-08-09T00:00:00"/>
    <x v="0"/>
    <x v="0"/>
    <x v="0"/>
    <x v="0"/>
    <s v="ISABEL CRISTINA BARRIOS MARTINEZ"/>
    <n v="4635073"/>
    <x v="28"/>
    <x v="598"/>
    <x v="3"/>
  </r>
  <r>
    <s v="Reclamo"/>
    <x v="1"/>
    <s v="Si"/>
    <n v="7227"/>
    <s v="ILO"/>
    <s v="EFE"/>
    <x v="0"/>
    <s v="Oficina"/>
    <s v="ILO"/>
    <s v="SUR"/>
    <x v="5"/>
    <d v="2020-06-09T00:00:00"/>
    <n v="2020"/>
    <s v="II Trimestre 20"/>
    <s v="Junio"/>
    <d v="2020-07-09T00:00:00"/>
    <d v="2020-07-22T00:00:00"/>
    <x v="0"/>
    <x v="0"/>
    <x v="0"/>
    <x v="0"/>
    <s v="JOSE LUIS ARTEAGA CANO"/>
    <n v="15855978"/>
    <x v="71"/>
    <x v="599"/>
    <x v="2"/>
  </r>
  <r>
    <s v="Reclamo"/>
    <x v="1"/>
    <s v="Si"/>
    <n v="7229"/>
    <s v="ILO"/>
    <s v="EFE"/>
    <x v="0"/>
    <s v="Oficina"/>
    <s v="ILO"/>
    <s v="SUR"/>
    <x v="5"/>
    <d v="2020-06-09T00:00:00"/>
    <n v="2020"/>
    <s v="II Trimestre 20"/>
    <s v="Junio"/>
    <d v="2020-07-09T00:00:00"/>
    <d v="2020-08-05T00:00:00"/>
    <x v="0"/>
    <x v="0"/>
    <x v="0"/>
    <x v="0"/>
    <s v="ANGEL BENITO MAMANI GRANADA"/>
    <n v="4651665"/>
    <x v="3"/>
    <x v="600"/>
    <x v="2"/>
  </r>
  <r>
    <s v="Reclamo"/>
    <x v="1"/>
    <s v="Si"/>
    <n v="7220"/>
    <s v="PAITA"/>
    <s v="EFE"/>
    <x v="0"/>
    <s v="Oficina"/>
    <s v="PAITA"/>
    <s v="NORTE 1"/>
    <x v="17"/>
    <d v="2020-06-09T00:00:00"/>
    <n v="2020"/>
    <s v="II Trimestre 20"/>
    <s v="Junio"/>
    <d v="2020-07-09T00:00:00"/>
    <d v="2020-07-22T00:00:00"/>
    <x v="0"/>
    <x v="0"/>
    <x v="0"/>
    <x v="0"/>
    <s v="VICENTE RAUL BENITES ROSADO"/>
    <n v="3503803"/>
    <x v="71"/>
    <x v="601"/>
    <x v="2"/>
  </r>
  <r>
    <s v="Reclamo"/>
    <x v="1"/>
    <s v="Si"/>
    <n v="7224"/>
    <s v="PAITA"/>
    <s v="EFE"/>
    <x v="0"/>
    <s v="Oficina"/>
    <s v="PAITA"/>
    <s v="NORTE 1"/>
    <x v="17"/>
    <d v="2020-06-09T00:00:00"/>
    <n v="2020"/>
    <s v="II Trimestre 20"/>
    <s v="Junio"/>
    <d v="2020-07-09T00:00:00"/>
    <d v="2020-08-05T00:00:00"/>
    <x v="0"/>
    <x v="0"/>
    <x v="0"/>
    <x v="0"/>
    <s v="ALEX AUGUSTO IMAN MORE"/>
    <n v="45375405"/>
    <x v="3"/>
    <x v="602"/>
    <x v="2"/>
  </r>
  <r>
    <s v="Reclamo"/>
    <x v="1"/>
    <s v="Si"/>
    <n v="7221"/>
    <s v="TALARA"/>
    <s v="EFE"/>
    <x v="0"/>
    <s v="Oficina"/>
    <s v="TALARA"/>
    <s v="NORTE 1"/>
    <x v="32"/>
    <d v="2020-06-09T00:00:00"/>
    <n v="2020"/>
    <s v="II Trimestre 20"/>
    <s v="Junio"/>
    <d v="2020-07-09T00:00:00"/>
    <d v="2020-09-30T00:00:00"/>
    <x v="0"/>
    <x v="0"/>
    <x v="0"/>
    <x v="0"/>
    <s v="JAROL RICHARD MACHARE AYALA"/>
    <n v="40798316"/>
    <x v="72"/>
    <x v="603"/>
    <x v="3"/>
  </r>
  <r>
    <s v="Reclamo"/>
    <x v="1"/>
    <s v="Si"/>
    <n v="7187"/>
    <s v="CHACHAPOYAS"/>
    <s v="LC"/>
    <x v="0"/>
    <s v="Oficina"/>
    <s v="CHACHAPOYAS"/>
    <s v="NORTE 2"/>
    <x v="13"/>
    <d v="2020-06-08T00:00:00"/>
    <n v="2020"/>
    <s v="II Trimestre 20"/>
    <s v="Junio"/>
    <d v="2020-07-08T00:00:00"/>
    <d v="2020-07-17T00:00:00"/>
    <x v="0"/>
    <x v="0"/>
    <x v="0"/>
    <x v="0"/>
    <s v="BILAURA ESPERANZA VALQUI ARAUJO"/>
    <n v="33400920"/>
    <x v="55"/>
    <x v="604"/>
    <x v="2"/>
  </r>
  <r>
    <s v="Reclamo"/>
    <x v="1"/>
    <s v="Si"/>
    <n v="7182"/>
    <s v="PICHANAKI"/>
    <s v="EFE"/>
    <x v="0"/>
    <s v="Oficina"/>
    <s v="PICHANAKI "/>
    <s v="CENTRO"/>
    <x v="7"/>
    <d v="2020-06-08T00:00:00"/>
    <n v="2020"/>
    <s v="II Trimestre 20"/>
    <s v="Junio"/>
    <d v="2020-07-08T00:00:00"/>
    <d v="2020-07-25T00:00:00"/>
    <x v="0"/>
    <x v="0"/>
    <x v="0"/>
    <x v="0"/>
    <s v="FLORENCIO FILIMON FLORES ROSAS"/>
    <n v="44395921"/>
    <x v="13"/>
    <x v="605"/>
    <x v="2"/>
  </r>
  <r>
    <s v="Reclamo"/>
    <x v="1"/>
    <s v="Si"/>
    <n v="7180"/>
    <s v="TRUJILLO"/>
    <s v="EFE"/>
    <x v="0"/>
    <s v="Oficina"/>
    <s v="TRUJILLO "/>
    <s v="NORTE 3"/>
    <x v="0"/>
    <d v="2020-06-08T00:00:00"/>
    <n v="2020"/>
    <s v="II Trimestre 20"/>
    <s v="Junio"/>
    <d v="2020-07-08T00:00:00"/>
    <d v="2020-08-01T00:00:00"/>
    <x v="0"/>
    <x v="0"/>
    <x v="0"/>
    <x v="0"/>
    <s v="MICHAELBRYAN SALDANA RODRIGUEZ"/>
    <n v="74072236"/>
    <x v="47"/>
    <x v="606"/>
    <x v="2"/>
  </r>
  <r>
    <s v="Reclamo"/>
    <x v="1"/>
    <s v="Si"/>
    <n v="7188"/>
    <s v="CHICLAYO "/>
    <s v="EFE"/>
    <x v="0"/>
    <s v="Oficina"/>
    <s v="CHICLAYO"/>
    <s v="NORTE 2"/>
    <x v="2"/>
    <d v="2020-06-08T00:00:00"/>
    <n v="2020"/>
    <s v="II Trimestre 20"/>
    <s v="Junio"/>
    <d v="2020-07-08T00:00:00"/>
    <d v="2020-07-03T00:00:00"/>
    <x v="0"/>
    <x v="0"/>
    <x v="0"/>
    <x v="0"/>
    <s v="SANTOS CASTRO SANCHEZ"/>
    <n v="17572330"/>
    <x v="34"/>
    <x v="607"/>
    <x v="0"/>
  </r>
  <r>
    <s v="Reclamo"/>
    <x v="1"/>
    <s v="Si"/>
    <n v="7186"/>
    <s v="CHOSICA"/>
    <s v="LC"/>
    <x v="0"/>
    <s v="Oficina"/>
    <s v="JAVIER PRADO"/>
    <s v="LIMA NORESTE"/>
    <x v="1"/>
    <d v="2020-06-08T00:00:00"/>
    <n v="2020"/>
    <s v="II Trimestre 20"/>
    <s v="Junio"/>
    <d v="2020-07-08T00:00:00"/>
    <d v="2020-07-22T00:00:00"/>
    <x v="0"/>
    <x v="0"/>
    <x v="0"/>
    <x v="0"/>
    <s v="WILFREDO LUIS MENDEZ MATEO"/>
    <n v="7677141"/>
    <x v="49"/>
    <x v="608"/>
    <x v="2"/>
  </r>
  <r>
    <s v="Reclamo"/>
    <x v="1"/>
    <s v="Si"/>
    <n v="7211"/>
    <s v="LURIN"/>
    <s v="LC"/>
    <x v="0"/>
    <s v="Oficina"/>
    <s v="LURIN"/>
    <s v="LIMA SUR CHICO"/>
    <x v="1"/>
    <d v="2020-06-08T00:00:00"/>
    <n v="2020"/>
    <s v="II Trimestre 20"/>
    <s v="Junio"/>
    <d v="2020-07-08T00:00:00"/>
    <d v="2020-08-05T00:00:00"/>
    <x v="0"/>
    <x v="0"/>
    <x v="0"/>
    <x v="0"/>
    <s v="OSCAR ALBERTO RUIZ ACUNA"/>
    <n v="9530032"/>
    <x v="15"/>
    <x v="609"/>
    <x v="2"/>
  </r>
  <r>
    <s v="Reclamo"/>
    <x v="1"/>
    <s v="Si"/>
    <n v="7195"/>
    <s v="CAJAMARCA"/>
    <s v="EFE"/>
    <x v="1"/>
    <s v="Vía internet"/>
    <s v="SURCO"/>
    <s v="LIMA NOR ESTE "/>
    <x v="1"/>
    <d v="2020-06-08T00:00:00"/>
    <n v="2020"/>
    <s v="II Trimestre 20"/>
    <s v="Junio"/>
    <d v="2020-07-08T00:00:00"/>
    <d v="2020-07-22T00:00:00"/>
    <x v="0"/>
    <x v="0"/>
    <x v="0"/>
    <x v="0"/>
    <s v="SANTOS FLORES SANTISTEBAN"/>
    <n v="17593259"/>
    <x v="49"/>
    <x v="610"/>
    <x v="2"/>
  </r>
  <r>
    <s v="Reclamo"/>
    <x v="1"/>
    <s v="Si"/>
    <n v="7214"/>
    <s v="HUANCAYO MEGA"/>
    <s v="LC"/>
    <x v="1"/>
    <s v="Vía internet"/>
    <s v="SURCO"/>
    <s v="LIMA NOR ESTE "/>
    <x v="1"/>
    <d v="2020-06-08T00:00:00"/>
    <n v="2020"/>
    <s v="II Trimestre 20"/>
    <s v="Junio"/>
    <d v="2020-07-08T00:00:00"/>
    <d v="2020-08-04T00:00:00"/>
    <x v="0"/>
    <x v="0"/>
    <x v="0"/>
    <x v="0"/>
    <s v="WALTER JESUS SOSA PENA"/>
    <n v="20077314"/>
    <x v="3"/>
    <x v="611"/>
    <x v="2"/>
  </r>
  <r>
    <s v="Reclamo"/>
    <x v="1"/>
    <s v="Si"/>
    <n v="7216"/>
    <s v="PIURA 1 "/>
    <s v="LC"/>
    <x v="1"/>
    <s v="Vía internet"/>
    <s v="SURCO"/>
    <s v="LIMA NOR ESTE "/>
    <x v="1"/>
    <d v="2020-06-08T00:00:00"/>
    <n v="2020"/>
    <s v="II Trimestre 20"/>
    <s v="Junio"/>
    <d v="2020-07-08T00:00:00"/>
    <d v="2020-08-04T00:00:00"/>
    <x v="0"/>
    <x v="0"/>
    <x v="1"/>
    <x v="1"/>
    <s v="JOSE ALI MELCHOR CHIROQUE"/>
    <n v="45824293"/>
    <x v="3"/>
    <x v="612"/>
    <x v="2"/>
  </r>
  <r>
    <s v="Reclamo"/>
    <x v="1"/>
    <s v="Si"/>
    <n v="7190"/>
    <s v="CHINCHA 2"/>
    <s v="LC"/>
    <x v="0"/>
    <s v="Oficina"/>
    <s v="HUACHO "/>
    <s v="NORTE 3"/>
    <x v="22"/>
    <d v="2020-06-08T00:00:00"/>
    <n v="2020"/>
    <s v="II Trimestre 20"/>
    <s v="Junio"/>
    <d v="2020-07-08T00:00:00"/>
    <d v="2020-08-01T00:00:00"/>
    <x v="0"/>
    <x v="0"/>
    <x v="0"/>
    <x v="0"/>
    <s v="ROSA AURORA GUERRERO TABOADA"/>
    <n v="21858929"/>
    <x v="47"/>
    <x v="613"/>
    <x v="2"/>
  </r>
  <r>
    <s v="Reclamo"/>
    <x v="1"/>
    <s v="Si"/>
    <n v="7200"/>
    <s v="PAITA"/>
    <s v="EFE"/>
    <x v="0"/>
    <s v="Oficina"/>
    <s v="PAITA"/>
    <s v="NORTE 1"/>
    <x v="17"/>
    <d v="2020-06-08T00:00:00"/>
    <n v="2020"/>
    <s v="II Trimestre 20"/>
    <s v="Junio"/>
    <d v="2020-07-08T00:00:00"/>
    <d v="2020-08-04T00:00:00"/>
    <x v="0"/>
    <x v="0"/>
    <x v="0"/>
    <x v="0"/>
    <s v="JUAN SOSA CASTILLO"/>
    <n v="3461364"/>
    <x v="3"/>
    <x v="614"/>
    <x v="2"/>
  </r>
  <r>
    <s v="Reclamo"/>
    <x v="1"/>
    <s v="Si"/>
    <n v="7210"/>
    <s v="JULIACA"/>
    <s v="EFE"/>
    <x v="0"/>
    <s v="Oficina"/>
    <s v="JULIACA"/>
    <s v="SUR"/>
    <x v="11"/>
    <d v="2020-06-08T00:00:00"/>
    <n v="2020"/>
    <s v="II Trimestre 20"/>
    <s v="Junio"/>
    <d v="2020-07-08T00:00:00"/>
    <d v="2020-08-07T00:00:00"/>
    <x v="0"/>
    <x v="0"/>
    <x v="0"/>
    <x v="0"/>
    <s v="NILTON PEDRO CALCINA YTO"/>
    <n v="45368130"/>
    <x v="20"/>
    <x v="615"/>
    <x v="2"/>
  </r>
  <r>
    <s v="Reclamo"/>
    <x v="1"/>
    <s v="Si"/>
    <n v="7175"/>
    <s v="HUANCAYO "/>
    <s v="EFE"/>
    <x v="0"/>
    <s v="Oficina"/>
    <s v="HUANCAYO"/>
    <s v="CENTRO"/>
    <x v="4"/>
    <d v="2020-06-06T00:00:00"/>
    <n v="2020"/>
    <s v="II Trimestre 20"/>
    <s v="Junio"/>
    <d v="2020-07-06T00:00:00"/>
    <d v="2020-07-29T00:00:00"/>
    <x v="0"/>
    <x v="0"/>
    <x v="0"/>
    <x v="0"/>
    <s v="HECTOR HUALLPA CCANTO"/>
    <n v="23267474"/>
    <x v="69"/>
    <x v="616"/>
    <x v="2"/>
  </r>
  <r>
    <s v="Reclamo"/>
    <x v="1"/>
    <s v="Si"/>
    <n v="7178"/>
    <s v="HUANCAYO "/>
    <s v="EFE"/>
    <x v="0"/>
    <s v="Oficina"/>
    <s v="HUANCAYO"/>
    <s v="CENTRO"/>
    <x v="4"/>
    <d v="2020-06-06T00:00:00"/>
    <n v="2020"/>
    <s v="II Trimestre 20"/>
    <s v="Junio"/>
    <d v="2020-07-06T00:00:00"/>
    <d v="2020-08-06T00:00:00"/>
    <x v="0"/>
    <x v="0"/>
    <x v="0"/>
    <x v="0"/>
    <s v="ANGELA DE LA NIEVES VELIZ CARDENAS"/>
    <n v="44848650"/>
    <x v="28"/>
    <x v="617"/>
    <x v="3"/>
  </r>
  <r>
    <s v="Reclamo"/>
    <x v="1"/>
    <s v="Si"/>
    <n v="7168"/>
    <s v="LA MERCED"/>
    <s v="EFE"/>
    <x v="0"/>
    <s v="Oficina"/>
    <s v="LA MERCED"/>
    <s v="CENTRO"/>
    <x v="7"/>
    <d v="2020-06-06T00:00:00"/>
    <n v="2020"/>
    <s v="II Trimestre 20"/>
    <s v="Junio"/>
    <d v="2020-07-06T00:00:00"/>
    <d v="2020-08-06T00:00:00"/>
    <x v="0"/>
    <x v="0"/>
    <x v="0"/>
    <x v="0"/>
    <s v="ROLDAN TEODORICO BEGAZO MAICA"/>
    <n v="20573581"/>
    <x v="28"/>
    <x v="618"/>
    <x v="3"/>
  </r>
  <r>
    <s v="Reclamo"/>
    <x v="1"/>
    <s v="Si"/>
    <n v="7166"/>
    <s v="LURIN"/>
    <s v="EFE"/>
    <x v="0"/>
    <s v="Oficina"/>
    <s v="LURIN"/>
    <s v="LIMA SUR CHICO"/>
    <x v="1"/>
    <d v="2020-06-06T00:00:00"/>
    <n v="2020"/>
    <s v="II Trimestre 20"/>
    <s v="Junio"/>
    <d v="2020-07-06T00:00:00"/>
    <d v="2020-07-23T00:00:00"/>
    <x v="0"/>
    <x v="0"/>
    <x v="0"/>
    <x v="0"/>
    <s v="MARIA YSABEL SERCEDA HUAYHUA"/>
    <n v="9525596"/>
    <x v="13"/>
    <x v="619"/>
    <x v="2"/>
  </r>
  <r>
    <s v="Reclamo"/>
    <x v="1"/>
    <s v="Si"/>
    <n v="7153"/>
    <s v="AREQUIPA 4"/>
    <s v="EFE"/>
    <x v="0"/>
    <s v="Oficina"/>
    <s v="AREQUIPA"/>
    <s v="SUR"/>
    <x v="31"/>
    <d v="2020-06-05T00:00:00"/>
    <n v="2020"/>
    <s v="II Trimestre 20"/>
    <s v="Junio"/>
    <d v="2020-07-05T00:00:00"/>
    <d v="2020-07-22T00:00:00"/>
    <x v="0"/>
    <x v="0"/>
    <x v="0"/>
    <x v="0"/>
    <s v="FREDDY ADOLFO CHAYNA CONDORI"/>
    <n v="80198965"/>
    <x v="13"/>
    <x v="620"/>
    <x v="2"/>
  </r>
  <r>
    <s v="Reclamo"/>
    <x v="1"/>
    <s v="Si"/>
    <n v="7155"/>
    <s v="AREQUIPA 4"/>
    <s v="EFE"/>
    <x v="0"/>
    <s v="Oficina"/>
    <s v="AREQUIPA"/>
    <s v="SUR"/>
    <x v="31"/>
    <d v="2020-06-05T00:00:00"/>
    <n v="2020"/>
    <s v="II Trimestre 20"/>
    <s v="Junio"/>
    <d v="2020-07-05T00:00:00"/>
    <d v="2020-07-22T00:00:00"/>
    <x v="0"/>
    <x v="0"/>
    <x v="0"/>
    <x v="0"/>
    <s v="WILFREDO TAPARA LOPE"/>
    <n v="42776106"/>
    <x v="13"/>
    <x v="621"/>
    <x v="2"/>
  </r>
  <r>
    <s v="Reclamo"/>
    <x v="1"/>
    <s v="Si"/>
    <n v="7156"/>
    <s v="AREQUIPA 4"/>
    <s v="EFE"/>
    <x v="0"/>
    <s v="Oficina"/>
    <s v="AREQUIPA"/>
    <s v="SUR"/>
    <x v="31"/>
    <d v="2020-06-05T00:00:00"/>
    <n v="2020"/>
    <s v="II Trimestre 20"/>
    <s v="Junio"/>
    <d v="2020-07-05T00:00:00"/>
    <d v="2020-07-02T00:00:00"/>
    <x v="0"/>
    <x v="0"/>
    <x v="0"/>
    <x v="0"/>
    <s v="MARINO CHOQUEHUAYTA MUNOZ"/>
    <n v="42210753"/>
    <x v="25"/>
    <x v="622"/>
    <x v="0"/>
  </r>
  <r>
    <s v="Reclamo"/>
    <x v="1"/>
    <s v="Si"/>
    <n v="7144"/>
    <s v="HUANCAVELICA"/>
    <s v="LC"/>
    <x v="0"/>
    <s v="Oficina"/>
    <s v="HUANCAVELICA "/>
    <s v="CENTRO"/>
    <x v="16"/>
    <d v="2020-06-05T00:00:00"/>
    <n v="2020"/>
    <s v="II Trimestre 20"/>
    <s v="Junio"/>
    <d v="2020-07-05T00:00:00"/>
    <d v="2020-07-01T00:00:00"/>
    <x v="0"/>
    <x v="0"/>
    <x v="0"/>
    <x v="0"/>
    <s v="ALICIA LAURENTE CCENCHO"/>
    <n v="40402512"/>
    <x v="37"/>
    <x v="623"/>
    <x v="0"/>
  </r>
  <r>
    <s v="Reclamo"/>
    <x v="1"/>
    <s v="Si"/>
    <n v="7151"/>
    <s v="CHICLAYO "/>
    <s v="EFE"/>
    <x v="0"/>
    <s v="Oficina"/>
    <s v="CHICLAYO"/>
    <s v="NORTE 2"/>
    <x v="2"/>
    <d v="2020-06-05T00:00:00"/>
    <n v="2020"/>
    <s v="II Trimestre 20"/>
    <s v="Junio"/>
    <d v="2020-07-05T00:00:00"/>
    <d v="2020-07-22T00:00:00"/>
    <x v="0"/>
    <x v="0"/>
    <x v="0"/>
    <x v="0"/>
    <s v="DIANA ELIZABETH ASENJO VASQUEZ"/>
    <n v="46736422"/>
    <x v="13"/>
    <x v="624"/>
    <x v="2"/>
  </r>
  <r>
    <s v="Reclamo"/>
    <x v="1"/>
    <s v="Si"/>
    <n v="7147"/>
    <s v="SAN JUAN DE LURIGANCHO"/>
    <s v="EFE"/>
    <x v="0"/>
    <s v="Oficina"/>
    <s v="CACERES"/>
    <s v="LIMA NORESTE"/>
    <x v="1"/>
    <d v="2020-06-05T00:00:00"/>
    <n v="2020"/>
    <s v="II Trimestre 20"/>
    <s v="Junio"/>
    <d v="2020-07-05T00:00:00"/>
    <d v="2020-07-27T00:00:00"/>
    <x v="0"/>
    <x v="0"/>
    <x v="0"/>
    <x v="0"/>
    <s v="JUANA MATILDE QUISPE YSASI"/>
    <n v="8113794"/>
    <x v="73"/>
    <x v="625"/>
    <x v="2"/>
  </r>
  <r>
    <s v="Reclamo"/>
    <x v="1"/>
    <s v="Si"/>
    <n v="7152"/>
    <s v="JULIACA"/>
    <s v="LC"/>
    <x v="0"/>
    <s v="Oficina"/>
    <s v="JULIACA"/>
    <s v="SUR"/>
    <x v="11"/>
    <d v="2020-06-05T00:00:00"/>
    <n v="2020"/>
    <s v="II Trimestre 20"/>
    <s v="Junio"/>
    <d v="2020-07-05T00:00:00"/>
    <d v="2020-07-22T00:00:00"/>
    <x v="0"/>
    <x v="0"/>
    <x v="0"/>
    <x v="0"/>
    <s v="MARCO ANTONIO VISA VELIZ"/>
    <n v="40768439"/>
    <x v="13"/>
    <x v="626"/>
    <x v="2"/>
  </r>
  <r>
    <s v="Reclamo"/>
    <x v="1"/>
    <s v="Si"/>
    <n v="7119"/>
    <s v="AREQUIPA 3"/>
    <s v="EFE"/>
    <x v="0"/>
    <s v="Oficina"/>
    <s v="AREQUIPA"/>
    <s v="SUR"/>
    <x v="31"/>
    <d v="2020-06-04T00:00:00"/>
    <n v="2020"/>
    <s v="II Trimestre 20"/>
    <s v="Junio"/>
    <d v="2020-07-04T00:00:00"/>
    <d v="2020-07-22T00:00:00"/>
    <x v="0"/>
    <x v="0"/>
    <x v="0"/>
    <x v="0"/>
    <s v="ROXANA SISA HUACCHA"/>
    <n v="70329054"/>
    <x v="74"/>
    <x v="627"/>
    <x v="2"/>
  </r>
  <r>
    <s v="Reclamo"/>
    <x v="1"/>
    <s v="Si"/>
    <n v="7121"/>
    <s v="JAEN"/>
    <s v="EFE"/>
    <x v="0"/>
    <s v="Oficina"/>
    <s v="JAEN"/>
    <s v="NORTE 2"/>
    <x v="14"/>
    <d v="2020-06-04T00:00:00"/>
    <n v="2020"/>
    <s v="II Trimestre 20"/>
    <s v="Junio"/>
    <d v="2020-07-04T00:00:00"/>
    <d v="2020-09-01T00:00:00"/>
    <x v="0"/>
    <x v="0"/>
    <x v="0"/>
    <x v="0"/>
    <s v="CLAUDIA VANESSA OCUPA NUNEZ"/>
    <n v="70039503"/>
    <x v="59"/>
    <x v="628"/>
    <x v="3"/>
  </r>
  <r>
    <s v="Reclamo"/>
    <x v="1"/>
    <s v="Si"/>
    <n v="7113"/>
    <s v="CHINCHA 2"/>
    <s v="LC"/>
    <x v="0"/>
    <s v="Oficina"/>
    <s v="CHINCHA"/>
    <s v="LIMA SUR CHICO"/>
    <x v="10"/>
    <d v="2020-06-04T00:00:00"/>
    <n v="2020"/>
    <s v="II Trimestre 20"/>
    <s v="Junio"/>
    <d v="2020-07-04T00:00:00"/>
    <d v="2020-07-31T00:00:00"/>
    <x v="0"/>
    <x v="0"/>
    <x v="0"/>
    <x v="0"/>
    <s v="JONHY TEODORO CHANTA JUAREZ"/>
    <n v="16806044"/>
    <x v="3"/>
    <x v="629"/>
    <x v="2"/>
  </r>
  <r>
    <s v="Reclamo"/>
    <x v="1"/>
    <s v="Si"/>
    <n v="7122"/>
    <s v="TRUJILLO"/>
    <s v="LC"/>
    <x v="0"/>
    <s v="Oficina"/>
    <s v="LURIN"/>
    <s v="LIMA SUR CHICO"/>
    <x v="1"/>
    <d v="2020-06-04T00:00:00"/>
    <n v="2020"/>
    <s v="II Trimestre 20"/>
    <s v="Junio"/>
    <d v="2020-07-04T00:00:00"/>
    <d v="2020-07-25T00:00:00"/>
    <x v="0"/>
    <x v="0"/>
    <x v="0"/>
    <x v="0"/>
    <s v="WILDER EDWIN GARCIA PAREDES"/>
    <n v="18078891"/>
    <x v="52"/>
    <x v="630"/>
    <x v="2"/>
  </r>
  <r>
    <s v="Reclamo"/>
    <x v="1"/>
    <s v="Si"/>
    <n v="7135"/>
    <s v="HUARAL"/>
    <s v="LC"/>
    <x v="1"/>
    <s v="Correo Electronico"/>
    <s v="SURCO"/>
    <s v="LIMA NOR ESTE "/>
    <x v="1"/>
    <d v="2020-06-04T00:00:00"/>
    <n v="2020"/>
    <s v="II Trimestre 20"/>
    <s v="Junio"/>
    <d v="2020-07-04T00:00:00"/>
    <d v="2020-08-01T00:00:00"/>
    <x v="0"/>
    <x v="0"/>
    <x v="0"/>
    <x v="0"/>
    <s v="ROSEL YUVIT EUSTAQUIO CAPILLO"/>
    <n v="70857752"/>
    <x v="15"/>
    <x v="631"/>
    <x v="2"/>
  </r>
  <r>
    <s v="Reclamo"/>
    <x v="1"/>
    <s v="Si"/>
    <n v="7112"/>
    <s v="PAITA"/>
    <s v="MOTOCORP"/>
    <x v="0"/>
    <s v="Oficina"/>
    <s v="PAITA"/>
    <s v="NORTE 1"/>
    <x v="17"/>
    <d v="2020-06-04T00:00:00"/>
    <n v="2020"/>
    <s v="II Trimestre 20"/>
    <s v="Junio"/>
    <d v="2020-07-04T00:00:00"/>
    <d v="2020-07-22T00:00:00"/>
    <x v="0"/>
    <x v="0"/>
    <x v="0"/>
    <x v="0"/>
    <s v="LIZ KATHERINE FIESTAS PERICHE"/>
    <n v="76507948"/>
    <x v="74"/>
    <x v="632"/>
    <x v="2"/>
  </r>
  <r>
    <s v="Reclamo"/>
    <x v="1"/>
    <s v="Si"/>
    <n v="7118"/>
    <s v="PAITA"/>
    <s v="EFE"/>
    <x v="0"/>
    <s v="Oficina"/>
    <s v="PAITA"/>
    <s v="NORTE 1"/>
    <x v="17"/>
    <d v="2020-06-04T00:00:00"/>
    <n v="2020"/>
    <s v="II Trimestre 20"/>
    <s v="Junio"/>
    <d v="2020-07-04T00:00:00"/>
    <d v="2020-07-22T00:00:00"/>
    <x v="0"/>
    <x v="0"/>
    <x v="0"/>
    <x v="0"/>
    <s v="GUSTAVO ALEXANDER SALDARRIAGA JULCA"/>
    <n v="73124555"/>
    <x v="74"/>
    <x v="633"/>
    <x v="2"/>
  </r>
  <r>
    <s v="Reclamo"/>
    <x v="1"/>
    <s v="Si"/>
    <n v="7092"/>
    <s v="TRUJILLO"/>
    <s v="EFE"/>
    <x v="0"/>
    <s v="Oficina"/>
    <s v="TRUJILLO "/>
    <s v="NORTE 3"/>
    <x v="0"/>
    <d v="2020-06-03T00:00:00"/>
    <n v="2020"/>
    <s v="II Trimestre 20"/>
    <s v="Junio"/>
    <d v="2020-07-03T00:00:00"/>
    <d v="2020-07-25T00:00:00"/>
    <x v="0"/>
    <x v="0"/>
    <x v="0"/>
    <x v="0"/>
    <s v="ALEX JONATHAN QUIROZ DIAZ"/>
    <n v="42827261"/>
    <x v="73"/>
    <x v="634"/>
    <x v="2"/>
  </r>
  <r>
    <s v="Reclamo"/>
    <x v="1"/>
    <s v="Si"/>
    <n v="7081"/>
    <s v="TRUJILLO"/>
    <s v="EFE"/>
    <x v="0"/>
    <s v="Oficina"/>
    <s v="TRUJILLO LC"/>
    <s v="NORTE 3"/>
    <x v="0"/>
    <d v="2020-06-03T00:00:00"/>
    <n v="2020"/>
    <s v="II Trimestre 20"/>
    <s v="Junio"/>
    <d v="2020-07-03T00:00:00"/>
    <d v="2020-07-25T00:00:00"/>
    <x v="0"/>
    <x v="0"/>
    <x v="0"/>
    <x v="0"/>
    <s v="PEDRO FELIPE TOLENTINO RODRIGUEZ"/>
    <n v="17803145"/>
    <x v="73"/>
    <x v="635"/>
    <x v="2"/>
  </r>
  <r>
    <s v="Reclamo"/>
    <x v="1"/>
    <s v="Si"/>
    <n v="7083"/>
    <s v="SALAVERRY"/>
    <s v="LC"/>
    <x v="0"/>
    <s v="Oficina"/>
    <s v="CHICLAYO"/>
    <s v="NORTE 2"/>
    <x v="2"/>
    <d v="2020-06-03T00:00:00"/>
    <n v="2020"/>
    <s v="II Trimestre 20"/>
    <s v="Junio"/>
    <d v="2020-07-03T00:00:00"/>
    <d v="2020-08-01T00:00:00"/>
    <x v="0"/>
    <x v="0"/>
    <x v="0"/>
    <x v="0"/>
    <s v="EDWIN CLARK PINGLO FLORES"/>
    <n v="44453430"/>
    <x v="45"/>
    <x v="636"/>
    <x v="2"/>
  </r>
  <r>
    <s v="Reclamo"/>
    <x v="1"/>
    <s v="Si"/>
    <n v="7077"/>
    <s v="TARAPOTO"/>
    <s v="EFE"/>
    <x v="1"/>
    <s v="Vía internet"/>
    <s v="SURCO"/>
    <s v="LIMA NOR ESTE "/>
    <x v="1"/>
    <d v="2020-06-03T00:00:00"/>
    <n v="2020"/>
    <s v="II Trimestre 20"/>
    <s v="Junio"/>
    <d v="2020-07-03T00:00:00"/>
    <d v="2020-07-22T00:00:00"/>
    <x v="0"/>
    <x v="0"/>
    <x v="0"/>
    <x v="0"/>
    <s v="ALEX DEL AGUILA ANGULO"/>
    <n v="41637801"/>
    <x v="75"/>
    <x v="637"/>
    <x v="2"/>
  </r>
  <r>
    <s v="Reclamo"/>
    <x v="1"/>
    <s v="Si"/>
    <n v="7094"/>
    <s v="PUCALLPA"/>
    <s v="LC"/>
    <x v="1"/>
    <s v="Correo Electronico"/>
    <s v="SURCO"/>
    <s v="LIMA NOR ESTE "/>
    <x v="1"/>
    <d v="2020-06-03T00:00:00"/>
    <n v="2020"/>
    <s v="II Trimestre 20"/>
    <s v="Junio"/>
    <d v="2020-07-03T00:00:00"/>
    <d v="2020-07-21T00:00:00"/>
    <x v="0"/>
    <x v="0"/>
    <x v="0"/>
    <x v="0"/>
    <s v="OSCAR OLIVEROS ANGULO SABOYA"/>
    <n v="46369334"/>
    <x v="74"/>
    <x v="638"/>
    <x v="2"/>
  </r>
  <r>
    <s v="Reclamo"/>
    <x v="1"/>
    <s v="Si"/>
    <n v="7106"/>
    <s v="CUSCO"/>
    <s v="LC"/>
    <x v="1"/>
    <s v="Vía internet"/>
    <s v="SURCO"/>
    <s v="LIMA NOR ESTE "/>
    <x v="1"/>
    <d v="2020-06-03T00:00:00"/>
    <n v="2020"/>
    <s v="II Trimestre 20"/>
    <s v="Junio"/>
    <d v="2020-07-03T00:00:00"/>
    <d v="2020-07-22T00:00:00"/>
    <x v="0"/>
    <x v="0"/>
    <x v="0"/>
    <x v="0"/>
    <s v="MELANI AYMACHOQUE ASLLA"/>
    <n v="74084938"/>
    <x v="75"/>
    <x v="639"/>
    <x v="2"/>
  </r>
  <r>
    <s v="Reclamo"/>
    <x v="1"/>
    <s v="Si"/>
    <n v="7070"/>
    <s v="JULIACA"/>
    <s v="LC"/>
    <x v="1"/>
    <s v="Vía internet"/>
    <s v="SURCO"/>
    <s v="LIMA NOR ESTE "/>
    <x v="1"/>
    <d v="2020-06-02T00:00:00"/>
    <n v="2020"/>
    <s v="II Trimestre 20"/>
    <s v="Junio"/>
    <d v="2020-07-02T00:00:00"/>
    <d v="2020-08-01T00:00:00"/>
    <x v="0"/>
    <x v="0"/>
    <x v="0"/>
    <x v="0"/>
    <s v="RICHARD GUILLERMO RUELAS SUCA"/>
    <n v="70154358"/>
    <x v="20"/>
    <x v="640"/>
    <x v="2"/>
  </r>
  <r>
    <s v="Reclamo"/>
    <x v="1"/>
    <s v="Si"/>
    <n v="7030"/>
    <s v="CHINCHA 2"/>
    <s v="LC"/>
    <x v="0"/>
    <s v="Oficina"/>
    <s v="CHINCHA"/>
    <s v="LIMA SUR CHICO"/>
    <x v="10"/>
    <d v="2020-06-01T00:00:00"/>
    <n v="2020"/>
    <s v="II Trimestre 20"/>
    <s v="Junio"/>
    <d v="2020-07-01T00:00:00"/>
    <d v="2020-07-31T00:00:00"/>
    <x v="0"/>
    <x v="0"/>
    <x v="0"/>
    <x v="0"/>
    <s v="JONHY TEODORO CHANTA JUAREZ"/>
    <n v="16806044"/>
    <x v="20"/>
    <x v="641"/>
    <x v="2"/>
  </r>
  <r>
    <s v="Reclamo"/>
    <x v="1"/>
    <s v="Si"/>
    <n v="7028"/>
    <s v="PICHANAKI"/>
    <s v="EFE"/>
    <x v="0"/>
    <s v="Oficina"/>
    <s v="PICHANAKI "/>
    <s v="CENTRO"/>
    <x v="7"/>
    <d v="2020-06-01T00:00:00"/>
    <n v="2020"/>
    <s v="II Trimestre 20"/>
    <s v="Junio"/>
    <d v="2020-07-01T00:00:00"/>
    <d v="2020-07-25T00:00:00"/>
    <x v="0"/>
    <x v="0"/>
    <x v="0"/>
    <x v="0"/>
    <s v="LIDA FAUSTINA CASTRO PONCE"/>
    <n v="46309137"/>
    <x v="47"/>
    <x v="642"/>
    <x v="2"/>
  </r>
  <r>
    <s v="Reclamo"/>
    <x v="1"/>
    <s v="Si"/>
    <n v="7032"/>
    <s v="PICHANAKI"/>
    <s v="EFE"/>
    <x v="0"/>
    <s v="Oficina"/>
    <s v="PICHANAKI "/>
    <s v="CENTRO"/>
    <x v="7"/>
    <d v="2020-06-01T00:00:00"/>
    <n v="2020"/>
    <s v="II Trimestre 20"/>
    <s v="Junio"/>
    <d v="2020-07-01T00:00:00"/>
    <d v="2020-07-02T00:00:00"/>
    <x v="0"/>
    <x v="0"/>
    <x v="0"/>
    <x v="0"/>
    <s v="JULIO FRANCISCO CONTRERAS RIVAS"/>
    <n v="20592379"/>
    <x v="12"/>
    <x v="643"/>
    <x v="2"/>
  </r>
  <r>
    <s v="Reclamo"/>
    <x v="1"/>
    <s v="Si"/>
    <n v="7033"/>
    <s v="TARMA"/>
    <s v="EFE"/>
    <x v="0"/>
    <s v="Oficina"/>
    <s v="TARMA"/>
    <s v="CENTRO"/>
    <x v="33"/>
    <d v="2020-06-01T00:00:00"/>
    <n v="2020"/>
    <s v="II Trimestre 20"/>
    <s v="Junio"/>
    <d v="2020-07-01T00:00:00"/>
    <d v="2020-08-25T00:00:00"/>
    <x v="0"/>
    <x v="0"/>
    <x v="0"/>
    <x v="0"/>
    <s v="ROCIO MILAGROS PANTOJA HUARINGA"/>
    <n v="72006279"/>
    <x v="68"/>
    <x v="644"/>
    <x v="3"/>
  </r>
  <r>
    <s v="Reclamo"/>
    <x v="1"/>
    <s v="Si"/>
    <n v="7013"/>
    <s v="AYACUCHO"/>
    <s v="EFE"/>
    <x v="0"/>
    <s v="Oficina"/>
    <s v="AYACUCHO"/>
    <s v="SUR ORIENTE"/>
    <x v="44"/>
    <d v="2020-05-30T00:00:00"/>
    <n v="2020"/>
    <s v="II Trimestre 20"/>
    <s v="Mayo"/>
    <d v="2020-06-29T00:00:00"/>
    <d v="2020-07-22T00:00:00"/>
    <x v="0"/>
    <x v="0"/>
    <x v="0"/>
    <x v="0"/>
    <s v="DAVID EDMHIR NAJARRO MENDOZA"/>
    <n v="71062617"/>
    <x v="69"/>
    <x v="645"/>
    <x v="2"/>
  </r>
  <r>
    <s v="Reclamo"/>
    <x v="1"/>
    <s v="Si"/>
    <n v="7016"/>
    <s v="LA MERCED"/>
    <s v="LC"/>
    <x v="0"/>
    <s v="Oficina"/>
    <s v="LA MERCED"/>
    <s v="CENTRO"/>
    <x v="7"/>
    <d v="2020-05-30T00:00:00"/>
    <n v="2020"/>
    <s v="II Trimestre 20"/>
    <s v="Mayo"/>
    <d v="2020-06-29T00:00:00"/>
    <d v="2020-07-28T00:00:00"/>
    <x v="0"/>
    <x v="0"/>
    <x v="0"/>
    <x v="0"/>
    <s v="KATHERINE LORENA CHERO BARRIENTOS"/>
    <n v="70454500"/>
    <x v="45"/>
    <x v="646"/>
    <x v="2"/>
  </r>
  <r>
    <s v="Reclamo"/>
    <x v="1"/>
    <s v="Si"/>
    <n v="7017"/>
    <s v="PICHANAKI"/>
    <s v="EFE"/>
    <x v="0"/>
    <s v="Oficina"/>
    <s v="PICHANAKI "/>
    <s v="CENTRO"/>
    <x v="7"/>
    <d v="2020-05-30T00:00:00"/>
    <n v="2020"/>
    <s v="II Trimestre 20"/>
    <s v="Mayo"/>
    <d v="2020-06-29T00:00:00"/>
    <d v="2020-07-25T00:00:00"/>
    <x v="0"/>
    <x v="0"/>
    <x v="0"/>
    <x v="0"/>
    <s v="KELLY GARCIA ANGULO"/>
    <n v="72286315"/>
    <x v="44"/>
    <x v="647"/>
    <x v="2"/>
  </r>
  <r>
    <s v="Reclamo"/>
    <x v="1"/>
    <s v="Si"/>
    <n v="6998"/>
    <s v="HUANCAYO "/>
    <s v="EFE"/>
    <x v="0"/>
    <s v="Oficina"/>
    <s v="HUANCAYO"/>
    <s v="CENTRO"/>
    <x v="4"/>
    <d v="2020-05-29T00:00:00"/>
    <n v="2020"/>
    <s v="II Trimestre 20"/>
    <s v="Mayo"/>
    <d v="2020-06-28T00:00:00"/>
    <d v="2020-07-31T00:00:00"/>
    <x v="0"/>
    <x v="0"/>
    <x v="0"/>
    <x v="0"/>
    <s v="NANCY NORIEGA ACUNA"/>
    <n v="150422"/>
    <x v="46"/>
    <x v="648"/>
    <x v="3"/>
  </r>
  <r>
    <s v="Reclamo"/>
    <x v="1"/>
    <s v="Si"/>
    <n v="6997"/>
    <s v="LURIN"/>
    <s v="EFE"/>
    <x v="0"/>
    <s v="Oficina"/>
    <s v="LURIN"/>
    <s v="LIMA SUR CHICO"/>
    <x v="1"/>
    <d v="2020-05-29T00:00:00"/>
    <n v="2020"/>
    <s v="II Trimestre 20"/>
    <s v="Mayo"/>
    <d v="2020-06-28T00:00:00"/>
    <d v="2020-07-27T00:00:00"/>
    <x v="0"/>
    <x v="0"/>
    <x v="0"/>
    <x v="0"/>
    <s v="EDGAR DANIEL MERMA TACO"/>
    <n v="71655140"/>
    <x v="45"/>
    <x v="649"/>
    <x v="2"/>
  </r>
  <r>
    <s v="Reclamo"/>
    <x v="1"/>
    <s v="Si"/>
    <n v="6993"/>
    <s v="NAZCA"/>
    <s v="EFE"/>
    <x v="0"/>
    <s v="Oficina"/>
    <s v="NASCA"/>
    <s v="LIMA SUR CHICO"/>
    <x v="50"/>
    <d v="2020-05-28T00:00:00"/>
    <n v="2020"/>
    <s v="II Trimestre 20"/>
    <s v="Mayo"/>
    <d v="2020-06-27T00:00:00"/>
    <d v="2020-07-30T00:00:00"/>
    <x v="0"/>
    <x v="0"/>
    <x v="0"/>
    <x v="0"/>
    <s v="MAXIMO JUVENAL SARMIENTO GUTIERREZ"/>
    <n v="43395563"/>
    <x v="46"/>
    <x v="650"/>
    <x v="3"/>
  </r>
  <r>
    <s v="Reclamo"/>
    <x v="1"/>
    <s v="Si"/>
    <n v="6984"/>
    <s v="SULLANA"/>
    <s v="MOTOCORP"/>
    <x v="1"/>
    <s v="Vía internet"/>
    <s v="SURCO"/>
    <s v="LIMA NOR ESTE "/>
    <x v="1"/>
    <d v="2020-05-28T00:00:00"/>
    <n v="2020"/>
    <s v="II Trimestre 20"/>
    <s v="Mayo"/>
    <d v="2020-06-27T00:00:00"/>
    <d v="2020-07-27T00:00:00"/>
    <x v="0"/>
    <x v="0"/>
    <x v="1"/>
    <x v="1"/>
    <s v="DORIA SMITH VALDIVIEZO BACA"/>
    <n v="76739923"/>
    <x v="20"/>
    <x v="651"/>
    <x v="2"/>
  </r>
  <r>
    <s v="Reclamo"/>
    <x v="1"/>
    <s v="Si"/>
    <n v="6989"/>
    <s v="CHIMBOTE 2"/>
    <s v="EFE"/>
    <x v="1"/>
    <s v="Vía internet"/>
    <s v="SURCO"/>
    <s v="LIMA NOR ESTE "/>
    <x v="1"/>
    <d v="2020-05-28T00:00:00"/>
    <n v="2020"/>
    <s v="II Trimestre 20"/>
    <s v="Mayo"/>
    <d v="2020-06-27T00:00:00"/>
    <d v="2020-07-22T00:00:00"/>
    <x v="0"/>
    <x v="0"/>
    <x v="0"/>
    <x v="0"/>
    <s v="STEVEN JESUS BERMUDEZ IZAGUIRRE"/>
    <n v="75884280"/>
    <x v="48"/>
    <x v="652"/>
    <x v="2"/>
  </r>
  <r>
    <s v="Reclamo"/>
    <x v="1"/>
    <s v="Si"/>
    <n v="6990"/>
    <s v="PAITA"/>
    <s v="EFE"/>
    <x v="0"/>
    <s v="Oficina"/>
    <s v="PAITA"/>
    <s v="NORTE 1"/>
    <x v="17"/>
    <d v="2020-05-28T00:00:00"/>
    <n v="2020"/>
    <s v="II Trimestre 20"/>
    <s v="Mayo"/>
    <d v="2020-06-27T00:00:00"/>
    <d v="2020-07-27T00:00:00"/>
    <x v="0"/>
    <x v="0"/>
    <x v="0"/>
    <x v="0"/>
    <s v="ELADIO ZAPATA VILCHEZ"/>
    <n v="3480632"/>
    <x v="20"/>
    <x v="653"/>
    <x v="2"/>
  </r>
  <r>
    <s v="Reclamo"/>
    <x v="1"/>
    <s v="Si"/>
    <n v="6969"/>
    <s v="CHIMBOTE "/>
    <s v="EFE"/>
    <x v="0"/>
    <s v="Oficina"/>
    <s v="CHIMBOTE"/>
    <s v="NORTE 3"/>
    <x v="21"/>
    <d v="2020-05-26T00:00:00"/>
    <n v="2020"/>
    <s v="II Trimestre 20"/>
    <s v="Mayo"/>
    <d v="2020-06-25T00:00:00"/>
    <d v="2020-07-22T00:00:00"/>
    <x v="0"/>
    <x v="0"/>
    <x v="0"/>
    <x v="0"/>
    <s v="JOSE LUIS RODAS SALAZAR"/>
    <n v="43163528"/>
    <x v="3"/>
    <x v="654"/>
    <x v="2"/>
  </r>
  <r>
    <s v="Reclamo"/>
    <x v="1"/>
    <s v="Si"/>
    <n v="6964"/>
    <s v="ICA"/>
    <s v="CAJA LUREN"/>
    <x v="0"/>
    <s v="Oficina"/>
    <s v="ICA"/>
    <s v="LIMA SUR CHICO"/>
    <x v="6"/>
    <d v="2020-05-26T00:00:00"/>
    <n v="2020"/>
    <s v="II Trimestre 20"/>
    <s v="Mayo"/>
    <d v="2020-06-25T00:00:00"/>
    <d v="2020-08-05T00:00:00"/>
    <x v="2"/>
    <x v="2"/>
    <x v="1"/>
    <x v="1"/>
    <s v="ROSIO DEL PILAR ARONES GOMEZ"/>
    <n v="21560742"/>
    <x v="76"/>
    <x v="655"/>
    <x v="3"/>
  </r>
  <r>
    <s v="Reclamo"/>
    <x v="1"/>
    <s v="Si"/>
    <n v="6965"/>
    <s v="TRUJILLO"/>
    <s v="LC"/>
    <x v="0"/>
    <s v="Oficina"/>
    <s v="TRUJILLO LC"/>
    <s v="NORTE 3"/>
    <x v="0"/>
    <d v="2020-05-26T00:00:00"/>
    <n v="2020"/>
    <s v="II Trimestre 20"/>
    <s v="Mayo"/>
    <d v="2020-06-25T00:00:00"/>
    <d v="2020-07-25T00:00:00"/>
    <x v="0"/>
    <x v="0"/>
    <x v="0"/>
    <x v="0"/>
    <s v="JOSE FRANCISCO JUAREZ ROJAS"/>
    <n v="42498120"/>
    <x v="20"/>
    <x v="656"/>
    <x v="2"/>
  </r>
  <r>
    <s v="Reclamo"/>
    <x v="1"/>
    <s v="Si"/>
    <n v="6966"/>
    <s v="PIURA"/>
    <s v="MOTOCORP"/>
    <x v="0"/>
    <s v="Oficina"/>
    <s v="PIURA"/>
    <s v="NORTE 1"/>
    <x v="12"/>
    <d v="2020-05-26T00:00:00"/>
    <n v="2020"/>
    <s v="II Trimestre 20"/>
    <s v="Mayo"/>
    <d v="2020-06-25T00:00:00"/>
    <d v="2020-07-22T00:00:00"/>
    <x v="0"/>
    <x v="0"/>
    <x v="0"/>
    <x v="0"/>
    <s v="MARIA GRACIELA OLAYA ALFARO"/>
    <n v="43622996"/>
    <x v="3"/>
    <x v="657"/>
    <x v="2"/>
  </r>
  <r>
    <s v="Reclamo"/>
    <x v="1"/>
    <s v="Si"/>
    <n v="6949"/>
    <s v="CHINCHA 2"/>
    <s v="LC"/>
    <x v="0"/>
    <s v="Oficina"/>
    <s v="CHINCHA"/>
    <s v="LIMA SUR CHICO"/>
    <x v="10"/>
    <d v="2020-05-25T00:00:00"/>
    <n v="2020"/>
    <s v="II Trimestre 20"/>
    <s v="Mayo"/>
    <d v="2020-06-24T00:00:00"/>
    <d v="2020-07-22T00:00:00"/>
    <x v="0"/>
    <x v="0"/>
    <x v="0"/>
    <x v="0"/>
    <s v="GERALDINE BRIGITTH AGUELA SULCA"/>
    <n v="75732346"/>
    <x v="15"/>
    <x v="658"/>
    <x v="2"/>
  </r>
  <r>
    <s v="Reclamo"/>
    <x v="1"/>
    <s v="Si"/>
    <n v="6943"/>
    <s v="ATE 2"/>
    <s v="LC"/>
    <x v="0"/>
    <s v="Oficina"/>
    <s v="ATE"/>
    <s v="LIMA NOR ESTE "/>
    <x v="1"/>
    <d v="2020-05-25T00:00:00"/>
    <n v="2020"/>
    <s v="II Trimestre 20"/>
    <s v="Mayo"/>
    <d v="2020-06-24T00:00:00"/>
    <d v="2020-07-21T00:00:00"/>
    <x v="0"/>
    <x v="0"/>
    <x v="0"/>
    <x v="0"/>
    <s v="EVA NELLY SOLANO POLO"/>
    <n v="4013443"/>
    <x v="3"/>
    <x v="659"/>
    <x v="2"/>
  </r>
  <r>
    <s v="Reclamo"/>
    <x v="1"/>
    <s v="Si"/>
    <n v="6921"/>
    <s v="AREQUIPA 3"/>
    <s v="EFE"/>
    <x v="0"/>
    <s v="Oficina"/>
    <s v="AREQUIPA "/>
    <s v="SUR"/>
    <x v="31"/>
    <d v="2020-05-22T00:00:00"/>
    <n v="2020"/>
    <s v="II Trimestre 20"/>
    <s v="Mayo"/>
    <d v="2020-06-21T00:00:00"/>
    <d v="2020-08-01T00:00:00"/>
    <x v="0"/>
    <x v="0"/>
    <x v="1"/>
    <x v="1"/>
    <s v="LOLA RICARDINA PARI SANCHO"/>
    <n v="29424823"/>
    <x v="76"/>
    <x v="660"/>
    <x v="3"/>
  </r>
  <r>
    <s v="Reclamo"/>
    <x v="1"/>
    <s v="Si"/>
    <n v="6922"/>
    <s v="ATE 2"/>
    <s v="LC"/>
    <x v="0"/>
    <s v="Oficina"/>
    <s v="ATE"/>
    <s v="LIMA NOR ESTE "/>
    <x v="1"/>
    <d v="2020-05-22T00:00:00"/>
    <n v="2020"/>
    <s v="II Trimestre 20"/>
    <s v="Mayo"/>
    <d v="2020-06-21T00:00:00"/>
    <d v="2020-08-01T00:00:00"/>
    <x v="0"/>
    <x v="0"/>
    <x v="0"/>
    <x v="0"/>
    <s v="AGUSTIN ELIDIANO CERDAN DIAZ"/>
    <n v="8428576"/>
    <x v="76"/>
    <x v="661"/>
    <x v="3"/>
  </r>
  <r>
    <s v="Reclamo"/>
    <x v="1"/>
    <s v="Si"/>
    <n v="6930"/>
    <s v="LIMA"/>
    <s v="Hipotecario Propio"/>
    <x v="1"/>
    <s v="Correo Electronico"/>
    <s v="SURCO"/>
    <s v="LIMA NOR ESTE "/>
    <x v="1"/>
    <d v="2020-05-22T00:00:00"/>
    <n v="2020"/>
    <s v="II Trimestre 20"/>
    <s v="Mayo"/>
    <d v="2020-06-21T00:00:00"/>
    <d v="2020-07-21T00:00:00"/>
    <x v="2"/>
    <x v="2"/>
    <x v="0"/>
    <x v="0"/>
    <s v="ELIZABETH PILAR CRUZ HUAMAN"/>
    <n v="42730680"/>
    <x v="20"/>
    <x v="662"/>
    <x v="2"/>
  </r>
  <r>
    <s v="Reclamo"/>
    <x v="1"/>
    <s v="Si"/>
    <n v="6906"/>
    <s v="CHEPEN"/>
    <s v="EFE"/>
    <x v="0"/>
    <s v="Oficina"/>
    <s v="CHEPEN"/>
    <s v="NORTE 2"/>
    <x v="36"/>
    <d v="2020-05-21T00:00:00"/>
    <n v="2020"/>
    <s v="II Trimestre 20"/>
    <s v="Mayo"/>
    <d v="2020-06-20T00:00:00"/>
    <d v="2020-08-04T00:00:00"/>
    <x v="0"/>
    <x v="0"/>
    <x v="0"/>
    <x v="0"/>
    <s v="FLOR MARILU RODAS MALCA"/>
    <n v="19320427"/>
    <x v="56"/>
    <x v="663"/>
    <x v="3"/>
  </r>
  <r>
    <s v="Reclamo"/>
    <x v="1"/>
    <s v="Si"/>
    <n v="6899"/>
    <s v="SATIPO"/>
    <s v="LC"/>
    <x v="0"/>
    <s v="Oficina"/>
    <s v="SATIPO"/>
    <s v="CENTRO"/>
    <x v="49"/>
    <d v="2020-05-20T00:00:00"/>
    <n v="2020"/>
    <s v="II Trimestre 20"/>
    <s v="Mayo"/>
    <d v="2020-06-19T00:00:00"/>
    <d v="2020-07-22T00:00:00"/>
    <x v="0"/>
    <x v="0"/>
    <x v="1"/>
    <x v="1"/>
    <s v="ELIZABETH PILAR GOMEZ VIVAS"/>
    <n v="44624755"/>
    <x v="46"/>
    <x v="664"/>
    <x v="3"/>
  </r>
  <r>
    <s v="Reclamo"/>
    <x v="1"/>
    <s v="Si"/>
    <n v="6893"/>
    <s v="HUARAZ"/>
    <s v="LC"/>
    <x v="1"/>
    <s v="Vía telefónica"/>
    <s v="SURCO"/>
    <s v="LIMA NOR ESTE "/>
    <x v="1"/>
    <d v="2020-05-20T00:00:00"/>
    <n v="2020"/>
    <s v="II Trimestre 20"/>
    <s v="Mayo"/>
    <d v="2020-06-19T00:00:00"/>
    <d v="2020-08-01T00:00:00"/>
    <x v="0"/>
    <x v="0"/>
    <x v="0"/>
    <x v="0"/>
    <s v="MIKER SOLIN AGUIRRE MALLQUI"/>
    <n v="70809063"/>
    <x v="77"/>
    <x v="665"/>
    <x v="3"/>
  </r>
  <r>
    <s v="Reclamo"/>
    <x v="1"/>
    <s v="Si"/>
    <n v="6891"/>
    <s v="SULLANA"/>
    <s v="EFE"/>
    <x v="0"/>
    <s v="Oficina"/>
    <s v="SULLANA"/>
    <s v="NORTE 1"/>
    <x v="26"/>
    <d v="2020-05-20T00:00:00"/>
    <n v="2020"/>
    <s v="II Trimestre 20"/>
    <s v="Mayo"/>
    <d v="2020-06-19T00:00:00"/>
    <d v="2020-08-18T00:00:00"/>
    <x v="0"/>
    <x v="0"/>
    <x v="0"/>
    <x v="0"/>
    <s v="HENRY ADALBERTO MECHATO MONDRAGON"/>
    <n v="43537666"/>
    <x v="70"/>
    <x v="666"/>
    <x v="3"/>
  </r>
  <r>
    <s v="Reclamo"/>
    <x v="1"/>
    <s v="Si"/>
    <n v="6890"/>
    <s v="MOYOBAMBA"/>
    <s v="LC"/>
    <x v="0"/>
    <s v="Oficina"/>
    <s v="MOYOBAMBA"/>
    <s v="ORIENTE"/>
    <x v="34"/>
    <d v="2020-05-20T00:00:00"/>
    <n v="2020"/>
    <s v="II Trimestre 20"/>
    <s v="Mayo"/>
    <d v="2020-06-19T00:00:00"/>
    <d v="2020-07-21T00:00:00"/>
    <x v="0"/>
    <x v="0"/>
    <x v="0"/>
    <x v="0"/>
    <s v="ROGER WILFREDO VALDERA GRANDA"/>
    <n v="17612774"/>
    <x v="61"/>
    <x v="667"/>
    <x v="3"/>
  </r>
  <r>
    <s v="Reclamo"/>
    <x v="1"/>
    <s v="Si"/>
    <n v="6898"/>
    <s v="ICA"/>
    <s v="CAJA LUREN"/>
    <x v="0"/>
    <s v="Oficina"/>
    <s v="TARAPOTO"/>
    <s v="ORIENTE"/>
    <x v="41"/>
    <d v="2020-05-20T00:00:00"/>
    <n v="2020"/>
    <s v="II Trimestre 20"/>
    <s v="Mayo"/>
    <d v="2020-06-19T00:00:00"/>
    <d v="2020-09-10T00:00:00"/>
    <x v="2"/>
    <x v="2"/>
    <x v="0"/>
    <x v="0"/>
    <s v="JUNETH ANGELICA RIOS AREVALO"/>
    <n v="41223285"/>
    <x v="72"/>
    <x v="668"/>
    <x v="3"/>
  </r>
  <r>
    <s v="Reclamo"/>
    <x v="1"/>
    <s v="Si"/>
    <n v="6876"/>
    <s v="TACNA"/>
    <s v="LC"/>
    <x v="0"/>
    <s v="Oficina"/>
    <s v="TACNA"/>
    <s v="SUR"/>
    <x v="9"/>
    <d v="2020-05-19T00:00:00"/>
    <n v="2020"/>
    <s v="II Trimestre 20"/>
    <s v="Mayo"/>
    <d v="2020-06-18T00:00:00"/>
    <d v="2020-08-01T00:00:00"/>
    <x v="0"/>
    <x v="0"/>
    <x v="0"/>
    <x v="0"/>
    <s v="ANTONIO EDGAR LUQUE TICONA"/>
    <n v="502170"/>
    <x v="78"/>
    <x v="669"/>
    <x v="3"/>
  </r>
  <r>
    <s v="Reclamo"/>
    <x v="1"/>
    <s v="Si"/>
    <n v="6866"/>
    <s v="ICA"/>
    <s v="EFE"/>
    <x v="0"/>
    <s v="Oficina"/>
    <s v="ICA"/>
    <s v="LIMA SUR CHICO"/>
    <x v="6"/>
    <d v="2020-05-18T00:00:00"/>
    <n v="2020"/>
    <s v="II Trimestre 20"/>
    <s v="Mayo"/>
    <d v="2020-06-17T00:00:00"/>
    <d v="2020-08-20T00:00:00"/>
    <x v="0"/>
    <x v="0"/>
    <x v="0"/>
    <x v="0"/>
    <s v="NERI CHAVEZ GUTIERREZ"/>
    <n v="6669059"/>
    <x v="79"/>
    <x v="670"/>
    <x v="3"/>
  </r>
  <r>
    <s v="Reclamo"/>
    <x v="1"/>
    <s v="Si"/>
    <n v="6863"/>
    <s v="HUANCAYO "/>
    <s v="EFE"/>
    <x v="0"/>
    <s v="Oficina"/>
    <s v="HUANCAYO"/>
    <s v="CENTRO"/>
    <x v="4"/>
    <d v="2020-05-18T00:00:00"/>
    <n v="2020"/>
    <s v="II Trimestre 20"/>
    <s v="Mayo"/>
    <d v="2020-06-17T00:00:00"/>
    <d v="2020-08-01T00:00:00"/>
    <x v="0"/>
    <x v="0"/>
    <x v="0"/>
    <x v="0"/>
    <s v="MARISELA ESTHEFANI YALO PARIONA"/>
    <n v="76969527"/>
    <x v="56"/>
    <x v="671"/>
    <x v="3"/>
  </r>
  <r>
    <s v="Reclamo"/>
    <x v="1"/>
    <s v="Si"/>
    <n v="6865"/>
    <s v="ILO"/>
    <s v="EFE"/>
    <x v="0"/>
    <s v="Oficina"/>
    <s v="ILO"/>
    <s v="SUR"/>
    <x v="5"/>
    <d v="2020-05-18T00:00:00"/>
    <n v="2020"/>
    <s v="II Trimestre 20"/>
    <s v="Mayo"/>
    <d v="2020-06-17T00:00:00"/>
    <d v="2020-07-17T00:00:00"/>
    <x v="0"/>
    <x v="0"/>
    <x v="0"/>
    <x v="0"/>
    <s v="CARLOS ALBERTO MOSTAJO GARCIA"/>
    <n v="799321"/>
    <x v="20"/>
    <x v="672"/>
    <x v="2"/>
  </r>
  <r>
    <s v="Reclamo"/>
    <x v="1"/>
    <s v="Si"/>
    <n v="6851"/>
    <s v="PICHANAKI"/>
    <s v="EFE"/>
    <x v="0"/>
    <s v="Oficina"/>
    <s v="PICHANAKI "/>
    <s v="CENTRO"/>
    <x v="7"/>
    <d v="2020-05-16T00:00:00"/>
    <n v="2020"/>
    <s v="II Trimestre 20"/>
    <s v="Mayo"/>
    <d v="2020-06-15T00:00:00"/>
    <d v="2020-08-05T00:00:00"/>
    <x v="0"/>
    <x v="0"/>
    <x v="0"/>
    <x v="0"/>
    <s v="JULIA AMARO MILLAN"/>
    <n v="20584694"/>
    <x v="80"/>
    <x v="673"/>
    <x v="3"/>
  </r>
  <r>
    <s v="Reclamo"/>
    <x v="1"/>
    <s v="Si"/>
    <n v="6836"/>
    <s v="CHINCHA 2"/>
    <s v="LC"/>
    <x v="0"/>
    <s v="Oficina"/>
    <s v="CHINCHA"/>
    <s v="LIMA SUR CHICO"/>
    <x v="10"/>
    <d v="2020-05-15T00:00:00"/>
    <n v="2020"/>
    <s v="II Trimestre 20"/>
    <s v="Mayo"/>
    <d v="2020-06-14T00:00:00"/>
    <d v="2020-08-01T00:00:00"/>
    <x v="0"/>
    <x v="0"/>
    <x v="0"/>
    <x v="0"/>
    <s v="KATHERINE GIOVANNA PACHAS BARRIOS"/>
    <n v="45783027"/>
    <x v="81"/>
    <x v="674"/>
    <x v="3"/>
  </r>
  <r>
    <s v="Reclamo"/>
    <x v="1"/>
    <s v="Si"/>
    <n v="6842"/>
    <s v="CHINCHA 2"/>
    <s v="LC"/>
    <x v="0"/>
    <s v="Oficina"/>
    <s v="CHINCHA"/>
    <s v="LIMA SUR CHICO"/>
    <x v="10"/>
    <d v="2020-05-15T00:00:00"/>
    <n v="2020"/>
    <s v="II Trimestre 20"/>
    <s v="Mayo"/>
    <d v="2020-06-14T00:00:00"/>
    <d v="2020-09-08T00:00:00"/>
    <x v="0"/>
    <x v="0"/>
    <x v="1"/>
    <x v="1"/>
    <s v="SAMUEL YARECT ALVAREZ CHAVEZ"/>
    <n v="46416428"/>
    <x v="82"/>
    <x v="675"/>
    <x v="3"/>
  </r>
  <r>
    <s v="Reclamo"/>
    <x v="1"/>
    <s v="Si"/>
    <n v="6848"/>
    <s v="CHINCHA 2"/>
    <s v="LC"/>
    <x v="0"/>
    <s v="Oficina"/>
    <s v="CHINCHA"/>
    <s v="LIMA SUR CHICO"/>
    <x v="10"/>
    <d v="2020-05-15T00:00:00"/>
    <n v="2020"/>
    <s v="II Trimestre 20"/>
    <s v="Mayo"/>
    <d v="2020-06-14T00:00:00"/>
    <d v="2020-08-01T00:00:00"/>
    <x v="0"/>
    <x v="0"/>
    <x v="0"/>
    <x v="0"/>
    <s v="HENRY GUSTAVO CHAVEZ CARDENAS"/>
    <n v="21865571"/>
    <x v="81"/>
    <x v="676"/>
    <x v="3"/>
  </r>
  <r>
    <s v="Reclamo"/>
    <x v="1"/>
    <s v="Si"/>
    <n v="6845"/>
    <s v="PICHANAKI"/>
    <s v="EFE"/>
    <x v="0"/>
    <s v="Oficina"/>
    <s v="PICHANAKI "/>
    <s v="CENTRO"/>
    <x v="7"/>
    <d v="2020-05-15T00:00:00"/>
    <n v="2020"/>
    <s v="II Trimestre 20"/>
    <s v="Mayo"/>
    <d v="2020-06-14T00:00:00"/>
    <d v="2020-08-05T00:00:00"/>
    <x v="0"/>
    <x v="0"/>
    <x v="0"/>
    <x v="0"/>
    <s v="AMBAR QUISPE GOMEZ"/>
    <n v="47616221"/>
    <x v="83"/>
    <x v="677"/>
    <x v="3"/>
  </r>
  <r>
    <s v="Reclamo"/>
    <x v="1"/>
    <s v="Si"/>
    <n v="6847"/>
    <s v="MOYOBAMBA"/>
    <s v="LC"/>
    <x v="0"/>
    <s v="Oficina"/>
    <s v="MOYOBAMBA"/>
    <s v="ORIENTE"/>
    <x v="34"/>
    <d v="2020-05-15T00:00:00"/>
    <n v="2020"/>
    <s v="II Trimestre 20"/>
    <s v="Mayo"/>
    <d v="2020-06-14T00:00:00"/>
    <d v="2020-08-05T00:00:00"/>
    <x v="0"/>
    <x v="0"/>
    <x v="1"/>
    <x v="1"/>
    <s v="ROSA TORRES RODAS"/>
    <n v="80591403"/>
    <x v="83"/>
    <x v="678"/>
    <x v="3"/>
  </r>
  <r>
    <s v="Reclamo"/>
    <x v="1"/>
    <s v="Si"/>
    <n v="6829"/>
    <s v="HUANCAYO "/>
    <s v="EFE"/>
    <x v="0"/>
    <s v="Oficina"/>
    <s v="HUANCAYO"/>
    <s v="CENTRO"/>
    <x v="4"/>
    <d v="2020-05-14T00:00:00"/>
    <n v="2020"/>
    <s v="II Trimestre 20"/>
    <s v="Mayo"/>
    <d v="2020-06-13T00:00:00"/>
    <d v="2020-08-06T00:00:00"/>
    <x v="0"/>
    <x v="0"/>
    <x v="1"/>
    <x v="1"/>
    <s v="ISAAC HUAMAN YAURICASA"/>
    <n v="20113230"/>
    <x v="64"/>
    <x v="679"/>
    <x v="3"/>
  </r>
  <r>
    <s v="Reclamo"/>
    <x v="1"/>
    <s v="Si"/>
    <n v="6828"/>
    <s v="CHIMBOTE"/>
    <s v="EFE"/>
    <x v="1"/>
    <s v="Correo Electronico"/>
    <s v="SURCO"/>
    <s v="LIMA NOR ESTE "/>
    <x v="1"/>
    <d v="2020-05-14T00:00:00"/>
    <n v="2020"/>
    <s v="II Trimestre 20"/>
    <s v="Mayo"/>
    <d v="2020-06-13T00:00:00"/>
    <d v="2020-07-22T00:00:00"/>
    <x v="0"/>
    <x v="0"/>
    <x v="0"/>
    <x v="0"/>
    <s v="STEVEN JESUS BERMUDEZ IZAGUIRRE"/>
    <n v="75884280"/>
    <x v="84"/>
    <x v="680"/>
    <x v="3"/>
  </r>
  <r>
    <s v="Reclamo"/>
    <x v="1"/>
    <s v="Si"/>
    <n v="6807"/>
    <s v="AREQUIPA 2"/>
    <s v="EFE"/>
    <x v="0"/>
    <s v="Oficina"/>
    <s v="AREQUIPA "/>
    <s v="SUR"/>
    <x v="31"/>
    <d v="2020-05-11T00:00:00"/>
    <n v="2020"/>
    <s v="II Trimestre 20"/>
    <s v="Mayo"/>
    <d v="2020-06-10T00:00:00"/>
    <d v="2020-07-22T00:00:00"/>
    <x v="0"/>
    <x v="0"/>
    <x v="1"/>
    <x v="1"/>
    <s v="LUIS ALBERTO CHAVEZ CABRERA"/>
    <n v="44213491"/>
    <x v="85"/>
    <x v="681"/>
    <x v="3"/>
  </r>
  <r>
    <s v="Reclamo"/>
    <x v="1"/>
    <s v="Si"/>
    <n v="6808"/>
    <s v="HUANUCO"/>
    <s v="LC"/>
    <x v="0"/>
    <s v="Oficina"/>
    <s v="LA MERCED"/>
    <s v="CENTRO"/>
    <x v="7"/>
    <d v="2020-05-11T00:00:00"/>
    <n v="2020"/>
    <s v="II Trimestre 20"/>
    <s v="Mayo"/>
    <d v="2020-06-10T00:00:00"/>
    <d v="2020-07-21T00:00:00"/>
    <x v="0"/>
    <x v="0"/>
    <x v="1"/>
    <x v="1"/>
    <s v="MARIA ANGELICA TELLO MARTEL"/>
    <n v="40173965"/>
    <x v="76"/>
    <x v="682"/>
    <x v="3"/>
  </r>
  <r>
    <s v="Reclamo"/>
    <x v="1"/>
    <s v="Si"/>
    <n v="6806"/>
    <s v="PICHANAKI"/>
    <s v="EFE"/>
    <x v="0"/>
    <s v="Oficina"/>
    <s v="PICHANAKI "/>
    <s v="CENTRO"/>
    <x v="7"/>
    <d v="2020-05-11T00:00:00"/>
    <n v="2020"/>
    <s v="II Trimestre 20"/>
    <s v="Mayo"/>
    <d v="2020-06-10T00:00:00"/>
    <d v="2020-08-01T00:00:00"/>
    <x v="0"/>
    <x v="0"/>
    <x v="1"/>
    <x v="1"/>
    <s v="ADEMIR PINCO MENDOZA"/>
    <n v="43499519"/>
    <x v="83"/>
    <x v="683"/>
    <x v="3"/>
  </r>
  <r>
    <s v="Reclamo"/>
    <x v="1"/>
    <s v="Si"/>
    <n v="6805"/>
    <s v="TRUJILLO"/>
    <s v="MOTOCORP"/>
    <x v="1"/>
    <s v="Vía internet"/>
    <s v="SURCO"/>
    <s v="LIMA NOR ESTE "/>
    <x v="1"/>
    <d v="2020-05-11T00:00:00"/>
    <n v="2020"/>
    <s v="II Trimestre 20"/>
    <s v="Mayo"/>
    <d v="2020-06-10T00:00:00"/>
    <d v="2020-07-01T00:00:00"/>
    <x v="0"/>
    <x v="0"/>
    <x v="0"/>
    <x v="0"/>
    <s v="SOTO GUTIERREZ FRITZY XIOMARA"/>
    <n v="48080706"/>
    <x v="52"/>
    <x v="684"/>
    <x v="2"/>
  </r>
  <r>
    <s v="Reclamo"/>
    <x v="1"/>
    <s v="Si"/>
    <n v="6785"/>
    <s v="HUANCAYO"/>
    <s v="LC"/>
    <x v="0"/>
    <s v="Oficina"/>
    <s v="HUANCAYO"/>
    <s v="CENTRO"/>
    <x v="4"/>
    <d v="2020-05-05T00:00:00"/>
    <n v="2020"/>
    <s v="II Trimestre 20"/>
    <s v="Mayo"/>
    <d v="2020-06-04T00:00:00"/>
    <d v="2020-08-01T00:00:00"/>
    <x v="0"/>
    <x v="0"/>
    <x v="0"/>
    <x v="0"/>
    <s v="DENIS JESUS ROJAS MAYTA"/>
    <n v="44141308"/>
    <x v="86"/>
    <x v="685"/>
    <x v="3"/>
  </r>
  <r>
    <s v="Reclamo"/>
    <x v="1"/>
    <s v="Si"/>
    <n v="6787"/>
    <s v="CAJAMARCA 1"/>
    <s v="EFE"/>
    <x v="1"/>
    <s v="Correo Electronico"/>
    <s v="SURCO"/>
    <s v="LIMA NOR ESTE "/>
    <x v="1"/>
    <d v="2020-05-05T00:00:00"/>
    <n v="2020"/>
    <s v="II Trimestre 20"/>
    <s v="Mayo"/>
    <d v="2020-06-04T00:00:00"/>
    <d v="2020-07-02T00:00:00"/>
    <x v="0"/>
    <x v="0"/>
    <x v="0"/>
    <x v="0"/>
    <s v="ISAIAS BARDALES LUICHO"/>
    <n v="26737570"/>
    <x v="15"/>
    <x v="686"/>
    <x v="2"/>
  </r>
  <r>
    <s v="Reclamo"/>
    <x v="1"/>
    <s v="Si"/>
    <n v="9693"/>
    <s v="TARAPOTO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2"/>
    <x v="2"/>
    <s v="YOVANA CHASHNAMOTE BRAVO"/>
    <n v="45938357"/>
    <x v="35"/>
    <x v="687"/>
    <x v="1"/>
  </r>
  <r>
    <s v="Reclamo"/>
    <x v="1"/>
    <s v="Si"/>
    <n v="9490"/>
    <s v="AREQUIPA"/>
    <s v="EFE"/>
    <x v="0"/>
    <s v="Oficina"/>
    <s v="AREQUIPA"/>
    <s v="SUR"/>
    <x v="31"/>
    <d v="2020-09-11T00:00:00"/>
    <n v="2020"/>
    <s v="III Trimestre 20"/>
    <s v="Setiembre"/>
    <d v="2020-10-11T00:00:00"/>
    <d v="2020-09-25T00:00:00"/>
    <x v="0"/>
    <x v="0"/>
    <x v="0"/>
    <x v="0"/>
    <s v="LEYDI VICTORIA ASENJO ACUNA"/>
    <n v="72287675"/>
    <x v="31"/>
    <x v="688"/>
    <x v="1"/>
  </r>
  <r>
    <s v="Reclamo"/>
    <x v="1"/>
    <s v="Si"/>
    <n v="9504"/>
    <s v="TRUJILLO"/>
    <s v="MOTOCORP"/>
    <x v="1"/>
    <s v="Vía internet"/>
    <s v="SURCO"/>
    <s v="LIMA NOR ESTE "/>
    <x v="1"/>
    <d v="2020-09-11T00:00:00"/>
    <n v="2020"/>
    <s v="III Trimestre 20"/>
    <s v="Setiembre"/>
    <d v="2020-10-11T00:00:00"/>
    <d v="2020-09-24T00:00:00"/>
    <x v="0"/>
    <x v="0"/>
    <x v="0"/>
    <x v="0"/>
    <s v="VICTOR HUGO ALARCON PALOMINO"/>
    <n v="71491618"/>
    <x v="8"/>
    <x v="689"/>
    <x v="1"/>
  </r>
  <r>
    <s v="Reclamo"/>
    <x v="1"/>
    <s v="Si"/>
    <n v="9448"/>
    <s v="ICA"/>
    <s v="CAJA LUREN"/>
    <x v="2"/>
    <s v="Vía telefónica"/>
    <s v="SURCO"/>
    <s v="LIMA NOR ESTE "/>
    <x v="1"/>
    <d v="2020-09-09T00:00:00"/>
    <n v="2020"/>
    <s v="III Trimestre 20"/>
    <s v="Setiembre"/>
    <d v="2020-10-09T00:00:00"/>
    <d v="2020-09-11T00:00:00"/>
    <x v="2"/>
    <x v="2"/>
    <x v="1"/>
    <x v="1"/>
    <s v="Ronald callirgos gonzales"/>
    <n v="46374535"/>
    <x v="1"/>
    <x v="690"/>
    <x v="1"/>
  </r>
  <r>
    <s v="Reclamo"/>
    <x v="1"/>
    <s v="Si"/>
    <n v="9413"/>
    <s v="CAJAMARCA"/>
    <s v="MOTOCORP"/>
    <x v="0"/>
    <s v="Oficina"/>
    <s v="CAJAMARCA"/>
    <s v="NORTE 2"/>
    <x v="3"/>
    <d v="2020-09-08T00:00:00"/>
    <n v="2020"/>
    <s v="III Trimestre 20"/>
    <s v="Setiembre"/>
    <d v="2020-10-08T00:00:00"/>
    <d v="2020-09-30T00:00:00"/>
    <x v="0"/>
    <x v="0"/>
    <x v="0"/>
    <x v="0"/>
    <s v="SEGUNDOESTEBAN BACON PORTAL"/>
    <n v="74813350"/>
    <x v="23"/>
    <x v="691"/>
    <x v="0"/>
  </r>
  <r>
    <s v="Reclamo"/>
    <x v="1"/>
    <s v="Si"/>
    <n v="9425"/>
    <s v="QUILLABAMBA"/>
    <s v="EFE"/>
    <x v="0"/>
    <s v="Oficina"/>
    <s v="QUILLABAMBA"/>
    <s v="SUR ORIENTE"/>
    <x v="15"/>
    <d v="2020-09-08T00:00:00"/>
    <n v="2020"/>
    <s v="III Trimestre 20"/>
    <s v="Setiembre"/>
    <d v="2020-10-08T00:00:00"/>
    <d v="2020-09-30T00:00:00"/>
    <x v="0"/>
    <x v="0"/>
    <x v="0"/>
    <x v="0"/>
    <s v="ERIKA CCAPATINTA CACERES"/>
    <n v="80624956"/>
    <x v="23"/>
    <x v="692"/>
    <x v="0"/>
  </r>
  <r>
    <s v="Reclamo"/>
    <x v="1"/>
    <s v="Si"/>
    <n v="9401"/>
    <s v="CACERES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MANUELA TERESA MARTINEZ BALLONA"/>
    <n v="47247604"/>
    <x v="23"/>
    <x v="693"/>
    <x v="0"/>
  </r>
  <r>
    <s v="Reclamo"/>
    <x v="1"/>
    <s v="Si"/>
    <n v="9402"/>
    <s v="AREQUIPA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RAFAEL ADRIAN QUISPE GAONA"/>
    <n v="24716131"/>
    <x v="23"/>
    <x v="694"/>
    <x v="0"/>
  </r>
  <r>
    <s v="Reclamo"/>
    <x v="1"/>
    <s v="Si"/>
    <n v="9404"/>
    <s v="TRUJILLO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PERCIL NARCISO TUMBAJULCA"/>
    <n v="41556241"/>
    <x v="23"/>
    <x v="695"/>
    <x v="0"/>
  </r>
  <r>
    <s v="Reclamo"/>
    <x v="1"/>
    <s v="Si"/>
    <n v="9405"/>
    <s v="CHIMBOTE 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JUAN GUSTAVO VERASTEGUI ACOSTA"/>
    <n v="32987749"/>
    <x v="23"/>
    <x v="696"/>
    <x v="0"/>
  </r>
  <r>
    <s v="Reclamo"/>
    <x v="1"/>
    <s v="Si"/>
    <n v="9429"/>
    <s v="SULLANA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YNOCENTE OBEZO GIL"/>
    <n v="19668349"/>
    <x v="23"/>
    <x v="697"/>
    <x v="0"/>
  </r>
  <r>
    <s v="Reclamo"/>
    <x v="1"/>
    <s v="Si"/>
    <n v="9430"/>
    <s v="LIMA"/>
    <s v="Hipotecario Propio"/>
    <x v="1"/>
    <s v="Vía internet"/>
    <s v="SURCO"/>
    <s v="LIMA NOR ESTE "/>
    <x v="1"/>
    <d v="2020-09-08T00:00:00"/>
    <n v="2020"/>
    <s v="III Trimestre 20"/>
    <s v="Setiembre"/>
    <d v="2020-10-08T00:00:00"/>
    <d v="2020-09-11T00:00:00"/>
    <x v="2"/>
    <x v="2"/>
    <x v="0"/>
    <x v="0"/>
    <s v="SHIRLEY AURORA CORNEJO ESPINOZA"/>
    <n v="44611115"/>
    <x v="53"/>
    <x v="698"/>
    <x v="1"/>
  </r>
  <r>
    <s v="Reclamo"/>
    <x v="1"/>
    <s v="Si"/>
    <n v="9431"/>
    <s v="TRUJILLO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HILDA AZUCENA SALGADO LUJAN"/>
    <n v="45588566"/>
    <x v="23"/>
    <x v="699"/>
    <x v="0"/>
  </r>
  <r>
    <s v="Reclamo"/>
    <x v="1"/>
    <s v="Si"/>
    <n v="9414"/>
    <s v="HUACHO"/>
    <s v="EFE"/>
    <x v="0"/>
    <s v="Oficina"/>
    <s v="HUACHO "/>
    <s v="NORTE 3"/>
    <x v="22"/>
    <d v="2020-09-08T00:00:00"/>
    <n v="2020"/>
    <s v="III Trimestre 20"/>
    <s v="Setiembre"/>
    <d v="2020-10-08T00:00:00"/>
    <d v="2020-09-30T00:00:00"/>
    <x v="0"/>
    <x v="0"/>
    <x v="0"/>
    <x v="0"/>
    <s v="FLOR DE MARIA TARDILLO YUMPO DE COCA"/>
    <n v="15614840"/>
    <x v="23"/>
    <x v="700"/>
    <x v="0"/>
  </r>
  <r>
    <s v="Reclamo"/>
    <x v="1"/>
    <s v="Si"/>
    <n v="9418"/>
    <s v="PIURA"/>
    <s v="MOTOCORP"/>
    <x v="0"/>
    <s v="Oficina"/>
    <s v="PIURA"/>
    <s v="NORTE 1"/>
    <x v="12"/>
    <d v="2020-09-08T00:00:00"/>
    <n v="2020"/>
    <s v="III Trimestre 20"/>
    <s v="Setiembre"/>
    <d v="2020-10-08T00:00:00"/>
    <d v="2020-09-10T00:00:00"/>
    <x v="0"/>
    <x v="0"/>
    <x v="2"/>
    <x v="2"/>
    <s v="MARIA VICTORIA REYES JIMENEZ"/>
    <n v="2636995"/>
    <x v="1"/>
    <x v="701"/>
    <x v="1"/>
  </r>
  <r>
    <s v="Reclamo"/>
    <x v="1"/>
    <s v="Si"/>
    <n v="9386"/>
    <s v="AREQUIPA"/>
    <s v="EFE"/>
    <x v="0"/>
    <s v="Oficina"/>
    <s v="AREQUIPA"/>
    <s v="SUR"/>
    <x v="31"/>
    <d v="2020-09-07T00:00:00"/>
    <n v="2020"/>
    <s v="III Trimestre 20"/>
    <s v="Setiembre"/>
    <d v="2020-10-07T00:00:00"/>
    <d v="2020-09-29T00:00:00"/>
    <x v="0"/>
    <x v="0"/>
    <x v="0"/>
    <x v="0"/>
    <s v="RICARDO MANUEL CHACCA HUAYTA"/>
    <n v="48202950"/>
    <x v="23"/>
    <x v="702"/>
    <x v="0"/>
  </r>
  <r>
    <s v="Reclamo"/>
    <x v="1"/>
    <s v="Si"/>
    <n v="9387"/>
    <s v="AREQUIPA"/>
    <s v="EFE"/>
    <x v="0"/>
    <s v="Oficina"/>
    <s v="AREQUIPA"/>
    <s v="SUR"/>
    <x v="31"/>
    <d v="2020-09-07T00:00:00"/>
    <n v="2020"/>
    <s v="III Trimestre 20"/>
    <s v="Setiembre"/>
    <d v="2020-10-07T00:00:00"/>
    <d v="2020-09-29T00:00:00"/>
    <x v="0"/>
    <x v="0"/>
    <x v="0"/>
    <x v="0"/>
    <s v="ANDRES DE LA CRUZ COSI"/>
    <n v="29206879"/>
    <x v="23"/>
    <x v="703"/>
    <x v="0"/>
  </r>
  <r>
    <s v="Reclamo"/>
    <x v="1"/>
    <s v="Si"/>
    <n v="9383"/>
    <s v="HUANUCO"/>
    <s v="LC"/>
    <x v="0"/>
    <s v="Oficina"/>
    <s v="HUANUCO"/>
    <s v="CENTRO"/>
    <x v="45"/>
    <d v="2020-09-07T00:00:00"/>
    <n v="2020"/>
    <s v="III Trimestre 20"/>
    <s v="Setiembre"/>
    <d v="2020-10-07T00:00:00"/>
    <d v="2020-09-29T00:00:00"/>
    <x v="0"/>
    <x v="0"/>
    <x v="2"/>
    <x v="2"/>
    <s v="NANCY VERANCO ANGULO"/>
    <n v="47727068"/>
    <x v="23"/>
    <x v="704"/>
    <x v="0"/>
  </r>
  <r>
    <s v="Reclamo"/>
    <x v="1"/>
    <s v="Si"/>
    <n v="9366"/>
    <s v="HUANCAVELICA"/>
    <s v="LC"/>
    <x v="0"/>
    <s v="Oficina"/>
    <s v="HUANCAYO"/>
    <s v="CENTRO"/>
    <x v="4"/>
    <d v="2020-09-07T00:00:00"/>
    <n v="2020"/>
    <s v="III Trimestre 20"/>
    <s v="Setiembre"/>
    <d v="2020-10-07T00:00:00"/>
    <d v="2020-09-29T00:00:00"/>
    <x v="0"/>
    <x v="0"/>
    <x v="0"/>
    <x v="0"/>
    <s v="JORGE BAYLON ROJAS"/>
    <n v="47939409"/>
    <x v="23"/>
    <x v="705"/>
    <x v="0"/>
  </r>
  <r>
    <s v="Reclamo"/>
    <x v="1"/>
    <s v="Si"/>
    <n v="9370"/>
    <s v="TRUJILLO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JULIO CESAR YOVERA VASQUEZ"/>
    <n v="73755075"/>
    <x v="23"/>
    <x v="706"/>
    <x v="0"/>
  </r>
  <r>
    <s v="Reclamo"/>
    <x v="1"/>
    <s v="Si"/>
    <n v="9375"/>
    <s v="TRUJILLO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YENY PAOLA CERQUIN SANCHEZ"/>
    <n v="46328190"/>
    <x v="23"/>
    <x v="707"/>
    <x v="0"/>
  </r>
  <r>
    <s v="Reclamo"/>
    <x v="1"/>
    <s v="Si"/>
    <n v="9377"/>
    <s v="TRUJILLO"/>
    <s v="LC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MARIA TERESA GARCIA GOICOCHEA"/>
    <n v="18103460"/>
    <x v="23"/>
    <x v="708"/>
    <x v="0"/>
  </r>
  <r>
    <s v="Reclamo"/>
    <x v="1"/>
    <s v="Si"/>
    <n v="9379"/>
    <s v="SULLANA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29T00:00:00"/>
    <x v="0"/>
    <x v="0"/>
    <x v="0"/>
    <x v="0"/>
    <s v="JAVIER JEFFERSON SANCHEZ SANCHEZ"/>
    <n v="60778951"/>
    <x v="23"/>
    <x v="709"/>
    <x v="0"/>
  </r>
  <r>
    <s v="Reclamo"/>
    <x v="1"/>
    <s v="Si"/>
    <n v="9393"/>
    <s v="BAMBAMARCA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2"/>
    <x v="2"/>
    <s v="JORGE LUIS VALDIVIA NAVARRO"/>
    <n v="27374297"/>
    <x v="24"/>
    <x v="710"/>
    <x v="0"/>
  </r>
  <r>
    <s v="Reclamo"/>
    <x v="1"/>
    <s v="Si"/>
    <n v="9395"/>
    <s v="CHIMBOTE "/>
    <s v="LC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0"/>
    <x v="0"/>
    <s v="LEYTER ANGHELO FULGENCIO SALINAS"/>
    <n v="70124390"/>
    <x v="24"/>
    <x v="711"/>
    <x v="0"/>
  </r>
  <r>
    <s v="Reclamo"/>
    <x v="1"/>
    <s v="Si"/>
    <n v="9385"/>
    <s v="PIURA"/>
    <s v="EFE"/>
    <x v="0"/>
    <s v="Oficina"/>
    <s v="PIURA"/>
    <s v="NORTE 1"/>
    <x v="12"/>
    <d v="2020-09-07T00:00:00"/>
    <n v="2020"/>
    <s v="III Trimestre 20"/>
    <s v="Setiembre"/>
    <d v="2020-10-07T00:00:00"/>
    <d v="2020-09-29T00:00:00"/>
    <x v="0"/>
    <x v="0"/>
    <x v="2"/>
    <x v="2"/>
    <s v="FREDDY JOEL SEMINARIO ZAPATA"/>
    <n v="72883578"/>
    <x v="23"/>
    <x v="712"/>
    <x v="0"/>
  </r>
  <r>
    <s v="Reclamo"/>
    <x v="1"/>
    <s v="Si"/>
    <n v="9389"/>
    <s v="TOCACHE"/>
    <s v="LC"/>
    <x v="0"/>
    <s v="Oficina"/>
    <s v="TOCACHE"/>
    <s v="CENTRO"/>
    <x v="8"/>
    <d v="2020-09-07T00:00:00"/>
    <n v="2020"/>
    <s v="III Trimestre 20"/>
    <s v="Setiembre"/>
    <d v="2020-10-07T00:00:00"/>
    <d v="2020-09-30T00:00:00"/>
    <x v="0"/>
    <x v="0"/>
    <x v="2"/>
    <x v="2"/>
    <s v="DILCEN RIOJA AMACIFEN"/>
    <n v="1099717"/>
    <x v="24"/>
    <x v="713"/>
    <x v="0"/>
  </r>
  <r>
    <s v="Reclamo"/>
    <x v="1"/>
    <s v="Si"/>
    <n v="9390"/>
    <s v="TOCACHE"/>
    <s v="LC"/>
    <x v="0"/>
    <s v="Oficina"/>
    <s v="TOCACHE"/>
    <s v="CENTRO"/>
    <x v="8"/>
    <d v="2020-09-07T00:00:00"/>
    <n v="2020"/>
    <s v="III Trimestre 20"/>
    <s v="Setiembre"/>
    <d v="2020-10-07T00:00:00"/>
    <d v="2020-09-30T00:00:00"/>
    <x v="0"/>
    <x v="0"/>
    <x v="2"/>
    <x v="2"/>
    <s v="YTA MANRRIZA HARO MORENO DE YSUIZA"/>
    <n v="32772835"/>
    <x v="24"/>
    <x v="714"/>
    <x v="0"/>
  </r>
  <r>
    <s v="Reclamo"/>
    <x v="1"/>
    <s v="Si"/>
    <n v="9364"/>
    <s v="LIMA"/>
    <s v="Hipotecario Propio"/>
    <x v="1"/>
    <s v="Correo Electronico"/>
    <s v="SURCO"/>
    <s v="LIMA NOR ESTE "/>
    <x v="1"/>
    <d v="2020-09-06T00:00:00"/>
    <n v="2020"/>
    <s v="III Trimestre 20"/>
    <s v="Setiembre"/>
    <d v="2020-10-06T00:00:00"/>
    <d v="2020-09-30T00:00:00"/>
    <x v="2"/>
    <x v="2"/>
    <x v="1"/>
    <x v="1"/>
    <s v="FLAVIA CRISTINA PEREDA CHAMPION"/>
    <n v="47804014"/>
    <x v="27"/>
    <x v="715"/>
    <x v="0"/>
  </r>
  <r>
    <s v="Reclamo"/>
    <x v="1"/>
    <s v="Si"/>
    <n v="9357"/>
    <s v="AREQUIPA"/>
    <s v="LC"/>
    <x v="0"/>
    <s v="Oficina"/>
    <s v="AREQUIPA"/>
    <s v="SUR"/>
    <x v="31"/>
    <d v="2020-09-05T00:00:00"/>
    <n v="2020"/>
    <s v="III Trimestre 20"/>
    <s v="Setiembre"/>
    <d v="2020-10-05T00:00:00"/>
    <d v="2020-09-29T00:00:00"/>
    <x v="0"/>
    <x v="0"/>
    <x v="0"/>
    <x v="0"/>
    <s v="KAREN DAPHNE YUNQUE CAHUA"/>
    <n v="45967823"/>
    <x v="27"/>
    <x v="716"/>
    <x v="0"/>
  </r>
  <r>
    <s v="Reclamo"/>
    <x v="1"/>
    <s v="Si"/>
    <n v="9354"/>
    <s v="HUACHO"/>
    <s v="EFE"/>
    <x v="0"/>
    <s v="Oficina"/>
    <s v="HUACHO "/>
    <s v="NORTE 3"/>
    <x v="22"/>
    <d v="2020-09-05T00:00:00"/>
    <n v="2020"/>
    <s v="III Trimestre 20"/>
    <s v="Setiembre"/>
    <d v="2020-10-05T00:00:00"/>
    <d v="2020-09-28T00:00:00"/>
    <x v="0"/>
    <x v="0"/>
    <x v="0"/>
    <x v="0"/>
    <s v="MARIA ROSARIO GRIMALDO GOMEZ"/>
    <n v="44813873"/>
    <x v="24"/>
    <x v="717"/>
    <x v="0"/>
  </r>
  <r>
    <s v="Reclamo"/>
    <x v="1"/>
    <s v="Si"/>
    <n v="9358"/>
    <s v="SANTA CLARA"/>
    <s v="EFE"/>
    <x v="0"/>
    <s v="Oficina"/>
    <s v="IQUITOS"/>
    <s v="ORIENTE"/>
    <x v="24"/>
    <d v="2020-09-05T00:00:00"/>
    <n v="2020"/>
    <s v="III Trimestre 20"/>
    <s v="Setiembre"/>
    <d v="2020-10-05T00:00:00"/>
    <d v="2020-09-29T00:00:00"/>
    <x v="0"/>
    <x v="0"/>
    <x v="0"/>
    <x v="0"/>
    <s v="AURELIO ORTIZ CORREA"/>
    <n v="47662318"/>
    <x v="27"/>
    <x v="718"/>
    <x v="0"/>
  </r>
  <r>
    <s v="Reclamo"/>
    <x v="1"/>
    <s v="Si"/>
    <n v="9353"/>
    <s v="SULLANA"/>
    <s v="MOTOCORP"/>
    <x v="0"/>
    <s v="Oficina"/>
    <s v="SULLANA"/>
    <s v="NORTE 1"/>
    <x v="26"/>
    <d v="2020-09-05T00:00:00"/>
    <n v="2020"/>
    <s v="III Trimestre 20"/>
    <s v="Setiembre"/>
    <d v="2020-10-05T00:00:00"/>
    <d v="2020-09-28T00:00:00"/>
    <x v="0"/>
    <x v="0"/>
    <x v="0"/>
    <x v="0"/>
    <s v="RUTH DAMARIS ATOCHE JULCA"/>
    <n v="75914549"/>
    <x v="24"/>
    <x v="719"/>
    <x v="0"/>
  </r>
  <r>
    <s v="Reclamo"/>
    <x v="1"/>
    <s v="Si"/>
    <n v="9338"/>
    <s v="SALAVERRY"/>
    <s v="LC"/>
    <x v="0"/>
    <s v="Oficina"/>
    <s v="CHICLAYO"/>
    <s v="NORTE 2"/>
    <x v="2"/>
    <d v="2020-09-04T00:00:00"/>
    <n v="2020"/>
    <s v="III Trimestre 20"/>
    <s v="Setiembre"/>
    <d v="2020-10-04T00:00:00"/>
    <d v="2020-09-25T00:00:00"/>
    <x v="0"/>
    <x v="0"/>
    <x v="0"/>
    <x v="0"/>
    <s v="GUSTAVO RAFAEL VASQUEZ CARRASCO"/>
    <n v="40433773"/>
    <x v="19"/>
    <x v="720"/>
    <x v="0"/>
  </r>
  <r>
    <s v="Reclamo"/>
    <x v="1"/>
    <s v="Si"/>
    <n v="9345"/>
    <s v="SAN JUAN DE LURIGANCHO"/>
    <s v="LC"/>
    <x v="0"/>
    <s v="Oficina"/>
    <s v="JAVIER PRADO"/>
    <s v="LIMA NORESTE"/>
    <x v="1"/>
    <d v="2020-09-04T00:00:00"/>
    <n v="2020"/>
    <s v="III Trimestre 20"/>
    <s v="Setiembre"/>
    <d v="2020-10-04T00:00:00"/>
    <d v="2020-09-22T00:00:00"/>
    <x v="0"/>
    <x v="0"/>
    <x v="0"/>
    <x v="0"/>
    <s v="FREDDY JAIME ROJAS FAJARDO"/>
    <n v="8843433"/>
    <x v="39"/>
    <x v="721"/>
    <x v="0"/>
  </r>
  <r>
    <s v="Reclamo"/>
    <x v="1"/>
    <s v="Si"/>
    <n v="9346"/>
    <s v="SAN JUAN DE LURIGANCHO"/>
    <s v="LC"/>
    <x v="0"/>
    <s v="Oficina"/>
    <s v="SAN JUAN DE LURIGANCHO"/>
    <s v="LIMA NORESTE"/>
    <x v="1"/>
    <d v="2020-09-04T00:00:00"/>
    <n v="2020"/>
    <s v="III Trimestre 20"/>
    <s v="Setiembre"/>
    <d v="2020-10-04T00:00:00"/>
    <d v="2020-09-22T00:00:00"/>
    <x v="0"/>
    <x v="0"/>
    <x v="0"/>
    <x v="0"/>
    <s v="FREDDY JAIME ROJAS FAJARDO"/>
    <n v="8843433"/>
    <x v="39"/>
    <x v="722"/>
    <x v="0"/>
  </r>
  <r>
    <s v="Reclamo"/>
    <x v="1"/>
    <s v="Si"/>
    <n v="9327"/>
    <s v="SAN MARTIN DE PORRES"/>
    <s v="EFE"/>
    <x v="0"/>
    <s v="Oficina"/>
    <s v="SAN MARTIN DE PORRES"/>
    <s v="LIMA NORESTE"/>
    <x v="1"/>
    <d v="2020-09-04T00:00:00"/>
    <n v="2020"/>
    <s v="III Trimestre 20"/>
    <s v="Setiembre"/>
    <d v="2020-10-04T00:00:00"/>
    <d v="2020-09-25T00:00:00"/>
    <x v="0"/>
    <x v="0"/>
    <x v="0"/>
    <x v="0"/>
    <s v="MARIA CRISTINA RUESTA ALARCON DE GALECIO"/>
    <n v="9872268"/>
    <x v="19"/>
    <x v="723"/>
    <x v="0"/>
  </r>
  <r>
    <s v="Reclamo"/>
    <x v="1"/>
    <s v="Si"/>
    <n v="9329"/>
    <s v="NO ES CLIENTE"/>
    <s v="NO ES CLIENTE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1"/>
    <x v="1"/>
    <x v="3"/>
    <x v="3"/>
    <s v="MIGUEL AGUIRRE PAUCAR"/>
    <n v="46630505"/>
    <x v="27"/>
    <x v="724"/>
    <x v="0"/>
  </r>
  <r>
    <s v="Reclamo"/>
    <x v="1"/>
    <s v="Si"/>
    <n v="9334"/>
    <s v="HUANUCO"/>
    <s v="LC"/>
    <x v="1"/>
    <s v="Vía internet"/>
    <s v="SURCO"/>
    <s v="LIMA NOR ESTE "/>
    <x v="1"/>
    <d v="2020-09-04T00:00:00"/>
    <n v="2020"/>
    <s v="III Trimestre 20"/>
    <s v="Setiembre"/>
    <d v="2020-10-04T00:00:00"/>
    <d v="2020-09-28T00:00:00"/>
    <x v="0"/>
    <x v="0"/>
    <x v="2"/>
    <x v="2"/>
    <s v="DANNY ABAD MAYDANA CHALCO"/>
    <n v="40757494"/>
    <x v="27"/>
    <x v="725"/>
    <x v="0"/>
  </r>
  <r>
    <s v="Reclamo"/>
    <x v="1"/>
    <s v="Si"/>
    <n v="9339"/>
    <s v="HUACHO"/>
    <s v="EFE"/>
    <x v="0"/>
    <s v="Oficina"/>
    <s v="HUACHO "/>
    <s v="NORTE 3"/>
    <x v="22"/>
    <d v="2020-09-04T00:00:00"/>
    <n v="2020"/>
    <s v="III Trimestre 20"/>
    <s v="Setiembre"/>
    <d v="2020-10-04T00:00:00"/>
    <d v="2020-09-25T00:00:00"/>
    <x v="0"/>
    <x v="0"/>
    <x v="0"/>
    <x v="0"/>
    <s v="NESTOR VAHUER SIFUENTES ESTELA"/>
    <n v="40357811"/>
    <x v="19"/>
    <x v="726"/>
    <x v="0"/>
  </r>
  <r>
    <s v="Reclamo"/>
    <x v="1"/>
    <s v="Si"/>
    <n v="9308"/>
    <s v="TARMA"/>
    <s v="EFE"/>
    <x v="0"/>
    <s v="Oficina"/>
    <s v="TARMA"/>
    <s v="CENTRO"/>
    <x v="33"/>
    <d v="2020-09-03T00:00:00"/>
    <n v="2020"/>
    <s v="III Trimestre 20"/>
    <s v="Setiembre"/>
    <d v="2020-10-03T00:00:00"/>
    <d v="2020-09-25T00:00:00"/>
    <x v="0"/>
    <x v="0"/>
    <x v="0"/>
    <x v="0"/>
    <s v="RONALD SALOMINO AQUINO ATENCIO"/>
    <n v="46546831"/>
    <x v="23"/>
    <x v="727"/>
    <x v="0"/>
  </r>
  <r>
    <s v="Reclamo"/>
    <x v="1"/>
    <s v="Si"/>
    <n v="9310"/>
    <s v="TARMA"/>
    <s v="EFE"/>
    <x v="0"/>
    <s v="Oficina"/>
    <s v="TARMA"/>
    <s v="CENTRO"/>
    <x v="33"/>
    <d v="2020-09-03T00:00:00"/>
    <n v="2020"/>
    <s v="III Trimestre 20"/>
    <s v="Setiembre"/>
    <d v="2020-10-03T00:00:00"/>
    <d v="2020-09-25T00:00:00"/>
    <x v="0"/>
    <x v="0"/>
    <x v="0"/>
    <x v="0"/>
    <s v="ANDRES ALCANTARA RICALDI"/>
    <n v="42111259"/>
    <x v="23"/>
    <x v="728"/>
    <x v="0"/>
  </r>
  <r>
    <s v="Reclamo"/>
    <x v="1"/>
    <s v="Si"/>
    <n v="9302"/>
    <s v="CACERES"/>
    <s v="EFE"/>
    <x v="0"/>
    <s v="Oficina"/>
    <s v="CACERES"/>
    <s v="LIMA NORESTE"/>
    <x v="1"/>
    <d v="2020-09-03T00:00:00"/>
    <n v="2020"/>
    <s v="III Trimestre 20"/>
    <s v="Setiembre"/>
    <d v="2020-10-03T00:00:00"/>
    <d v="2020-09-28T00:00:00"/>
    <x v="0"/>
    <x v="0"/>
    <x v="0"/>
    <x v="0"/>
    <s v="RONALD CHRISTIAN VALVERDE CAMPOS"/>
    <n v="43229123"/>
    <x v="34"/>
    <x v="729"/>
    <x v="0"/>
  </r>
  <r>
    <s v="Reclamo"/>
    <x v="1"/>
    <s v="Si"/>
    <n v="9297"/>
    <s v="CHORRILLOS"/>
    <s v="LC"/>
    <x v="0"/>
    <s v="Oficina"/>
    <s v="CHORRILLOS"/>
    <s v="LIMA SUR CHICO"/>
    <x v="1"/>
    <d v="2020-09-03T00:00:00"/>
    <n v="2020"/>
    <s v="III Trimestre 20"/>
    <s v="Setiembre"/>
    <d v="2020-10-03T00:00:00"/>
    <d v="2020-09-25T00:00:00"/>
    <x v="0"/>
    <x v="0"/>
    <x v="0"/>
    <x v="0"/>
    <s v="MARCO ANTONIO DE LA SOTA CARBAJAL"/>
    <n v="40425220"/>
    <x v="23"/>
    <x v="730"/>
    <x v="0"/>
  </r>
  <r>
    <s v="Reclamo"/>
    <x v="1"/>
    <s v="Si"/>
    <n v="9326"/>
    <s v="COMAS"/>
    <s v="EFE"/>
    <x v="0"/>
    <s v="Oficina"/>
    <s v="COMAS"/>
    <s v="LIMA NORESTE"/>
    <x v="1"/>
    <d v="2020-09-03T00:00:00"/>
    <n v="2020"/>
    <s v="III Trimestre 20"/>
    <s v="Setiembre"/>
    <d v="2020-10-03T00:00:00"/>
    <d v="2020-09-25T00:00:00"/>
    <x v="0"/>
    <x v="0"/>
    <x v="0"/>
    <x v="0"/>
    <s v="OSCAR RENZO JAUREGUI PALACIOS"/>
    <n v="40099416"/>
    <x v="23"/>
    <x v="731"/>
    <x v="0"/>
  </r>
  <r>
    <s v="Reclamo"/>
    <x v="1"/>
    <s v="Si"/>
    <n v="9318"/>
    <s v="NO ES CLIENTE"/>
    <s v="NO ES CLIENTE"/>
    <x v="0"/>
    <s v="Oficina"/>
    <s v="SURCO"/>
    <s v="LIMA NOR ESTE "/>
    <x v="1"/>
    <d v="2020-09-03T00:00:00"/>
    <n v="2020"/>
    <s v="III Trimestre 20"/>
    <s v="Setiembre"/>
    <d v="2020-10-03T00:00:00"/>
    <d v="2020-09-25T00:00:00"/>
    <x v="1"/>
    <x v="1"/>
    <x v="3"/>
    <x v="3"/>
    <s v="MIGUEL PENA MUNOZ"/>
    <n v="10026390"/>
    <x v="23"/>
    <x v="732"/>
    <x v="0"/>
  </r>
  <r>
    <s v="Reclamo"/>
    <x v="1"/>
    <s v="Si"/>
    <n v="9320"/>
    <s v="CHORRILLOS"/>
    <s v="LC"/>
    <x v="1"/>
    <s v="Vía internet"/>
    <s v="SURCO"/>
    <s v="LIMA NOR ESTE "/>
    <x v="1"/>
    <d v="2020-09-03T00:00:00"/>
    <n v="2020"/>
    <s v="III Trimestre 20"/>
    <s v="Setiembre"/>
    <d v="2020-10-03T00:00:00"/>
    <d v="2020-09-25T00:00:00"/>
    <x v="0"/>
    <x v="0"/>
    <x v="0"/>
    <x v="0"/>
    <s v="YANINY PAOLA MENA PINTADO"/>
    <n v="41570243"/>
    <x v="23"/>
    <x v="733"/>
    <x v="0"/>
  </r>
  <r>
    <s v="Reclamo"/>
    <x v="1"/>
    <s v="Si"/>
    <n v="9321"/>
    <s v="AREQUIPA"/>
    <s v="EFE"/>
    <x v="1"/>
    <s v="Vía internet"/>
    <s v="SURCO"/>
    <s v="LIMA NOR ESTE "/>
    <x v="1"/>
    <d v="2020-09-03T00:00:00"/>
    <n v="2020"/>
    <s v="III Trimestre 20"/>
    <s v="Setiembre"/>
    <d v="2020-10-03T00:00:00"/>
    <d v="2020-09-25T00:00:00"/>
    <x v="0"/>
    <x v="0"/>
    <x v="0"/>
    <x v="0"/>
    <s v="LEYDI VICTORIA ASENJO ACUNA"/>
    <n v="72287675"/>
    <x v="23"/>
    <x v="734"/>
    <x v="0"/>
  </r>
  <r>
    <s v="Reclamo"/>
    <x v="1"/>
    <s v="Si"/>
    <n v="9323"/>
    <s v="SAN MARTIN DE PORRES"/>
    <s v="EFE"/>
    <x v="1"/>
    <s v="Vía internet"/>
    <s v="SURCO"/>
    <s v="LIMA NOR ESTE "/>
    <x v="1"/>
    <d v="2020-09-03T00:00:00"/>
    <n v="2020"/>
    <s v="III Trimestre 20"/>
    <s v="Setiembre"/>
    <d v="2020-10-03T00:00:00"/>
    <d v="2020-09-25T00:00:00"/>
    <x v="0"/>
    <x v="0"/>
    <x v="0"/>
    <x v="0"/>
    <s v="JOSE CARLOS NUNEZ CERNA"/>
    <n v="6828801"/>
    <x v="23"/>
    <x v="735"/>
    <x v="0"/>
  </r>
  <r>
    <s v="Reclamo"/>
    <x v="1"/>
    <s v="Si"/>
    <n v="9307"/>
    <s v="HUACHO"/>
    <s v="EFE"/>
    <x v="0"/>
    <s v="Oficina"/>
    <s v="HUACHO "/>
    <s v="NORTE 3"/>
    <x v="22"/>
    <d v="2020-09-03T00:00:00"/>
    <n v="2020"/>
    <s v="III Trimestre 20"/>
    <s v="Setiembre"/>
    <d v="2020-10-03T00:00:00"/>
    <d v="2020-09-25T00:00:00"/>
    <x v="0"/>
    <x v="0"/>
    <x v="0"/>
    <x v="0"/>
    <s v="JAQUELINE EMPERATRIZ PERALTA GARCIA"/>
    <n v="15719020"/>
    <x v="23"/>
    <x v="736"/>
    <x v="0"/>
  </r>
  <r>
    <s v="Reclamo"/>
    <x v="1"/>
    <s v="Si"/>
    <n v="9301"/>
    <s v="IQUITOS"/>
    <s v="LC"/>
    <x v="0"/>
    <s v="Oficina"/>
    <s v="IQUITOS"/>
    <s v="ORIENTE"/>
    <x v="24"/>
    <d v="2020-09-03T00:00:00"/>
    <n v="2020"/>
    <s v="III Trimestre 20"/>
    <s v="Setiembre"/>
    <d v="2020-10-03T00:00:00"/>
    <d v="2020-09-30T00:00:00"/>
    <x v="0"/>
    <x v="0"/>
    <x v="0"/>
    <x v="0"/>
    <s v="MAIRA IRENE CANAQUIRI MACUYAMA"/>
    <n v="71091111"/>
    <x v="25"/>
    <x v="737"/>
    <x v="0"/>
  </r>
  <r>
    <s v="Reclamo"/>
    <x v="1"/>
    <s v="Si"/>
    <n v="9296"/>
    <s v="JUANJUI"/>
    <s v="LC"/>
    <x v="0"/>
    <s v="Oficina"/>
    <s v="JUANJUI"/>
    <s v="ORIENTE"/>
    <x v="18"/>
    <d v="2020-09-03T00:00:00"/>
    <n v="2020"/>
    <s v="III Trimestre 20"/>
    <s v="Setiembre"/>
    <d v="2020-10-03T00:00:00"/>
    <d v="2020-09-25T00:00:00"/>
    <x v="0"/>
    <x v="0"/>
    <x v="0"/>
    <x v="0"/>
    <s v="GUIMO GUERRA SANGAMA"/>
    <n v="969007"/>
    <x v="23"/>
    <x v="738"/>
    <x v="0"/>
  </r>
  <r>
    <s v="Reclamo"/>
    <x v="1"/>
    <s v="Si"/>
    <n v="9287"/>
    <s v="AREQUIPA"/>
    <s v="EFE"/>
    <x v="0"/>
    <s v="Oficina"/>
    <s v="AREQUIPA"/>
    <s v="SUR"/>
    <x v="31"/>
    <d v="2020-09-02T00:00:00"/>
    <n v="2020"/>
    <s v="III Trimestre 20"/>
    <s v="Setiembre"/>
    <d v="2020-10-02T00:00:00"/>
    <d v="2020-09-25T00:00:00"/>
    <x v="0"/>
    <x v="0"/>
    <x v="0"/>
    <x v="0"/>
    <s v="BLANCA AGUSTINA CCORA SANOMAMANI"/>
    <n v="2437665"/>
    <x v="24"/>
    <x v="739"/>
    <x v="0"/>
  </r>
  <r>
    <s v="Reclamo"/>
    <x v="1"/>
    <s v="Si"/>
    <n v="9280"/>
    <s v="NO ES CLIENTE"/>
    <s v="NO ES CLIENTE"/>
    <x v="0"/>
    <s v="Oficina"/>
    <s v="LA MERCED"/>
    <s v="CENTRO"/>
    <x v="7"/>
    <d v="2020-09-02T00:00:00"/>
    <n v="2020"/>
    <s v="III Trimestre 20"/>
    <s v="Setiembre"/>
    <d v="2020-10-02T00:00:00"/>
    <d v="2020-09-25T00:00:00"/>
    <x v="1"/>
    <x v="1"/>
    <x v="6"/>
    <x v="6"/>
    <s v="LIVIA SOLEDAD MAYOR MONTESINOS"/>
    <n v="9433369"/>
    <x v="24"/>
    <x v="740"/>
    <x v="0"/>
  </r>
  <r>
    <s v="Reclamo"/>
    <x v="1"/>
    <s v="Si"/>
    <n v="9275"/>
    <s v="CHINCHA"/>
    <s v="LC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IRMA ESPERANZA GARCIA MUNOZ"/>
    <n v="22241787"/>
    <x v="24"/>
    <x v="741"/>
    <x v="0"/>
  </r>
  <r>
    <s v="Reclamo"/>
    <x v="1"/>
    <s v="Si"/>
    <n v="9285"/>
    <s v="TRUJILLO"/>
    <s v="LC"/>
    <x v="1"/>
    <s v="Vía internet"/>
    <s v="SURCO"/>
    <s v="LIMA NOR ESTE "/>
    <x v="1"/>
    <d v="2020-09-02T00:00:00"/>
    <n v="2020"/>
    <s v="III Trimestre 20"/>
    <s v="Setiembre"/>
    <d v="2020-10-02T00:00:00"/>
    <d v="2020-09-25T00:00:00"/>
    <x v="0"/>
    <x v="0"/>
    <x v="0"/>
    <x v="0"/>
    <s v="TERESA JESUS GARCIA BRICENO"/>
    <n v="18102209"/>
    <x v="24"/>
    <x v="742"/>
    <x v="0"/>
  </r>
  <r>
    <s v="Reclamo"/>
    <x v="1"/>
    <s v="Si"/>
    <n v="9269"/>
    <s v="HUACHO"/>
    <s v="LC"/>
    <x v="0"/>
    <s v="Oficina"/>
    <s v="HUACHO "/>
    <s v="NORTE 3"/>
    <x v="22"/>
    <d v="2020-09-02T00:00:00"/>
    <n v="2020"/>
    <s v="III Trimestre 20"/>
    <s v="Setiembre"/>
    <d v="2020-10-02T00:00:00"/>
    <d v="2020-09-25T00:00:00"/>
    <x v="0"/>
    <x v="0"/>
    <x v="0"/>
    <x v="0"/>
    <s v="MONICA MARIEL GONZALES MEDINA"/>
    <n v="75153386"/>
    <x v="24"/>
    <x v="743"/>
    <x v="0"/>
  </r>
  <r>
    <s v="Reclamo"/>
    <x v="1"/>
    <s v="Si"/>
    <n v="9282"/>
    <s v="TAMBO GRANDE"/>
    <s v="LC"/>
    <x v="0"/>
    <s v="Oficina"/>
    <s v="TAMBOGRANDE"/>
    <s v="NORTE 1"/>
    <x v="12"/>
    <d v="2020-09-02T00:00:00"/>
    <n v="2020"/>
    <s v="III Trimestre 20"/>
    <s v="Setiembre"/>
    <d v="2020-10-02T00:00:00"/>
    <d v="2020-09-25T00:00:00"/>
    <x v="0"/>
    <x v="0"/>
    <x v="0"/>
    <x v="0"/>
    <s v="ANGIE ANABEL ALAMA MORA"/>
    <n v="75433650"/>
    <x v="24"/>
    <x v="744"/>
    <x v="0"/>
  </r>
  <r>
    <s v="Reclamo"/>
    <x v="1"/>
    <s v="Si"/>
    <n v="9260"/>
    <s v="CUSCO"/>
    <s v="EFE"/>
    <x v="0"/>
    <s v="Oficina"/>
    <s v="CUSCO"/>
    <s v="SUR ORIENTE"/>
    <x v="19"/>
    <d v="2020-09-01T00:00:00"/>
    <n v="2020"/>
    <s v="III Trimestre 20"/>
    <s v="Setiembre"/>
    <d v="2020-10-01T00:00:00"/>
    <d v="2020-09-24T00:00:00"/>
    <x v="0"/>
    <x v="0"/>
    <x v="0"/>
    <x v="0"/>
    <s v="ANGELA ELIZABETH URQUIZO ZAMBRANO"/>
    <n v="45214443"/>
    <x v="24"/>
    <x v="745"/>
    <x v="0"/>
  </r>
  <r>
    <s v="Reclamo"/>
    <x v="1"/>
    <s v="Si"/>
    <n v="9258"/>
    <s v="SAN MARTIN DE PORRES"/>
    <s v="EFE"/>
    <x v="0"/>
    <s v="Oficina"/>
    <s v="SAN MARTIN DE PORRES"/>
    <s v="LIMA NORESTE"/>
    <x v="1"/>
    <d v="2020-09-01T00:00:00"/>
    <n v="2020"/>
    <s v="III Trimestre 20"/>
    <s v="Setiembre"/>
    <d v="2020-10-01T00:00:00"/>
    <d v="2020-09-26T00:00:00"/>
    <x v="0"/>
    <x v="0"/>
    <x v="0"/>
    <x v="0"/>
    <s v="ALBERTO TEODORO CORDOVA PORTUGUEZ"/>
    <n v="44159922"/>
    <x v="34"/>
    <x v="746"/>
    <x v="0"/>
  </r>
  <r>
    <s v="Reclamo"/>
    <x v="1"/>
    <s v="Si"/>
    <n v="9257"/>
    <s v="HUACHO"/>
    <s v="EFE"/>
    <x v="1"/>
    <s v="Vía internet"/>
    <s v="SURCO"/>
    <s v="LIMA NOR ESTE "/>
    <x v="1"/>
    <d v="2020-09-01T00:00:00"/>
    <n v="2020"/>
    <s v="III Trimestre 20"/>
    <s v="Setiembre"/>
    <d v="2020-10-01T00:00:00"/>
    <d v="2020-09-24T00:00:00"/>
    <x v="0"/>
    <x v="0"/>
    <x v="0"/>
    <x v="0"/>
    <s v="JUAN CARLOS JUSTINIANO REYES"/>
    <n v="45559442"/>
    <x v="24"/>
    <x v="747"/>
    <x v="0"/>
  </r>
  <r>
    <s v="Reclamo"/>
    <x v="1"/>
    <s v="Si"/>
    <n v="9262"/>
    <s v="CHEPEN"/>
    <s v="EFE"/>
    <x v="1"/>
    <s v="Vía internet"/>
    <s v="SURCO"/>
    <s v="LIMA NOR ESTE "/>
    <x v="1"/>
    <d v="2020-09-01T00:00:00"/>
    <n v="2020"/>
    <s v="III Trimestre 20"/>
    <s v="Setiembre"/>
    <d v="2020-10-01T00:00:00"/>
    <d v="2020-09-24T00:00:00"/>
    <x v="0"/>
    <x v="0"/>
    <x v="0"/>
    <x v="0"/>
    <s v="BREYSI THALIA VASQUEZ QUIROZ"/>
    <n v="70235472"/>
    <x v="24"/>
    <x v="748"/>
    <x v="0"/>
  </r>
  <r>
    <s v="Reclamo"/>
    <x v="1"/>
    <s v="Si"/>
    <n v="9263"/>
    <s v="ABANCAY"/>
    <s v="LC"/>
    <x v="1"/>
    <s v="Vía internet"/>
    <s v="SURCO"/>
    <s v="LIMA NOR ESTE "/>
    <x v="1"/>
    <d v="2020-09-01T00:00:00"/>
    <n v="2020"/>
    <s v="III Trimestre 20"/>
    <s v="Setiembre"/>
    <d v="2020-10-01T00:00:00"/>
    <d v="2020-09-24T00:00:00"/>
    <x v="0"/>
    <x v="0"/>
    <x v="0"/>
    <x v="0"/>
    <s v="ANALY TROCONES SOTELO"/>
    <n v="43412360"/>
    <x v="24"/>
    <x v="749"/>
    <x v="0"/>
  </r>
  <r>
    <s v="Reclamo"/>
    <x v="1"/>
    <s v="Si"/>
    <n v="9264"/>
    <s v="CUSCO"/>
    <s v="EFE"/>
    <x v="1"/>
    <s v="Vía internet"/>
    <s v="SURCO"/>
    <s v="LIMA NOR ESTE "/>
    <x v="1"/>
    <d v="2020-09-01T00:00:00"/>
    <n v="2020"/>
    <s v="III Trimestre 20"/>
    <s v="Setiembre"/>
    <d v="2020-10-01T00:00:00"/>
    <d v="2020-09-24T00:00:00"/>
    <x v="0"/>
    <x v="0"/>
    <x v="0"/>
    <x v="0"/>
    <s v="ANGELA ELIZABETH URQUIZO ZAMBRANO"/>
    <n v="45214443"/>
    <x v="24"/>
    <x v="750"/>
    <x v="0"/>
  </r>
  <r>
    <s v="Reclamo"/>
    <x v="1"/>
    <s v="Si"/>
    <n v="9266"/>
    <s v="CAJAMARCA"/>
    <s v="LC"/>
    <x v="1"/>
    <s v="Vía internet"/>
    <s v="SURCO"/>
    <s v="LIMA NOR ESTE "/>
    <x v="1"/>
    <d v="2020-09-01T00:00:00"/>
    <n v="2020"/>
    <s v="III Trimestre 20"/>
    <s v="Setiembre"/>
    <d v="2020-10-01T00:00:00"/>
    <d v="2020-09-24T00:00:00"/>
    <x v="0"/>
    <x v="0"/>
    <x v="0"/>
    <x v="0"/>
    <s v="ANGY YLSEN MORENO CARUAJULCA"/>
    <n v="74613123"/>
    <x v="24"/>
    <x v="751"/>
    <x v="0"/>
  </r>
  <r>
    <s v="Reclamo"/>
    <x v="1"/>
    <s v="Si"/>
    <n v="9239"/>
    <s v="AREQUIPA"/>
    <s v="EFE"/>
    <x v="0"/>
    <s v="Oficina"/>
    <s v="AREQUIPA"/>
    <s v="SUR"/>
    <x v="31"/>
    <d v="2020-08-31T00:00:00"/>
    <n v="2020"/>
    <s v="III Trimestre 20"/>
    <s v="Agosto"/>
    <d v="2020-09-30T00:00:00"/>
    <d v="2020-09-24T00:00:00"/>
    <x v="0"/>
    <x v="0"/>
    <x v="0"/>
    <x v="0"/>
    <s v="GIOVANNA ORFELINA PINTO ARENAS"/>
    <n v="29557834"/>
    <x v="27"/>
    <x v="752"/>
    <x v="0"/>
  </r>
  <r>
    <s v="Reclamo"/>
    <x v="1"/>
    <s v="Si"/>
    <n v="9241"/>
    <s v="AREQUIPA"/>
    <s v="EFE"/>
    <x v="0"/>
    <s v="Oficina"/>
    <s v="AREQUIPA"/>
    <s v="SUR"/>
    <x v="31"/>
    <d v="2020-08-31T00:00:00"/>
    <n v="2020"/>
    <s v="III Trimestre 20"/>
    <s v="Agosto"/>
    <d v="2020-09-30T00:00:00"/>
    <d v="2020-09-24T00:00:00"/>
    <x v="0"/>
    <x v="0"/>
    <x v="0"/>
    <x v="0"/>
    <s v="GABRIELA LUPE ESCOBEDO DE CHAVEZ"/>
    <n v="29347107"/>
    <x v="27"/>
    <x v="753"/>
    <x v="0"/>
  </r>
  <r>
    <s v="Reclamo"/>
    <x v="1"/>
    <s v="Si"/>
    <n v="9240"/>
    <s v="CUSCO"/>
    <s v="EFE"/>
    <x v="0"/>
    <s v="Oficina"/>
    <s v="CUSCO"/>
    <s v="SUR ORIENTE"/>
    <x v="19"/>
    <d v="2020-08-31T00:00:00"/>
    <n v="2020"/>
    <s v="III Trimestre 20"/>
    <s v="Agosto"/>
    <d v="2020-09-30T00:00:00"/>
    <d v="2020-09-24T00:00:00"/>
    <x v="0"/>
    <x v="0"/>
    <x v="0"/>
    <x v="0"/>
    <s v="ANNY EVELING QUISPE QUINTO"/>
    <n v="46219018"/>
    <x v="27"/>
    <x v="754"/>
    <x v="0"/>
  </r>
  <r>
    <s v="Reclamo"/>
    <x v="1"/>
    <s v="Si"/>
    <n v="9252"/>
    <s v="TARMA"/>
    <s v="EFE"/>
    <x v="0"/>
    <s v="Oficina"/>
    <s v="TARMA"/>
    <s v="CENTRO"/>
    <x v="33"/>
    <d v="2020-08-31T00:00:00"/>
    <n v="2020"/>
    <s v="III Trimestre 20"/>
    <s v="Agosto"/>
    <d v="2020-09-30T00:00:00"/>
    <d v="2020-09-24T00:00:00"/>
    <x v="0"/>
    <x v="0"/>
    <x v="0"/>
    <x v="0"/>
    <s v="MERY VILCHEZ BASHUALDO"/>
    <n v="44470429"/>
    <x v="27"/>
    <x v="755"/>
    <x v="0"/>
  </r>
  <r>
    <s v="Reclamo"/>
    <x v="1"/>
    <s v="Si"/>
    <n v="9238"/>
    <s v="ICA"/>
    <s v="CAJA LUREN"/>
    <x v="0"/>
    <s v="Oficina"/>
    <s v="SAN JUAN DE MIRAFLORES"/>
    <s v="LIMA SUR CHICO"/>
    <x v="1"/>
    <d v="2020-08-31T00:00:00"/>
    <n v="2020"/>
    <s v="III Trimestre 20"/>
    <s v="Agosto"/>
    <d v="2020-09-30T00:00:00"/>
    <d v="2020-09-11T00:00:00"/>
    <x v="2"/>
    <x v="2"/>
    <x v="1"/>
    <x v="1"/>
    <s v="RIZZIE RONALD CALLIRGOS GONZALES"/>
    <n v="46374535"/>
    <x v="10"/>
    <x v="756"/>
    <x v="1"/>
  </r>
  <r>
    <s v="Reclamo"/>
    <x v="1"/>
    <s v="Si"/>
    <n v="9233"/>
    <s v="PIURA"/>
    <s v="LC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ROSA ELIZABETH VALENCIA PEREZ"/>
    <n v="46115377"/>
    <x v="27"/>
    <x v="757"/>
    <x v="0"/>
  </r>
  <r>
    <s v="Reclamo"/>
    <x v="1"/>
    <s v="Si"/>
    <n v="9236"/>
    <s v="CHIMBOTE 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ANAMELVA CASTILLO MARCHAN"/>
    <n v="25738806"/>
    <x v="27"/>
    <x v="758"/>
    <x v="0"/>
  </r>
  <r>
    <s v="Reclamo"/>
    <x v="1"/>
    <s v="Si"/>
    <n v="9242"/>
    <s v="NO ES CLIENTE"/>
    <s v="NO ES CLIENT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1"/>
    <x v="1"/>
    <x v="3"/>
    <x v="3"/>
    <s v="ISABELITA MARILINDA GUERRA BECERRA"/>
    <n v="47891650"/>
    <x v="27"/>
    <x v="759"/>
    <x v="0"/>
  </r>
  <r>
    <s v="Reclamo"/>
    <x v="1"/>
    <s v="Si"/>
    <n v="9246"/>
    <s v="HUANUCO"/>
    <s v="EFE"/>
    <x v="1"/>
    <s v="Vía internet"/>
    <s v="SURCO"/>
    <s v="LIMA NOR ESTE "/>
    <x v="1"/>
    <d v="2020-08-31T00:00:00"/>
    <n v="2020"/>
    <s v="III Trimestre 20"/>
    <s v="Agosto"/>
    <d v="2020-09-30T00:00:00"/>
    <d v="2020-09-08T00:00:00"/>
    <x v="0"/>
    <x v="0"/>
    <x v="0"/>
    <x v="0"/>
    <s v="KATHARINE SHIRLEY CRISOSTOMO RUIZ"/>
    <n v="46956478"/>
    <x v="30"/>
    <x v="760"/>
    <x v="1"/>
  </r>
  <r>
    <s v="Reclamo"/>
    <x v="1"/>
    <s v="Si"/>
    <n v="9250"/>
    <s v="ATE "/>
    <s v="EFE"/>
    <x v="1"/>
    <s v="Vía internet"/>
    <s v="SURCO"/>
    <s v="LIMA NOR ESTE "/>
    <x v="1"/>
    <d v="2020-08-31T00:00:00"/>
    <n v="2020"/>
    <s v="III Trimestre 20"/>
    <s v="Agosto"/>
    <d v="2020-09-30T00:00:00"/>
    <d v="2020-09-30T00:00:00"/>
    <x v="0"/>
    <x v="0"/>
    <x v="1"/>
    <x v="1"/>
    <s v="ALI AROSTEGUI AIRA"/>
    <n v="47254599"/>
    <x v="0"/>
    <x v="761"/>
    <x v="0"/>
  </r>
  <r>
    <s v="Reclamo"/>
    <x v="1"/>
    <s v="Si"/>
    <n v="9251"/>
    <s v="TRUJILLO"/>
    <s v="MOTOCORP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VICTOR HUGO ALARCON PALOMINO"/>
    <n v="71491618"/>
    <x v="27"/>
    <x v="762"/>
    <x v="0"/>
  </r>
  <r>
    <s v="Reclamo"/>
    <x v="1"/>
    <s v="Si"/>
    <n v="9254"/>
    <s v="TRUJILLO"/>
    <s v="LC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MARCO ANTONIO LEON BRICENO"/>
    <n v="18836315"/>
    <x v="27"/>
    <x v="763"/>
    <x v="0"/>
  </r>
  <r>
    <s v="Reclamo"/>
    <x v="1"/>
    <s v="Si"/>
    <n v="9255"/>
    <s v="VILLA MARÍA DEL TRIUNFO"/>
    <s v="EFE"/>
    <x v="1"/>
    <s v="Vía internet"/>
    <s v="SURCO"/>
    <s v="LIMA NOR ESTE "/>
    <x v="1"/>
    <d v="2020-08-31T00:00:00"/>
    <n v="2020"/>
    <s v="III Trimestre 20"/>
    <s v="Agosto"/>
    <d v="2020-09-30T00:00:00"/>
    <d v="2020-09-24T00:00:00"/>
    <x v="0"/>
    <x v="0"/>
    <x v="0"/>
    <x v="0"/>
    <s v="CARMEN STHEFANY HERNANDEZ LEON"/>
    <n v="72970645"/>
    <x v="27"/>
    <x v="764"/>
    <x v="0"/>
  </r>
  <r>
    <s v="Reclamo"/>
    <x v="1"/>
    <s v="Si"/>
    <n v="9248"/>
    <s v="HUACHO"/>
    <s v="EFE"/>
    <x v="0"/>
    <s v="Oficina"/>
    <s v="HUACHO "/>
    <s v="NORTE 3"/>
    <x v="22"/>
    <d v="2020-08-31T00:00:00"/>
    <n v="2020"/>
    <s v="III Trimestre 20"/>
    <s v="Agosto"/>
    <d v="2020-09-30T00:00:00"/>
    <d v="2020-09-24T00:00:00"/>
    <x v="0"/>
    <x v="0"/>
    <x v="0"/>
    <x v="0"/>
    <s v="LUIS YOEL CHINGA LOZA"/>
    <n v="40589308"/>
    <x v="27"/>
    <x v="765"/>
    <x v="0"/>
  </r>
  <r>
    <s v="Reclamo"/>
    <x v="1"/>
    <s v="Si"/>
    <n v="9221"/>
    <s v="CUSCO"/>
    <s v="EFE"/>
    <x v="0"/>
    <s v="Oficina"/>
    <s v="CUSCO"/>
    <s v="SUR ORIENTE"/>
    <x v="19"/>
    <d v="2020-08-29T00:00:00"/>
    <n v="2020"/>
    <s v="III Trimestre 20"/>
    <s v="Agosto"/>
    <d v="2020-09-28T00:00:00"/>
    <d v="2020-09-10T00:00:00"/>
    <x v="0"/>
    <x v="0"/>
    <x v="0"/>
    <x v="0"/>
    <s v="VICTOR AYMA QUISPITUPA"/>
    <n v="23802973"/>
    <x v="32"/>
    <x v="766"/>
    <x v="1"/>
  </r>
  <r>
    <s v="Reclamo"/>
    <x v="1"/>
    <s v="Si"/>
    <n v="9219"/>
    <s v="COMAS"/>
    <s v="EFE"/>
    <x v="0"/>
    <s v="Oficina"/>
    <s v="SAN MIGUEL"/>
    <s v="LIMA NORESTE"/>
    <x v="1"/>
    <d v="2020-08-29T00:00:00"/>
    <n v="2020"/>
    <s v="III Trimestre 20"/>
    <s v="Agosto"/>
    <d v="2020-09-28T00:00:00"/>
    <d v="2020-09-24T00:00:00"/>
    <x v="0"/>
    <x v="0"/>
    <x v="0"/>
    <x v="0"/>
    <s v="KATHERINE ESTEFANIA PATRICIO BRAVO"/>
    <n v="70476246"/>
    <x v="37"/>
    <x v="767"/>
    <x v="0"/>
  </r>
  <r>
    <s v="Reclamo"/>
    <x v="1"/>
    <s v="Si"/>
    <n v="9218"/>
    <s v="TAMBO GRANDE"/>
    <s v="LC"/>
    <x v="0"/>
    <s v="Oficina"/>
    <s v="TAMBOGRANDE"/>
    <s v="NORTE 1"/>
    <x v="12"/>
    <d v="2020-08-29T00:00:00"/>
    <n v="2020"/>
    <s v="III Trimestre 20"/>
    <s v="Agosto"/>
    <d v="2020-09-28T00:00:00"/>
    <d v="2020-09-24T00:00:00"/>
    <x v="0"/>
    <x v="0"/>
    <x v="0"/>
    <x v="0"/>
    <s v="VICENTE ALEJANDRO PINEDO SANCHEZ"/>
    <n v="27928370"/>
    <x v="37"/>
    <x v="768"/>
    <x v="0"/>
  </r>
  <r>
    <s v="Reclamo"/>
    <x v="1"/>
    <s v="Si"/>
    <n v="9223"/>
    <s v="PUNO "/>
    <s v="LC"/>
    <x v="0"/>
    <s v="Oficina"/>
    <s v="PUNO "/>
    <s v="SUR"/>
    <x v="28"/>
    <d v="2020-08-29T00:00:00"/>
    <n v="2020"/>
    <s v="III Trimestre 20"/>
    <s v="Agosto"/>
    <d v="2020-09-28T00:00:00"/>
    <d v="2020-09-24T00:00:00"/>
    <x v="0"/>
    <x v="0"/>
    <x v="0"/>
    <x v="0"/>
    <s v="MARITZA MAMANI WICHATA"/>
    <n v="70176235"/>
    <x v="37"/>
    <x v="769"/>
    <x v="0"/>
  </r>
  <r>
    <s v="Reclamo"/>
    <x v="1"/>
    <s v="Si"/>
    <n v="9224"/>
    <s v="MOYOBAMBA"/>
    <s v="LC"/>
    <x v="0"/>
    <s v="Oficina"/>
    <s v="MOYOBAMBA"/>
    <s v="ORIENTE"/>
    <x v="34"/>
    <d v="2020-08-29T00:00:00"/>
    <n v="2020"/>
    <s v="III Trimestre 20"/>
    <s v="Agosto"/>
    <d v="2020-09-28T00:00:00"/>
    <d v="2020-09-24T00:00:00"/>
    <x v="0"/>
    <x v="0"/>
    <x v="0"/>
    <x v="0"/>
    <s v="JORGE LUIS RIOS RENGIFO"/>
    <n v="42530810"/>
    <x v="37"/>
    <x v="770"/>
    <x v="0"/>
  </r>
  <r>
    <s v="Reclamo"/>
    <x v="1"/>
    <s v="Si"/>
    <n v="9206"/>
    <s v="CUSCO"/>
    <s v="LC"/>
    <x v="0"/>
    <s v="Oficina"/>
    <s v="CUSCO"/>
    <s v="SUR ORIENTE"/>
    <x v="19"/>
    <d v="2020-08-28T00:00:00"/>
    <n v="2020"/>
    <s v="III Trimestre 20"/>
    <s v="Agosto"/>
    <d v="2020-09-27T00:00:00"/>
    <d v="2020-09-23T00:00:00"/>
    <x v="0"/>
    <x v="0"/>
    <x v="0"/>
    <x v="0"/>
    <s v="KAROLINA DIANDERAS MEDINA"/>
    <n v="44356727"/>
    <x v="37"/>
    <x v="771"/>
    <x v="0"/>
  </r>
  <r>
    <s v="Reclamo"/>
    <x v="1"/>
    <s v="Si"/>
    <n v="9210"/>
    <s v="TARMA"/>
    <s v="EFE"/>
    <x v="0"/>
    <s v="Oficina"/>
    <s v="TARMA"/>
    <s v="CENTRO"/>
    <x v="33"/>
    <d v="2020-08-28T00:00:00"/>
    <n v="2020"/>
    <s v="III Trimestre 20"/>
    <s v="Agosto"/>
    <d v="2020-09-27T00:00:00"/>
    <d v="2020-09-23T00:00:00"/>
    <x v="0"/>
    <x v="0"/>
    <x v="0"/>
    <x v="0"/>
    <s v="HUGO ZEVALLOS PAREDES"/>
    <n v="21083448"/>
    <x v="37"/>
    <x v="772"/>
    <x v="0"/>
  </r>
  <r>
    <s v="Reclamo"/>
    <x v="1"/>
    <s v="Si"/>
    <n v="9211"/>
    <s v="ILO"/>
    <s v="LC"/>
    <x v="1"/>
    <s v="Vía internet"/>
    <s v="SURCO"/>
    <s v="LIMA NOR ESTE "/>
    <x v="1"/>
    <d v="2020-08-28T00:00:00"/>
    <n v="2020"/>
    <s v="III Trimestre 20"/>
    <s v="Agosto"/>
    <d v="2020-09-27T00:00:00"/>
    <d v="2020-09-23T00:00:00"/>
    <x v="0"/>
    <x v="0"/>
    <x v="0"/>
    <x v="0"/>
    <s v="JUAN VIZA QUENAYA"/>
    <n v="43291366"/>
    <x v="37"/>
    <x v="773"/>
    <x v="0"/>
  </r>
  <r>
    <s v="Reclamo"/>
    <x v="1"/>
    <s v="Si"/>
    <n v="9214"/>
    <s v="SAN MARTIN DE PORRES"/>
    <s v="EFE"/>
    <x v="1"/>
    <s v="Vía internet"/>
    <s v="SURCO"/>
    <s v="LIMA NOR ESTE "/>
    <x v="1"/>
    <d v="2020-08-28T00:00:00"/>
    <n v="2020"/>
    <s v="III Trimestre 20"/>
    <s v="Agosto"/>
    <d v="2020-09-27T00:00:00"/>
    <d v="2020-09-23T00:00:00"/>
    <x v="0"/>
    <x v="0"/>
    <x v="0"/>
    <x v="0"/>
    <s v="JHORDI ALTAMIRANO TORRES"/>
    <n v="48470820"/>
    <x v="37"/>
    <x v="774"/>
    <x v="0"/>
  </r>
  <r>
    <s v="Reclamo"/>
    <x v="1"/>
    <s v="Si"/>
    <n v="9216"/>
    <s v="LIMA"/>
    <s v="Hipotecario Propio"/>
    <x v="1"/>
    <s v="Vía internet"/>
    <s v="SURCO"/>
    <s v="LIMA NOR ESTE "/>
    <x v="1"/>
    <d v="2020-08-28T00:00:00"/>
    <n v="2020"/>
    <s v="III Trimestre 20"/>
    <s v="Agosto"/>
    <d v="2020-09-27T00:00:00"/>
    <d v="2020-09-23T00:00:00"/>
    <x v="2"/>
    <x v="2"/>
    <x v="0"/>
    <x v="0"/>
    <s v="MARITZA BRIONES VASQUEZ"/>
    <n v="46871492"/>
    <x v="37"/>
    <x v="775"/>
    <x v="0"/>
  </r>
  <r>
    <s v="Reclamo"/>
    <x v="1"/>
    <s v="Si"/>
    <n v="9209"/>
    <s v="HUACHO"/>
    <s v="EFE"/>
    <x v="0"/>
    <s v="Oficina"/>
    <s v="HUACHO "/>
    <s v="NORTE 3"/>
    <x v="22"/>
    <d v="2020-08-28T00:00:00"/>
    <n v="2020"/>
    <s v="III Trimestre 20"/>
    <s v="Agosto"/>
    <d v="2020-09-27T00:00:00"/>
    <d v="2020-09-23T00:00:00"/>
    <x v="0"/>
    <x v="0"/>
    <x v="0"/>
    <x v="0"/>
    <s v="CESAR AUGUSTO BASILIO FLORES"/>
    <n v="15647178"/>
    <x v="37"/>
    <x v="776"/>
    <x v="0"/>
  </r>
  <r>
    <s v="Reclamo"/>
    <x v="1"/>
    <s v="Si"/>
    <n v="9197"/>
    <s v="SAN JUAN DE LURIGANCHO"/>
    <s v="LC"/>
    <x v="0"/>
    <s v="Oficina"/>
    <s v="SAN JUAN DE LURIGANCHO"/>
    <s v="LIMA NORESTE"/>
    <x v="1"/>
    <d v="2020-08-27T00:00:00"/>
    <n v="2020"/>
    <s v="III Trimestre 20"/>
    <s v="Agosto"/>
    <d v="2020-09-26T00:00:00"/>
    <d v="2020-09-23T00:00:00"/>
    <x v="0"/>
    <x v="0"/>
    <x v="0"/>
    <x v="0"/>
    <s v="JOHAN JAIR MANDUJANO LAZARO"/>
    <n v="74206384"/>
    <x v="25"/>
    <x v="777"/>
    <x v="0"/>
  </r>
  <r>
    <s v="Reclamo"/>
    <x v="1"/>
    <s v="Si"/>
    <n v="9201"/>
    <s v="NO ES CLIENTE"/>
    <s v="NO ES CLIENTE"/>
    <x v="1"/>
    <s v="Vía internet"/>
    <s v="SURCO"/>
    <s v="LIMA NOR ESTE "/>
    <x v="1"/>
    <d v="2020-08-27T00:00:00"/>
    <n v="2020"/>
    <s v="III Trimestre 20"/>
    <s v="Agosto"/>
    <d v="2020-09-26T00:00:00"/>
    <d v="2020-09-23T00:00:00"/>
    <x v="1"/>
    <x v="1"/>
    <x v="6"/>
    <x v="6"/>
    <s v="Erik Lu Benavides"/>
    <n v="10454571"/>
    <x v="25"/>
    <x v="778"/>
    <x v="0"/>
  </r>
  <r>
    <s v="Reclamo"/>
    <x v="1"/>
    <s v="Si"/>
    <n v="9202"/>
    <s v="TARAPOTO"/>
    <s v="LC"/>
    <x v="1"/>
    <s v="Vía internet"/>
    <s v="SURCO"/>
    <s v="LIMA NOR ESTE "/>
    <x v="1"/>
    <d v="2020-08-27T00:00:00"/>
    <n v="2020"/>
    <s v="III Trimestre 20"/>
    <s v="Agosto"/>
    <d v="2020-09-26T00:00:00"/>
    <d v="2020-09-16T00:00:00"/>
    <x v="0"/>
    <x v="0"/>
    <x v="2"/>
    <x v="2"/>
    <s v="DAVID HENRY SANCHEZ VASQUEZ"/>
    <n v="890037"/>
    <x v="18"/>
    <x v="779"/>
    <x v="0"/>
  </r>
  <r>
    <s v="Reclamo"/>
    <x v="1"/>
    <s v="Si"/>
    <n v="9203"/>
    <s v="CHIMBOTE "/>
    <s v="EFE"/>
    <x v="1"/>
    <s v="Vía internet"/>
    <s v="SURCO"/>
    <s v="LIMA NOR ESTE "/>
    <x v="1"/>
    <d v="2020-08-27T00:00:00"/>
    <n v="2020"/>
    <s v="III Trimestre 20"/>
    <s v="Agosto"/>
    <d v="2020-09-26T00:00:00"/>
    <d v="2020-09-23T00:00:00"/>
    <x v="0"/>
    <x v="0"/>
    <x v="0"/>
    <x v="0"/>
    <s v="MILAGROS ESTRELLA ARTEAGA LARA"/>
    <n v="48309146"/>
    <x v="25"/>
    <x v="780"/>
    <x v="0"/>
  </r>
  <r>
    <s v="Reclamo"/>
    <x v="1"/>
    <s v="Si"/>
    <n v="9204"/>
    <s v="NO ES CLIENTE"/>
    <s v="NO ES CLIENTE"/>
    <x v="1"/>
    <s v="Vía internet"/>
    <s v="SURCO"/>
    <s v="LIMA NOR ESTE "/>
    <x v="1"/>
    <d v="2020-08-27T00:00:00"/>
    <n v="2020"/>
    <s v="III Trimestre 20"/>
    <s v="Agosto"/>
    <d v="2020-09-26T00:00:00"/>
    <d v="2020-09-23T00:00:00"/>
    <x v="1"/>
    <x v="1"/>
    <x v="3"/>
    <x v="3"/>
    <s v="Ralphi Ricardo Jauregui Arroyo"/>
    <n v="46682787"/>
    <x v="25"/>
    <x v="781"/>
    <x v="0"/>
  </r>
  <r>
    <s v="Reclamo"/>
    <x v="1"/>
    <s v="Si"/>
    <n v="9195"/>
    <s v="HUACHO"/>
    <s v="EFE"/>
    <x v="0"/>
    <s v="Oficina"/>
    <s v="HUACHO "/>
    <s v="NORTE 3"/>
    <x v="22"/>
    <d v="2020-08-27T00:00:00"/>
    <n v="2020"/>
    <s v="III Trimestre 20"/>
    <s v="Agosto"/>
    <d v="2020-09-26T00:00:00"/>
    <d v="2020-09-23T00:00:00"/>
    <x v="0"/>
    <x v="0"/>
    <x v="1"/>
    <x v="1"/>
    <s v="LUIS ALEJANDRO CASTILLO CARRILLO"/>
    <n v="15657679"/>
    <x v="25"/>
    <x v="782"/>
    <x v="0"/>
  </r>
  <r>
    <s v="Reclamo"/>
    <x v="1"/>
    <s v="Si"/>
    <n v="9199"/>
    <s v="PIURA"/>
    <s v="EFE"/>
    <x v="0"/>
    <s v="Oficina"/>
    <s v="PIURA"/>
    <s v="NORTE 1"/>
    <x v="12"/>
    <d v="2020-08-27T00:00:00"/>
    <n v="2020"/>
    <s v="III Trimestre 20"/>
    <s v="Agosto"/>
    <d v="2020-09-26T00:00:00"/>
    <d v="2020-09-23T00:00:00"/>
    <x v="0"/>
    <x v="0"/>
    <x v="0"/>
    <x v="0"/>
    <s v="JULLIANA LISSET TIMOTEO YOVERA"/>
    <n v="48158693"/>
    <x v="25"/>
    <x v="783"/>
    <x v="0"/>
  </r>
  <r>
    <s v="Reclamo"/>
    <x v="1"/>
    <s v="Si"/>
    <n v="9176"/>
    <s v="CAJAMARCA"/>
    <s v="EFE"/>
    <x v="0"/>
    <s v="Oficina"/>
    <s v="CAJAMARCA"/>
    <s v="NORTE 2"/>
    <x v="3"/>
    <d v="2020-08-26T00:00:00"/>
    <n v="2020"/>
    <s v="III Trimestre 20"/>
    <s v="Agosto"/>
    <d v="2020-09-25T00:00:00"/>
    <d v="2020-09-22T00:00:00"/>
    <x v="0"/>
    <x v="0"/>
    <x v="0"/>
    <x v="0"/>
    <s v="JUAN UVIL IRIGOIN LARA"/>
    <n v="43908623"/>
    <x v="25"/>
    <x v="784"/>
    <x v="0"/>
  </r>
  <r>
    <s v="Reclamo"/>
    <x v="1"/>
    <s v="Si"/>
    <n v="9177"/>
    <s v="CAJAMARCA"/>
    <s v="EFE"/>
    <x v="0"/>
    <s v="Oficina"/>
    <s v="CAJAMARCA"/>
    <s v="NORTE 2"/>
    <x v="3"/>
    <d v="2020-08-26T00:00:00"/>
    <n v="2020"/>
    <s v="III Trimestre 20"/>
    <s v="Agosto"/>
    <d v="2020-09-25T00:00:00"/>
    <d v="2020-09-22T00:00:00"/>
    <x v="0"/>
    <x v="0"/>
    <x v="0"/>
    <x v="0"/>
    <s v="FELIX SALVADOR MEDINA BRIGADA"/>
    <n v="42395133"/>
    <x v="25"/>
    <x v="785"/>
    <x v="0"/>
  </r>
  <r>
    <s v="Reclamo"/>
    <x v="1"/>
    <s v="Si"/>
    <n v="9171"/>
    <s v="AREQUIPA"/>
    <s v="EFE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HENRY GABINO PALLE PEREZ"/>
    <n v="29633270"/>
    <x v="25"/>
    <x v="786"/>
    <x v="0"/>
  </r>
  <r>
    <s v="Reclamo"/>
    <x v="1"/>
    <s v="Si"/>
    <n v="9172"/>
    <s v="TRUJILLO"/>
    <s v="EFE"/>
    <x v="1"/>
    <s v="Vía internet"/>
    <s v="SURCO"/>
    <s v="LIMA NOR ESTE "/>
    <x v="1"/>
    <d v="2020-08-26T00:00:00"/>
    <n v="2020"/>
    <s v="III Trimestre 20"/>
    <s v="Agosto"/>
    <d v="2020-09-25T00:00:00"/>
    <d v="2020-09-04T00:00:00"/>
    <x v="0"/>
    <x v="0"/>
    <x v="2"/>
    <x v="2"/>
    <s v="WALTER RAFAEL REYES GAMBOA"/>
    <n v="40089216"/>
    <x v="36"/>
    <x v="787"/>
    <x v="1"/>
  </r>
  <r>
    <s v="Reclamo"/>
    <x v="1"/>
    <s v="Si"/>
    <n v="9178"/>
    <s v="SAN JUAN DE LURIGANCHO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NOELIA YVONN VILELA BUSTILLOS"/>
    <n v="40132465"/>
    <x v="25"/>
    <x v="788"/>
    <x v="0"/>
  </r>
  <r>
    <s v="Reclamo"/>
    <x v="1"/>
    <s v="Si"/>
    <n v="9179"/>
    <s v="SAN JUAN DE LURIGANCHO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NOELIA YVONN VILELA BUSTILLOS"/>
    <n v="40132465"/>
    <x v="25"/>
    <x v="789"/>
    <x v="0"/>
  </r>
  <r>
    <s v="Reclamo"/>
    <x v="1"/>
    <s v="Si"/>
    <n v="9182"/>
    <s v="TACNA"/>
    <s v="LC"/>
    <x v="1"/>
    <s v="Vía internet"/>
    <s v="SURCO"/>
    <s v="LIMA NOR ESTE "/>
    <x v="1"/>
    <d v="2020-08-26T00:00:00"/>
    <n v="2020"/>
    <s v="III Trimestre 20"/>
    <s v="Agosto"/>
    <d v="2020-09-25T00:00:00"/>
    <d v="2020-09-18T00:00:00"/>
    <x v="0"/>
    <x v="0"/>
    <x v="1"/>
    <x v="1"/>
    <s v="YUREMA CASTRO CALDERON"/>
    <n v="42261497"/>
    <x v="24"/>
    <x v="790"/>
    <x v="0"/>
  </r>
  <r>
    <s v="Reclamo"/>
    <x v="1"/>
    <s v="Si"/>
    <n v="9187"/>
    <s v="ABANCAY"/>
    <s v="LC"/>
    <x v="1"/>
    <s v="Vía internet"/>
    <s v="SURCO"/>
    <s v="LIMA NOR ESTE "/>
    <x v="1"/>
    <d v="2020-08-26T00:00:00"/>
    <n v="2020"/>
    <s v="III Trimestre 20"/>
    <s v="Agosto"/>
    <d v="2020-09-25T00:00:00"/>
    <d v="2020-09-22T00:00:00"/>
    <x v="0"/>
    <x v="0"/>
    <x v="0"/>
    <x v="0"/>
    <s v="NILTON MARIO RETAMOSO PALOMINO"/>
    <n v="42370404"/>
    <x v="25"/>
    <x v="791"/>
    <x v="0"/>
  </r>
  <r>
    <s v="Reclamo"/>
    <x v="1"/>
    <s v="Si"/>
    <n v="9180"/>
    <s v="SAN JUAN DE LURIGANCHO"/>
    <s v="EFE"/>
    <x v="0"/>
    <s v="Oficina"/>
    <s v="VILLA EL SALVADOR"/>
    <s v="LIMA SUR CHICO"/>
    <x v="1"/>
    <d v="2020-08-26T00:00:00"/>
    <n v="2020"/>
    <s v="III Trimestre 20"/>
    <s v="Agosto"/>
    <d v="2020-09-25T00:00:00"/>
    <d v="2020-09-22T00:00:00"/>
    <x v="0"/>
    <x v="0"/>
    <x v="0"/>
    <x v="0"/>
    <s v="RONALD POLINARIO HUALLANCA AGUILAR"/>
    <n v="43918202"/>
    <x v="25"/>
    <x v="792"/>
    <x v="0"/>
  </r>
  <r>
    <s v="Reclamo"/>
    <x v="1"/>
    <s v="Si"/>
    <n v="9174"/>
    <s v="AREQUIPA"/>
    <s v="EFE"/>
    <x v="0"/>
    <s v="Oficina"/>
    <s v="ILO"/>
    <s v="SUR"/>
    <x v="5"/>
    <d v="2020-08-26T00:00:00"/>
    <n v="2020"/>
    <s v="III Trimestre 20"/>
    <s v="Agosto"/>
    <d v="2020-09-25T00:00:00"/>
    <d v="2020-09-22T00:00:00"/>
    <x v="0"/>
    <x v="0"/>
    <x v="0"/>
    <x v="0"/>
    <s v="FILONILA BLASIDA VILCA ZAPANA"/>
    <n v="2401209"/>
    <x v="25"/>
    <x v="793"/>
    <x v="0"/>
  </r>
  <r>
    <s v="Reclamo"/>
    <x v="1"/>
    <s v="Si"/>
    <n v="9156"/>
    <s v="CHICLAYO "/>
    <s v="EFE"/>
    <x v="0"/>
    <s v="Oficina"/>
    <s v="AREQUIPA"/>
    <s v="SUR"/>
    <x v="31"/>
    <d v="2020-08-25T00:00:00"/>
    <n v="2020"/>
    <s v="III Trimestre 20"/>
    <s v="Agosto"/>
    <d v="2020-09-24T00:00:00"/>
    <d v="2020-09-18T00:00:00"/>
    <x v="0"/>
    <x v="0"/>
    <x v="0"/>
    <x v="0"/>
    <s v="PEDRO SERGIO SULLCA HUACHOS"/>
    <n v="7595566"/>
    <x v="27"/>
    <x v="794"/>
    <x v="0"/>
  </r>
  <r>
    <s v="Reclamo"/>
    <x v="1"/>
    <s v="Si"/>
    <n v="9159"/>
    <s v="AREQUIPA"/>
    <s v="EFE"/>
    <x v="0"/>
    <s v="Oficina"/>
    <s v="AREQUIPA"/>
    <s v="SUR"/>
    <x v="31"/>
    <d v="2020-08-25T00:00:00"/>
    <n v="2020"/>
    <s v="III Trimestre 20"/>
    <s v="Agosto"/>
    <d v="2020-09-24T00:00:00"/>
    <d v="2020-09-18T00:00:00"/>
    <x v="0"/>
    <x v="0"/>
    <x v="0"/>
    <x v="0"/>
    <s v="YESENIA KATHERINE SOTEC QUISPE"/>
    <n v="71522747"/>
    <x v="27"/>
    <x v="795"/>
    <x v="0"/>
  </r>
  <r>
    <s v="Reclamo"/>
    <x v="1"/>
    <s v="Si"/>
    <n v="9154"/>
    <s v="CHICLAYO "/>
    <s v="LC"/>
    <x v="0"/>
    <s v="Oficina"/>
    <s v="CHICLAYO"/>
    <s v="NORTE 2"/>
    <x v="2"/>
    <d v="2020-08-25T00:00:00"/>
    <n v="2020"/>
    <s v="III Trimestre 20"/>
    <s v="Agosto"/>
    <d v="2020-09-24T00:00:00"/>
    <d v="2020-09-14T00:00:00"/>
    <x v="0"/>
    <x v="0"/>
    <x v="0"/>
    <x v="0"/>
    <s v="ANNIE KRISLEY Guerrero Montenegro"/>
    <n v="70269314"/>
    <x v="18"/>
    <x v="796"/>
    <x v="0"/>
  </r>
  <r>
    <s v="Reclamo"/>
    <x v="1"/>
    <s v="Si"/>
    <n v="9161"/>
    <s v="FERREÑAFE"/>
    <s v="LC"/>
    <x v="0"/>
    <s v="Oficina"/>
    <s v="FERREÑAFE"/>
    <s v="NORTE 2"/>
    <x v="29"/>
    <d v="2020-08-25T00:00:00"/>
    <n v="2020"/>
    <s v="III Trimestre 20"/>
    <s v="Agosto"/>
    <d v="2020-09-24T00:00:00"/>
    <d v="2020-09-18T00:00:00"/>
    <x v="0"/>
    <x v="0"/>
    <x v="0"/>
    <x v="0"/>
    <s v="ZENAIDA LABAN SANTOS"/>
    <n v="43316679"/>
    <x v="27"/>
    <x v="797"/>
    <x v="0"/>
  </r>
  <r>
    <s v="Reclamo"/>
    <x v="1"/>
    <s v="Si"/>
    <n v="9162"/>
    <s v="ILO"/>
    <s v="EFE"/>
    <x v="1"/>
    <s v="Vía internet"/>
    <s v="SURCO"/>
    <s v="LIMA NOR ESTE "/>
    <x v="1"/>
    <d v="2020-08-25T00:00:00"/>
    <n v="2020"/>
    <s v="III Trimestre 20"/>
    <s v="Agosto"/>
    <d v="2020-09-24T00:00:00"/>
    <d v="2020-09-14T00:00:00"/>
    <x v="0"/>
    <x v="0"/>
    <x v="0"/>
    <x v="0"/>
    <s v="ALEX HEBER FLORES NINA"/>
    <n v="47480965"/>
    <x v="18"/>
    <x v="798"/>
    <x v="0"/>
  </r>
  <r>
    <s v="Reclamo"/>
    <x v="1"/>
    <s v="Si"/>
    <n v="9165"/>
    <s v="TOCACHE"/>
    <s v="LC"/>
    <x v="1"/>
    <s v="Vía internet"/>
    <s v="SURCO"/>
    <s v="LIMA NOR ESTE "/>
    <x v="1"/>
    <d v="2020-08-25T00:00:00"/>
    <n v="2020"/>
    <s v="III Trimestre 20"/>
    <s v="Agosto"/>
    <d v="2020-09-24T00:00:00"/>
    <d v="2020-09-18T00:00:00"/>
    <x v="0"/>
    <x v="0"/>
    <x v="0"/>
    <x v="0"/>
    <s v="BEISER JHON CASTILLO TUNJAR"/>
    <n v="43782821"/>
    <x v="27"/>
    <x v="799"/>
    <x v="0"/>
  </r>
  <r>
    <s v="Reclamo"/>
    <x v="1"/>
    <s v="Si"/>
    <n v="9166"/>
    <s v="SAN JUAN DE LURIGANCHO"/>
    <s v="LC"/>
    <x v="1"/>
    <s v="Vía internet"/>
    <s v="SURCO"/>
    <s v="LIMA NOR ESTE "/>
    <x v="1"/>
    <d v="2020-08-25T00:00:00"/>
    <n v="2020"/>
    <s v="III Trimestre 20"/>
    <s v="Agosto"/>
    <d v="2020-09-24T00:00:00"/>
    <d v="2020-09-18T00:00:00"/>
    <x v="0"/>
    <x v="0"/>
    <x v="0"/>
    <x v="0"/>
    <s v="WALTER HUMBERTO CHAVEZ CASTANEDA"/>
    <n v="41768228"/>
    <x v="27"/>
    <x v="800"/>
    <x v="0"/>
  </r>
  <r>
    <s v="Reclamo"/>
    <x v="1"/>
    <s v="Si"/>
    <n v="9153"/>
    <s v="PUNO "/>
    <s v="LC"/>
    <x v="0"/>
    <s v="Oficina"/>
    <s v="PUNO "/>
    <s v="SUR"/>
    <x v="28"/>
    <d v="2020-08-25T00:00:00"/>
    <n v="2020"/>
    <s v="III Trimestre 20"/>
    <s v="Agosto"/>
    <d v="2020-09-24T00:00:00"/>
    <d v="2020-09-18T00:00:00"/>
    <x v="0"/>
    <x v="0"/>
    <x v="3"/>
    <x v="3"/>
    <s v="HUGO QUISPE MAMANI"/>
    <n v="46765576"/>
    <x v="27"/>
    <x v="801"/>
    <x v="0"/>
  </r>
  <r>
    <s v="Reclamo"/>
    <x v="1"/>
    <s v="Si"/>
    <n v="9137"/>
    <s v="AREQUIPA"/>
    <s v="EFE"/>
    <x v="0"/>
    <s v="Oficina"/>
    <s v="AREQUIPA"/>
    <s v="SUR"/>
    <x v="31"/>
    <d v="2020-08-24T00:00:00"/>
    <n v="2020"/>
    <s v="III Trimestre 20"/>
    <s v="Agosto"/>
    <d v="2020-09-23T00:00:00"/>
    <d v="2020-09-18T00:00:00"/>
    <x v="0"/>
    <x v="0"/>
    <x v="0"/>
    <x v="0"/>
    <s v="SARA ELISABETH TACO CHISE"/>
    <n v="47948539"/>
    <x v="34"/>
    <x v="802"/>
    <x v="0"/>
  </r>
  <r>
    <s v="Reclamo"/>
    <x v="1"/>
    <s v="Si"/>
    <n v="9139"/>
    <s v="CAJAMARCA"/>
    <s v="LC"/>
    <x v="0"/>
    <s v="Oficina"/>
    <s v="CAJAMARCA"/>
    <s v="NORTE 2"/>
    <x v="3"/>
    <d v="2020-08-24T00:00:00"/>
    <n v="2020"/>
    <s v="III Trimestre 20"/>
    <s v="Agosto"/>
    <d v="2020-09-23T00:00:00"/>
    <d v="2020-09-18T00:00:00"/>
    <x v="0"/>
    <x v="0"/>
    <x v="0"/>
    <x v="0"/>
    <s v="CARMELA FERNANDEZ PEREZ"/>
    <n v="9359644"/>
    <x v="34"/>
    <x v="803"/>
    <x v="0"/>
  </r>
  <r>
    <s v="Reclamo"/>
    <x v="1"/>
    <s v="Si"/>
    <n v="9141"/>
    <s v="CARABAYLLO"/>
    <s v="EFE"/>
    <x v="0"/>
    <s v="Oficina"/>
    <s v="CARABAYLLO"/>
    <s v="LIMA NORESTE"/>
    <x v="1"/>
    <d v="2020-08-24T00:00:00"/>
    <n v="2020"/>
    <s v="III Trimestre 20"/>
    <s v="Agosto"/>
    <d v="2020-09-23T00:00:00"/>
    <d v="2020-09-18T00:00:00"/>
    <x v="0"/>
    <x v="0"/>
    <x v="0"/>
    <x v="0"/>
    <s v="JOSSELYN SOLANGE PINEDA ERAZO"/>
    <n v="47898596"/>
    <x v="34"/>
    <x v="804"/>
    <x v="0"/>
  </r>
  <r>
    <s v="Reclamo"/>
    <x v="1"/>
    <s v="Si"/>
    <n v="9129"/>
    <s v="NO ES CLIENTE"/>
    <s v="NO ES CLIENTE"/>
    <x v="1"/>
    <s v="Vía internet"/>
    <s v="SURCO"/>
    <s v="LIMA NOR ESTE "/>
    <x v="1"/>
    <d v="2020-08-24T00:00:00"/>
    <n v="2020"/>
    <s v="III Trimestre 20"/>
    <s v="Agosto"/>
    <d v="2020-09-23T00:00:00"/>
    <d v="2020-09-10T00:00:00"/>
    <x v="1"/>
    <x v="1"/>
    <x v="3"/>
    <x v="3"/>
    <s v="Julio alfredo Castañeda Diaz"/>
    <n v="80517977"/>
    <x v="33"/>
    <x v="805"/>
    <x v="0"/>
  </r>
  <r>
    <s v="Reclamo"/>
    <x v="1"/>
    <s v="Si"/>
    <n v="9131"/>
    <s v="ILO"/>
    <s v="EFE"/>
    <x v="1"/>
    <s v="Vía internet"/>
    <s v="SURCO"/>
    <s v="LIMA NOR ESTE "/>
    <x v="1"/>
    <d v="2020-08-24T00:00:00"/>
    <n v="2020"/>
    <s v="III Trimestre 20"/>
    <s v="Agosto"/>
    <d v="2020-09-23T00:00:00"/>
    <d v="2020-09-17T00:00:00"/>
    <x v="0"/>
    <x v="0"/>
    <x v="0"/>
    <x v="0"/>
    <s v="JUSTINIANA QUISPE NUNURI"/>
    <n v="30835431"/>
    <x v="27"/>
    <x v="806"/>
    <x v="0"/>
  </r>
  <r>
    <s v="Reclamo"/>
    <x v="1"/>
    <s v="Si"/>
    <n v="9135"/>
    <s v="CHIMBOTE "/>
    <s v="LC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0"/>
    <x v="0"/>
    <s v="ALICIA SANCHEZ PORTAL"/>
    <n v="32914355"/>
    <x v="34"/>
    <x v="807"/>
    <x v="0"/>
  </r>
  <r>
    <s v="Reclamo"/>
    <x v="1"/>
    <s v="Si"/>
    <n v="9144"/>
    <s v="PLAZA NORTE "/>
    <s v="EFE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3"/>
    <x v="3"/>
    <s v="CESAR PAULINO ALVA MENDIZABAL"/>
    <n v="41381092"/>
    <x v="34"/>
    <x v="808"/>
    <x v="0"/>
  </r>
  <r>
    <s v="Reclamo"/>
    <x v="1"/>
    <s v="Si"/>
    <n v="9149"/>
    <s v="LOS OLIVOS"/>
    <s v="LC"/>
    <x v="1"/>
    <s v="Vía internet"/>
    <s v="SURCO"/>
    <s v="LIMA NOR ESTE "/>
    <x v="1"/>
    <d v="2020-08-24T00:00:00"/>
    <n v="2020"/>
    <s v="III Trimestre 20"/>
    <s v="Agosto"/>
    <d v="2020-09-23T00:00:00"/>
    <d v="2020-09-18T00:00:00"/>
    <x v="0"/>
    <x v="0"/>
    <x v="0"/>
    <x v="0"/>
    <s v="NATIVIDAD EUGENIA HUERTA TUYA"/>
    <n v="31604197"/>
    <x v="34"/>
    <x v="809"/>
    <x v="0"/>
  </r>
  <r>
    <s v="Reclamo"/>
    <x v="1"/>
    <s v="Si"/>
    <n v="9120"/>
    <s v="NO ES CLIENTE"/>
    <s v="NO ES CLIENTE"/>
    <x v="0"/>
    <s v="Oficina"/>
    <s v="ABANCAY"/>
    <s v="SUR ORIENTE"/>
    <x v="30"/>
    <d v="2020-08-22T00:00:00"/>
    <n v="2020"/>
    <s v="III Trimestre 20"/>
    <s v="Agosto"/>
    <d v="2020-09-21T00:00:00"/>
    <d v="2020-09-10T00:00:00"/>
    <x v="1"/>
    <x v="1"/>
    <x v="3"/>
    <x v="3"/>
    <s v="MARTIN EDILBERTO CARBAJAL HUARCAYA"/>
    <n v="74400417"/>
    <x v="14"/>
    <x v="810"/>
    <x v="0"/>
  </r>
  <r>
    <s v="Reclamo"/>
    <x v="1"/>
    <s v="Si"/>
    <n v="9119"/>
    <s v="AREQUIPA"/>
    <s v="EFE"/>
    <x v="0"/>
    <s v="Oficina"/>
    <s v="AREQUIPA"/>
    <s v="SUR"/>
    <x v="31"/>
    <d v="2020-08-22T00:00:00"/>
    <n v="2020"/>
    <s v="III Trimestre 20"/>
    <s v="Agosto"/>
    <d v="2020-09-21T00:00:00"/>
    <d v="2020-09-23T00:00:00"/>
    <x v="0"/>
    <x v="0"/>
    <x v="0"/>
    <x v="0"/>
    <s v="LUIS EULOGIO CALLE BELLIDO"/>
    <n v="29320650"/>
    <x v="16"/>
    <x v="811"/>
    <x v="2"/>
  </r>
  <r>
    <s v="Reclamo"/>
    <x v="1"/>
    <s v="Si"/>
    <n v="9121"/>
    <s v="TARMA"/>
    <s v="EFE"/>
    <x v="0"/>
    <s v="Oficina"/>
    <s v="TARMA"/>
    <s v="CENTRO"/>
    <x v="33"/>
    <d v="2020-08-22T00:00:00"/>
    <n v="2020"/>
    <s v="III Trimestre 20"/>
    <s v="Agosto"/>
    <d v="2020-09-21T00:00:00"/>
    <d v="2020-09-18T00:00:00"/>
    <x v="0"/>
    <x v="0"/>
    <x v="0"/>
    <x v="0"/>
    <s v="MARITZA EDITH AMAYA ROSALES"/>
    <n v="21068238"/>
    <x v="25"/>
    <x v="812"/>
    <x v="0"/>
  </r>
  <r>
    <s v="Reclamo"/>
    <x v="1"/>
    <s v="Si"/>
    <n v="9122"/>
    <s v="CACERES"/>
    <s v="EFE"/>
    <x v="0"/>
    <s v="Oficina"/>
    <s v="CACERES"/>
    <s v="LIMA NORESTE"/>
    <x v="1"/>
    <d v="2020-08-22T00:00:00"/>
    <n v="2020"/>
    <s v="III Trimestre 20"/>
    <s v="Agosto"/>
    <d v="2020-09-21T00:00:00"/>
    <d v="2020-09-17T00:00:00"/>
    <x v="0"/>
    <x v="0"/>
    <x v="0"/>
    <x v="0"/>
    <s v="CARLOS MIRANDA BENITES"/>
    <n v="40994236"/>
    <x v="37"/>
    <x v="813"/>
    <x v="0"/>
  </r>
  <r>
    <s v="Reclamo"/>
    <x v="1"/>
    <s v="Si"/>
    <n v="9117"/>
    <s v="SAN JUAN DE MIRAFLORES"/>
    <s v="EFE"/>
    <x v="0"/>
    <s v="Oficina"/>
    <s v="SAN JUAN DE MIRAFLORES"/>
    <s v="LIMA SUR CHICO"/>
    <x v="1"/>
    <d v="2020-08-22T00:00:00"/>
    <n v="2020"/>
    <s v="III Trimestre 20"/>
    <s v="Agosto"/>
    <d v="2020-09-21T00:00:00"/>
    <d v="2020-09-17T00:00:00"/>
    <x v="0"/>
    <x v="0"/>
    <x v="0"/>
    <x v="0"/>
    <s v="ANGIE FLORES PAICO"/>
    <n v="46915025"/>
    <x v="37"/>
    <x v="814"/>
    <x v="0"/>
  </r>
  <r>
    <s v="Reclamo"/>
    <x v="1"/>
    <s v="Si"/>
    <n v="9116"/>
    <s v="HUACHO"/>
    <s v="EFE"/>
    <x v="0"/>
    <s v="Oficina"/>
    <s v="HUACHO "/>
    <s v="NORTE 3"/>
    <x v="22"/>
    <d v="2020-08-22T00:00:00"/>
    <n v="2020"/>
    <s v="III Trimestre 20"/>
    <s v="Agosto"/>
    <d v="2020-09-21T00:00:00"/>
    <d v="2020-09-17T00:00:00"/>
    <x v="0"/>
    <x v="0"/>
    <x v="0"/>
    <x v="0"/>
    <s v="GLORIA HAYDEE VELASQUEZ COLLANTES"/>
    <n v="15689808"/>
    <x v="37"/>
    <x v="815"/>
    <x v="0"/>
  </r>
  <r>
    <s v="Reclamo"/>
    <x v="1"/>
    <s v="Si"/>
    <n v="9103"/>
    <s v="ANDAHUAYLAS"/>
    <s v="LC"/>
    <x v="0"/>
    <s v="Oficina"/>
    <s v="ANDAHUAYLAS"/>
    <s v="SUR ORIENTE"/>
    <x v="35"/>
    <d v="2020-08-21T00:00:00"/>
    <n v="2020"/>
    <s v="III Trimestre 20"/>
    <s v="Agosto"/>
    <d v="2020-09-20T00:00:00"/>
    <d v="2020-08-25T00:00:00"/>
    <x v="0"/>
    <x v="0"/>
    <x v="4"/>
    <x v="4"/>
    <s v="MARGARITA LIZUNDE JUAREZ"/>
    <n v="31189045"/>
    <x v="2"/>
    <x v="816"/>
    <x v="1"/>
  </r>
  <r>
    <s v="Reclamo"/>
    <x v="1"/>
    <s v="Si"/>
    <n v="9096"/>
    <s v="AREQUIPA"/>
    <s v="EFE"/>
    <x v="0"/>
    <s v="Oficina"/>
    <s v="AREQUIPA"/>
    <s v="SUR"/>
    <x v="31"/>
    <d v="2020-08-21T00:00:00"/>
    <n v="2020"/>
    <s v="III Trimestre 20"/>
    <s v="Agosto"/>
    <d v="2020-09-20T00:00:00"/>
    <d v="2020-09-16T00:00:00"/>
    <x v="0"/>
    <x v="0"/>
    <x v="0"/>
    <x v="0"/>
    <s v="REYSA FAMELA BACA ALVARO"/>
    <n v="45897221"/>
    <x v="37"/>
    <x v="817"/>
    <x v="0"/>
  </r>
  <r>
    <s v="Reclamo"/>
    <x v="1"/>
    <s v="Si"/>
    <n v="9110"/>
    <s v="CAJAMARCA"/>
    <s v="LC"/>
    <x v="0"/>
    <s v="Oficina"/>
    <s v="CAJAMARCA"/>
    <s v="NORTE 2"/>
    <x v="3"/>
    <d v="2020-08-21T00:00:00"/>
    <n v="2020"/>
    <s v="III Trimestre 20"/>
    <s v="Agosto"/>
    <d v="2020-09-20T00:00:00"/>
    <d v="2020-09-17T00:00:00"/>
    <x v="0"/>
    <x v="0"/>
    <x v="0"/>
    <x v="0"/>
    <s v="ROSENDO SANCHEZ GUTIERREZ"/>
    <n v="26619845"/>
    <x v="25"/>
    <x v="818"/>
    <x v="0"/>
  </r>
  <r>
    <s v="Reclamo"/>
    <x v="1"/>
    <s v="Si"/>
    <n v="9097"/>
    <s v="LA MERCED"/>
    <s v="EFE"/>
    <x v="0"/>
    <s v="Oficina"/>
    <s v="LA MERCED"/>
    <s v="CENTRO"/>
    <x v="7"/>
    <d v="2020-08-21T00:00:00"/>
    <n v="2020"/>
    <s v="III Trimestre 20"/>
    <s v="Agosto"/>
    <d v="2020-09-20T00:00:00"/>
    <d v="2020-09-18T00:00:00"/>
    <x v="0"/>
    <x v="0"/>
    <x v="0"/>
    <x v="0"/>
    <s v="ELVISBORIS PEREZ OLLERO"/>
    <n v="70243420"/>
    <x v="5"/>
    <x v="819"/>
    <x v="0"/>
  </r>
  <r>
    <s v="Reclamo"/>
    <x v="1"/>
    <s v="Si"/>
    <n v="9105"/>
    <s v="CHICLAYO "/>
    <s v="EFE"/>
    <x v="0"/>
    <s v="Oficina"/>
    <s v="CHICLAYO"/>
    <s v="NORTE 2"/>
    <x v="2"/>
    <d v="2020-08-21T00:00:00"/>
    <n v="2020"/>
    <s v="III Trimestre 20"/>
    <s v="Agosto"/>
    <d v="2020-09-20T00:00:00"/>
    <d v="2020-09-17T00:00:00"/>
    <x v="0"/>
    <x v="0"/>
    <x v="0"/>
    <x v="0"/>
    <s v="JOSE DECIDERIO RODRIGUEZ LARA"/>
    <n v="42326726"/>
    <x v="25"/>
    <x v="820"/>
    <x v="0"/>
  </r>
  <r>
    <s v="Reclamo"/>
    <x v="1"/>
    <s v="Si"/>
    <n v="9106"/>
    <s v="MINKA "/>
    <s v="LC"/>
    <x v="0"/>
    <s v="Oficina"/>
    <s v="COMAS"/>
    <s v="LIMA NORESTE"/>
    <x v="1"/>
    <d v="2020-08-21T00:00:00"/>
    <n v="2020"/>
    <s v="III Trimestre 20"/>
    <s v="Agosto"/>
    <d v="2020-09-20T00:00:00"/>
    <d v="2020-09-17T00:00:00"/>
    <x v="0"/>
    <x v="0"/>
    <x v="0"/>
    <x v="0"/>
    <s v="LUISA GIOVANNA FLORES UGARTE"/>
    <n v="10741586"/>
    <x v="25"/>
    <x v="821"/>
    <x v="0"/>
  </r>
  <r>
    <s v="Reclamo"/>
    <x v="1"/>
    <s v="Si"/>
    <n v="9107"/>
    <s v="AREQUIPA"/>
    <s v="EFE"/>
    <x v="1"/>
    <s v="Vía internet"/>
    <s v="SURCO"/>
    <s v="LIMA NOR ESTE "/>
    <x v="1"/>
    <d v="2020-08-21T00:00:00"/>
    <n v="2020"/>
    <s v="III Trimestre 20"/>
    <s v="Agosto"/>
    <d v="2020-09-20T00:00:00"/>
    <d v="2020-09-17T00:00:00"/>
    <x v="0"/>
    <x v="0"/>
    <x v="0"/>
    <x v="0"/>
    <s v="FELIPE JAVIER VILLENA VILLENA"/>
    <n v="29292368"/>
    <x v="25"/>
    <x v="822"/>
    <x v="0"/>
  </r>
  <r>
    <s v="Reclamo"/>
    <x v="1"/>
    <s v="Si"/>
    <n v="9108"/>
    <s v="NO ES CLIENTE"/>
    <s v="NO ES CLIENTE"/>
    <x v="1"/>
    <s v="Vía internet"/>
    <s v="SURCO"/>
    <s v="LIMA NOR ESTE "/>
    <x v="1"/>
    <d v="2020-08-21T00:00:00"/>
    <n v="2020"/>
    <s v="III Trimestre 20"/>
    <s v="Agosto"/>
    <d v="2020-09-20T00:00:00"/>
    <d v="2020-09-10T00:00:00"/>
    <x v="1"/>
    <x v="1"/>
    <x v="3"/>
    <x v="3"/>
    <s v="GABRIELA GEMIO VELAZCO"/>
    <n v="62718884"/>
    <x v="18"/>
    <x v="823"/>
    <x v="0"/>
  </r>
  <r>
    <s v="Reclamo"/>
    <x v="1"/>
    <s v="Si"/>
    <n v="9095"/>
    <s v="PIURA"/>
    <s v="MOTOCORP"/>
    <x v="0"/>
    <s v="Oficina"/>
    <s v="PIURA"/>
    <s v="NORTE 1"/>
    <x v="12"/>
    <d v="2020-08-21T00:00:00"/>
    <n v="2020"/>
    <s v="III Trimestre 20"/>
    <s v="Agosto"/>
    <d v="2020-09-20T00:00:00"/>
    <d v="2020-09-16T00:00:00"/>
    <x v="0"/>
    <x v="0"/>
    <x v="0"/>
    <x v="0"/>
    <s v="JOSE PEDRO SILVA MEJIA"/>
    <n v="72490494"/>
    <x v="37"/>
    <x v="824"/>
    <x v="0"/>
  </r>
  <r>
    <s v="Reclamo"/>
    <x v="1"/>
    <s v="Si"/>
    <n v="9091"/>
    <s v="AREQUIPA"/>
    <s v="EFE"/>
    <x v="0"/>
    <s v="Oficina"/>
    <s v="AREQUIPA"/>
    <s v="SUR"/>
    <x v="31"/>
    <d v="2020-08-20T00:00:00"/>
    <n v="2020"/>
    <s v="III Trimestre 20"/>
    <s v="Agosto"/>
    <d v="2020-09-19T00:00:00"/>
    <d v="2020-09-14T00:00:00"/>
    <x v="0"/>
    <x v="0"/>
    <x v="0"/>
    <x v="0"/>
    <s v="YOBEL ALEXANDER ZAMATA YAULI"/>
    <n v="73861865"/>
    <x v="34"/>
    <x v="825"/>
    <x v="0"/>
  </r>
  <r>
    <s v="Reclamo"/>
    <x v="1"/>
    <s v="Si"/>
    <n v="9086"/>
    <s v="ABANCAY"/>
    <s v="LC"/>
    <x v="1"/>
    <s v="Vía internet"/>
    <s v="SURCO"/>
    <s v="LIMA NOR ESTE "/>
    <x v="1"/>
    <d v="2020-08-20T00:00:00"/>
    <n v="2020"/>
    <s v="III Trimestre 20"/>
    <s v="Agosto"/>
    <d v="2020-09-19T00:00:00"/>
    <d v="2020-09-16T00:00:00"/>
    <x v="0"/>
    <x v="0"/>
    <x v="0"/>
    <x v="0"/>
    <s v="EDITH ARAGON DURAND"/>
    <n v="41436976"/>
    <x v="25"/>
    <x v="826"/>
    <x v="0"/>
  </r>
  <r>
    <s v="Reclamo"/>
    <x v="1"/>
    <s v="Si"/>
    <n v="9087"/>
    <s v="CUSCO"/>
    <s v="EFE"/>
    <x v="1"/>
    <s v="Vía internet"/>
    <s v="SURCO"/>
    <s v="LIMA NOR ESTE "/>
    <x v="1"/>
    <d v="2020-08-20T00:00:00"/>
    <n v="2020"/>
    <s v="III Trimestre 20"/>
    <s v="Agosto"/>
    <d v="2020-09-19T00:00:00"/>
    <d v="2020-09-10T00:00:00"/>
    <x v="0"/>
    <x v="0"/>
    <x v="0"/>
    <x v="0"/>
    <s v="VICTOR AYMA QUISPITUPA"/>
    <n v="23802973"/>
    <x v="19"/>
    <x v="827"/>
    <x v="0"/>
  </r>
  <r>
    <s v="Reclamo"/>
    <x v="1"/>
    <s v="Si"/>
    <n v="9092"/>
    <s v="SULLANA"/>
    <s v="EFE"/>
    <x v="0"/>
    <s v="Oficina"/>
    <s v="SULLANA"/>
    <s v="NORTE 1"/>
    <x v="26"/>
    <d v="2020-08-20T00:00:00"/>
    <n v="2020"/>
    <s v="III Trimestre 20"/>
    <s v="Agosto"/>
    <d v="2020-09-19T00:00:00"/>
    <d v="2020-09-14T00:00:00"/>
    <x v="0"/>
    <x v="0"/>
    <x v="0"/>
    <x v="0"/>
    <s v="SANTOS MARINA URBINA GARCIA"/>
    <n v="42698022"/>
    <x v="34"/>
    <x v="828"/>
    <x v="0"/>
  </r>
  <r>
    <s v="Reclamo"/>
    <x v="1"/>
    <s v="Si"/>
    <n v="9074"/>
    <s v="AREQUIPA"/>
    <s v="EFE"/>
    <x v="0"/>
    <s v="Oficina"/>
    <s v="AREQUIPA"/>
    <s v="SUR"/>
    <x v="31"/>
    <d v="2020-08-19T00:00:00"/>
    <n v="2020"/>
    <s v="III Trimestre 20"/>
    <s v="Agosto"/>
    <d v="2020-09-18T00:00:00"/>
    <d v="2020-09-11T00:00:00"/>
    <x v="0"/>
    <x v="0"/>
    <x v="0"/>
    <x v="0"/>
    <s v="ANICETO MAMANI QUISPE"/>
    <n v="24714300"/>
    <x v="24"/>
    <x v="829"/>
    <x v="0"/>
  </r>
  <r>
    <s v="Reclamo"/>
    <x v="1"/>
    <s v="Si"/>
    <n v="9076"/>
    <s v="AREQUIPA"/>
    <s v="EFE"/>
    <x v="0"/>
    <s v="Oficina"/>
    <s v="AREQUIPA"/>
    <s v="SUR"/>
    <x v="31"/>
    <d v="2020-08-19T00:00:00"/>
    <n v="2020"/>
    <s v="III Trimestre 20"/>
    <s v="Agosto"/>
    <d v="2020-09-18T00:00:00"/>
    <d v="2020-09-11T00:00:00"/>
    <x v="0"/>
    <x v="0"/>
    <x v="0"/>
    <x v="0"/>
    <s v="SENOVIA SACSI CHAUCCA"/>
    <n v="48363595"/>
    <x v="24"/>
    <x v="830"/>
    <x v="0"/>
  </r>
  <r>
    <s v="Reclamo"/>
    <x v="1"/>
    <s v="Si"/>
    <n v="9081"/>
    <s v="CACERES"/>
    <s v="EFE"/>
    <x v="0"/>
    <s v="Oficina"/>
    <s v="SAN JUAN DE LURIGANCHO"/>
    <s v="LIMA NORESTE"/>
    <x v="1"/>
    <d v="2020-08-19T00:00:00"/>
    <n v="2020"/>
    <s v="III Trimestre 20"/>
    <s v="Agosto"/>
    <d v="2020-09-18T00:00:00"/>
    <d v="2020-09-10T00:00:00"/>
    <x v="0"/>
    <x v="0"/>
    <x v="0"/>
    <x v="0"/>
    <s v="AIVLIS PAOLA SALAZAR ALVAREZ"/>
    <n v="40529650"/>
    <x v="23"/>
    <x v="831"/>
    <x v="0"/>
  </r>
  <r>
    <s v="Reclamo"/>
    <x v="1"/>
    <s v="Si"/>
    <n v="9069"/>
    <s v="TRUJILLO"/>
    <s v="EFE"/>
    <x v="1"/>
    <s v="Vía internet"/>
    <s v="SURCO"/>
    <s v="LIMA NOR ESTE "/>
    <x v="1"/>
    <d v="2020-08-19T00:00:00"/>
    <n v="2020"/>
    <s v="III Trimestre 20"/>
    <s v="Agosto"/>
    <d v="2020-09-18T00:00:00"/>
    <d v="2020-09-10T00:00:00"/>
    <x v="0"/>
    <x v="0"/>
    <x v="0"/>
    <x v="0"/>
    <s v="DILMER ABEL VERA RODRIGUEZ"/>
    <n v="74244266"/>
    <x v="23"/>
    <x v="832"/>
    <x v="0"/>
  </r>
  <r>
    <s v="Reclamo"/>
    <x v="1"/>
    <s v="Si"/>
    <n v="9075"/>
    <s v="LIMA"/>
    <s v="CONVENIO"/>
    <x v="0"/>
    <s v="Oficina"/>
    <s v="ILO"/>
    <s v="SUR"/>
    <x v="5"/>
    <d v="2020-08-19T00:00:00"/>
    <n v="2020"/>
    <s v="III Trimestre 20"/>
    <s v="Agosto"/>
    <d v="2020-09-18T00:00:00"/>
    <d v="2020-09-10T00:00:00"/>
    <x v="0"/>
    <x v="0"/>
    <x v="2"/>
    <x v="2"/>
    <s v="NERIO OLMER SANTA CRUZ QUILLCA"/>
    <n v="76904505"/>
    <x v="23"/>
    <x v="833"/>
    <x v="0"/>
  </r>
  <r>
    <s v="Reclamo"/>
    <x v="1"/>
    <s v="Si"/>
    <n v="9062"/>
    <s v="CHICLAYO"/>
    <s v="MOTOCORP"/>
    <x v="0"/>
    <s v="Oficina"/>
    <s v="CHICLAYO"/>
    <s v="NORTE 2"/>
    <x v="2"/>
    <d v="2020-08-18T00:00:00"/>
    <n v="2020"/>
    <s v="III Trimestre 20"/>
    <s v="Agosto"/>
    <d v="2020-09-17T00:00:00"/>
    <d v="2020-09-14T00:00:00"/>
    <x v="0"/>
    <x v="0"/>
    <x v="0"/>
    <x v="0"/>
    <s v="FLOR ANGEL CARLOS TANTARICO"/>
    <n v="16712382"/>
    <x v="25"/>
    <x v="834"/>
    <x v="0"/>
  </r>
  <r>
    <s v="Reclamo"/>
    <x v="1"/>
    <s v="Si"/>
    <n v="9053"/>
    <s v="CHICLAYO"/>
    <s v="EFE"/>
    <x v="0"/>
    <s v="Oficina"/>
    <s v="SALAVERRY"/>
    <s v="NORTE 2"/>
    <x v="2"/>
    <d v="2020-08-18T00:00:00"/>
    <n v="2020"/>
    <s v="III Trimestre 20"/>
    <s v="Agosto"/>
    <d v="2020-09-17T00:00:00"/>
    <d v="2020-09-10T00:00:00"/>
    <x v="0"/>
    <x v="0"/>
    <x v="0"/>
    <x v="0"/>
    <s v="DEYSI ELITA SALAZAR RODAS"/>
    <n v="47930481"/>
    <x v="24"/>
    <x v="835"/>
    <x v="0"/>
  </r>
  <r>
    <s v="Reclamo"/>
    <x v="1"/>
    <s v="Si"/>
    <n v="9052"/>
    <s v="SAN JUAN DE LURIGANCHO"/>
    <s v="LC"/>
    <x v="0"/>
    <s v="Oficina"/>
    <s v="SAN JUAN DE LURIGANCHO"/>
    <s v="LIMA NORESTE"/>
    <x v="1"/>
    <d v="2020-08-18T00:00:00"/>
    <n v="2020"/>
    <s v="III Trimestre 20"/>
    <s v="Agosto"/>
    <d v="2020-09-17T00:00:00"/>
    <d v="2020-09-10T00:00:00"/>
    <x v="0"/>
    <x v="0"/>
    <x v="0"/>
    <x v="0"/>
    <s v="ANGELO LOIGUI MEJIA MANYAVILCA"/>
    <n v="78717597"/>
    <x v="24"/>
    <x v="836"/>
    <x v="0"/>
  </r>
  <r>
    <s v="Reclamo"/>
    <x v="1"/>
    <s v="Si"/>
    <n v="9057"/>
    <s v="NO ES CLIENTE"/>
    <s v="NO ES CLIENTE"/>
    <x v="1"/>
    <s v="Vía internet"/>
    <s v="SURCO"/>
    <s v="LIMA NOR ESTE "/>
    <x v="1"/>
    <d v="2020-08-18T00:00:00"/>
    <n v="2020"/>
    <s v="III Trimestre 20"/>
    <s v="Agosto"/>
    <d v="2020-09-17T00:00:00"/>
    <d v="2020-08-20T00:00:00"/>
    <x v="0"/>
    <x v="0"/>
    <x v="0"/>
    <x v="0"/>
    <s v="WALTER REYES GAMBOA"/>
    <n v="46912833"/>
    <x v="1"/>
    <x v="837"/>
    <x v="1"/>
  </r>
  <r>
    <s v="Reclamo"/>
    <x v="1"/>
    <s v="Si"/>
    <n v="9058"/>
    <s v="HUARAL"/>
    <s v="LC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MARCO ANTONIO SANTIAGO ORMENO"/>
    <n v="15945594"/>
    <x v="24"/>
    <x v="838"/>
    <x v="0"/>
  </r>
  <r>
    <s v="Reclamo"/>
    <x v="1"/>
    <s v="Si"/>
    <n v="9060"/>
    <s v="IQUITOS"/>
    <s v="LC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CARLOS ROBERTO RODRIGUEZ JARA"/>
    <n v="41917078"/>
    <x v="24"/>
    <x v="839"/>
    <x v="0"/>
  </r>
  <r>
    <s v="Reclamo"/>
    <x v="1"/>
    <s v="Si"/>
    <n v="9061"/>
    <s v="ILO"/>
    <s v="LC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MIGUEL ENRIQUE VALDEZ CARRAZCO"/>
    <n v="4622290"/>
    <x v="24"/>
    <x v="840"/>
    <x v="0"/>
  </r>
  <r>
    <s v="Reclamo"/>
    <x v="1"/>
    <s v="Si"/>
    <n v="9063"/>
    <s v="TRUJILLO"/>
    <s v="LC"/>
    <x v="1"/>
    <s v="Vía internet"/>
    <s v="SURCO"/>
    <s v="LIMA NOR ESTE "/>
    <x v="1"/>
    <d v="2020-08-18T00:00:00"/>
    <n v="2020"/>
    <s v="III Trimestre 20"/>
    <s v="Agosto"/>
    <d v="2020-09-17T00:00:00"/>
    <d v="2020-08-25T00:00:00"/>
    <x v="0"/>
    <x v="0"/>
    <x v="0"/>
    <x v="0"/>
    <s v="ELMER MANUEL LUJAN NAMAY"/>
    <n v="18100329"/>
    <x v="35"/>
    <x v="841"/>
    <x v="1"/>
  </r>
  <r>
    <s v="Reclamo"/>
    <x v="1"/>
    <s v="Si"/>
    <n v="9064"/>
    <s v="AREQUIPA"/>
    <s v="EFE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EDWARD FELIPE LOAYZA BRICENO"/>
    <n v="43581596"/>
    <x v="24"/>
    <x v="842"/>
    <x v="0"/>
  </r>
  <r>
    <s v="Reclamo"/>
    <x v="1"/>
    <s v="Si"/>
    <n v="9065"/>
    <s v="TRUJILLO"/>
    <s v="LC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HEYSEEN HANNOVER FLORES GOMEZ"/>
    <n v="47133162"/>
    <x v="24"/>
    <x v="843"/>
    <x v="0"/>
  </r>
  <r>
    <s v="Reclamo"/>
    <x v="1"/>
    <s v="Si"/>
    <n v="9066"/>
    <s v="PUERTO MALDONADO"/>
    <s v="LC"/>
    <x v="1"/>
    <s v="Vía internet"/>
    <s v="SURCO"/>
    <s v="LIMA NOR ESTE "/>
    <x v="1"/>
    <d v="2020-08-18T00:00:00"/>
    <n v="2020"/>
    <s v="III Trimestre 20"/>
    <s v="Agosto"/>
    <d v="2020-09-17T00:00:00"/>
    <d v="2020-09-10T00:00:00"/>
    <x v="0"/>
    <x v="0"/>
    <x v="0"/>
    <x v="0"/>
    <s v="HUGO QUISPE MAMANI"/>
    <n v="46765576"/>
    <x v="24"/>
    <x v="844"/>
    <x v="0"/>
  </r>
  <r>
    <s v="Reclamo"/>
    <x v="1"/>
    <s v="Si"/>
    <n v="9050"/>
    <s v="HUAMACHUCO"/>
    <s v="LC"/>
    <x v="0"/>
    <s v="Oficina"/>
    <s v="HUAMACHUCO"/>
    <s v="NORTE 3"/>
    <x v="52"/>
    <d v="2020-08-18T00:00:00"/>
    <n v="2020"/>
    <s v="III Trimestre 20"/>
    <s v="Agosto"/>
    <d v="2020-09-17T00:00:00"/>
    <d v="2020-09-10T00:00:00"/>
    <x v="0"/>
    <x v="0"/>
    <x v="0"/>
    <x v="0"/>
    <s v="MARIA VALENCIA VARGAS TRUJILLO"/>
    <n v="41944844"/>
    <x v="24"/>
    <x v="845"/>
    <x v="0"/>
  </r>
  <r>
    <s v="Reclamo"/>
    <x v="1"/>
    <s v="Si"/>
    <n v="9021"/>
    <s v="ANDAHUAYLAS"/>
    <s v="LC"/>
    <x v="0"/>
    <s v="Oficina"/>
    <s v="ANDAHUAYLAS"/>
    <s v="SUR ORIENTE"/>
    <x v="35"/>
    <d v="2020-08-17T00:00:00"/>
    <n v="2020"/>
    <s v="III Trimestre 20"/>
    <s v="Agosto"/>
    <d v="2020-09-16T00:00:00"/>
    <d v="2020-09-09T00:00:00"/>
    <x v="0"/>
    <x v="0"/>
    <x v="0"/>
    <x v="0"/>
    <s v="CLEOFE NANCY HUARCAYA VARGAS"/>
    <n v="45884578"/>
    <x v="24"/>
    <x v="846"/>
    <x v="0"/>
  </r>
  <r>
    <s v="Reclamo"/>
    <x v="1"/>
    <s v="Si"/>
    <n v="9041"/>
    <s v="CAJAMARCA"/>
    <s v="LC"/>
    <x v="0"/>
    <s v="Oficina"/>
    <s v="CAJAMARCA"/>
    <s v="NORTE 2"/>
    <x v="3"/>
    <d v="2020-08-17T00:00:00"/>
    <n v="2020"/>
    <s v="III Trimestre 20"/>
    <s v="Agosto"/>
    <d v="2020-09-16T00:00:00"/>
    <d v="2020-09-09T00:00:00"/>
    <x v="0"/>
    <x v="0"/>
    <x v="0"/>
    <x v="0"/>
    <s v="MARIA ALFONCINA FLORES URISTE"/>
    <n v="44242054"/>
    <x v="24"/>
    <x v="847"/>
    <x v="0"/>
  </r>
  <r>
    <s v="Reclamo"/>
    <x v="1"/>
    <s v="Si"/>
    <n v="9035"/>
    <s v="CHINCHA"/>
    <s v="LC"/>
    <x v="0"/>
    <s v="Oficina"/>
    <s v="CHINCHA"/>
    <s v="LIMA SUR CHICO"/>
    <x v="10"/>
    <d v="2020-08-17T00:00:00"/>
    <n v="2020"/>
    <s v="III Trimestre 20"/>
    <s v="Agosto"/>
    <d v="2020-09-16T00:00:00"/>
    <d v="2020-09-09T00:00:00"/>
    <x v="0"/>
    <x v="0"/>
    <x v="0"/>
    <x v="0"/>
    <s v="SAMUEL YARECT ALVAREZ CHAVEZ"/>
    <n v="46416428"/>
    <x v="24"/>
    <x v="848"/>
    <x v="0"/>
  </r>
  <r>
    <s v="Reclamo"/>
    <x v="1"/>
    <s v="Si"/>
    <n v="9034"/>
    <s v="COMAS"/>
    <s v="EFE"/>
    <x v="0"/>
    <s v="Oficina"/>
    <s v="COMAS"/>
    <s v="LIMA NORESTE"/>
    <x v="1"/>
    <d v="2020-08-17T00:00:00"/>
    <n v="2020"/>
    <s v="III Trimestre 20"/>
    <s v="Agosto"/>
    <d v="2020-09-16T00:00:00"/>
    <d v="2020-09-09T00:00:00"/>
    <x v="0"/>
    <x v="0"/>
    <x v="0"/>
    <x v="0"/>
    <s v="GUMERCINDO FELIX VALDERRAMA"/>
    <n v="4057860"/>
    <x v="24"/>
    <x v="849"/>
    <x v="0"/>
  </r>
  <r>
    <s v="Reclamo"/>
    <x v="1"/>
    <s v="Si"/>
    <n v="9018"/>
    <s v="TRUJILLO"/>
    <s v="LC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JULIO ANIBAL ZAVALA RODRIGUEZ"/>
    <n v="18185323"/>
    <x v="24"/>
    <x v="850"/>
    <x v="0"/>
  </r>
  <r>
    <s v="Reclamo"/>
    <x v="1"/>
    <s v="Si"/>
    <n v="9019"/>
    <s v="JAEN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LETICIA MIREZ ARCILA"/>
    <n v="70043363"/>
    <x v="24"/>
    <x v="851"/>
    <x v="0"/>
  </r>
  <r>
    <s v="Reclamo"/>
    <x v="1"/>
    <s v="Si"/>
    <n v="9022"/>
    <s v="CAJAMARCA"/>
    <s v="LC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WILLY FRANCO VASQUEZ PIRGO"/>
    <n v="70039300"/>
    <x v="24"/>
    <x v="852"/>
    <x v="0"/>
  </r>
  <r>
    <s v="Reclamo"/>
    <x v="1"/>
    <s v="Si"/>
    <n v="9023"/>
    <s v="NO ES CLIENTE"/>
    <s v="NO ES CLIENT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1"/>
    <x v="1"/>
    <x v="3"/>
    <x v="3"/>
    <s v="JUANA DOLORES NECIOSUP PUICAN"/>
    <n v="16690288"/>
    <x v="24"/>
    <x v="853"/>
    <x v="0"/>
  </r>
  <r>
    <s v="Reclamo"/>
    <x v="1"/>
    <s v="Si"/>
    <n v="9024"/>
    <s v="TRUJILLO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ANTONIO RUIZ NARCIZO"/>
    <n v="18200914"/>
    <x v="24"/>
    <x v="854"/>
    <x v="0"/>
  </r>
  <r>
    <s v="Reclamo"/>
    <x v="1"/>
    <s v="Si"/>
    <n v="9025"/>
    <s v="SULLANA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VIKY SONIA ZAVALETA VILLACORTA"/>
    <n v="19088733"/>
    <x v="24"/>
    <x v="855"/>
    <x v="0"/>
  </r>
  <r>
    <s v="Reclamo"/>
    <x v="1"/>
    <s v="Si"/>
    <n v="9026"/>
    <s v="NO ES CLIENTE"/>
    <s v="NO ES CLIENT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1"/>
    <x v="1"/>
    <x v="3"/>
    <x v="3"/>
    <s v="GERARDO LUIS MUNANTE APARCANA"/>
    <n v="21576886"/>
    <x v="24"/>
    <x v="856"/>
    <x v="0"/>
  </r>
  <r>
    <s v="Reclamo"/>
    <x v="1"/>
    <s v="Si"/>
    <n v="9027"/>
    <s v="AREQUIPA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LOURDES MARIVELA MEDINA QUISPE"/>
    <n v="41944374"/>
    <x v="24"/>
    <x v="857"/>
    <x v="0"/>
  </r>
  <r>
    <s v="Reclamo"/>
    <x v="1"/>
    <s v="Si"/>
    <n v="9029"/>
    <s v="ATE "/>
    <s v="EFE"/>
    <x v="1"/>
    <s v="Vía internet"/>
    <s v="SURCO"/>
    <s v="LIMA NOR ESTE "/>
    <x v="1"/>
    <d v="2020-08-17T00:00:00"/>
    <n v="2020"/>
    <s v="III Trimestre 20"/>
    <s v="Agosto"/>
    <d v="2020-09-16T00:00:00"/>
    <d v="2020-09-09T00:00:00"/>
    <x v="0"/>
    <x v="0"/>
    <x v="0"/>
    <x v="0"/>
    <s v="DIANA PILAR ILIZARBE QUISPE"/>
    <n v="40204626"/>
    <x v="24"/>
    <x v="858"/>
    <x v="0"/>
  </r>
  <r>
    <s v="Reclamo"/>
    <x v="1"/>
    <s v="Si"/>
    <n v="9039"/>
    <s v="NO ES CLIENTE"/>
    <s v="NO ES CLIENTE"/>
    <x v="1"/>
    <s v="Vía internet"/>
    <s v="SURCO"/>
    <s v="LIMA NOR ESTE "/>
    <x v="1"/>
    <d v="2020-08-17T00:00:00"/>
    <n v="2020"/>
    <s v="III Trimestre 20"/>
    <s v="Agosto"/>
    <d v="2020-09-16T00:00:00"/>
    <d v="2020-09-16T00:00:00"/>
    <x v="1"/>
    <x v="1"/>
    <x v="3"/>
    <x v="3"/>
    <s v="ERIC DENNIS DIAZ LAJO"/>
    <n v="42133795"/>
    <x v="0"/>
    <x v="859"/>
    <x v="0"/>
  </r>
  <r>
    <s v="Reclamo"/>
    <x v="1"/>
    <s v="Si"/>
    <n v="9045"/>
    <s v="CAJAMARCA"/>
    <s v="LC"/>
    <x v="1"/>
    <s v="Vía internet"/>
    <s v="SURCO"/>
    <s v="LIMA NOR ESTE "/>
    <x v="1"/>
    <d v="2020-08-17T00:00:00"/>
    <n v="2020"/>
    <s v="III Trimestre 20"/>
    <s v="Agosto"/>
    <d v="2020-09-16T00:00:00"/>
    <d v="2020-08-19T00:00:00"/>
    <x v="0"/>
    <x v="0"/>
    <x v="0"/>
    <x v="0"/>
    <s v="MELISSA DEL ROSARIO DAZA NIMA"/>
    <n v="42053661"/>
    <x v="1"/>
    <x v="860"/>
    <x v="1"/>
  </r>
  <r>
    <s v="Reclamo"/>
    <x v="1"/>
    <s v="Si"/>
    <n v="9047"/>
    <s v="TRUJILLO"/>
    <s v="EFE"/>
    <x v="1"/>
    <s v="Vía internet"/>
    <s v="SURCO"/>
    <s v="LIMA NOR ESTE "/>
    <x v="1"/>
    <d v="2020-08-17T00:00:00"/>
    <n v="2020"/>
    <s v="III Trimestre 20"/>
    <s v="Agosto"/>
    <d v="2020-09-16T00:00:00"/>
    <d v="2020-08-19T00:00:00"/>
    <x v="0"/>
    <x v="0"/>
    <x v="1"/>
    <x v="1"/>
    <s v="MERLY ROXANA ROJAS DIAZ"/>
    <n v="70164285"/>
    <x v="1"/>
    <x v="861"/>
    <x v="1"/>
  </r>
  <r>
    <s v="Reclamo"/>
    <x v="1"/>
    <s v="Si"/>
    <n v="9046"/>
    <s v="HUARAL"/>
    <s v="LC"/>
    <x v="0"/>
    <s v="Oficina"/>
    <s v="HUARAL "/>
    <s v="NORTE 3"/>
    <x v="37"/>
    <d v="2020-08-17T00:00:00"/>
    <n v="2020"/>
    <s v="III Trimestre 20"/>
    <s v="Agosto"/>
    <d v="2020-09-16T00:00:00"/>
    <d v="2020-08-19T00:00:00"/>
    <x v="0"/>
    <x v="0"/>
    <x v="0"/>
    <x v="0"/>
    <s v="YONY VELASQUEZ RIOS"/>
    <n v="45595876"/>
    <x v="1"/>
    <x v="862"/>
    <x v="1"/>
  </r>
  <r>
    <s v="Reclamo"/>
    <x v="1"/>
    <s v="Si"/>
    <n v="9036"/>
    <s v="PAITA"/>
    <s v="EFE"/>
    <x v="0"/>
    <s v="Oficina"/>
    <s v="PAITA"/>
    <s v="NORTE 1"/>
    <x v="17"/>
    <d v="2020-08-17T00:00:00"/>
    <n v="2020"/>
    <s v="III Trimestre 20"/>
    <s v="Agosto"/>
    <d v="2020-09-16T00:00:00"/>
    <d v="2020-09-09T00:00:00"/>
    <x v="0"/>
    <x v="0"/>
    <x v="0"/>
    <x v="0"/>
    <s v="PAMELA KARINA SERNAQUE ZEVALLOS"/>
    <n v="3499223"/>
    <x v="24"/>
    <x v="863"/>
    <x v="0"/>
  </r>
  <r>
    <s v="Reclamo"/>
    <x v="1"/>
    <s v="Si"/>
    <n v="9017"/>
    <s v="JUANJUI"/>
    <s v="LC"/>
    <x v="0"/>
    <s v="Oficina"/>
    <s v="JUANJUI"/>
    <s v="ORIENTE"/>
    <x v="18"/>
    <d v="2020-08-17T00:00:00"/>
    <n v="2020"/>
    <s v="III Trimestre 20"/>
    <s v="Agosto"/>
    <d v="2020-09-16T00:00:00"/>
    <d v="2020-09-21T00:00:00"/>
    <x v="0"/>
    <x v="0"/>
    <x v="0"/>
    <x v="0"/>
    <s v="JOSE ANTONIO ZAVALETA PINILLOS"/>
    <n v="32868593"/>
    <x v="21"/>
    <x v="864"/>
    <x v="2"/>
  </r>
  <r>
    <s v="Reclamo"/>
    <x v="1"/>
    <s v="Si"/>
    <n v="9003"/>
    <s v="AREQUIPA"/>
    <s v="EFE"/>
    <x v="0"/>
    <s v="Oficina"/>
    <s v="AREQUIPA"/>
    <s v="SUR"/>
    <x v="31"/>
    <d v="2020-08-15T00:00:00"/>
    <n v="2020"/>
    <s v="III Trimestre 20"/>
    <s v="Agosto"/>
    <d v="2020-09-14T00:00:00"/>
    <d v="2020-09-09T00:00:00"/>
    <x v="0"/>
    <x v="0"/>
    <x v="0"/>
    <x v="0"/>
    <s v="EDMUNDO EDUALDO CORNEJO APAZA"/>
    <n v="80199966"/>
    <x v="34"/>
    <x v="865"/>
    <x v="0"/>
  </r>
  <r>
    <s v="Reclamo"/>
    <x v="1"/>
    <s v="Si"/>
    <n v="9005"/>
    <s v="AREQUIPA"/>
    <s v="EFE"/>
    <x v="0"/>
    <s v="Oficina"/>
    <s v="AREQUIPA"/>
    <s v="SUR"/>
    <x v="31"/>
    <d v="2020-08-15T00:00:00"/>
    <n v="2020"/>
    <s v="III Trimestre 20"/>
    <s v="Agosto"/>
    <d v="2020-09-14T00:00:00"/>
    <d v="2020-09-09T00:00:00"/>
    <x v="0"/>
    <x v="0"/>
    <x v="0"/>
    <x v="0"/>
    <s v="RICHARD GONZALO CORNEJO DAZA"/>
    <n v="76738427"/>
    <x v="34"/>
    <x v="866"/>
    <x v="0"/>
  </r>
  <r>
    <s v="Reclamo"/>
    <x v="1"/>
    <s v="Si"/>
    <n v="9006"/>
    <s v="AREQUIPA"/>
    <s v="EFE"/>
    <x v="0"/>
    <s v="Oficina"/>
    <s v="AREQUIPA"/>
    <s v="SUR"/>
    <x v="31"/>
    <d v="2020-08-15T00:00:00"/>
    <n v="2020"/>
    <s v="III Trimestre 20"/>
    <s v="Agosto"/>
    <d v="2020-09-14T00:00:00"/>
    <d v="2020-09-09T00:00:00"/>
    <x v="0"/>
    <x v="0"/>
    <x v="0"/>
    <x v="0"/>
    <s v="PAULO SUAREZ PAREDES"/>
    <n v="30827458"/>
    <x v="34"/>
    <x v="867"/>
    <x v="0"/>
  </r>
  <r>
    <s v="Reclamo"/>
    <x v="1"/>
    <s v="Si"/>
    <n v="9004"/>
    <s v="VILLA MARÍA DEL TRIUNFO"/>
    <s v="EFE"/>
    <x v="0"/>
    <s v="Oficina"/>
    <s v="VILLA MARIA DEL TRIUNFO"/>
    <s v="LIMA SUR CHICO"/>
    <x v="1"/>
    <d v="2020-08-15T00:00:00"/>
    <n v="2020"/>
    <s v="III Trimestre 20"/>
    <s v="Agosto"/>
    <d v="2020-09-14T00:00:00"/>
    <d v="2020-09-09T00:00:00"/>
    <x v="0"/>
    <x v="0"/>
    <x v="0"/>
    <x v="0"/>
    <s v="CATERIN CARMEN VARGAS ROCA"/>
    <n v="44029620"/>
    <x v="34"/>
    <x v="868"/>
    <x v="0"/>
  </r>
  <r>
    <s v="Reclamo"/>
    <x v="1"/>
    <s v="Si"/>
    <n v="8969"/>
    <s v="PISCO"/>
    <s v="EFE"/>
    <x v="0"/>
    <s v="Oficina"/>
    <s v="PISCO "/>
    <s v="LIMA SUR CHICO"/>
    <x v="51"/>
    <d v="2020-08-14T00:00:00"/>
    <n v="2020"/>
    <s v="III Trimestre 20"/>
    <s v="Agosto"/>
    <d v="2020-09-13T00:00:00"/>
    <d v="2020-09-08T00:00:00"/>
    <x v="0"/>
    <x v="0"/>
    <x v="0"/>
    <x v="0"/>
    <s v="ANA MARIA QUISPE HUAMAN"/>
    <n v="42313658"/>
    <x v="34"/>
    <x v="869"/>
    <x v="0"/>
  </r>
  <r>
    <s v="Reclamo"/>
    <x v="1"/>
    <s v="Si"/>
    <n v="8982"/>
    <s v="HUANCAYO"/>
    <s v="EFE"/>
    <x v="0"/>
    <s v="Oficina"/>
    <s v="HUANCAYO"/>
    <s v="CENTRO"/>
    <x v="4"/>
    <d v="2020-08-14T00:00:00"/>
    <n v="2020"/>
    <s v="III Trimestre 20"/>
    <s v="Agosto"/>
    <d v="2020-09-13T00:00:00"/>
    <d v="2020-09-10T00:00:00"/>
    <x v="0"/>
    <x v="0"/>
    <x v="0"/>
    <x v="0"/>
    <s v="YALE ATACHAGUA VALLE"/>
    <n v="9326303"/>
    <x v="25"/>
    <x v="870"/>
    <x v="0"/>
  </r>
  <r>
    <s v="Reclamo"/>
    <x v="1"/>
    <s v="Si"/>
    <n v="8975"/>
    <s v="SAN JUAN DE LURIGANCHO"/>
    <s v="LC"/>
    <x v="0"/>
    <s v="Oficina"/>
    <s v="SAN JUAN DE LURIGANCHO"/>
    <s v="LIMA NORESTE"/>
    <x v="1"/>
    <d v="2020-08-14T00:00:00"/>
    <n v="2020"/>
    <s v="III Trimestre 20"/>
    <s v="Agosto"/>
    <d v="2020-09-13T00:00:00"/>
    <d v="2020-09-08T00:00:00"/>
    <x v="0"/>
    <x v="0"/>
    <x v="0"/>
    <x v="0"/>
    <s v="YUBITZA MENDOZA SICHA"/>
    <n v="44954699"/>
    <x v="34"/>
    <x v="871"/>
    <x v="0"/>
  </r>
  <r>
    <s v="Reclamo"/>
    <x v="1"/>
    <s v="Si"/>
    <n v="8972"/>
    <s v="SAN MARTIN DE PORRES"/>
    <s v="EFE"/>
    <x v="0"/>
    <s v="Oficina"/>
    <s v="SAN MARTIN DE PORRES"/>
    <s v="LIMA NORESTE"/>
    <x v="1"/>
    <d v="2020-08-14T00:00:00"/>
    <n v="2020"/>
    <s v="III Trimestre 20"/>
    <s v="Agosto"/>
    <d v="2020-09-13T00:00:00"/>
    <d v="2020-09-12T00:00:00"/>
    <x v="0"/>
    <x v="0"/>
    <x v="0"/>
    <x v="0"/>
    <s v="CELESTINO RICARDO FELIPE BARBOZA BRICENO"/>
    <n v="8657630"/>
    <x v="7"/>
    <x v="872"/>
    <x v="0"/>
  </r>
  <r>
    <s v="Reclamo"/>
    <x v="1"/>
    <s v="Si"/>
    <n v="8983"/>
    <s v="LOS OLIVOS"/>
    <s v="LC"/>
    <x v="0"/>
    <s v="Oficina"/>
    <s v="SAN MARTIN DE PORRES"/>
    <s v="LIMA NORESTE"/>
    <x v="1"/>
    <d v="2020-08-14T00:00:00"/>
    <n v="2020"/>
    <s v="III Trimestre 20"/>
    <s v="Agosto"/>
    <d v="2020-09-13T00:00:00"/>
    <d v="2020-09-08T00:00:00"/>
    <x v="0"/>
    <x v="0"/>
    <x v="0"/>
    <x v="0"/>
    <s v="LUIS ANTONIO HUARACA EGUSQUIZA"/>
    <n v="6832198"/>
    <x v="34"/>
    <x v="873"/>
    <x v="0"/>
  </r>
  <r>
    <s v="Reclamo"/>
    <x v="1"/>
    <s v="Si"/>
    <n v="8984"/>
    <s v="TRUJILLO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CARLOS ALBERTO YNFANTES VILLANUEVA"/>
    <n v="18120086"/>
    <x v="34"/>
    <x v="874"/>
    <x v="0"/>
  </r>
  <r>
    <s v="Reclamo"/>
    <x v="1"/>
    <s v="Si"/>
    <n v="8985"/>
    <s v="LA MERCED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3"/>
    <x v="3"/>
    <s v="MIRIAM KAROLEY RIVERA TORRES"/>
    <n v="70553461"/>
    <x v="34"/>
    <x v="875"/>
    <x v="0"/>
  </r>
  <r>
    <s v="Reclamo"/>
    <x v="1"/>
    <s v="Si"/>
    <n v="8986"/>
    <s v="LA MERCED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3"/>
    <x v="3"/>
    <s v="MARIANO SAENZ JUAREZ"/>
    <n v="43897832"/>
    <x v="34"/>
    <x v="876"/>
    <x v="0"/>
  </r>
  <r>
    <s v="Reclamo"/>
    <x v="1"/>
    <s v="Si"/>
    <n v="8987"/>
    <s v="LA MERCED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OSCAR GUEVARA RIVERA"/>
    <n v="76302499"/>
    <x v="34"/>
    <x v="877"/>
    <x v="0"/>
  </r>
  <r>
    <s v="Reclamo"/>
    <x v="1"/>
    <s v="Si"/>
    <n v="8989"/>
    <s v="TRUJILLO"/>
    <s v="LC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JACQUELINE VICTORIA MENACHO RUIZ"/>
    <n v="70091339"/>
    <x v="34"/>
    <x v="878"/>
    <x v="0"/>
  </r>
  <r>
    <s v="Reclamo"/>
    <x v="1"/>
    <s v="Si"/>
    <n v="8993"/>
    <s v="CHIMBOTE 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MARIO BALDEMAR CHAVEZ BURGOS"/>
    <n v="32863528"/>
    <x v="34"/>
    <x v="879"/>
    <x v="0"/>
  </r>
  <r>
    <s v="Reclamo"/>
    <x v="1"/>
    <s v="Si"/>
    <n v="8994"/>
    <s v="CHIMBOTE "/>
    <s v="LC"/>
    <x v="1"/>
    <s v="Vía internet"/>
    <s v="SURCO"/>
    <s v="LIMA NOR ESTE "/>
    <x v="1"/>
    <d v="2020-08-14T00:00:00"/>
    <n v="2020"/>
    <s v="III Trimestre 20"/>
    <s v="Agosto"/>
    <d v="2020-09-13T00:00:00"/>
    <d v="2020-09-10T00:00:00"/>
    <x v="0"/>
    <x v="0"/>
    <x v="0"/>
    <x v="0"/>
    <s v="ROBER FLORES DIAZ"/>
    <n v="32872713"/>
    <x v="25"/>
    <x v="880"/>
    <x v="0"/>
  </r>
  <r>
    <s v="Reclamo"/>
    <x v="1"/>
    <s v="Si"/>
    <n v="8996"/>
    <s v="CHICLAYO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LUZ CLARITA ZULOETA NAVARRO"/>
    <n v="75533423"/>
    <x v="34"/>
    <x v="881"/>
    <x v="0"/>
  </r>
  <r>
    <s v="Reclamo"/>
    <x v="1"/>
    <s v="Si"/>
    <n v="8997"/>
    <s v="NO ES CLIENTE"/>
    <s v="NO ES CLIENT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1"/>
    <x v="1"/>
    <x v="3"/>
    <x v="3"/>
    <s v="JAVIER H GAMBOA BENDEZU"/>
    <n v="6196183"/>
    <x v="34"/>
    <x v="882"/>
    <x v="0"/>
  </r>
  <r>
    <s v="Reclamo"/>
    <x v="1"/>
    <s v="Si"/>
    <n v="9000"/>
    <s v="HUANUCO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KATHARINE SHIRLEY CRISOSTOMO RUIZ"/>
    <n v="46956478"/>
    <x v="34"/>
    <x v="883"/>
    <x v="0"/>
  </r>
  <r>
    <s v="Reclamo"/>
    <x v="1"/>
    <s v="Si"/>
    <n v="9001"/>
    <s v="VENTANILLA"/>
    <s v="EFE"/>
    <x v="1"/>
    <s v="Vía internet"/>
    <s v="SURCO"/>
    <s v="LIMA NOR ESTE "/>
    <x v="1"/>
    <d v="2020-08-14T00:00:00"/>
    <n v="2020"/>
    <s v="III Trimestre 20"/>
    <s v="Agosto"/>
    <d v="2020-09-13T00:00:00"/>
    <d v="2020-09-08T00:00:00"/>
    <x v="0"/>
    <x v="0"/>
    <x v="0"/>
    <x v="0"/>
    <s v="VICTOR AUGUSTO VASQUEZ MALDONADO"/>
    <n v="6967039"/>
    <x v="34"/>
    <x v="884"/>
    <x v="0"/>
  </r>
  <r>
    <s v="Reclamo"/>
    <x v="1"/>
    <s v="Si"/>
    <n v="9002"/>
    <s v="NO ES CLIENTE"/>
    <s v="NO ES CLIENTE"/>
    <x v="1"/>
    <s v="Vía internet"/>
    <s v="SURCO"/>
    <s v="LIMA NOR ESTE "/>
    <x v="1"/>
    <d v="2020-08-14T00:00:00"/>
    <n v="2020"/>
    <s v="III Trimestre 20"/>
    <s v="Agosto"/>
    <d v="2020-09-13T00:00:00"/>
    <d v="2020-09-09T00:00:00"/>
    <x v="1"/>
    <x v="1"/>
    <x v="3"/>
    <x v="3"/>
    <s v="Gilda Elizabeth Cáceres Ortet"/>
    <n v="1306102"/>
    <x v="37"/>
    <x v="885"/>
    <x v="0"/>
  </r>
  <r>
    <s v="Reclamo"/>
    <x v="1"/>
    <s v="Si"/>
    <n v="8971"/>
    <s v="PIURA"/>
    <s v="LC"/>
    <x v="0"/>
    <s v="Oficina"/>
    <s v="PIURA"/>
    <s v="NORTE 1"/>
    <x v="12"/>
    <d v="2020-08-14T00:00:00"/>
    <n v="2020"/>
    <s v="III Trimestre 20"/>
    <s v="Agosto"/>
    <d v="2020-09-13T00:00:00"/>
    <d v="2020-08-26T00:00:00"/>
    <x v="0"/>
    <x v="0"/>
    <x v="0"/>
    <x v="0"/>
    <s v="JUAN ROBERTO LAZO CORDOVA"/>
    <n v="2773384"/>
    <x v="32"/>
    <x v="886"/>
    <x v="1"/>
  </r>
  <r>
    <s v="Reclamo"/>
    <x v="1"/>
    <s v="Si"/>
    <n v="8978"/>
    <s v="PIURA"/>
    <s v="EFE"/>
    <x v="0"/>
    <s v="Oficina"/>
    <s v="PIURA"/>
    <s v="NORTE 1"/>
    <x v="12"/>
    <d v="2020-08-14T00:00:00"/>
    <n v="2020"/>
    <s v="III Trimestre 20"/>
    <s v="Agosto"/>
    <d v="2020-09-13T00:00:00"/>
    <d v="2020-09-08T00:00:00"/>
    <x v="0"/>
    <x v="0"/>
    <x v="0"/>
    <x v="0"/>
    <s v="ELACIO PENA NUNEZ"/>
    <n v="3354642"/>
    <x v="34"/>
    <x v="887"/>
    <x v="0"/>
  </r>
  <r>
    <s v="Reclamo"/>
    <x v="1"/>
    <s v="Si"/>
    <n v="8976"/>
    <s v="PAITA"/>
    <s v="EFE"/>
    <x v="0"/>
    <s v="Oficina"/>
    <s v="PAITA"/>
    <s v="NORTE 1"/>
    <x v="17"/>
    <d v="2020-08-14T00:00:00"/>
    <n v="2020"/>
    <s v="III Trimestre 20"/>
    <s v="Agosto"/>
    <d v="2020-09-13T00:00:00"/>
    <d v="2020-09-08T00:00:00"/>
    <x v="0"/>
    <x v="0"/>
    <x v="0"/>
    <x v="0"/>
    <s v="IRENE AREVALO SAJAMI"/>
    <n v="3502343"/>
    <x v="34"/>
    <x v="888"/>
    <x v="0"/>
  </r>
  <r>
    <s v="Reclamo"/>
    <x v="1"/>
    <s v="Si"/>
    <n v="8981"/>
    <s v="TARAPOTO"/>
    <s v="LC"/>
    <x v="0"/>
    <s v="Oficina"/>
    <s v="TARAPOTO"/>
    <s v="ORIENTE"/>
    <x v="41"/>
    <d v="2020-08-14T00:00:00"/>
    <n v="2020"/>
    <s v="III Trimestre 20"/>
    <s v="Agosto"/>
    <d v="2020-09-13T00:00:00"/>
    <d v="2020-09-08T00:00:00"/>
    <x v="0"/>
    <x v="0"/>
    <x v="0"/>
    <x v="0"/>
    <s v="LUIS TORRES SANCHEZ"/>
    <n v="1066799"/>
    <x v="34"/>
    <x v="889"/>
    <x v="0"/>
  </r>
  <r>
    <s v="Reclamo"/>
    <x v="1"/>
    <s v="Si"/>
    <n v="8958"/>
    <s v="AREQUIPA"/>
    <s v="EFE"/>
    <x v="0"/>
    <s v="Oficina"/>
    <s v="AREQUIPA"/>
    <s v="SUR"/>
    <x v="31"/>
    <d v="2020-08-13T00:00:00"/>
    <n v="2020"/>
    <s v="III Trimestre 20"/>
    <s v="Agosto"/>
    <d v="2020-09-12T00:00:00"/>
    <d v="2020-09-08T00:00:00"/>
    <x v="0"/>
    <x v="0"/>
    <x v="0"/>
    <x v="0"/>
    <s v="ALBERTO ARROYO ARIAS"/>
    <n v="46507434"/>
    <x v="37"/>
    <x v="890"/>
    <x v="0"/>
  </r>
  <r>
    <s v="Reclamo"/>
    <x v="1"/>
    <s v="Si"/>
    <n v="8959"/>
    <s v="AREQUIPA"/>
    <s v="EFE"/>
    <x v="0"/>
    <s v="Oficina"/>
    <s v="AREQUIPA"/>
    <s v="SUR"/>
    <x v="31"/>
    <d v="2020-08-13T00:00:00"/>
    <n v="2020"/>
    <s v="III Trimestre 20"/>
    <s v="Agosto"/>
    <d v="2020-09-12T00:00:00"/>
    <d v="2020-09-11T00:00:00"/>
    <x v="0"/>
    <x v="0"/>
    <x v="0"/>
    <x v="0"/>
    <s v="GLORIA MARINA AMANQUI COILA"/>
    <n v="42142804"/>
    <x v="7"/>
    <x v="891"/>
    <x v="0"/>
  </r>
  <r>
    <s v="Reclamo"/>
    <x v="1"/>
    <s v="Si"/>
    <n v="8960"/>
    <s v="AREQUIPA"/>
    <s v="EFE"/>
    <x v="0"/>
    <s v="Oficina"/>
    <s v="AREQUIPA"/>
    <s v="SUR"/>
    <x v="31"/>
    <d v="2020-08-13T00:00:00"/>
    <n v="2020"/>
    <s v="III Trimestre 20"/>
    <s v="Agosto"/>
    <d v="2020-09-12T00:00:00"/>
    <d v="2020-09-11T00:00:00"/>
    <x v="0"/>
    <x v="0"/>
    <x v="0"/>
    <x v="0"/>
    <s v="DORA DIAZ AGUIRRE"/>
    <n v="29202310"/>
    <x v="7"/>
    <x v="892"/>
    <x v="0"/>
  </r>
  <r>
    <s v="Reclamo"/>
    <x v="1"/>
    <s v="Si"/>
    <n v="8951"/>
    <s v="LA MERCED"/>
    <s v="EFE"/>
    <x v="0"/>
    <s v="Oficina"/>
    <s v="LA MERCED"/>
    <s v="CENTRO"/>
    <x v="7"/>
    <d v="2020-08-13T00:00:00"/>
    <n v="2020"/>
    <s v="III Trimestre 20"/>
    <s v="Agosto"/>
    <d v="2020-09-12T00:00:00"/>
    <d v="2020-09-09T00:00:00"/>
    <x v="0"/>
    <x v="0"/>
    <x v="0"/>
    <x v="0"/>
    <s v="MERILA LEON SANTE"/>
    <n v="31187448"/>
    <x v="25"/>
    <x v="893"/>
    <x v="0"/>
  </r>
  <r>
    <s v="Reclamo"/>
    <x v="1"/>
    <s v="Si"/>
    <n v="8950"/>
    <s v="CHEPEN"/>
    <s v="EFE"/>
    <x v="0"/>
    <s v="Oficina"/>
    <s v="CHEPEN"/>
    <s v="NORTE 2"/>
    <x v="36"/>
    <d v="2020-08-13T00:00:00"/>
    <n v="2020"/>
    <s v="III Trimestre 20"/>
    <s v="Agosto"/>
    <d v="2020-09-12T00:00:00"/>
    <d v="2020-09-08T00:00:00"/>
    <x v="0"/>
    <x v="0"/>
    <x v="0"/>
    <x v="0"/>
    <s v="CARMEN REYNELDA AGUILAR CASTANEDA"/>
    <n v="19245993"/>
    <x v="37"/>
    <x v="894"/>
    <x v="0"/>
  </r>
  <r>
    <s v="Reclamo"/>
    <x v="1"/>
    <s v="Si"/>
    <n v="8962"/>
    <s v="CACERES"/>
    <s v="EFE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YOVANA ELIZABETH GARCIA FLORES"/>
    <n v="42867642"/>
    <x v="37"/>
    <x v="895"/>
    <x v="0"/>
  </r>
  <r>
    <s v="Reclamo"/>
    <x v="1"/>
    <s v="Si"/>
    <n v="8963"/>
    <s v="SAN JUAN DE LURIGANCHO"/>
    <s v="LC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MATTHEW MARVIN FERIA CONTRERAS"/>
    <n v="42689977"/>
    <x v="37"/>
    <x v="896"/>
    <x v="0"/>
  </r>
  <r>
    <s v="Reclamo"/>
    <x v="1"/>
    <s v="Si"/>
    <n v="8964"/>
    <s v="BAMBAMARCA"/>
    <s v="EFE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JIMMY CARLOS ALCALDE HERAS"/>
    <n v="26694926"/>
    <x v="37"/>
    <x v="897"/>
    <x v="0"/>
  </r>
  <r>
    <s v="Reclamo"/>
    <x v="1"/>
    <s v="Si"/>
    <n v="8965"/>
    <s v="PIURA"/>
    <s v="LC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ALDO RICARDO TORRES VIDAL"/>
    <n v="6128735"/>
    <x v="37"/>
    <x v="898"/>
    <x v="0"/>
  </r>
  <r>
    <s v="Reclamo"/>
    <x v="1"/>
    <s v="Si"/>
    <n v="8966"/>
    <s v="TRUJILLO"/>
    <s v="LC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MARISOL YESENIA JIMENEZ MUNOZ"/>
    <n v="43689020"/>
    <x v="37"/>
    <x v="899"/>
    <x v="0"/>
  </r>
  <r>
    <s v="Reclamo"/>
    <x v="1"/>
    <s v="Si"/>
    <n v="8967"/>
    <s v="CHIMBOTE "/>
    <s v="EFE"/>
    <x v="1"/>
    <s v="Vía internet"/>
    <s v="SURCO"/>
    <s v="LIMA NOR ESTE "/>
    <x v="1"/>
    <d v="2020-08-13T00:00:00"/>
    <n v="2020"/>
    <s v="III Trimestre 20"/>
    <s v="Agosto"/>
    <d v="2020-09-12T00:00:00"/>
    <d v="2020-09-08T00:00:00"/>
    <x v="0"/>
    <x v="0"/>
    <x v="0"/>
    <x v="0"/>
    <s v="SONIA BEATRIZ BURGOS TELLO"/>
    <n v="32964946"/>
    <x v="37"/>
    <x v="900"/>
    <x v="0"/>
  </r>
  <r>
    <s v="Reclamo"/>
    <x v="1"/>
    <s v="Si"/>
    <n v="8953"/>
    <s v="SAN JUAN DE MIRAFLORES"/>
    <s v="EFE"/>
    <x v="0"/>
    <s v="Oficina"/>
    <s v="VILLA EL SALVADOR"/>
    <s v="LIMA SUR CHICO"/>
    <x v="1"/>
    <d v="2020-08-13T00:00:00"/>
    <n v="2020"/>
    <s v="III Trimestre 20"/>
    <s v="Agosto"/>
    <d v="2020-09-12T00:00:00"/>
    <d v="2020-09-08T00:00:00"/>
    <x v="0"/>
    <x v="0"/>
    <x v="0"/>
    <x v="0"/>
    <s v="DINA CARMELA PONCE TRUCIOS"/>
    <n v="8797063"/>
    <x v="37"/>
    <x v="901"/>
    <x v="0"/>
  </r>
  <r>
    <s v="Reclamo"/>
    <x v="1"/>
    <s v="Si"/>
    <n v="8955"/>
    <s v="PAITA"/>
    <s v="EFE"/>
    <x v="0"/>
    <s v="Oficina"/>
    <s v="PAITA"/>
    <s v="NORTE 1"/>
    <x v="17"/>
    <d v="2020-08-13T00:00:00"/>
    <n v="2020"/>
    <s v="III Trimestre 20"/>
    <s v="Agosto"/>
    <d v="2020-09-12T00:00:00"/>
    <d v="2020-09-08T00:00:00"/>
    <x v="0"/>
    <x v="0"/>
    <x v="0"/>
    <x v="0"/>
    <s v="HEBERT MARIANO FIESTAS CHANAVA"/>
    <n v="44810849"/>
    <x v="37"/>
    <x v="902"/>
    <x v="0"/>
  </r>
  <r>
    <s v="Reclamo"/>
    <x v="1"/>
    <s v="Si"/>
    <n v="8952"/>
    <s v="PIURA"/>
    <s v="LC"/>
    <x v="0"/>
    <s v="Oficina"/>
    <s v="TALARA"/>
    <s v="NORTE 1"/>
    <x v="32"/>
    <d v="2020-08-13T00:00:00"/>
    <n v="2020"/>
    <s v="III Trimestre 20"/>
    <s v="Agosto"/>
    <d v="2020-09-12T00:00:00"/>
    <d v="2020-09-08T00:00:00"/>
    <x v="0"/>
    <x v="0"/>
    <x v="0"/>
    <x v="0"/>
    <s v="MANUEL MEJIA ANTON"/>
    <n v="17527717"/>
    <x v="37"/>
    <x v="903"/>
    <x v="0"/>
  </r>
  <r>
    <s v="Reclamo"/>
    <x v="1"/>
    <s v="Si"/>
    <n v="8944"/>
    <s v="TRUJILLO"/>
    <s v="LC"/>
    <x v="1"/>
    <s v="Vía internet"/>
    <s v="SURCO"/>
    <s v="LIMA NOR ESTE "/>
    <x v="1"/>
    <d v="2020-08-12T00:00:00"/>
    <n v="2020"/>
    <s v="III Trimestre 20"/>
    <s v="Agosto"/>
    <d v="2020-09-11T00:00:00"/>
    <d v="2020-09-07T00:00:00"/>
    <x v="0"/>
    <x v="0"/>
    <x v="0"/>
    <x v="0"/>
    <s v="ABRAHAN CRESENCIO VEREAU ASMAT"/>
    <n v="41741180"/>
    <x v="37"/>
    <x v="904"/>
    <x v="0"/>
  </r>
  <r>
    <s v="Reclamo"/>
    <x v="1"/>
    <s v="Si"/>
    <n v="8947"/>
    <s v="CHACHAPOYAS"/>
    <s v="LC"/>
    <x v="1"/>
    <s v="Vía internet"/>
    <s v="SURCO"/>
    <s v="LIMA NOR ESTE "/>
    <x v="1"/>
    <d v="2020-08-12T00:00:00"/>
    <n v="2020"/>
    <s v="III Trimestre 20"/>
    <s v="Agosto"/>
    <d v="2020-09-11T00:00:00"/>
    <d v="2020-09-08T00:00:00"/>
    <x v="0"/>
    <x v="0"/>
    <x v="0"/>
    <x v="0"/>
    <s v="CLEVER ORLANDO VASQUEZ BECERRA"/>
    <n v="33431704"/>
    <x v="25"/>
    <x v="905"/>
    <x v="0"/>
  </r>
  <r>
    <s v="Reclamo"/>
    <x v="1"/>
    <s v="Si"/>
    <n v="8940"/>
    <s v="CAÑETE   "/>
    <s v="EFE"/>
    <x v="0"/>
    <s v="Oficina"/>
    <s v="CAÑETE"/>
    <s v="LIMA SUR CHICO"/>
    <x v="53"/>
    <d v="2020-08-12T00:00:00"/>
    <n v="2020"/>
    <s v="III Trimestre 20"/>
    <s v="Agosto"/>
    <d v="2020-09-11T00:00:00"/>
    <d v="2020-09-07T00:00:00"/>
    <x v="0"/>
    <x v="0"/>
    <x v="0"/>
    <x v="0"/>
    <s v="MILAGROS ISABEL RODRIGUEZ CORDERO"/>
    <n v="15357248"/>
    <x v="37"/>
    <x v="906"/>
    <x v="0"/>
  </r>
  <r>
    <s v="Reclamo"/>
    <x v="1"/>
    <s v="Si"/>
    <n v="8941"/>
    <s v="CAÑETE   "/>
    <s v="EFE"/>
    <x v="0"/>
    <s v="Oficina"/>
    <s v="CAÑETE"/>
    <s v="LIMA SUR CHICO"/>
    <x v="53"/>
    <d v="2020-08-12T00:00:00"/>
    <n v="2020"/>
    <s v="III Trimestre 20"/>
    <s v="Agosto"/>
    <d v="2020-09-11T00:00:00"/>
    <d v="2020-09-07T00:00:00"/>
    <x v="0"/>
    <x v="0"/>
    <x v="0"/>
    <x v="0"/>
    <s v="JEAN KENJI SANCHEZ RODRIGUEZ"/>
    <n v="71007764"/>
    <x v="37"/>
    <x v="907"/>
    <x v="0"/>
  </r>
  <r>
    <s v="Reclamo"/>
    <x v="1"/>
    <s v="Si"/>
    <n v="8916"/>
    <s v="FERREÑAFE"/>
    <s v="LC"/>
    <x v="0"/>
    <s v="Oficina"/>
    <s v="FERREÑAFE"/>
    <s v="NORTE 2"/>
    <x v="29"/>
    <d v="2020-08-11T00:00:00"/>
    <n v="2020"/>
    <s v="III Trimestre 20"/>
    <s v="Agosto"/>
    <d v="2020-09-10T00:00:00"/>
    <d v="2020-09-07T00:00:00"/>
    <x v="0"/>
    <x v="0"/>
    <x v="0"/>
    <x v="0"/>
    <s v="EVARISTO IDROGO BELLODAS"/>
    <n v="17435833"/>
    <x v="25"/>
    <x v="908"/>
    <x v="0"/>
  </r>
  <r>
    <s v="Reclamo"/>
    <x v="1"/>
    <s v="Si"/>
    <n v="8917"/>
    <s v="SAN MARTIN DE PORRES"/>
    <s v="EFE"/>
    <x v="0"/>
    <s v="Oficina"/>
    <s v="SAN MARTIN DE PORRES"/>
    <s v="LIMA NORESTE"/>
    <x v="1"/>
    <d v="2020-08-11T00:00:00"/>
    <n v="2020"/>
    <s v="III Trimestre 20"/>
    <s v="Agosto"/>
    <d v="2020-09-10T00:00:00"/>
    <d v="2020-09-07T00:00:00"/>
    <x v="0"/>
    <x v="0"/>
    <x v="0"/>
    <x v="0"/>
    <s v="GIOVANNA HERMINIA DELGADO BALVARTE"/>
    <n v="8689789"/>
    <x v="25"/>
    <x v="909"/>
    <x v="0"/>
  </r>
  <r>
    <s v="Reclamo"/>
    <x v="1"/>
    <s v="Si"/>
    <n v="8921"/>
    <s v="HUANCAYO"/>
    <s v="EFE"/>
    <x v="1"/>
    <s v="Correo Electronico"/>
    <s v="SURCO"/>
    <s v="LIMA NOR ESTE "/>
    <x v="1"/>
    <d v="2020-08-11T00:00:00"/>
    <n v="2020"/>
    <s v="III Trimestre 20"/>
    <s v="Agosto"/>
    <d v="2020-09-10T00:00:00"/>
    <d v="2020-09-07T00:00:00"/>
    <x v="0"/>
    <x v="0"/>
    <x v="1"/>
    <x v="1"/>
    <s v="MARINO ZOSIMO RAMOS AQUINO"/>
    <n v="20033771"/>
    <x v="25"/>
    <x v="910"/>
    <x v="0"/>
  </r>
  <r>
    <s v="Reclamo"/>
    <x v="1"/>
    <s v="Si"/>
    <n v="8924"/>
    <s v="JAEN"/>
    <s v="EF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VICTOR ALADINO REQUEJO FERNANDEZ"/>
    <n v="27721820"/>
    <x v="25"/>
    <x v="911"/>
    <x v="0"/>
  </r>
  <r>
    <s v="Reclamo"/>
    <x v="1"/>
    <s v="Si"/>
    <n v="8927"/>
    <s v="PIURA"/>
    <s v="EF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FRANCISCO JAVIER MEJIA SAAVEDRA"/>
    <n v="46760671"/>
    <x v="25"/>
    <x v="912"/>
    <x v="0"/>
  </r>
  <r>
    <s v="Reclamo"/>
    <x v="1"/>
    <s v="Si"/>
    <n v="8935"/>
    <s v="ILO"/>
    <s v="EFE"/>
    <x v="1"/>
    <s v="Vía internet"/>
    <s v="SURCO"/>
    <s v="LIMA NOR ESTE "/>
    <x v="1"/>
    <d v="2020-08-11T00:00:00"/>
    <n v="2020"/>
    <s v="III Trimestre 20"/>
    <s v="Agosto"/>
    <d v="2020-09-10T00:00:00"/>
    <d v="2020-09-07T00:00:00"/>
    <x v="0"/>
    <x v="0"/>
    <x v="0"/>
    <x v="0"/>
    <s v="ANDRES ALEJANDRO RODRIGUEZ CASTRO"/>
    <n v="4653383"/>
    <x v="25"/>
    <x v="913"/>
    <x v="0"/>
  </r>
  <r>
    <s v="Reclamo"/>
    <x v="1"/>
    <s v="Si"/>
    <n v="8923"/>
    <s v="TRUJILLO"/>
    <s v="EFE"/>
    <x v="0"/>
    <s v="Oficina"/>
    <s v="VENTANILLA"/>
    <s v="LIMA NORESTE"/>
    <x v="1"/>
    <d v="2020-08-11T00:00:00"/>
    <n v="2020"/>
    <s v="III Trimestre 20"/>
    <s v="Agosto"/>
    <d v="2020-09-10T00:00:00"/>
    <d v="2020-09-07T00:00:00"/>
    <x v="0"/>
    <x v="0"/>
    <x v="0"/>
    <x v="0"/>
    <s v="BERTHA RODRIGUEZ SANCHEZ"/>
    <n v="8169406"/>
    <x v="25"/>
    <x v="914"/>
    <x v="0"/>
  </r>
  <r>
    <s v="Reclamo"/>
    <x v="1"/>
    <s v="Si"/>
    <n v="8922"/>
    <s v="IQUITOS"/>
    <s v="LC"/>
    <x v="0"/>
    <s v="Oficina"/>
    <s v="IQUITOS"/>
    <s v="ORIENTE"/>
    <x v="24"/>
    <d v="2020-08-11T00:00:00"/>
    <n v="2020"/>
    <s v="III Trimestre 20"/>
    <s v="Agosto"/>
    <d v="2020-09-10T00:00:00"/>
    <d v="2020-09-07T00:00:00"/>
    <x v="0"/>
    <x v="0"/>
    <x v="0"/>
    <x v="0"/>
    <s v="ANGEL PINTO REATEGUI"/>
    <n v="7248986"/>
    <x v="25"/>
    <x v="915"/>
    <x v="0"/>
  </r>
  <r>
    <s v="Reclamo"/>
    <x v="1"/>
    <s v="Si"/>
    <n v="8919"/>
    <s v="JUANJUI"/>
    <s v="LC"/>
    <x v="0"/>
    <s v="Oficina"/>
    <s v="JUANJUI"/>
    <s v="ORIENTE"/>
    <x v="18"/>
    <d v="2020-08-11T00:00:00"/>
    <n v="2020"/>
    <s v="III Trimestre 20"/>
    <s v="Agosto"/>
    <d v="2020-09-10T00:00:00"/>
    <d v="2020-09-21T00:00:00"/>
    <x v="0"/>
    <x v="0"/>
    <x v="0"/>
    <x v="0"/>
    <s v="KARINA MACALUPU RENGIFO"/>
    <n v="42715262"/>
    <x v="43"/>
    <x v="916"/>
    <x v="2"/>
  </r>
  <r>
    <s v="Reclamo"/>
    <x v="1"/>
    <s v="Si"/>
    <n v="8891"/>
    <s v="AREQUIPA"/>
    <s v="EFE"/>
    <x v="0"/>
    <s v="Oficina"/>
    <s v="AREQUIPA"/>
    <s v="SUR"/>
    <x v="31"/>
    <d v="2020-08-10T00:00:00"/>
    <n v="2020"/>
    <s v="III Trimestre 20"/>
    <s v="Agosto"/>
    <d v="2020-09-09T00:00:00"/>
    <d v="2020-09-07T00:00:00"/>
    <x v="0"/>
    <x v="0"/>
    <x v="0"/>
    <x v="0"/>
    <s v="VIVIANA PAOLA MAMANI CORNEJO"/>
    <n v="76523367"/>
    <x v="5"/>
    <x v="917"/>
    <x v="0"/>
  </r>
  <r>
    <s v="Reclamo"/>
    <x v="1"/>
    <s v="Si"/>
    <n v="8898"/>
    <s v="COMAS"/>
    <s v="EFE"/>
    <x v="0"/>
    <s v="Oficina"/>
    <s v="COMAS"/>
    <s v="LIMA NORESTE"/>
    <x v="1"/>
    <d v="2020-08-10T00:00:00"/>
    <n v="2020"/>
    <s v="III Trimestre 20"/>
    <s v="Agosto"/>
    <d v="2020-09-09T00:00:00"/>
    <d v="2020-09-09T00:00:00"/>
    <x v="0"/>
    <x v="0"/>
    <x v="0"/>
    <x v="0"/>
    <s v="ROSA JUANA ZORRILLA ARAHINGA"/>
    <n v="10438252"/>
    <x v="0"/>
    <x v="918"/>
    <x v="0"/>
  </r>
  <r>
    <s v="Reclamo"/>
    <x v="1"/>
    <s v="Si"/>
    <n v="8896"/>
    <s v="JAVIER PRADO"/>
    <s v="LC"/>
    <x v="0"/>
    <s v="Oficina"/>
    <s v="JAVIER PRADO"/>
    <s v="LIMA NORESTE"/>
    <x v="1"/>
    <d v="2020-08-10T00:00:00"/>
    <n v="2020"/>
    <s v="III Trimestre 20"/>
    <s v="Agosto"/>
    <d v="2020-09-09T00:00:00"/>
    <d v="2020-09-07T00:00:00"/>
    <x v="0"/>
    <x v="0"/>
    <x v="0"/>
    <x v="0"/>
    <s v="JAIME VILLANUEVA MARINOS"/>
    <n v="80481907"/>
    <x v="5"/>
    <x v="919"/>
    <x v="0"/>
  </r>
  <r>
    <s v="Reclamo"/>
    <x v="1"/>
    <s v="Si"/>
    <n v="8902"/>
    <s v="TRUJILLO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WALTER RAFAEL REYES GAMBOA"/>
    <n v="40089216"/>
    <x v="5"/>
    <x v="920"/>
    <x v="0"/>
  </r>
  <r>
    <s v="Reclamo"/>
    <x v="1"/>
    <s v="Si"/>
    <n v="8903"/>
    <s v="PRO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2"/>
    <x v="2"/>
    <x v="0"/>
    <x v="0"/>
    <s v="TANIA KATIA ORTIZ MINAYA"/>
    <n v="4341848"/>
    <x v="5"/>
    <x v="921"/>
    <x v="0"/>
  </r>
  <r>
    <s v="Reclamo"/>
    <x v="1"/>
    <s v="Si"/>
    <n v="8906"/>
    <s v="AREQUIPA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KARINA CECILIA YLLS VELASQUEZ"/>
    <n v="42283084"/>
    <x v="5"/>
    <x v="922"/>
    <x v="0"/>
  </r>
  <r>
    <s v="Reclamo"/>
    <x v="1"/>
    <s v="Si"/>
    <n v="8909"/>
    <s v="VENTANILLA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EDWIN PAZ AGUIRRE"/>
    <n v="10111781"/>
    <x v="5"/>
    <x v="923"/>
    <x v="0"/>
  </r>
  <r>
    <s v="Reclamo"/>
    <x v="1"/>
    <s v="Si"/>
    <n v="8910"/>
    <s v="ANDAHUAYLAS"/>
    <s v="LC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ROCIO DEL PILAR GALARZA OBREGON"/>
    <n v="45339115"/>
    <x v="5"/>
    <x v="924"/>
    <x v="0"/>
  </r>
  <r>
    <s v="Reclamo"/>
    <x v="1"/>
    <s v="Si"/>
    <n v="8911"/>
    <s v="CHACHAPOYAS"/>
    <s v="LC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MARIELITA COMECA VILLARREAL"/>
    <n v="33738807"/>
    <x v="5"/>
    <x v="925"/>
    <x v="0"/>
  </r>
  <r>
    <s v="Reclamo"/>
    <x v="1"/>
    <s v="Si"/>
    <n v="8912"/>
    <s v="CHIMBOTE "/>
    <s v="EFE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SHULIM BRIYIN RAMOS MILLONES"/>
    <n v="70325809"/>
    <x v="5"/>
    <x v="926"/>
    <x v="0"/>
  </r>
  <r>
    <s v="Reclamo"/>
    <x v="1"/>
    <s v="Si"/>
    <n v="8913"/>
    <s v="IQUITOS"/>
    <s v="LC"/>
    <x v="1"/>
    <s v="Vía internet"/>
    <s v="SURCO"/>
    <s v="LIMA NOR ESTE "/>
    <x v="1"/>
    <d v="2020-08-10T00:00:00"/>
    <n v="2020"/>
    <s v="III Trimestre 20"/>
    <s v="Agosto"/>
    <d v="2020-09-09T00:00:00"/>
    <d v="2020-09-07T00:00:00"/>
    <x v="0"/>
    <x v="0"/>
    <x v="0"/>
    <x v="0"/>
    <s v="GIANCARLO RAFAEL JUNIOR LOPEZ LOPEZ"/>
    <n v="5378996"/>
    <x v="5"/>
    <x v="927"/>
    <x v="0"/>
  </r>
  <r>
    <s v="Reclamo"/>
    <x v="1"/>
    <s v="Si"/>
    <n v="8895"/>
    <s v="HUARAL"/>
    <s v="LC"/>
    <x v="0"/>
    <s v="Oficina"/>
    <s v="HUARAL "/>
    <s v="NORTE 3"/>
    <x v="37"/>
    <d v="2020-08-10T00:00:00"/>
    <n v="2020"/>
    <s v="III Trimestre 20"/>
    <s v="Agosto"/>
    <d v="2020-09-09T00:00:00"/>
    <d v="2020-09-07T00:00:00"/>
    <x v="0"/>
    <x v="0"/>
    <x v="0"/>
    <x v="0"/>
    <s v="TEODORO RIVELINO FIGUEROA CUBAS"/>
    <n v="16005876"/>
    <x v="5"/>
    <x v="928"/>
    <x v="0"/>
  </r>
  <r>
    <s v="Reclamo"/>
    <x v="1"/>
    <s v="Si"/>
    <n v="8894"/>
    <s v="HUACHO"/>
    <s v="EFE"/>
    <x v="0"/>
    <s v="Oficina"/>
    <s v="HUACHO "/>
    <s v="NORTE 3"/>
    <x v="22"/>
    <d v="2020-08-10T00:00:00"/>
    <n v="2020"/>
    <s v="III Trimestre 20"/>
    <s v="Agosto"/>
    <d v="2020-09-09T00:00:00"/>
    <d v="2020-09-22T00:00:00"/>
    <x v="0"/>
    <x v="0"/>
    <x v="0"/>
    <x v="0"/>
    <s v="FLOR GLORIA BLAS SOLORZANO"/>
    <n v="15762182"/>
    <x v="71"/>
    <x v="929"/>
    <x v="2"/>
  </r>
  <r>
    <s v="Reclamo"/>
    <x v="1"/>
    <s v="Si"/>
    <n v="8899"/>
    <s v="MOQUEGUA"/>
    <s v="EFE"/>
    <x v="0"/>
    <s v="Oficina"/>
    <s v="MOQUEGUA"/>
    <s v="SUR"/>
    <x v="25"/>
    <d v="2020-08-10T00:00:00"/>
    <n v="2020"/>
    <s v="III Trimestre 20"/>
    <s v="Agosto"/>
    <d v="2020-09-09T00:00:00"/>
    <d v="2020-09-21T00:00:00"/>
    <x v="0"/>
    <x v="0"/>
    <x v="0"/>
    <x v="0"/>
    <s v="CRISTINA YOLANDA ESPINOZA FLORES"/>
    <n v="40944802"/>
    <x v="42"/>
    <x v="930"/>
    <x v="2"/>
  </r>
  <r>
    <s v="Reclamo"/>
    <x v="1"/>
    <s v="Si"/>
    <n v="8890"/>
    <s v="JUANJUI"/>
    <s v="LC"/>
    <x v="0"/>
    <s v="Oficina"/>
    <s v="JUANJUI"/>
    <s v="ORIENTE"/>
    <x v="18"/>
    <d v="2020-08-10T00:00:00"/>
    <n v="2020"/>
    <s v="III Trimestre 20"/>
    <s v="Agosto"/>
    <d v="2020-09-09T00:00:00"/>
    <d v="2020-09-21T00:00:00"/>
    <x v="0"/>
    <x v="0"/>
    <x v="0"/>
    <x v="0"/>
    <s v="JAIME AREVALO LUDENA"/>
    <n v="849498"/>
    <x v="42"/>
    <x v="931"/>
    <x v="2"/>
  </r>
  <r>
    <s v="Reclamo"/>
    <x v="1"/>
    <s v="Si"/>
    <n v="8889"/>
    <s v="SANTA CLARA"/>
    <s v="EFE"/>
    <x v="0"/>
    <s v="Oficina"/>
    <s v="HUAYCAN"/>
    <s v="LIMA NORESTE"/>
    <x v="1"/>
    <d v="2020-08-09T00:00:00"/>
    <n v="2020"/>
    <s v="III Trimestre 20"/>
    <s v="Agosto"/>
    <d v="2020-09-08T00:00:00"/>
    <d v="2020-09-03T00:00:00"/>
    <x v="0"/>
    <x v="0"/>
    <x v="0"/>
    <x v="0"/>
    <s v="ISABEL VANESSA GIRALDO GUTIERREZ"/>
    <n v="45608387"/>
    <x v="34"/>
    <x v="932"/>
    <x v="0"/>
  </r>
  <r>
    <s v="Reclamo"/>
    <x v="1"/>
    <s v="Si"/>
    <n v="8886"/>
    <s v="TARMA"/>
    <s v="EFE"/>
    <x v="0"/>
    <s v="Oficina"/>
    <s v="TARMA"/>
    <s v="CENTRO"/>
    <x v="33"/>
    <d v="2020-08-08T00:00:00"/>
    <n v="2020"/>
    <s v="III Trimestre 20"/>
    <s v="Agosto"/>
    <d v="2020-09-07T00:00:00"/>
    <d v="2020-09-04T00:00:00"/>
    <x v="0"/>
    <x v="0"/>
    <x v="0"/>
    <x v="0"/>
    <s v="LUIS RUFINO LEON COCA"/>
    <n v="21093364"/>
    <x v="25"/>
    <x v="933"/>
    <x v="0"/>
  </r>
  <r>
    <s v="Reclamo"/>
    <x v="1"/>
    <s v="Si"/>
    <n v="8888"/>
    <s v="TARMA"/>
    <s v="EFE"/>
    <x v="0"/>
    <s v="Oficina"/>
    <s v="TARMA"/>
    <s v="CENTRO"/>
    <x v="33"/>
    <d v="2020-08-08T00:00:00"/>
    <n v="2020"/>
    <s v="III Trimestre 20"/>
    <s v="Agosto"/>
    <d v="2020-09-07T00:00:00"/>
    <d v="2020-09-04T00:00:00"/>
    <x v="0"/>
    <x v="0"/>
    <x v="0"/>
    <x v="0"/>
    <s v="SUSANA LUCIA SOLANO ROJAS"/>
    <n v="21084564"/>
    <x v="25"/>
    <x v="934"/>
    <x v="0"/>
  </r>
  <r>
    <s v="Reclamo"/>
    <x v="1"/>
    <s v="Si"/>
    <n v="8885"/>
    <s v="PEDRO RUIZ"/>
    <s v="EFE"/>
    <x v="0"/>
    <s v="Oficina"/>
    <s v="PEDRO RUIZ"/>
    <s v="NORTE 2"/>
    <x v="2"/>
    <d v="2020-08-08T00:00:00"/>
    <n v="2020"/>
    <s v="III Trimestre 20"/>
    <s v="Agosto"/>
    <d v="2020-09-07T00:00:00"/>
    <d v="2020-09-04T00:00:00"/>
    <x v="0"/>
    <x v="0"/>
    <x v="0"/>
    <x v="0"/>
    <s v="VICTOR CULQUI OLIVOS"/>
    <n v="27388087"/>
    <x v="25"/>
    <x v="935"/>
    <x v="0"/>
  </r>
  <r>
    <s v="Reclamo"/>
    <x v="1"/>
    <s v="Si"/>
    <n v="8884"/>
    <s v="PIURA"/>
    <s v="EFE"/>
    <x v="0"/>
    <s v="Oficina"/>
    <s v="SALAVERRY"/>
    <s v="NORTE 2"/>
    <x v="2"/>
    <d v="2020-08-08T00:00:00"/>
    <n v="2020"/>
    <s v="III Trimestre 20"/>
    <s v="Agosto"/>
    <d v="2020-09-07T00:00:00"/>
    <d v="2020-09-07T00:00:00"/>
    <x v="0"/>
    <x v="0"/>
    <x v="1"/>
    <x v="1"/>
    <s v="YECSABELA CARHUAPOMA PORRAS"/>
    <n v="44880085"/>
    <x v="0"/>
    <x v="936"/>
    <x v="0"/>
  </r>
  <r>
    <s v="Reclamo"/>
    <x v="1"/>
    <s v="Si"/>
    <n v="8882"/>
    <s v="SURQUILLO YAMAHA"/>
    <s v="DEALER"/>
    <x v="0"/>
    <s v="Oficina"/>
    <s v="JAVIER PRADO"/>
    <s v="LIMA NORESTE"/>
    <x v="1"/>
    <d v="2020-08-08T00:00:00"/>
    <n v="2020"/>
    <s v="III Trimestre 20"/>
    <s v="Agosto"/>
    <d v="2020-09-07T00:00:00"/>
    <d v="2020-09-03T00:00:00"/>
    <x v="0"/>
    <x v="0"/>
    <x v="0"/>
    <x v="0"/>
    <s v="VALERIA XIOMARA RODRIGUEZ OSCANOA"/>
    <n v="47815832"/>
    <x v="37"/>
    <x v="937"/>
    <x v="0"/>
  </r>
  <r>
    <s v="Reclamo"/>
    <x v="1"/>
    <s v="Si"/>
    <n v="8887"/>
    <s v="LURIN"/>
    <s v="EFE"/>
    <x v="0"/>
    <s v="Oficina"/>
    <s v="LURIN"/>
    <s v="LIMA SUR CHICO"/>
    <x v="1"/>
    <d v="2020-08-08T00:00:00"/>
    <n v="2020"/>
    <s v="III Trimestre 20"/>
    <s v="Agosto"/>
    <d v="2020-09-07T00:00:00"/>
    <d v="2020-09-04T00:00:00"/>
    <x v="0"/>
    <x v="0"/>
    <x v="0"/>
    <x v="0"/>
    <s v="ROSA ALBINA OLAECHEA YVANA"/>
    <n v="21493892"/>
    <x v="25"/>
    <x v="938"/>
    <x v="0"/>
  </r>
  <r>
    <s v="Reclamo"/>
    <x v="1"/>
    <s v="Si"/>
    <n v="8855"/>
    <s v="CAJAMARCA"/>
    <s v="LC"/>
    <x v="0"/>
    <s v="Oficina"/>
    <s v="CAJAMARCA"/>
    <s v="NORTE 2"/>
    <x v="3"/>
    <d v="2020-08-07T00:00:00"/>
    <n v="2020"/>
    <s v="III Trimestre 20"/>
    <s v="Agosto"/>
    <d v="2020-09-06T00:00:00"/>
    <d v="2020-09-03T00:00:00"/>
    <x v="0"/>
    <x v="0"/>
    <x v="0"/>
    <x v="0"/>
    <s v="NICIDA EMELY VELAPATINO VASQUEZ"/>
    <n v="73440561"/>
    <x v="25"/>
    <x v="939"/>
    <x v="0"/>
  </r>
  <r>
    <s v="Reclamo"/>
    <x v="1"/>
    <s v="Si"/>
    <n v="8862"/>
    <s v="CHICLAYO"/>
    <s v="LC"/>
    <x v="0"/>
    <s v="Oficina"/>
    <s v="CHICLAYO"/>
    <s v="NORTE 2"/>
    <x v="2"/>
    <d v="2020-08-07T00:00:00"/>
    <n v="2020"/>
    <s v="III Trimestre 20"/>
    <s v="Agosto"/>
    <d v="2020-09-06T00:00:00"/>
    <d v="2020-09-03T00:00:00"/>
    <x v="0"/>
    <x v="0"/>
    <x v="0"/>
    <x v="0"/>
    <s v="LUIS FRANKLIN EFFIO VENTURA"/>
    <n v="48221898"/>
    <x v="25"/>
    <x v="940"/>
    <x v="0"/>
  </r>
  <r>
    <s v="Reclamo"/>
    <x v="1"/>
    <s v="Si"/>
    <n v="8868"/>
    <s v="CHICLAYO"/>
    <s v="EFE"/>
    <x v="0"/>
    <s v="Oficina"/>
    <s v="CHICLAYO"/>
    <s v="NORTE 2"/>
    <x v="2"/>
    <d v="2020-08-07T00:00:00"/>
    <n v="2020"/>
    <s v="III Trimestre 20"/>
    <s v="Agosto"/>
    <d v="2020-09-06T00:00:00"/>
    <d v="2020-09-06T00:00:00"/>
    <x v="0"/>
    <x v="0"/>
    <x v="0"/>
    <x v="0"/>
    <s v="MARIA NERY ARMAS COTRINA"/>
    <n v="16441059"/>
    <x v="0"/>
    <x v="941"/>
    <x v="0"/>
  </r>
  <r>
    <s v="Reclamo"/>
    <x v="1"/>
    <s v="Si"/>
    <n v="8864"/>
    <s v="CAJAMARCA"/>
    <s v="EFE"/>
    <x v="0"/>
    <s v="Oficina"/>
    <s v="CACERES"/>
    <s v="LIMA NORESTE"/>
    <x v="1"/>
    <d v="2020-08-07T00:00:00"/>
    <n v="2020"/>
    <s v="III Trimestre 20"/>
    <s v="Agosto"/>
    <d v="2020-09-06T00:00:00"/>
    <d v="2020-09-03T00:00:00"/>
    <x v="0"/>
    <x v="0"/>
    <x v="0"/>
    <x v="0"/>
    <s v="FRANCISCO RODRIGUEZ IZQUIERDO"/>
    <n v="7387272"/>
    <x v="25"/>
    <x v="942"/>
    <x v="0"/>
  </r>
  <r>
    <s v="Reclamo"/>
    <x v="1"/>
    <s v="Si"/>
    <n v="8854"/>
    <s v="LURIN"/>
    <s v="EFE"/>
    <x v="0"/>
    <s v="Oficina"/>
    <s v="LURIN"/>
    <s v="LIMA SUR CHICO"/>
    <x v="1"/>
    <d v="2020-08-07T00:00:00"/>
    <n v="2020"/>
    <s v="III Trimestre 20"/>
    <s v="Agosto"/>
    <d v="2020-09-06T00:00:00"/>
    <d v="2020-09-03T00:00:00"/>
    <x v="0"/>
    <x v="0"/>
    <x v="0"/>
    <x v="0"/>
    <s v="ESMERALDA LORENA CUBAS SANDOVAL"/>
    <n v="40894203"/>
    <x v="25"/>
    <x v="943"/>
    <x v="0"/>
  </r>
  <r>
    <s v="Reclamo"/>
    <x v="1"/>
    <s v="Si"/>
    <n v="8859"/>
    <s v="SAN MARTIN DE PORRES"/>
    <s v="EFE"/>
    <x v="0"/>
    <s v="Oficina"/>
    <s v="SAN MARTIN DE PORRES"/>
    <s v="LIMA NORESTE"/>
    <x v="1"/>
    <d v="2020-08-07T00:00:00"/>
    <n v="2020"/>
    <s v="III Trimestre 20"/>
    <s v="Agosto"/>
    <d v="2020-09-06T00:00:00"/>
    <d v="2020-09-03T00:00:00"/>
    <x v="0"/>
    <x v="0"/>
    <x v="0"/>
    <x v="0"/>
    <s v="ZENAIDA AZUCENA HUAMAN FERRER"/>
    <n v="76784647"/>
    <x v="25"/>
    <x v="944"/>
    <x v="0"/>
  </r>
  <r>
    <s v="Reclamo"/>
    <x v="1"/>
    <s v="Si"/>
    <n v="8863"/>
    <s v="SULLANA"/>
    <s v="EFE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0"/>
    <x v="0"/>
    <x v="0"/>
    <x v="0"/>
    <s v="KEVIN JOEL OLIVARES CASTRO"/>
    <n v="76382345"/>
    <x v="25"/>
    <x v="945"/>
    <x v="0"/>
  </r>
  <r>
    <s v="Reclamo"/>
    <x v="1"/>
    <s v="Si"/>
    <n v="8866"/>
    <s v="CHIMBOTE "/>
    <s v="EFE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0"/>
    <x v="0"/>
    <x v="0"/>
    <x v="0"/>
    <s v="AQUELINA MANUELA HERRERA SALVATIERRA"/>
    <n v="8471157"/>
    <x v="25"/>
    <x v="946"/>
    <x v="0"/>
  </r>
  <r>
    <s v="Reclamo"/>
    <x v="1"/>
    <s v="Si"/>
    <n v="8867"/>
    <s v="CHIMBOTE "/>
    <s v="EFE"/>
    <x v="1"/>
    <s v="Vía internet"/>
    <s v="SURCO"/>
    <s v="LIMA NOR ESTE "/>
    <x v="1"/>
    <d v="2020-08-07T00:00:00"/>
    <n v="2020"/>
    <s v="III Trimestre 20"/>
    <s v="Agosto"/>
    <d v="2020-09-06T00:00:00"/>
    <d v="2020-09-04T00:00:00"/>
    <x v="0"/>
    <x v="0"/>
    <x v="0"/>
    <x v="0"/>
    <s v="JOHN ACOSTA COLANA"/>
    <n v="18145132"/>
    <x v="5"/>
    <x v="947"/>
    <x v="0"/>
  </r>
  <r>
    <s v="Reclamo"/>
    <x v="1"/>
    <s v="Si"/>
    <n v="8870"/>
    <s v="LIMA"/>
    <s v="Hipotecario Propio"/>
    <x v="1"/>
    <s v="Vía internet"/>
    <s v="SURCO"/>
    <s v="LIMA NOR ESTE "/>
    <x v="1"/>
    <d v="2020-08-07T00:00:00"/>
    <n v="2020"/>
    <s v="III Trimestre 20"/>
    <s v="Agosto"/>
    <d v="2020-09-06T00:00:00"/>
    <d v="2020-09-03T00:00:00"/>
    <x v="2"/>
    <x v="2"/>
    <x v="0"/>
    <x v="0"/>
    <s v="ROY RENZO TORRES RAMIREZ"/>
    <n v="45801555"/>
    <x v="25"/>
    <x v="948"/>
    <x v="0"/>
  </r>
  <r>
    <s v="Reclamo"/>
    <x v="1"/>
    <s v="Si"/>
    <n v="8872"/>
    <s v="VENTANILLA"/>
    <s v="EFE"/>
    <x v="0"/>
    <s v="Oficina"/>
    <s v="VENTANILLA"/>
    <s v="LIMA NORESTE"/>
    <x v="1"/>
    <d v="2020-08-07T00:00:00"/>
    <n v="2020"/>
    <s v="III Trimestre 20"/>
    <s v="Agosto"/>
    <d v="2020-09-06T00:00:00"/>
    <d v="2020-08-17T00:00:00"/>
    <x v="0"/>
    <x v="0"/>
    <x v="0"/>
    <x v="0"/>
    <s v="FRANCIS JHULIANA ROMERO SAENZ"/>
    <n v="76856636"/>
    <x v="87"/>
    <x v="949"/>
    <x v="1"/>
  </r>
  <r>
    <s v="Reclamo"/>
    <x v="1"/>
    <s v="Si"/>
    <n v="8856"/>
    <s v="PIURA"/>
    <s v="EFE"/>
    <x v="0"/>
    <s v="Oficina"/>
    <s v="PIURA"/>
    <s v="NORTE 1"/>
    <x v="12"/>
    <d v="2020-08-07T00:00:00"/>
    <n v="2020"/>
    <s v="III Trimestre 20"/>
    <s v="Agosto"/>
    <d v="2020-09-06T00:00:00"/>
    <d v="2020-09-03T00:00:00"/>
    <x v="0"/>
    <x v="0"/>
    <x v="0"/>
    <x v="0"/>
    <s v="RENSO ROBESPIERE MOROCHO GUEVARA"/>
    <n v="72697669"/>
    <x v="25"/>
    <x v="950"/>
    <x v="0"/>
  </r>
  <r>
    <s v="Reclamo"/>
    <x v="1"/>
    <s v="Si"/>
    <n v="8858"/>
    <s v="JUANJUI"/>
    <s v="LC"/>
    <x v="0"/>
    <s v="Oficina"/>
    <s v="JUANJUI"/>
    <s v="ORIENTE"/>
    <x v="18"/>
    <d v="2020-08-07T00:00:00"/>
    <n v="2020"/>
    <s v="III Trimestre 20"/>
    <s v="Agosto"/>
    <d v="2020-09-06T00:00:00"/>
    <d v="2020-09-03T00:00:00"/>
    <x v="0"/>
    <x v="0"/>
    <x v="0"/>
    <x v="0"/>
    <s v="LIZ DIANA RUIZ CARDENAS"/>
    <n v="44101970"/>
    <x v="25"/>
    <x v="951"/>
    <x v="0"/>
  </r>
  <r>
    <s v="Reclamo"/>
    <x v="1"/>
    <s v="Si"/>
    <n v="8829"/>
    <s v="NO ES CLIENTE"/>
    <s v="NO ES CLIENTE"/>
    <x v="0"/>
    <s v="Oficina"/>
    <s v="AREQUIPA"/>
    <s v="SUR"/>
    <x v="31"/>
    <d v="2020-08-06T00:00:00"/>
    <n v="2020"/>
    <s v="III Trimestre 20"/>
    <s v="Agosto"/>
    <d v="2020-09-05T00:00:00"/>
    <d v="2020-09-03T00:00:00"/>
    <x v="1"/>
    <x v="1"/>
    <x v="3"/>
    <x v="3"/>
    <s v="JULIAN HUARIPAUCAR CACERES"/>
    <n v="22196322"/>
    <x v="5"/>
    <x v="952"/>
    <x v="0"/>
  </r>
  <r>
    <s v="Reclamo"/>
    <x v="1"/>
    <s v="Si"/>
    <n v="8839"/>
    <s v="AREQUIPA"/>
    <s v="EFE"/>
    <x v="0"/>
    <s v="Oficina"/>
    <s v="AREQUIPA"/>
    <s v="SUR"/>
    <x v="31"/>
    <d v="2020-08-06T00:00:00"/>
    <n v="2020"/>
    <s v="III Trimestre 20"/>
    <s v="Agosto"/>
    <d v="2020-09-05T00:00:00"/>
    <d v="2020-09-02T00:00:00"/>
    <x v="0"/>
    <x v="0"/>
    <x v="0"/>
    <x v="0"/>
    <s v="ADRIAN FELIPE LOPEZ OCSA"/>
    <n v="29732463"/>
    <x v="25"/>
    <x v="953"/>
    <x v="0"/>
  </r>
  <r>
    <s v="Reclamo"/>
    <x v="1"/>
    <s v="Si"/>
    <n v="8834"/>
    <s v="LIMA"/>
    <s v="E-COMMERCE"/>
    <x v="0"/>
    <s v="Oficina"/>
    <s v="HUANCAYO"/>
    <s v="CENTRO"/>
    <x v="4"/>
    <d v="2020-08-06T00:00:00"/>
    <n v="2020"/>
    <s v="III Trimestre 20"/>
    <s v="Agosto"/>
    <d v="2020-09-05T00:00:00"/>
    <d v="2020-09-04T00:00:00"/>
    <x v="0"/>
    <x v="0"/>
    <x v="0"/>
    <x v="0"/>
    <s v="ELVIRA VITAFF MONTERO MORA"/>
    <n v="19846852"/>
    <x v="7"/>
    <x v="954"/>
    <x v="0"/>
  </r>
  <r>
    <s v="Reclamo"/>
    <x v="1"/>
    <s v="Si"/>
    <n v="8833"/>
    <s v="LA MERCED"/>
    <s v="EFE"/>
    <x v="0"/>
    <s v="Oficina"/>
    <s v="LA MERCED"/>
    <s v="CENTRO"/>
    <x v="7"/>
    <d v="2020-08-06T00:00:00"/>
    <n v="2020"/>
    <s v="III Trimestre 20"/>
    <s v="Agosto"/>
    <d v="2020-09-05T00:00:00"/>
    <d v="2020-09-12T00:00:00"/>
    <x v="0"/>
    <x v="0"/>
    <x v="0"/>
    <x v="0"/>
    <s v="ALINA MARIA OSCANOA ESPINOZA"/>
    <n v="20538291"/>
    <x v="22"/>
    <x v="955"/>
    <x v="2"/>
  </r>
  <r>
    <s v="Reclamo"/>
    <x v="1"/>
    <s v="Si"/>
    <n v="8835"/>
    <s v="CHICLAYO"/>
    <s v="EFE"/>
    <x v="0"/>
    <s v="Oficina"/>
    <s v="CHICLAYO"/>
    <s v="NORTE 2"/>
    <x v="2"/>
    <d v="2020-08-06T00:00:00"/>
    <n v="2020"/>
    <s v="III Trimestre 20"/>
    <s v="Agosto"/>
    <d v="2020-09-05T00:00:00"/>
    <d v="2020-09-05T00:00:00"/>
    <x v="0"/>
    <x v="0"/>
    <x v="0"/>
    <x v="0"/>
    <s v="ABRAHAM BENEDICTO MANOSALVA PIZARRO"/>
    <n v="73698854"/>
    <x v="0"/>
    <x v="956"/>
    <x v="0"/>
  </r>
  <r>
    <s v="Reclamo"/>
    <x v="1"/>
    <s v="Si"/>
    <n v="8832"/>
    <s v="COMAS"/>
    <s v="MOTOCORP"/>
    <x v="0"/>
    <s v="Oficina"/>
    <s v="COMAS"/>
    <s v="LIMA NORESTE"/>
    <x v="1"/>
    <d v="2020-08-06T00:00:00"/>
    <n v="2020"/>
    <s v="III Trimestre 20"/>
    <s v="Agosto"/>
    <d v="2020-09-05T00:00:00"/>
    <d v="2020-09-02T00:00:00"/>
    <x v="0"/>
    <x v="0"/>
    <x v="0"/>
    <x v="0"/>
    <s v="MARIA ESTHER PAREDES SANCHEZ"/>
    <n v="40629376"/>
    <x v="25"/>
    <x v="957"/>
    <x v="0"/>
  </r>
  <r>
    <s v="Reclamo"/>
    <x v="1"/>
    <s v="Si"/>
    <n v="8843"/>
    <s v="TRUJILLO"/>
    <s v="LC"/>
    <x v="1"/>
    <s v="Vía internet"/>
    <s v="SURCO"/>
    <s v="LIMA NOR ESTE "/>
    <x v="1"/>
    <d v="2020-08-06T00:00:00"/>
    <n v="2020"/>
    <s v="III Trimestre 20"/>
    <s v="Agosto"/>
    <d v="2020-09-05T00:00:00"/>
    <d v="2020-09-02T00:00:00"/>
    <x v="0"/>
    <x v="0"/>
    <x v="0"/>
    <x v="0"/>
    <s v="KARINA JANETH BLAS CUEVA"/>
    <n v="42963394"/>
    <x v="25"/>
    <x v="958"/>
    <x v="0"/>
  </r>
  <r>
    <s v="Reclamo"/>
    <x v="1"/>
    <s v="Si"/>
    <n v="8845"/>
    <s v="AREQUIPA"/>
    <s v="EFE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JAIME BERNARDO QUIROZ VILCA"/>
    <n v="29622326"/>
    <x v="5"/>
    <x v="959"/>
    <x v="0"/>
  </r>
  <r>
    <s v="Reclamo"/>
    <x v="1"/>
    <s v="Si"/>
    <n v="8846"/>
    <s v="AREQUIPA"/>
    <s v="EFE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ELENA JESSICA BOBADILLA ANASGO"/>
    <n v="29668270"/>
    <x v="5"/>
    <x v="960"/>
    <x v="0"/>
  </r>
  <r>
    <s v="Reclamo"/>
    <x v="1"/>
    <s v="Si"/>
    <n v="8847"/>
    <s v="LIMA"/>
    <s v="BANCA PREFERENTE"/>
    <x v="1"/>
    <s v="Vía internet"/>
    <s v="SURCO"/>
    <s v="LIMA NOR ESTE "/>
    <x v="1"/>
    <d v="2020-08-06T00:00:00"/>
    <n v="2020"/>
    <s v="III Trimestre 20"/>
    <s v="Agosto"/>
    <d v="2020-09-05T00:00:00"/>
    <d v="2020-09-04T00:00:00"/>
    <x v="1"/>
    <x v="1"/>
    <x v="3"/>
    <x v="3"/>
    <s v="JORGE LUIS HILLPHA VARGAS"/>
    <n v="6220013"/>
    <x v="7"/>
    <x v="961"/>
    <x v="0"/>
  </r>
  <r>
    <s v="Reclamo"/>
    <x v="1"/>
    <s v="Si"/>
    <n v="8848"/>
    <s v="JAEN"/>
    <s v="EFE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WILLIAM JHONNY NINAMAQUE NUNEZ"/>
    <n v="46683229"/>
    <x v="5"/>
    <x v="962"/>
    <x v="0"/>
  </r>
  <r>
    <s v="Reclamo"/>
    <x v="1"/>
    <s v="Si"/>
    <n v="8850"/>
    <s v="VILLA EL SALVADOR"/>
    <s v="EFE"/>
    <x v="1"/>
    <s v="Vía internet"/>
    <s v="SURCO"/>
    <s v="LIMA NOR ESTE "/>
    <x v="1"/>
    <d v="2020-08-06T00:00:00"/>
    <n v="2020"/>
    <s v="III Trimestre 20"/>
    <s v="Agosto"/>
    <d v="2020-09-05T00:00:00"/>
    <d v="2020-09-04T00:00:00"/>
    <x v="0"/>
    <x v="0"/>
    <x v="0"/>
    <x v="0"/>
    <s v="ROXANA MARIBEL IZQUIERDO PENA"/>
    <n v="7885576"/>
    <x v="7"/>
    <x v="963"/>
    <x v="0"/>
  </r>
  <r>
    <s v="Reclamo"/>
    <x v="1"/>
    <s v="Si"/>
    <n v="8852"/>
    <s v="SATIPO"/>
    <s v="LC"/>
    <x v="1"/>
    <s v="Vía internet"/>
    <s v="SURCO"/>
    <s v="LIMA NOR ESTE "/>
    <x v="1"/>
    <d v="2020-08-06T00:00:00"/>
    <n v="2020"/>
    <s v="III Trimestre 20"/>
    <s v="Agosto"/>
    <d v="2020-09-05T00:00:00"/>
    <d v="2020-09-03T00:00:00"/>
    <x v="0"/>
    <x v="0"/>
    <x v="0"/>
    <x v="0"/>
    <s v="EDWIN ANAYA HUAMAN"/>
    <n v="45733065"/>
    <x v="5"/>
    <x v="964"/>
    <x v="0"/>
  </r>
  <r>
    <s v="Reclamo"/>
    <x v="1"/>
    <s v="Si"/>
    <n v="8838"/>
    <s v="VILLA EL SALVADOR"/>
    <s v="EFE"/>
    <x v="0"/>
    <s v="Oficina"/>
    <s v="VILLA EL SALVADOR"/>
    <s v="LIMA SUR CHICO"/>
    <x v="1"/>
    <d v="2020-08-06T00:00:00"/>
    <n v="2020"/>
    <s v="III Trimestre 20"/>
    <s v="Agosto"/>
    <d v="2020-09-05T00:00:00"/>
    <d v="2020-09-02T00:00:00"/>
    <x v="0"/>
    <x v="0"/>
    <x v="0"/>
    <x v="0"/>
    <s v="NEMESIO HUINCHO PAQUIYAURI"/>
    <n v="23459911"/>
    <x v="25"/>
    <x v="965"/>
    <x v="0"/>
  </r>
  <r>
    <s v="Reclamo"/>
    <x v="1"/>
    <s v="Si"/>
    <n v="8837"/>
    <s v="YURIMAGUAS"/>
    <s v="EFE"/>
    <x v="0"/>
    <s v="Oficina"/>
    <s v="YURIMAGUAS"/>
    <s v="ORIENTE"/>
    <x v="48"/>
    <d v="2020-08-06T00:00:00"/>
    <n v="2020"/>
    <s v="III Trimestre 20"/>
    <s v="Agosto"/>
    <d v="2020-09-05T00:00:00"/>
    <d v="2020-09-04T00:00:00"/>
    <x v="0"/>
    <x v="0"/>
    <x v="0"/>
    <x v="0"/>
    <s v="GELLER PINEDO BARDALES"/>
    <n v="5400159"/>
    <x v="7"/>
    <x v="966"/>
    <x v="0"/>
  </r>
  <r>
    <s v="Reclamo"/>
    <x v="1"/>
    <s v="Si"/>
    <n v="8841"/>
    <s v="PAITA"/>
    <s v="EFE"/>
    <x v="0"/>
    <s v="Oficina"/>
    <s v="PAITA"/>
    <s v="NORTE 1"/>
    <x v="17"/>
    <d v="2020-08-06T00:00:00"/>
    <n v="2020"/>
    <s v="III Trimestre 20"/>
    <s v="Agosto"/>
    <d v="2020-09-05T00:00:00"/>
    <d v="2020-09-02T00:00:00"/>
    <x v="0"/>
    <x v="0"/>
    <x v="0"/>
    <x v="0"/>
    <s v="CLAUDIA ANGELICA NOBLECILLA PAZ"/>
    <n v="41911889"/>
    <x v="25"/>
    <x v="967"/>
    <x v="0"/>
  </r>
  <r>
    <s v="Reclamo"/>
    <x v="1"/>
    <s v="Si"/>
    <n v="8803"/>
    <s v="TRUJILLO"/>
    <s v="LC"/>
    <x v="0"/>
    <s v="Oficina"/>
    <s v="TRUJILLO"/>
    <s v="NORTE 3"/>
    <x v="0"/>
    <d v="2020-08-05T00:00:00"/>
    <n v="2020"/>
    <s v="III Trimestre 20"/>
    <s v="Agosto"/>
    <d v="2020-09-04T00:00:00"/>
    <d v="2020-08-08T00:00:00"/>
    <x v="0"/>
    <x v="0"/>
    <x v="0"/>
    <x v="0"/>
    <s v="NILDA MERCEDES CORREA ARDIAN"/>
    <n v="18988102"/>
    <x v="53"/>
    <x v="968"/>
    <x v="1"/>
  </r>
  <r>
    <s v="Reclamo"/>
    <x v="1"/>
    <s v="Si"/>
    <n v="8799"/>
    <s v="CHICLAYO"/>
    <s v="EFE"/>
    <x v="0"/>
    <s v="Oficina"/>
    <s v="CHICLAYO"/>
    <s v="NORTE 2"/>
    <x v="2"/>
    <d v="2020-08-05T00:00:00"/>
    <n v="2020"/>
    <s v="III Trimestre 20"/>
    <s v="Agosto"/>
    <d v="2020-09-04T00:00:00"/>
    <d v="2020-09-01T00:00:00"/>
    <x v="0"/>
    <x v="0"/>
    <x v="0"/>
    <x v="0"/>
    <s v="ANGIE LISSET TORRES MARTINEZ"/>
    <n v="71060419"/>
    <x v="25"/>
    <x v="969"/>
    <x v="0"/>
  </r>
  <r>
    <s v="Reclamo"/>
    <x v="1"/>
    <s v="Si"/>
    <n v="8798"/>
    <s v="PRO"/>
    <s v="EFE"/>
    <x v="0"/>
    <s v="Oficina"/>
    <s v="LOS OLIVOS"/>
    <s v="LIMA NORESTE"/>
    <x v="1"/>
    <d v="2020-08-05T00:00:00"/>
    <n v="2020"/>
    <s v="III Trimestre 20"/>
    <s v="Agosto"/>
    <d v="2020-09-04T00:00:00"/>
    <d v="2020-09-07T00:00:00"/>
    <x v="0"/>
    <x v="0"/>
    <x v="0"/>
    <x v="0"/>
    <s v="MILAGROS PACOMBILLA JARAMILLO"/>
    <n v="80652857"/>
    <x v="4"/>
    <x v="970"/>
    <x v="2"/>
  </r>
  <r>
    <s v="Reclamo"/>
    <x v="1"/>
    <s v="Si"/>
    <n v="8812"/>
    <s v="SAN MARTIN DE PORRES"/>
    <s v="EFE"/>
    <x v="0"/>
    <s v="Oficina"/>
    <s v="SAN MARTIN DE PORRES"/>
    <s v="LIMA NORESTE"/>
    <x v="1"/>
    <d v="2020-08-05T00:00:00"/>
    <n v="2020"/>
    <s v="III Trimestre 20"/>
    <s v="Agosto"/>
    <d v="2020-09-04T00:00:00"/>
    <d v="2020-09-02T00:00:00"/>
    <x v="0"/>
    <x v="0"/>
    <x v="0"/>
    <x v="0"/>
    <s v="ELSA CALLA MIRANDA"/>
    <n v="6107975"/>
    <x v="5"/>
    <x v="971"/>
    <x v="0"/>
  </r>
  <r>
    <s v="Reclamo"/>
    <x v="1"/>
    <s v="Si"/>
    <n v="8823"/>
    <s v="SAN MARTIN DE PORRES"/>
    <s v="EFE"/>
    <x v="0"/>
    <s v="Oficina"/>
    <s v="SAN MARTIN DE PORRES"/>
    <s v="LIMA NORESTE"/>
    <x v="1"/>
    <d v="2020-08-05T00:00:00"/>
    <n v="2020"/>
    <s v="III Trimestre 20"/>
    <s v="Agosto"/>
    <d v="2020-09-04T00:00:00"/>
    <d v="2020-08-05T00:00:00"/>
    <x v="0"/>
    <x v="0"/>
    <x v="0"/>
    <x v="0"/>
    <s v="JORGE CHAVEZ ESTELA"/>
    <n v="10624051"/>
    <x v="88"/>
    <x v="972"/>
    <x v="1"/>
  </r>
  <r>
    <s v="Reclamo"/>
    <x v="1"/>
    <s v="Si"/>
    <n v="8816"/>
    <s v="SULLANA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JUAN MANUEL CEVALLOS CRUZ"/>
    <n v="42143581"/>
    <x v="5"/>
    <x v="973"/>
    <x v="0"/>
  </r>
  <r>
    <s v="Reclamo"/>
    <x v="1"/>
    <s v="Si"/>
    <n v="8817"/>
    <s v="CASA GRANDE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JULIO CORNEJO PISFIL"/>
    <n v="18850861"/>
    <x v="5"/>
    <x v="974"/>
    <x v="0"/>
  </r>
  <r>
    <s v="Reclamo"/>
    <x v="1"/>
    <s v="Si"/>
    <n v="8818"/>
    <s v="AREQUIPA"/>
    <s v="EFE"/>
    <x v="1"/>
    <s v="Vía internet"/>
    <s v="SURCO"/>
    <s v="LIMA NOR ESTE "/>
    <x v="1"/>
    <d v="2020-08-05T00:00:00"/>
    <n v="2020"/>
    <s v="III Trimestre 20"/>
    <s v="Agosto"/>
    <d v="2020-09-04T00:00:00"/>
    <d v="2020-08-13T00:00:00"/>
    <x v="0"/>
    <x v="0"/>
    <x v="0"/>
    <x v="0"/>
    <s v="WILY ROQUE MAMANI"/>
    <n v="40657236"/>
    <x v="30"/>
    <x v="975"/>
    <x v="1"/>
  </r>
  <r>
    <s v="Reclamo"/>
    <x v="1"/>
    <s v="Si"/>
    <n v="8820"/>
    <s v="CASA GRANDE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MELANI KAREN PASTOR VALVERDE"/>
    <n v="71504385"/>
    <x v="5"/>
    <x v="976"/>
    <x v="0"/>
  </r>
  <r>
    <s v="Reclamo"/>
    <x v="1"/>
    <s v="Si"/>
    <n v="8821"/>
    <s v="ABANCAY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MAGALY GIBAJA PINTO"/>
    <n v="44882616"/>
    <x v="5"/>
    <x v="977"/>
    <x v="0"/>
  </r>
  <r>
    <s v="Reclamo"/>
    <x v="1"/>
    <s v="Si"/>
    <n v="8822"/>
    <s v="CHIMBOTE "/>
    <s v="LC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ARNOLD JAVIER BRICENO ESTRADA"/>
    <n v="46392010"/>
    <x v="5"/>
    <x v="978"/>
    <x v="0"/>
  </r>
  <r>
    <s v="Reclamo"/>
    <x v="1"/>
    <s v="Si"/>
    <n v="8824"/>
    <s v="CARABAYLLO"/>
    <s v="EFE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EDILBERTO BASTIDAS SALVADOR"/>
    <n v="9171896"/>
    <x v="5"/>
    <x v="979"/>
    <x v="0"/>
  </r>
  <r>
    <s v="Reclamo"/>
    <x v="1"/>
    <s v="Si"/>
    <n v="8826"/>
    <s v="LA UNION"/>
    <s v="LC"/>
    <x v="1"/>
    <s v="Vía internet"/>
    <s v="SURCO"/>
    <s v="LIMA NOR ESTE "/>
    <x v="1"/>
    <d v="2020-08-05T00:00:00"/>
    <n v="2020"/>
    <s v="III Trimestre 20"/>
    <s v="Agosto"/>
    <d v="2020-09-04T00:00:00"/>
    <d v="2020-09-02T00:00:00"/>
    <x v="0"/>
    <x v="0"/>
    <x v="0"/>
    <x v="0"/>
    <s v="LUIS ARNOLD PAZO GONZALES"/>
    <n v="47873897"/>
    <x v="5"/>
    <x v="980"/>
    <x v="0"/>
  </r>
  <r>
    <s v="Reclamo"/>
    <x v="1"/>
    <s v="Si"/>
    <n v="8827"/>
    <s v="TRUJILLO"/>
    <s v="EFE"/>
    <x v="1"/>
    <s v="Vía internet"/>
    <s v="SURCO"/>
    <s v="LIMA NOR ESTE "/>
    <x v="1"/>
    <d v="2020-08-05T00:00:00"/>
    <n v="2020"/>
    <s v="III Trimestre 20"/>
    <s v="Agosto"/>
    <d v="2020-09-04T00:00:00"/>
    <d v="2020-08-28T00:00:00"/>
    <x v="0"/>
    <x v="0"/>
    <x v="0"/>
    <x v="0"/>
    <s v="AZUCENA SULY VASQUEZ GUTIERREZ"/>
    <n v="44736944"/>
    <x v="24"/>
    <x v="981"/>
    <x v="0"/>
  </r>
  <r>
    <s v="Reclamo"/>
    <x v="1"/>
    <s v="Si"/>
    <n v="8811"/>
    <s v="VILLA EL SALVADOR"/>
    <s v="EFE"/>
    <x v="0"/>
    <s v="Oficina"/>
    <s v="VILLA EL SALVADOR"/>
    <s v="LIMA SUR CHICO"/>
    <x v="1"/>
    <d v="2020-08-05T00:00:00"/>
    <n v="2020"/>
    <s v="III Trimestre 20"/>
    <s v="Agosto"/>
    <d v="2020-09-04T00:00:00"/>
    <d v="2020-09-02T00:00:00"/>
    <x v="0"/>
    <x v="0"/>
    <x v="0"/>
    <x v="0"/>
    <s v="CALIXTO BERNARDO RIOS TARAZONA"/>
    <n v="9269697"/>
    <x v="5"/>
    <x v="982"/>
    <x v="0"/>
  </r>
  <r>
    <s v="Reclamo"/>
    <x v="1"/>
    <s v="Si"/>
    <n v="8808"/>
    <s v="HUARAL"/>
    <s v="LC"/>
    <x v="0"/>
    <s v="Oficina"/>
    <s v="HUARAL"/>
    <s v="NORTE 3"/>
    <x v="37"/>
    <d v="2020-08-05T00:00:00"/>
    <n v="2020"/>
    <s v="III Trimestre 20"/>
    <s v="Agosto"/>
    <d v="2020-09-04T00:00:00"/>
    <d v="2020-09-04T00:00:00"/>
    <x v="0"/>
    <x v="0"/>
    <x v="0"/>
    <x v="0"/>
    <s v="JORGE LUIS ESPINOZA NICHO"/>
    <n v="15960424"/>
    <x v="0"/>
    <x v="983"/>
    <x v="0"/>
  </r>
  <r>
    <s v="Reclamo"/>
    <x v="1"/>
    <s v="Si"/>
    <n v="8800"/>
    <s v="PIURA"/>
    <s v="EFE"/>
    <x v="0"/>
    <s v="Oficina"/>
    <s v="PIURA"/>
    <s v="NORTE 1"/>
    <x v="12"/>
    <d v="2020-08-05T00:00:00"/>
    <n v="2020"/>
    <s v="III Trimestre 20"/>
    <s v="Agosto"/>
    <d v="2020-09-04T00:00:00"/>
    <d v="2020-09-01T00:00:00"/>
    <x v="0"/>
    <x v="0"/>
    <x v="0"/>
    <x v="0"/>
    <s v="OMAR ILICH CAMACHO CABALLERO"/>
    <n v="40314301"/>
    <x v="25"/>
    <x v="984"/>
    <x v="0"/>
  </r>
  <r>
    <s v="Reclamo"/>
    <x v="1"/>
    <s v="Si"/>
    <n v="8804"/>
    <s v="PIURA"/>
    <s v="EFE"/>
    <x v="0"/>
    <s v="Oficina"/>
    <s v="PIURA"/>
    <s v="NORTE 1"/>
    <x v="12"/>
    <d v="2020-08-05T00:00:00"/>
    <n v="2020"/>
    <s v="III Trimestre 20"/>
    <s v="Agosto"/>
    <d v="2020-09-04T00:00:00"/>
    <d v="2020-09-01T00:00:00"/>
    <x v="0"/>
    <x v="0"/>
    <x v="0"/>
    <x v="0"/>
    <s v="OSCAR ALFREDO CHINGA MEDINA"/>
    <n v="3881330"/>
    <x v="25"/>
    <x v="985"/>
    <x v="0"/>
  </r>
  <r>
    <s v="Reclamo"/>
    <x v="1"/>
    <s v="Si"/>
    <n v="8813"/>
    <s v="PAITA"/>
    <s v="EFE"/>
    <x v="0"/>
    <s v="Oficina"/>
    <s v="PAITA"/>
    <s v="NORTE 1"/>
    <x v="17"/>
    <d v="2020-08-05T00:00:00"/>
    <n v="2020"/>
    <s v="III Trimestre 20"/>
    <s v="Agosto"/>
    <d v="2020-09-04T00:00:00"/>
    <d v="2020-09-02T00:00:00"/>
    <x v="0"/>
    <x v="0"/>
    <x v="0"/>
    <x v="0"/>
    <s v="MARGARITA MERCEDES CASTRO GOMEZ"/>
    <n v="80297153"/>
    <x v="5"/>
    <x v="986"/>
    <x v="0"/>
  </r>
  <r>
    <s v="Reclamo"/>
    <x v="1"/>
    <s v="Si"/>
    <n v="8814"/>
    <s v="PAITA"/>
    <s v="EFE"/>
    <x v="0"/>
    <s v="Oficina"/>
    <s v="PAITA"/>
    <s v="NORTE 1"/>
    <x v="17"/>
    <d v="2020-08-05T00:00:00"/>
    <n v="2020"/>
    <s v="III Trimestre 20"/>
    <s v="Agosto"/>
    <d v="2020-09-04T00:00:00"/>
    <d v="2020-09-02T00:00:00"/>
    <x v="0"/>
    <x v="0"/>
    <x v="0"/>
    <x v="0"/>
    <s v="ALONSO VILCHEZ VILLEGAS"/>
    <n v="3505323"/>
    <x v="5"/>
    <x v="987"/>
    <x v="0"/>
  </r>
  <r>
    <s v="Reclamo"/>
    <x v="1"/>
    <s v="Si"/>
    <n v="8802"/>
    <s v="AREQUIPA"/>
    <s v="EFE"/>
    <x v="0"/>
    <s v="Oficina"/>
    <s v="PUNO "/>
    <s v="SUR"/>
    <x v="28"/>
    <d v="2020-08-05T00:00:00"/>
    <n v="2020"/>
    <s v="III Trimestre 20"/>
    <s v="Agosto"/>
    <d v="2020-09-04T00:00:00"/>
    <d v="2020-09-02T00:00:00"/>
    <x v="0"/>
    <x v="0"/>
    <x v="0"/>
    <x v="0"/>
    <s v="MARTIN ANGEL BEGAZO BUTLER"/>
    <n v="29544110"/>
    <x v="5"/>
    <x v="988"/>
    <x v="0"/>
  </r>
  <r>
    <s v="Reclamo"/>
    <x v="1"/>
    <s v="Si"/>
    <n v="8796"/>
    <s v="TARAPOTO"/>
    <s v="LC"/>
    <x v="0"/>
    <s v="Oficina"/>
    <s v="TARAPOTO"/>
    <s v="ORIENTE"/>
    <x v="41"/>
    <d v="2020-08-05T00:00:00"/>
    <n v="2020"/>
    <s v="III Trimestre 20"/>
    <s v="Agosto"/>
    <d v="2020-09-04T00:00:00"/>
    <d v="2020-09-01T00:00:00"/>
    <x v="0"/>
    <x v="0"/>
    <x v="0"/>
    <x v="0"/>
    <s v="CELSO CACHIQUE ISUIZA"/>
    <n v="76770043"/>
    <x v="25"/>
    <x v="989"/>
    <x v="0"/>
  </r>
  <r>
    <s v="Reclamo"/>
    <x v="1"/>
    <s v="Si"/>
    <n v="8797"/>
    <s v="TACNA"/>
    <s v="EFE"/>
    <x v="0"/>
    <s v="Oficina"/>
    <s v="TACNA"/>
    <s v="SUR"/>
    <x v="9"/>
    <d v="2020-08-05T00:00:00"/>
    <n v="2020"/>
    <s v="III Trimestre 20"/>
    <s v="Agosto"/>
    <d v="2020-09-04T00:00:00"/>
    <d v="2020-09-10T00:00:00"/>
    <x v="0"/>
    <x v="0"/>
    <x v="0"/>
    <x v="0"/>
    <s v="FRANCY ANTONIO FARFAN MIRANDA"/>
    <n v="2427808"/>
    <x v="65"/>
    <x v="990"/>
    <x v="2"/>
  </r>
  <r>
    <s v="Reclamo"/>
    <x v="1"/>
    <s v="Si"/>
    <n v="8773"/>
    <s v="HUANCAYO"/>
    <s v="EFE"/>
    <x v="0"/>
    <s v="Oficina"/>
    <s v="SATIPO"/>
    <s v="CENTRO"/>
    <x v="49"/>
    <d v="2020-08-04T00:00:00"/>
    <n v="2020"/>
    <s v="III Trimestre 20"/>
    <s v="Agosto"/>
    <d v="2020-09-03T00:00:00"/>
    <d v="2020-09-01T00:00:00"/>
    <x v="1"/>
    <x v="1"/>
    <x v="3"/>
    <x v="3"/>
    <s v="SOLEDAD MILAGROS DE LA CRUZ BENDEZU"/>
    <n v="42302625"/>
    <x v="5"/>
    <x v="991"/>
    <x v="0"/>
  </r>
  <r>
    <s v="Reclamo"/>
    <x v="1"/>
    <s v="Si"/>
    <n v="8785"/>
    <s v="ATE 2"/>
    <s v="EFE"/>
    <x v="0"/>
    <s v="Oficina"/>
    <s v="ATE"/>
    <s v="LIMA NORESTE"/>
    <x v="1"/>
    <d v="2020-08-04T00:00:00"/>
    <n v="2020"/>
    <s v="III Trimestre 20"/>
    <s v="Agosto"/>
    <d v="2020-09-03T00:00:00"/>
    <d v="2020-09-01T00:00:00"/>
    <x v="0"/>
    <x v="0"/>
    <x v="0"/>
    <x v="0"/>
    <s v="JULISSA ALLISON CACCHA TRUYENQUE"/>
    <n v="70666325"/>
    <x v="5"/>
    <x v="992"/>
    <x v="0"/>
  </r>
  <r>
    <s v="Reclamo"/>
    <x v="1"/>
    <s v="Si"/>
    <n v="8777"/>
    <s v="LIMA"/>
    <s v="E-COMMERCE"/>
    <x v="1"/>
    <s v="Vía internet"/>
    <s v="SURCO"/>
    <s v="LIMA NOR ESTE "/>
    <x v="1"/>
    <d v="2020-08-04T00:00:00"/>
    <n v="2020"/>
    <s v="III Trimestre 20"/>
    <s v="Agosto"/>
    <d v="2020-09-03T00:00:00"/>
    <d v="2020-09-04T00:00:00"/>
    <x v="0"/>
    <x v="0"/>
    <x v="3"/>
    <x v="3"/>
    <s v="ELVIRA VITAFF MONTERO MORA"/>
    <n v="19846852"/>
    <x v="12"/>
    <x v="993"/>
    <x v="2"/>
  </r>
  <r>
    <s v="Reclamo"/>
    <x v="1"/>
    <s v="Si"/>
    <n v="8778"/>
    <s v="HUANUCO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IVAN CRUZ ANASTACIO GONZALES"/>
    <n v="80307029"/>
    <x v="5"/>
    <x v="994"/>
    <x v="0"/>
  </r>
  <r>
    <s v="Reclamo"/>
    <x v="1"/>
    <s v="Si"/>
    <n v="8779"/>
    <s v="ICA"/>
    <s v="EFE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LUZMILA FLORES HUYHUA"/>
    <n v="21549037"/>
    <x v="5"/>
    <x v="995"/>
    <x v="0"/>
  </r>
  <r>
    <s v="Reclamo"/>
    <x v="1"/>
    <s v="Si"/>
    <n v="8781"/>
    <s v="ICA"/>
    <s v="EFE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LUZMILA FLORES HUYHUA"/>
    <n v="21549037"/>
    <x v="5"/>
    <x v="996"/>
    <x v="0"/>
  </r>
  <r>
    <s v="Reclamo"/>
    <x v="1"/>
    <s v="Si"/>
    <n v="8788"/>
    <s v="HUARAZ"/>
    <s v="LC"/>
    <x v="1"/>
    <s v="Vía internet"/>
    <s v="SURCO"/>
    <s v="LIMA NOR ESTE "/>
    <x v="1"/>
    <d v="2020-08-04T00:00:00"/>
    <n v="2020"/>
    <s v="III Trimestre 20"/>
    <s v="Agosto"/>
    <d v="2020-09-03T00:00:00"/>
    <d v="2020-08-27T00:00:00"/>
    <x v="0"/>
    <x v="0"/>
    <x v="0"/>
    <x v="0"/>
    <s v="ROUSBELT ROGER ZUNIGA HUANCA"/>
    <n v="47116301"/>
    <x v="24"/>
    <x v="997"/>
    <x v="0"/>
  </r>
  <r>
    <s v="Reclamo"/>
    <x v="1"/>
    <s v="Si"/>
    <n v="8789"/>
    <s v="PIURA"/>
    <s v="EFE"/>
    <x v="1"/>
    <s v="Vía internet"/>
    <s v="SURCO"/>
    <s v="LIMA NOR ESTE "/>
    <x v="1"/>
    <d v="2020-08-04T00:00:00"/>
    <n v="2020"/>
    <s v="III Trimestre 20"/>
    <s v="Agosto"/>
    <d v="2020-09-03T00:00:00"/>
    <d v="2020-09-02T00:00:00"/>
    <x v="2"/>
    <x v="2"/>
    <x v="1"/>
    <x v="1"/>
    <s v="DORA ZULEMA PURISACA SORIANO"/>
    <n v="42245049"/>
    <x v="7"/>
    <x v="998"/>
    <x v="0"/>
  </r>
  <r>
    <s v="Reclamo"/>
    <x v="1"/>
    <s v="Si"/>
    <n v="8790"/>
    <s v="CHACHAPOYAS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RAYNER SOLANO TORRES"/>
    <n v="7495753"/>
    <x v="5"/>
    <x v="999"/>
    <x v="0"/>
  </r>
  <r>
    <s v="Reclamo"/>
    <x v="1"/>
    <s v="Si"/>
    <n v="8791"/>
    <s v="CHIMBOTE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ISABEL MARILYN SICCHA CHIROQUE"/>
    <n v="47291560"/>
    <x v="5"/>
    <x v="1000"/>
    <x v="0"/>
  </r>
  <r>
    <s v="Reclamo"/>
    <x v="1"/>
    <s v="Si"/>
    <n v="8792"/>
    <s v="MALL DEL SUR"/>
    <s v="EFE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JOHN PETER GUTIERREZ APAZA"/>
    <n v="41144058"/>
    <x v="5"/>
    <x v="1001"/>
    <x v="0"/>
  </r>
  <r>
    <s v="Reclamo"/>
    <x v="1"/>
    <s v="Si"/>
    <n v="8794"/>
    <s v="CHOSICA"/>
    <s v="LC"/>
    <x v="1"/>
    <s v="Vía internet"/>
    <s v="SURCO"/>
    <s v="LIMA NOR ESTE "/>
    <x v="1"/>
    <d v="2020-08-04T00:00:00"/>
    <n v="2020"/>
    <s v="III Trimestre 20"/>
    <s v="Agosto"/>
    <d v="2020-09-03T00:00:00"/>
    <d v="2020-09-01T00:00:00"/>
    <x v="0"/>
    <x v="0"/>
    <x v="0"/>
    <x v="0"/>
    <s v="JHONNY TRAVERSO ORTEGA"/>
    <n v="41252173"/>
    <x v="5"/>
    <x v="1002"/>
    <x v="0"/>
  </r>
  <r>
    <s v="Reclamo"/>
    <x v="1"/>
    <s v="Si"/>
    <n v="8786"/>
    <s v="PIURA"/>
    <s v="MOTOCORP"/>
    <x v="0"/>
    <s v="Oficina"/>
    <s v="PIURA"/>
    <s v="NORTE 1"/>
    <x v="12"/>
    <d v="2020-08-04T00:00:00"/>
    <n v="2020"/>
    <s v="III Trimestre 20"/>
    <s v="Agosto"/>
    <d v="2020-09-03T00:00:00"/>
    <d v="2020-09-01T00:00:00"/>
    <x v="0"/>
    <x v="0"/>
    <x v="0"/>
    <x v="0"/>
    <s v="LUIS ENRIQUE RUIZ VALDIVIEZO"/>
    <n v="73127256"/>
    <x v="5"/>
    <x v="1003"/>
    <x v="0"/>
  </r>
  <r>
    <s v="Reclamo"/>
    <x v="1"/>
    <s v="Si"/>
    <n v="8772"/>
    <s v="PIURA "/>
    <s v="EFE"/>
    <x v="0"/>
    <s v="Oficina"/>
    <s v="PIURA GRAU"/>
    <s v="NORTE 1"/>
    <x v="12"/>
    <d v="2020-08-04T00:00:00"/>
    <n v="2020"/>
    <s v="III Trimestre 20"/>
    <s v="Agosto"/>
    <d v="2020-09-03T00:00:00"/>
    <d v="2020-09-01T00:00:00"/>
    <x v="0"/>
    <x v="0"/>
    <x v="0"/>
    <x v="0"/>
    <s v="MARIA MANUELA LARA PALACIOS"/>
    <n v="3478699"/>
    <x v="5"/>
    <x v="1004"/>
    <x v="0"/>
  </r>
  <r>
    <s v="Reclamo"/>
    <x v="1"/>
    <s v="Si"/>
    <n v="8784"/>
    <s v="PIURA"/>
    <s v="EFE"/>
    <x v="0"/>
    <s v="Oficina"/>
    <s v="MOYOBAMBA"/>
    <s v="ORIENTE"/>
    <x v="34"/>
    <d v="2020-08-04T00:00:00"/>
    <n v="2020"/>
    <s v="III Trimestre 20"/>
    <s v="Agosto"/>
    <d v="2020-09-03T00:00:00"/>
    <d v="2020-09-09T00:00:00"/>
    <x v="0"/>
    <x v="0"/>
    <x v="0"/>
    <x v="0"/>
    <s v="LEONCIO HUAMAN CABRERA"/>
    <n v="43246230"/>
    <x v="65"/>
    <x v="1005"/>
    <x v="2"/>
  </r>
  <r>
    <s v="Reclamo"/>
    <x v="1"/>
    <s v="Si"/>
    <n v="8774"/>
    <s v="ATE 2"/>
    <s v="CURACAO"/>
    <x v="0"/>
    <s v="Oficina"/>
    <s v="A Y M MOTOS IQUITOS"/>
    <s v="ORIENTE"/>
    <x v="24"/>
    <d v="2020-08-04T00:00:00"/>
    <n v="2020"/>
    <s v="III Trimestre 20"/>
    <s v="Agosto"/>
    <d v="2020-09-03T00:00:00"/>
    <d v="2020-09-01T00:00:00"/>
    <x v="0"/>
    <x v="0"/>
    <x v="2"/>
    <x v="2"/>
    <s v="LUIS ANTONIO ROMERO MORALES"/>
    <n v="43531731"/>
    <x v="5"/>
    <x v="1006"/>
    <x v="0"/>
  </r>
  <r>
    <s v="Reclamo"/>
    <x v="1"/>
    <s v="Si"/>
    <n v="8740"/>
    <s v="AREQUIPA "/>
    <s v="EFE"/>
    <x v="0"/>
    <s v="Oficina"/>
    <s v="AREQUIPA "/>
    <s v="SUR"/>
    <x v="31"/>
    <d v="2020-08-03T00:00:00"/>
    <n v="2020"/>
    <s v="III Trimestre 20"/>
    <s v="Agosto"/>
    <d v="2020-09-02T00:00:00"/>
    <d v="2020-09-01T00:00:00"/>
    <x v="1"/>
    <x v="1"/>
    <x v="3"/>
    <x v="3"/>
    <s v="JULIO CESAR VILCA ARANZAMENDI"/>
    <n v="29662070"/>
    <x v="7"/>
    <x v="1007"/>
    <x v="0"/>
  </r>
  <r>
    <s v="Reclamo"/>
    <x v="1"/>
    <s v="Si"/>
    <n v="8717"/>
    <s v="CHINCHA"/>
    <s v="EFE"/>
    <x v="0"/>
    <s v="Oficina"/>
    <s v="CHINCHA"/>
    <s v="LIMA SUR CHICO"/>
    <x v="10"/>
    <d v="2020-08-03T00:00:00"/>
    <n v="2020"/>
    <s v="III Trimestre 20"/>
    <s v="Agosto"/>
    <d v="2020-09-02T00:00:00"/>
    <d v="2020-08-29T00:00:00"/>
    <x v="0"/>
    <x v="0"/>
    <x v="0"/>
    <x v="0"/>
    <s v="ANA MARIA TORNERO FUENTES"/>
    <n v="21856989"/>
    <x v="37"/>
    <x v="1008"/>
    <x v="0"/>
  </r>
  <r>
    <s v="Reclamo"/>
    <x v="1"/>
    <s v="Si"/>
    <n v="8751"/>
    <s v="ZARATE"/>
    <s v="EFE"/>
    <x v="0"/>
    <s v="Oficina"/>
    <s v="CHINCHA"/>
    <s v="LIMA SUR CHICO"/>
    <x v="10"/>
    <d v="2020-08-03T00:00:00"/>
    <n v="2020"/>
    <s v="III Trimestre 20"/>
    <s v="Agosto"/>
    <d v="2020-09-02T00:00:00"/>
    <d v="2020-08-31T00:00:00"/>
    <x v="0"/>
    <x v="0"/>
    <x v="0"/>
    <x v="0"/>
    <s v="JESUS ALLINSON MEDRANO MATTA"/>
    <n v="44791026"/>
    <x v="5"/>
    <x v="1009"/>
    <x v="0"/>
  </r>
  <r>
    <s v="Reclamo"/>
    <x v="1"/>
    <s v="Si"/>
    <n v="8754"/>
    <s v="CHICLAYO"/>
    <s v="LC"/>
    <x v="0"/>
    <s v="Oficina"/>
    <s v="CHICLAYO LC"/>
    <s v="NORTE 2"/>
    <x v="2"/>
    <d v="2020-08-03T00:00:00"/>
    <n v="2020"/>
    <s v="III Trimestre 20"/>
    <s v="Agosto"/>
    <d v="2020-09-02T00:00:00"/>
    <d v="2020-08-31T00:00:00"/>
    <x v="0"/>
    <x v="0"/>
    <x v="0"/>
    <x v="0"/>
    <s v="HUBER LILER VILCHEZ PARDO"/>
    <n v="43426612"/>
    <x v="5"/>
    <x v="1010"/>
    <x v="0"/>
  </r>
  <r>
    <s v="Reclamo"/>
    <x v="1"/>
    <s v="Si"/>
    <n v="8757"/>
    <s v="PEDRO RUIZ"/>
    <s v="EFE"/>
    <x v="0"/>
    <s v="Oficina"/>
    <s v="PEDRO RUIZ"/>
    <s v="NORTE 2"/>
    <x v="2"/>
    <d v="2020-08-03T00:00:00"/>
    <n v="2020"/>
    <s v="III Trimestre 20"/>
    <s v="Agosto"/>
    <d v="2020-09-02T00:00:00"/>
    <d v="2020-09-01T00:00:00"/>
    <x v="0"/>
    <x v="0"/>
    <x v="0"/>
    <x v="0"/>
    <s v="PAUL LINDER BENNER UBILLUS"/>
    <n v="43401594"/>
    <x v="7"/>
    <x v="1011"/>
    <x v="0"/>
  </r>
  <r>
    <s v="Reclamo"/>
    <x v="1"/>
    <s v="Si"/>
    <n v="8750"/>
    <s v="CHICLAYO MEGA"/>
    <s v="LC"/>
    <x v="0"/>
    <s v="Oficina"/>
    <s v="SALAVERRY"/>
    <s v="NORTE 2"/>
    <x v="2"/>
    <d v="2020-08-03T00:00:00"/>
    <n v="2020"/>
    <s v="III Trimestre 20"/>
    <s v="Agosto"/>
    <d v="2020-09-02T00:00:00"/>
    <d v="2020-09-12T00:00:00"/>
    <x v="0"/>
    <x v="0"/>
    <x v="0"/>
    <x v="0"/>
    <s v="BLANCA ZULOETA DE LOS SANTOS"/>
    <n v="80440936"/>
    <x v="41"/>
    <x v="1012"/>
    <x v="2"/>
  </r>
  <r>
    <s v="Reclamo"/>
    <x v="1"/>
    <s v="Si"/>
    <n v="8756"/>
    <s v="CHICLAYO MEGA"/>
    <s v="LC"/>
    <x v="0"/>
    <s v="Oficina"/>
    <s v="SALAVERRY"/>
    <s v="NORTE 2"/>
    <x v="2"/>
    <d v="2020-08-03T00:00:00"/>
    <n v="2020"/>
    <s v="III Trimestre 20"/>
    <s v="Agosto"/>
    <d v="2020-09-02T00:00:00"/>
    <d v="2020-09-05T00:00:00"/>
    <x v="0"/>
    <x v="0"/>
    <x v="0"/>
    <x v="0"/>
    <s v="ISRAEL ZAMBRANO PINTADO"/>
    <n v="16474659"/>
    <x v="4"/>
    <x v="1013"/>
    <x v="2"/>
  </r>
  <r>
    <s v="Reclamo"/>
    <x v="1"/>
    <s v="Si"/>
    <n v="8718"/>
    <s v="TRUJILLO"/>
    <s v="EFE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AZUCENA SULY VASQUEZ GUTIERREZ"/>
    <n v="44736944"/>
    <x v="34"/>
    <x v="1014"/>
    <x v="0"/>
  </r>
  <r>
    <s v="Reclamo"/>
    <x v="1"/>
    <s v="Si"/>
    <n v="8720"/>
    <s v="NO ES CLIENTE"/>
    <s v="NO ES CLIENTE"/>
    <x v="1"/>
    <s v="Vía internet"/>
    <s v="SURCO"/>
    <s v="LIMA NOR ESTE "/>
    <x v="1"/>
    <d v="2020-08-03T00:00:00"/>
    <n v="2020"/>
    <s v="III Trimestre 20"/>
    <s v="Agosto"/>
    <d v="2020-09-02T00:00:00"/>
    <d v="2020-09-01T00:00:00"/>
    <x v="1"/>
    <x v="1"/>
    <x v="0"/>
    <x v="0"/>
    <s v="TEOFILO AUGAUTO HUARANCCAY HUAMANO"/>
    <n v="23274728"/>
    <x v="7"/>
    <x v="1015"/>
    <x v="0"/>
  </r>
  <r>
    <s v="Reclamo"/>
    <x v="1"/>
    <s v="Si"/>
    <n v="8725"/>
    <s v="TALARA"/>
    <s v="LC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ESTHER JUDITH CURAY ALDANA"/>
    <n v="48266987"/>
    <x v="34"/>
    <x v="1016"/>
    <x v="0"/>
  </r>
  <r>
    <s v="Reclamo"/>
    <x v="1"/>
    <s v="Si"/>
    <n v="8728"/>
    <s v="TRUJILLO"/>
    <s v="LC"/>
    <x v="1"/>
    <s v="Vía internet"/>
    <s v="SURCO"/>
    <s v="LIMA NOR ESTE "/>
    <x v="1"/>
    <d v="2020-08-03T00:00:00"/>
    <n v="2020"/>
    <s v="III Trimestre 20"/>
    <s v="Agosto"/>
    <d v="2020-09-02T00:00:00"/>
    <d v="2020-08-28T00:00:00"/>
    <x v="0"/>
    <x v="0"/>
    <x v="0"/>
    <x v="0"/>
    <s v="YUDIXA MARIBEL GONZALES VILLEGAS"/>
    <n v="47507309"/>
    <x v="34"/>
    <x v="1017"/>
    <x v="0"/>
  </r>
  <r>
    <s v="Reclamo"/>
    <x v="1"/>
    <s v="Si"/>
    <n v="8730"/>
    <s v="SULLANA"/>
    <s v="EFE"/>
    <x v="1"/>
    <s v="Vía internet"/>
    <s v="SURCO"/>
    <s v="LIMA NOR ESTE "/>
    <x v="1"/>
    <d v="2020-08-03T00:00:00"/>
    <n v="2020"/>
    <s v="III Trimestre 20"/>
    <s v="Agosto"/>
    <d v="2020-09-02T00:00:00"/>
    <d v="2020-09-25T00:00:00"/>
    <x v="0"/>
    <x v="0"/>
    <x v="0"/>
    <x v="0"/>
    <s v="MARGARITA FACUNDO SILVA"/>
    <n v="3239084"/>
    <x v="69"/>
    <x v="1018"/>
    <x v="2"/>
  </r>
  <r>
    <s v="Reclamo"/>
    <x v="1"/>
    <s v="Si"/>
    <n v="8731"/>
    <s v="HUANUCO"/>
    <s v="EFE"/>
    <x v="1"/>
    <s v="Vía internet"/>
    <s v="SURCO"/>
    <s v="LIMA NOR ESTE "/>
    <x v="1"/>
    <d v="2020-08-03T00:00:00"/>
    <n v="2020"/>
    <s v="III Trimestre 20"/>
    <s v="Agosto"/>
    <d v="2020-09-02T00:00:00"/>
    <d v="2020-09-02T00:00:00"/>
    <x v="0"/>
    <x v="0"/>
    <x v="0"/>
    <x v="0"/>
    <s v="NOE ELI YAURI TACUCHE"/>
    <n v="44594190"/>
    <x v="0"/>
    <x v="1019"/>
    <x v="0"/>
  </r>
  <r>
    <s v="Reclamo"/>
    <x v="1"/>
    <s v="Si"/>
    <n v="8733"/>
    <s v="PISCO"/>
    <s v="EFE"/>
    <x v="1"/>
    <s v="Vía internet"/>
    <s v="SURCO"/>
    <s v="LIMA NOR ESTE "/>
    <x v="1"/>
    <d v="2020-08-03T00:00:00"/>
    <n v="2020"/>
    <s v="III Trimestre 20"/>
    <s v="Agosto"/>
    <d v="2020-09-02T00:00:00"/>
    <d v="2020-09-02T00:00:00"/>
    <x v="2"/>
    <x v="2"/>
    <x v="1"/>
    <x v="1"/>
    <s v="ERIKA ESTHER YAYA TAN"/>
    <n v="41364127"/>
    <x v="0"/>
    <x v="1020"/>
    <x v="0"/>
  </r>
  <r>
    <s v="Reclamo"/>
    <x v="1"/>
    <s v="Si"/>
    <n v="8735"/>
    <s v="CHEPEN"/>
    <s v="LC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CECILIA MARISOL VIGO SALDANA"/>
    <n v="19327011"/>
    <x v="5"/>
    <x v="1021"/>
    <x v="0"/>
  </r>
  <r>
    <s v="Reclamo"/>
    <x v="1"/>
    <s v="Si"/>
    <n v="8737"/>
    <s v="TRUJILLO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SILA ELEU CARRANZA RIOS"/>
    <n v="42707798"/>
    <x v="5"/>
    <x v="1022"/>
    <x v="0"/>
  </r>
  <r>
    <s v="Reclamo"/>
    <x v="1"/>
    <s v="Si"/>
    <n v="8738"/>
    <s v="TRUJILLO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GEORGE ARNALDO CALDERON VILCHEZ"/>
    <n v="45295202"/>
    <x v="5"/>
    <x v="1023"/>
    <x v="0"/>
  </r>
  <r>
    <s v="Reclamo"/>
    <x v="1"/>
    <s v="Si"/>
    <n v="8739"/>
    <s v="COMAS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HERESE MANUEL SANCHEZ TORIBIO"/>
    <n v="10451250"/>
    <x v="5"/>
    <x v="1024"/>
    <x v="0"/>
  </r>
  <r>
    <s v="Reclamo"/>
    <x v="1"/>
    <s v="Si"/>
    <n v="8742"/>
    <s v="TINGO MARIA"/>
    <s v="LC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SARA CLAUDIA ESPINOZA RIVAS"/>
    <n v="76668356"/>
    <x v="5"/>
    <x v="1025"/>
    <x v="0"/>
  </r>
  <r>
    <s v="Reclamo"/>
    <x v="1"/>
    <s v="Si"/>
    <n v="8743"/>
    <s v="CHIMBOTE 2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JUAN FERNANDO CUEVA PAZ"/>
    <n v="46395898"/>
    <x v="5"/>
    <x v="1026"/>
    <x v="0"/>
  </r>
  <r>
    <s v="Reclamo"/>
    <x v="1"/>
    <s v="Si"/>
    <n v="8762"/>
    <s v="AREQUIPA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RONNY LEDYS VALDIVIA SILVA"/>
    <n v="43088042"/>
    <x v="5"/>
    <x v="1027"/>
    <x v="0"/>
  </r>
  <r>
    <s v="Reclamo"/>
    <x v="1"/>
    <s v="Si"/>
    <n v="8763"/>
    <s v="AREQUIPA"/>
    <s v="EFE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MELISSA WENDY PIZARRO QUISPE"/>
    <n v="47221499"/>
    <x v="5"/>
    <x v="1028"/>
    <x v="0"/>
  </r>
  <r>
    <s v="Reclamo"/>
    <x v="1"/>
    <s v="Si"/>
    <n v="8764"/>
    <s v="LIMA"/>
    <s v="E-COMMERCE"/>
    <x v="1"/>
    <s v="Vía internet"/>
    <s v="SURCO"/>
    <s v="LIMA NOR ESTE "/>
    <x v="1"/>
    <d v="2020-08-03T00:00:00"/>
    <n v="2020"/>
    <s v="III Trimestre 20"/>
    <s v="Agosto"/>
    <d v="2020-09-02T00:00:00"/>
    <d v="2020-09-04T00:00:00"/>
    <x v="0"/>
    <x v="0"/>
    <x v="3"/>
    <x v="3"/>
    <s v="ELVIRA VITAFF MONTERO MORA"/>
    <n v="19846852"/>
    <x v="16"/>
    <x v="1029"/>
    <x v="2"/>
  </r>
  <r>
    <s v="Reclamo"/>
    <x v="1"/>
    <s v="Si"/>
    <n v="8766"/>
    <s v="HUANUCO"/>
    <s v="MOTOCORP"/>
    <x v="1"/>
    <s v="Vía internet"/>
    <s v="SURCO"/>
    <s v="LIMA NOR ESTE "/>
    <x v="1"/>
    <d v="2020-08-03T00:00:00"/>
    <n v="2020"/>
    <s v="III Trimestre 20"/>
    <s v="Agosto"/>
    <d v="2020-09-02T00:00:00"/>
    <d v="2020-08-31T00:00:00"/>
    <x v="0"/>
    <x v="0"/>
    <x v="0"/>
    <x v="0"/>
    <s v="JOEL ROJAS AYALA"/>
    <n v="22893673"/>
    <x v="5"/>
    <x v="1030"/>
    <x v="0"/>
  </r>
  <r>
    <s v="Reclamo"/>
    <x v="1"/>
    <s v="Si"/>
    <n v="8748"/>
    <s v="CHORRILLOS "/>
    <s v="LC"/>
    <x v="0"/>
    <s v="Oficina"/>
    <s v="CHORRILLOS "/>
    <s v="LIMA SUR CHICO"/>
    <x v="1"/>
    <d v="2020-08-03T00:00:00"/>
    <n v="2020"/>
    <s v="III Trimestre 20"/>
    <s v="Agosto"/>
    <d v="2020-09-02T00:00:00"/>
    <d v="2020-08-31T00:00:00"/>
    <x v="0"/>
    <x v="0"/>
    <x v="0"/>
    <x v="0"/>
    <s v="LORENA SUSAN GOMERO CUEVA"/>
    <n v="73738274"/>
    <x v="5"/>
    <x v="1031"/>
    <x v="0"/>
  </r>
  <r>
    <s v="Reclamo"/>
    <x v="1"/>
    <s v="Si"/>
    <n v="8758"/>
    <s v="PAITA"/>
    <s v="LC"/>
    <x v="0"/>
    <s v="Oficina"/>
    <s v="PAITA"/>
    <s v="NORTE 1"/>
    <x v="17"/>
    <d v="2020-08-03T00:00:00"/>
    <n v="2020"/>
    <s v="III Trimestre 20"/>
    <s v="Agosto"/>
    <d v="2020-09-02T00:00:00"/>
    <d v="2020-08-31T00:00:00"/>
    <x v="0"/>
    <x v="0"/>
    <x v="0"/>
    <x v="0"/>
    <s v="MARTA ZULMI CHANAVA NOLE"/>
    <n v="3507768"/>
    <x v="5"/>
    <x v="1032"/>
    <x v="0"/>
  </r>
  <r>
    <s v="Reclamo"/>
    <x v="1"/>
    <s v="Si"/>
    <n v="8760"/>
    <s v="PAITA"/>
    <s v="LC"/>
    <x v="0"/>
    <s v="Oficina"/>
    <s v="PAITA"/>
    <s v="NORTE 1"/>
    <x v="17"/>
    <d v="2020-08-03T00:00:00"/>
    <n v="2020"/>
    <s v="III Trimestre 20"/>
    <s v="Agosto"/>
    <d v="2020-09-02T00:00:00"/>
    <d v="2020-08-31T00:00:00"/>
    <x v="0"/>
    <x v="0"/>
    <x v="0"/>
    <x v="0"/>
    <s v="SEGUNDO EUSTAQUIO PANTA QUEREVALU"/>
    <n v="43069602"/>
    <x v="5"/>
    <x v="1033"/>
    <x v="0"/>
  </r>
  <r>
    <s v="Reclamo"/>
    <x v="1"/>
    <s v="Si"/>
    <n v="8716"/>
    <s v="PIURA"/>
    <s v="EFE"/>
    <x v="1"/>
    <s v="Vía internet"/>
    <s v="SURCO"/>
    <s v="LIMA NOR ESTE "/>
    <x v="1"/>
    <d v="2020-08-02T00:00:00"/>
    <n v="2020"/>
    <s v="III Trimestre 20"/>
    <s v="Agosto"/>
    <d v="2020-09-01T00:00:00"/>
    <d v="2020-09-01T00:00:00"/>
    <x v="2"/>
    <x v="2"/>
    <x v="0"/>
    <x v="0"/>
    <s v="JULIA GABRIELA RENE VIVANCO NEYRA"/>
    <n v="45596306"/>
    <x v="0"/>
    <x v="1034"/>
    <x v="0"/>
  </r>
  <r>
    <s v="Reclamo"/>
    <x v="1"/>
    <s v="Si"/>
    <n v="8707"/>
    <s v="CHINCHA 2"/>
    <s v="LC"/>
    <x v="0"/>
    <s v="Oficina"/>
    <s v="CHINCHA"/>
    <s v="LIMA SUR CHICO"/>
    <x v="10"/>
    <d v="2020-08-01T00:00:00"/>
    <n v="2020"/>
    <s v="III Trimestre 20"/>
    <s v="Agosto"/>
    <d v="2020-08-31T00:00:00"/>
    <d v="2020-08-27T00:00:00"/>
    <x v="0"/>
    <x v="0"/>
    <x v="0"/>
    <x v="0"/>
    <s v="LILIA GUTIERREZ DE MALDONADO"/>
    <n v="21787611"/>
    <x v="37"/>
    <x v="1035"/>
    <x v="0"/>
  </r>
  <r>
    <s v="Reclamo"/>
    <x v="1"/>
    <s v="Si"/>
    <n v="8712"/>
    <s v="TARMA"/>
    <s v="LC"/>
    <x v="0"/>
    <s v="Oficina"/>
    <s v="TARMA"/>
    <s v="CENTRO"/>
    <x v="33"/>
    <d v="2020-08-01T00:00:00"/>
    <n v="2020"/>
    <s v="III Trimestre 20"/>
    <s v="Agosto"/>
    <d v="2020-08-31T00:00:00"/>
    <d v="2020-08-28T00:00:00"/>
    <x v="0"/>
    <x v="0"/>
    <x v="3"/>
    <x v="3"/>
    <s v="MARIA INES MAYORCA LLACTAHUAMAN"/>
    <n v="21083852"/>
    <x v="25"/>
    <x v="1036"/>
    <x v="0"/>
  </r>
  <r>
    <s v="Reclamo"/>
    <x v="1"/>
    <s v="Si"/>
    <n v="8710"/>
    <s v="CHICLAYO"/>
    <s v="LC"/>
    <x v="0"/>
    <s v="Oficina"/>
    <s v="SALAVERRY"/>
    <s v="NORTE 2"/>
    <x v="2"/>
    <d v="2020-08-01T00:00:00"/>
    <n v="2020"/>
    <s v="III Trimestre 20"/>
    <s v="Agosto"/>
    <d v="2020-08-31T00:00:00"/>
    <d v="2020-08-27T00:00:00"/>
    <x v="0"/>
    <x v="0"/>
    <x v="0"/>
    <x v="0"/>
    <s v="WILMER SEGUNDO LOPEZ NUNTON"/>
    <n v="16794154"/>
    <x v="37"/>
    <x v="1037"/>
    <x v="0"/>
  </r>
  <r>
    <s v="Reclamo"/>
    <x v="1"/>
    <s v="Si"/>
    <n v="8708"/>
    <s v="CHIMBOTE "/>
    <s v="LC"/>
    <x v="0"/>
    <s v="Oficina"/>
    <s v="COMAS 2"/>
    <s v="NORTE 3"/>
    <x v="1"/>
    <d v="2020-08-01T00:00:00"/>
    <n v="2020"/>
    <s v="III Trimestre 20"/>
    <s v="Agosto"/>
    <d v="2020-08-31T00:00:00"/>
    <d v="2020-08-26T00:00:00"/>
    <x v="0"/>
    <x v="0"/>
    <x v="0"/>
    <x v="0"/>
    <s v="LUIS HUBERT QUISPE MORALES"/>
    <n v="75510737"/>
    <x v="34"/>
    <x v="1038"/>
    <x v="0"/>
  </r>
  <r>
    <s v="Reclamo"/>
    <x v="1"/>
    <s v="Si"/>
    <n v="8706"/>
    <s v="SAN JUAN DE MIRAFLORES"/>
    <s v="EFE"/>
    <x v="0"/>
    <s v="Oficina"/>
    <s v="ZARATE"/>
    <s v="LIMA NORESTE"/>
    <x v="1"/>
    <d v="2020-08-01T00:00:00"/>
    <n v="2020"/>
    <s v="III Trimestre 20"/>
    <s v="Agosto"/>
    <d v="2020-08-31T00:00:00"/>
    <d v="2020-08-27T00:00:00"/>
    <x v="0"/>
    <x v="0"/>
    <x v="0"/>
    <x v="0"/>
    <s v="EDUARDO PEREZ CALLA"/>
    <n v="41823909"/>
    <x v="37"/>
    <x v="1039"/>
    <x v="0"/>
  </r>
  <r>
    <s v="Reclamo"/>
    <x v="1"/>
    <s v="Si"/>
    <n v="8704"/>
    <s v="PAITA"/>
    <s v="LC"/>
    <x v="0"/>
    <s v="Oficina"/>
    <s v="PAITA"/>
    <s v="NORTE 1"/>
    <x v="17"/>
    <d v="2020-08-01T00:00:00"/>
    <n v="2020"/>
    <s v="III Trimestre 20"/>
    <s v="Agosto"/>
    <d v="2020-08-31T00:00:00"/>
    <d v="2020-09-10T00:00:00"/>
    <x v="0"/>
    <x v="0"/>
    <x v="0"/>
    <x v="0"/>
    <s v="SUSAN ALIDAID ARAMBULO CARMEN"/>
    <n v="46706604"/>
    <x v="41"/>
    <x v="1040"/>
    <x v="2"/>
  </r>
  <r>
    <s v="Reclamo"/>
    <x v="1"/>
    <s v="Si"/>
    <n v="8709"/>
    <s v="PAITA"/>
    <s v="LC"/>
    <x v="0"/>
    <s v="Oficina"/>
    <s v="PAITA"/>
    <s v="NORTE 1"/>
    <x v="17"/>
    <d v="2020-08-01T00:00:00"/>
    <n v="2020"/>
    <s v="III Trimestre 20"/>
    <s v="Agosto"/>
    <d v="2020-08-31T00:00:00"/>
    <d v="2020-08-31T00:00:00"/>
    <x v="0"/>
    <x v="0"/>
    <x v="0"/>
    <x v="0"/>
    <s v="SEBASTIANA IPANAQUE PAZO"/>
    <n v="42970827"/>
    <x v="0"/>
    <x v="1041"/>
    <x v="0"/>
  </r>
  <r>
    <s v="Reclamo"/>
    <x v="1"/>
    <s v="Si"/>
    <n v="8681"/>
    <s v="EL PEDREGAL"/>
    <s v="LC"/>
    <x v="0"/>
    <s v="Oficina"/>
    <s v="EL PEDREGAL"/>
    <s v="SUR"/>
    <x v="42"/>
    <d v="2020-07-31T00:00:00"/>
    <n v="2020"/>
    <s v="III Trimestre 20"/>
    <s v="Julio"/>
    <d v="2020-08-30T00:00:00"/>
    <d v="2020-09-12T00:00:00"/>
    <x v="0"/>
    <x v="0"/>
    <x v="0"/>
    <x v="0"/>
    <s v="HIGINIO HONORATO LEON MAMANI"/>
    <n v="4730272"/>
    <x v="71"/>
    <x v="1042"/>
    <x v="2"/>
  </r>
  <r>
    <s v="Reclamo"/>
    <x v="1"/>
    <s v="Si"/>
    <n v="8669"/>
    <s v="HUANUCO"/>
    <s v="LC"/>
    <x v="0"/>
    <s v="Oficina"/>
    <s v="HUANUCO"/>
    <s v="CENTRO"/>
    <x v="45"/>
    <d v="2020-07-31T00:00:00"/>
    <n v="2020"/>
    <s v="III Trimestre 20"/>
    <s v="Julio"/>
    <d v="2020-08-30T00:00:00"/>
    <d v="2020-08-26T00:00:00"/>
    <x v="0"/>
    <x v="0"/>
    <x v="0"/>
    <x v="0"/>
    <s v="KENYI LIU SERPA RAMIREZ"/>
    <n v="48424783"/>
    <x v="37"/>
    <x v="1043"/>
    <x v="0"/>
  </r>
  <r>
    <s v="Reclamo"/>
    <x v="1"/>
    <s v="Si"/>
    <n v="8676"/>
    <s v="TARMA"/>
    <s v="EFE"/>
    <x v="0"/>
    <s v="Oficina"/>
    <s v="TARMA"/>
    <s v="CENTRO"/>
    <x v="33"/>
    <d v="2020-07-31T00:00:00"/>
    <n v="2020"/>
    <s v="III Trimestre 20"/>
    <s v="Julio"/>
    <d v="2020-08-30T00:00:00"/>
    <d v="2020-08-28T00:00:00"/>
    <x v="0"/>
    <x v="0"/>
    <x v="0"/>
    <x v="0"/>
    <s v="ELSA DONATA GONZALES TICSE"/>
    <n v="40892592"/>
    <x v="5"/>
    <x v="1044"/>
    <x v="0"/>
  </r>
  <r>
    <s v="Reclamo"/>
    <x v="1"/>
    <s v="Si"/>
    <n v="8677"/>
    <s v="TARMA"/>
    <s v="EFE"/>
    <x v="0"/>
    <s v="Oficina"/>
    <s v="TARMA"/>
    <s v="CENTRO"/>
    <x v="33"/>
    <d v="2020-07-31T00:00:00"/>
    <n v="2020"/>
    <s v="III Trimestre 20"/>
    <s v="Julio"/>
    <d v="2020-08-30T00:00:00"/>
    <d v="2020-08-27T00:00:00"/>
    <x v="0"/>
    <x v="0"/>
    <x v="0"/>
    <x v="0"/>
    <s v="LUIS ENRIQUE COSQUILLO HUAMAN"/>
    <n v="40354640"/>
    <x v="25"/>
    <x v="1045"/>
    <x v="0"/>
  </r>
  <r>
    <s v="Reclamo"/>
    <x v="1"/>
    <s v="Si"/>
    <n v="8663"/>
    <s v="CHICLAYO "/>
    <s v="MOTOCORP"/>
    <x v="0"/>
    <s v="Oficina"/>
    <s v="CHICLAYO"/>
    <s v="NORTE 2"/>
    <x v="2"/>
    <d v="2020-07-31T00:00:00"/>
    <n v="2020"/>
    <s v="III Trimestre 20"/>
    <s v="Julio"/>
    <d v="2020-08-30T00:00:00"/>
    <d v="2020-08-26T00:00:00"/>
    <x v="0"/>
    <x v="0"/>
    <x v="0"/>
    <x v="0"/>
    <s v="VEMAR OLIVERA CUBAS"/>
    <n v="71702849"/>
    <x v="37"/>
    <x v="1046"/>
    <x v="0"/>
  </r>
  <r>
    <s v="Reclamo"/>
    <x v="1"/>
    <s v="Si"/>
    <n v="8678"/>
    <s v="SAN JUAN DE MIRAFLORES"/>
    <s v="LC"/>
    <x v="0"/>
    <s v="Oficina"/>
    <s v="SAN JUAN DE MIRAFLORES"/>
    <s v="LIMA SUR CHICO"/>
    <x v="1"/>
    <d v="2020-07-31T00:00:00"/>
    <n v="2020"/>
    <s v="III Trimestre 20"/>
    <s v="Julio"/>
    <d v="2020-08-30T00:00:00"/>
    <d v="2020-08-27T00:00:00"/>
    <x v="0"/>
    <x v="0"/>
    <x v="0"/>
    <x v="0"/>
    <s v="JOSE LUIS VIGO ORDONEZ"/>
    <n v="47012755"/>
    <x v="25"/>
    <x v="1047"/>
    <x v="0"/>
  </r>
  <r>
    <s v="Reclamo"/>
    <x v="1"/>
    <s v="Si"/>
    <n v="8661"/>
    <s v="LIMA"/>
    <s v="Hipotecario Propio"/>
    <x v="0"/>
    <s v="Oficina"/>
    <s v="SAN MIGUEL"/>
    <s v="LIMA NORESTE"/>
    <x v="1"/>
    <d v="2020-07-31T00:00:00"/>
    <n v="2020"/>
    <s v="III Trimestre 20"/>
    <s v="Julio"/>
    <d v="2020-08-30T00:00:00"/>
    <d v="2020-08-27T00:00:00"/>
    <x v="2"/>
    <x v="2"/>
    <x v="1"/>
    <x v="1"/>
    <s v="MARCELA MERCEDES ANGULO BOCANEGRA"/>
    <n v="44081902"/>
    <x v="25"/>
    <x v="1048"/>
    <x v="0"/>
  </r>
  <r>
    <s v="Reclamo"/>
    <x v="1"/>
    <s v="Si"/>
    <n v="8683"/>
    <s v="CASA GRANDE"/>
    <s v="EF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ROBERTO CARLOS MEDINA PAREDES"/>
    <n v="18892802"/>
    <x v="25"/>
    <x v="1049"/>
    <x v="0"/>
  </r>
  <r>
    <s v="Reclamo"/>
    <x v="1"/>
    <s v="Si"/>
    <n v="8684"/>
    <s v="NO ES CLIENTE"/>
    <s v="NO ES CLIENTE"/>
    <x v="1"/>
    <s v="Vía internet"/>
    <s v="SURCO"/>
    <s v="LIMA NOR ESTE "/>
    <x v="1"/>
    <d v="2020-07-31T00:00:00"/>
    <n v="2020"/>
    <s v="III Trimestre 20"/>
    <s v="Julio"/>
    <d v="2020-08-30T00:00:00"/>
    <d v="2020-08-28T00:00:00"/>
    <x v="1"/>
    <x v="1"/>
    <x v="3"/>
    <x v="3"/>
    <s v="ANYELA DONGO ALVAREZ"/>
    <n v="41826877"/>
    <x v="5"/>
    <x v="1050"/>
    <x v="0"/>
  </r>
  <r>
    <s v="Reclamo"/>
    <x v="1"/>
    <s v="Si"/>
    <n v="8685"/>
    <s v="MANCORA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CINDY MILAGROS GUERRERO LAMA"/>
    <n v="76231650"/>
    <x v="25"/>
    <x v="1051"/>
    <x v="0"/>
  </r>
  <r>
    <s v="Reclamo"/>
    <x v="1"/>
    <s v="Si"/>
    <n v="8686"/>
    <s v="NO ES CLIENTE"/>
    <s v="NO ES CLIENT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1"/>
    <x v="1"/>
    <x v="3"/>
    <x v="3"/>
    <s v="JUANA DOLORES NECIOSUP PUICAN"/>
    <n v="16690288"/>
    <x v="25"/>
    <x v="1052"/>
    <x v="0"/>
  </r>
  <r>
    <s v="Reclamo"/>
    <x v="1"/>
    <s v="Si"/>
    <n v="8687"/>
    <s v="TRUJILLO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MARIA EMERENCIANA ACUNA DIAZ"/>
    <n v="17994826"/>
    <x v="25"/>
    <x v="1053"/>
    <x v="0"/>
  </r>
  <r>
    <s v="Reclamo"/>
    <x v="1"/>
    <s v="Si"/>
    <n v="8689"/>
    <s v="VIRU"/>
    <s v="LC"/>
    <x v="1"/>
    <s v="Vía internet"/>
    <s v="SURCO"/>
    <s v="LIMA NOR ESTE "/>
    <x v="1"/>
    <d v="2020-07-31T00:00:00"/>
    <n v="2020"/>
    <s v="III Trimestre 20"/>
    <s v="Julio"/>
    <d v="2020-08-30T00:00:00"/>
    <d v="2020-09-18T00:00:00"/>
    <x v="0"/>
    <x v="0"/>
    <x v="0"/>
    <x v="0"/>
    <s v="JHUSTIN JEFERSON VERGARAY EUSEBIO"/>
    <n v="77324576"/>
    <x v="75"/>
    <x v="1054"/>
    <x v="2"/>
  </r>
  <r>
    <s v="Reclamo"/>
    <x v="1"/>
    <s v="Si"/>
    <n v="8690"/>
    <s v="PLAZA NORTE "/>
    <s v="EF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JAIRO FIGUEROA COLLANTES"/>
    <n v="63104924"/>
    <x v="25"/>
    <x v="1055"/>
    <x v="0"/>
  </r>
  <r>
    <s v="Reclamo"/>
    <x v="1"/>
    <s v="Si"/>
    <n v="8691"/>
    <s v="PIURA"/>
    <s v="EF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CECILIA MILAGROS SEMINARIO VALDIVIEZO DE VALDIVIEZO"/>
    <n v="2813954"/>
    <x v="25"/>
    <x v="1056"/>
    <x v="0"/>
  </r>
  <r>
    <s v="Reclamo"/>
    <x v="1"/>
    <s v="Si"/>
    <n v="8695"/>
    <s v="ATE 2"/>
    <s v="LC"/>
    <x v="1"/>
    <s v="Vía internet"/>
    <s v="SURCO"/>
    <s v="LIMA NOR ESTE "/>
    <x v="1"/>
    <d v="2020-07-31T00:00:00"/>
    <n v="2020"/>
    <s v="III Trimestre 20"/>
    <s v="Julio"/>
    <d v="2020-08-30T00:00:00"/>
    <d v="2020-08-14T00:00:00"/>
    <x v="0"/>
    <x v="0"/>
    <x v="0"/>
    <x v="0"/>
    <s v="JULIO CESAR PAMPA CHURA"/>
    <n v="43076932"/>
    <x v="31"/>
    <x v="1057"/>
    <x v="1"/>
  </r>
  <r>
    <s v="Reclamo"/>
    <x v="1"/>
    <s v="Si"/>
    <n v="8696"/>
    <s v="SATIPO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FRANKLIN VELIZ USURIN"/>
    <n v="42310359"/>
    <x v="25"/>
    <x v="1058"/>
    <x v="0"/>
  </r>
  <r>
    <s v="Reclamo"/>
    <x v="1"/>
    <s v="Si"/>
    <n v="8698"/>
    <s v="CAJAMARCA"/>
    <s v="MOTOCORP"/>
    <x v="1"/>
    <s v="Vía internet"/>
    <s v="SURCO"/>
    <s v="LIMA NOR ESTE "/>
    <x v="1"/>
    <d v="2020-07-31T00:00:00"/>
    <n v="2020"/>
    <s v="III Trimestre 20"/>
    <s v="Julio"/>
    <d v="2020-08-30T00:00:00"/>
    <d v="2020-08-28T00:00:00"/>
    <x v="0"/>
    <x v="0"/>
    <x v="0"/>
    <x v="0"/>
    <s v="ESTEFANY MILAGROS LLOSA MOYA"/>
    <n v="48631660"/>
    <x v="5"/>
    <x v="1059"/>
    <x v="0"/>
  </r>
  <r>
    <s v="Reclamo"/>
    <x v="1"/>
    <s v="Si"/>
    <n v="8700"/>
    <s v="TRUJILLO"/>
    <s v="EFE"/>
    <x v="1"/>
    <s v="Vía internet"/>
    <s v="SURCO"/>
    <s v="LIMA NOR ESTE "/>
    <x v="1"/>
    <d v="2020-07-31T00:00:00"/>
    <n v="2020"/>
    <s v="III Trimestre 20"/>
    <s v="Julio"/>
    <d v="2020-08-30T00:00:00"/>
    <d v="2020-09-24T00:00:00"/>
    <x v="0"/>
    <x v="0"/>
    <x v="0"/>
    <x v="0"/>
    <s v="MARIELA VACA AZANERO"/>
    <n v="46905182"/>
    <x v="48"/>
    <x v="1060"/>
    <x v="2"/>
  </r>
  <r>
    <s v="Reclamo"/>
    <x v="1"/>
    <s v="Si"/>
    <n v="8701"/>
    <s v="CAJAMARCA"/>
    <s v="LC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0"/>
    <x v="0"/>
    <x v="0"/>
    <x v="0"/>
    <s v="MARCOS AYAY CHUQUIMANGO"/>
    <n v="44207853"/>
    <x v="25"/>
    <x v="1061"/>
    <x v="0"/>
  </r>
  <r>
    <s v="Reclamo"/>
    <x v="1"/>
    <s v="Si"/>
    <n v="8702"/>
    <s v="NO ES CLIENTE"/>
    <s v="NO ES CLIENTE"/>
    <x v="1"/>
    <s v="Vía internet"/>
    <s v="SURCO"/>
    <s v="LIMA NOR ESTE "/>
    <x v="1"/>
    <d v="2020-07-31T00:00:00"/>
    <n v="2020"/>
    <s v="III Trimestre 20"/>
    <s v="Julio"/>
    <d v="2020-08-30T00:00:00"/>
    <d v="2020-08-27T00:00:00"/>
    <x v="1"/>
    <x v="1"/>
    <x v="3"/>
    <x v="3"/>
    <s v="ALVARO MENDOZA NUNEZ"/>
    <n v="41160668"/>
    <x v="25"/>
    <x v="1062"/>
    <x v="0"/>
  </r>
  <r>
    <s v="Reclamo"/>
    <x v="1"/>
    <s v="Si"/>
    <n v="8679"/>
    <s v="VILLA MARÍA DEL TRIUNFO"/>
    <s v="EFE"/>
    <x v="0"/>
    <s v="Oficina"/>
    <s v="VILLA MARIA DEL TRIUNFO"/>
    <s v="LIMA SUR CHICO"/>
    <x v="1"/>
    <d v="2020-07-31T00:00:00"/>
    <n v="2020"/>
    <s v="III Trimestre 20"/>
    <s v="Julio"/>
    <d v="2020-08-30T00:00:00"/>
    <d v="2020-08-27T00:00:00"/>
    <x v="0"/>
    <x v="0"/>
    <x v="0"/>
    <x v="0"/>
    <s v="ELITA UPIACHIHUA DA CRUZ"/>
    <n v="18182306"/>
    <x v="25"/>
    <x v="1063"/>
    <x v="0"/>
  </r>
  <r>
    <s v="Reclamo"/>
    <x v="1"/>
    <s v="Si"/>
    <n v="8674"/>
    <s v="MOQUEGUA"/>
    <s v="EFE"/>
    <x v="0"/>
    <s v="Oficina"/>
    <s v="MOQUEGUA"/>
    <s v="SUR"/>
    <x v="25"/>
    <d v="2020-07-31T00:00:00"/>
    <n v="2020"/>
    <s v="III Trimestre 20"/>
    <s v="Julio"/>
    <d v="2020-08-30T00:00:00"/>
    <d v="2020-09-21T00:00:00"/>
    <x v="0"/>
    <x v="0"/>
    <x v="2"/>
    <x v="2"/>
    <s v="LIZETH CECILIA COAQUIRA JARITA"/>
    <n v="41595763"/>
    <x v="73"/>
    <x v="1064"/>
    <x v="2"/>
  </r>
  <r>
    <s v="Reclamo"/>
    <x v="1"/>
    <s v="Si"/>
    <n v="8660"/>
    <s v="PAITA"/>
    <s v="EFE"/>
    <x v="0"/>
    <s v="Oficina"/>
    <s v="PAITA"/>
    <s v="NORTE 1"/>
    <x v="17"/>
    <d v="2020-07-31T00:00:00"/>
    <n v="2020"/>
    <s v="III Trimestre 20"/>
    <s v="Julio"/>
    <d v="2020-08-30T00:00:00"/>
    <d v="2020-08-26T00:00:00"/>
    <x v="0"/>
    <x v="0"/>
    <x v="0"/>
    <x v="0"/>
    <s v="SEBASTIAN ALVAREZ YPANAQUE"/>
    <n v="2875528"/>
    <x v="37"/>
    <x v="1065"/>
    <x v="0"/>
  </r>
  <r>
    <s v="Reclamo"/>
    <x v="1"/>
    <s v="Si"/>
    <n v="8667"/>
    <s v="CHICLAYO "/>
    <s v="LC"/>
    <x v="0"/>
    <s v="Oficina"/>
    <s v="PAITA"/>
    <s v="NORTE 1"/>
    <x v="17"/>
    <d v="2020-07-31T00:00:00"/>
    <n v="2020"/>
    <s v="III Trimestre 20"/>
    <s v="Julio"/>
    <d v="2020-08-30T00:00:00"/>
    <d v="2020-08-26T00:00:00"/>
    <x v="0"/>
    <x v="0"/>
    <x v="0"/>
    <x v="0"/>
    <s v="NATALIA MARIBEL PEREZ MORON"/>
    <n v="48511144"/>
    <x v="37"/>
    <x v="1066"/>
    <x v="0"/>
  </r>
  <r>
    <s v="Reclamo"/>
    <x v="1"/>
    <s v="Si"/>
    <n v="8672"/>
    <s v="PAITA"/>
    <s v="EFE"/>
    <x v="0"/>
    <s v="Oficina"/>
    <s v="PAITA"/>
    <s v="NORTE 1"/>
    <x v="17"/>
    <d v="2020-07-31T00:00:00"/>
    <n v="2020"/>
    <s v="III Trimestre 20"/>
    <s v="Julio"/>
    <d v="2020-08-30T00:00:00"/>
    <d v="2020-08-26T00:00:00"/>
    <x v="0"/>
    <x v="0"/>
    <x v="0"/>
    <x v="0"/>
    <s v="YRIS MARLENY MARTINEZ MARQUEZ"/>
    <n v="45618999"/>
    <x v="37"/>
    <x v="1067"/>
    <x v="0"/>
  </r>
  <r>
    <s v="Reclamo"/>
    <x v="1"/>
    <s v="Si"/>
    <n v="8668"/>
    <s v="MOYOBAMBA"/>
    <s v="LC"/>
    <x v="0"/>
    <s v="Oficina"/>
    <s v="MOYOBAMBA"/>
    <s v="ORIENTE"/>
    <x v="34"/>
    <d v="2020-07-31T00:00:00"/>
    <n v="2020"/>
    <s v="III Trimestre 20"/>
    <s v="Julio"/>
    <d v="2020-08-30T00:00:00"/>
    <d v="2020-08-26T00:00:00"/>
    <x v="0"/>
    <x v="0"/>
    <x v="0"/>
    <x v="0"/>
    <s v="LIZ TENAZOA RAMIREZ"/>
    <n v="40577233"/>
    <x v="37"/>
    <x v="1068"/>
    <x v="0"/>
  </r>
  <r>
    <s v="Reclamo"/>
    <x v="1"/>
    <s v="Si"/>
    <n v="8675"/>
    <s v="SULLANA"/>
    <s v="EFE"/>
    <x v="0"/>
    <s v="Oficina"/>
    <s v="TUMBES"/>
    <s v="NORTE 1"/>
    <x v="27"/>
    <d v="2020-07-31T00:00:00"/>
    <n v="2020"/>
    <s v="III Trimestre 20"/>
    <s v="Julio"/>
    <d v="2020-08-30T00:00:00"/>
    <d v="2020-08-27T00:00:00"/>
    <x v="0"/>
    <x v="0"/>
    <x v="0"/>
    <x v="0"/>
    <s v="MIRELLA ELIZABETH GARCES CHUNGA"/>
    <n v="62613705"/>
    <x v="25"/>
    <x v="1069"/>
    <x v="0"/>
  </r>
  <r>
    <s v="Reclamo"/>
    <x v="1"/>
    <s v="Si"/>
    <n v="8624"/>
    <s v="CUSCO"/>
    <s v="LC"/>
    <x v="0"/>
    <s v="Oficina"/>
    <s v="CUSCO"/>
    <s v="SUR ORIENTE"/>
    <x v="19"/>
    <d v="2020-07-30T00:00:00"/>
    <n v="2020"/>
    <s v="III Trimestre 20"/>
    <s v="Julio"/>
    <d v="2020-08-29T00:00:00"/>
    <d v="2020-08-25T00:00:00"/>
    <x v="0"/>
    <x v="0"/>
    <x v="0"/>
    <x v="0"/>
    <s v="MARIO WALTER QUISPE HUAMAN"/>
    <n v="24383511"/>
    <x v="37"/>
    <x v="1070"/>
    <x v="0"/>
  </r>
  <r>
    <s v="Reclamo"/>
    <x v="1"/>
    <s v="Si"/>
    <n v="8646"/>
    <s v="TARMA"/>
    <s v="EFE"/>
    <x v="0"/>
    <s v="Oficina"/>
    <s v="TARMA"/>
    <s v="CENTRO"/>
    <x v="33"/>
    <d v="2020-07-30T00:00:00"/>
    <n v="2020"/>
    <s v="III Trimestre 20"/>
    <s v="Julio"/>
    <d v="2020-08-29T00:00:00"/>
    <d v="2020-08-25T00:00:00"/>
    <x v="0"/>
    <x v="0"/>
    <x v="0"/>
    <x v="0"/>
    <s v="ALESSANDRO MELENDEZ PEREZ"/>
    <n v="21139964"/>
    <x v="37"/>
    <x v="1071"/>
    <x v="0"/>
  </r>
  <r>
    <s v="Reclamo"/>
    <x v="1"/>
    <s v="Si"/>
    <n v="8650"/>
    <s v="TRUJILLO"/>
    <s v="LC"/>
    <x v="0"/>
    <s v="Oficina"/>
    <s v="TRUJILLO"/>
    <s v="NORTE 3"/>
    <x v="0"/>
    <d v="2020-07-30T00:00:00"/>
    <n v="2020"/>
    <s v="III Trimestre 20"/>
    <s v="Julio"/>
    <d v="2020-08-29T00:00:00"/>
    <d v="2020-08-26T00:00:00"/>
    <x v="0"/>
    <x v="0"/>
    <x v="0"/>
    <x v="0"/>
    <s v="KATHERINE ELIZABETH ARAUJO AGREDA"/>
    <n v="43215536"/>
    <x v="25"/>
    <x v="1072"/>
    <x v="0"/>
  </r>
  <r>
    <s v="Reclamo"/>
    <x v="1"/>
    <s v="Si"/>
    <n v="8651"/>
    <s v="TRUJILLO"/>
    <s v="LC"/>
    <x v="0"/>
    <s v="Oficina"/>
    <s v="TRUJILLO"/>
    <s v="NORTE 3"/>
    <x v="0"/>
    <d v="2020-07-30T00:00:00"/>
    <n v="2020"/>
    <s v="III Trimestre 20"/>
    <s v="Julio"/>
    <d v="2020-08-29T00:00:00"/>
    <d v="2020-08-26T00:00:00"/>
    <x v="0"/>
    <x v="0"/>
    <x v="0"/>
    <x v="0"/>
    <s v="CHRISTIAN WILFREDO ASTOCONDOR ZAVALETA"/>
    <n v="42796968"/>
    <x v="25"/>
    <x v="1073"/>
    <x v="0"/>
  </r>
  <r>
    <s v="Reclamo"/>
    <x v="1"/>
    <s v="Si"/>
    <n v="8637"/>
    <s v="CARABAYLLO"/>
    <s v="EFE"/>
    <x v="0"/>
    <s v="Oficina"/>
    <s v="COMAS"/>
    <s v="LIMA NORESTE"/>
    <x v="1"/>
    <d v="2020-07-30T00:00:00"/>
    <n v="2020"/>
    <s v="III Trimestre 20"/>
    <s v="Julio"/>
    <d v="2020-08-29T00:00:00"/>
    <d v="2020-08-25T00:00:00"/>
    <x v="0"/>
    <x v="0"/>
    <x v="0"/>
    <x v="0"/>
    <s v="EDGARDO ADOLFO OSORIO SANTOS"/>
    <n v="9518987"/>
    <x v="37"/>
    <x v="1074"/>
    <x v="0"/>
  </r>
  <r>
    <s v="Reclamo"/>
    <x v="1"/>
    <s v="Si"/>
    <n v="8648"/>
    <s v="COMAS"/>
    <s v="LC"/>
    <x v="0"/>
    <s v="Oficina"/>
    <s v="LOS OLIVOS"/>
    <s v="LIMA NORESTE"/>
    <x v="1"/>
    <d v="2020-07-30T00:00:00"/>
    <n v="2020"/>
    <s v="III Trimestre 20"/>
    <s v="Julio"/>
    <d v="2020-08-29T00:00:00"/>
    <d v="2020-08-25T00:00:00"/>
    <x v="0"/>
    <x v="0"/>
    <x v="0"/>
    <x v="0"/>
    <s v="EUGENIA SANTIAGO VDA"/>
    <n v="4048460"/>
    <x v="37"/>
    <x v="1075"/>
    <x v="0"/>
  </r>
  <r>
    <s v="Reclamo"/>
    <x v="1"/>
    <s v="Si"/>
    <n v="8619"/>
    <s v="CUSCO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RUBEN DARIO CONCHA MEZA"/>
    <n v="62497811"/>
    <x v="37"/>
    <x v="1076"/>
    <x v="0"/>
  </r>
  <r>
    <s v="Reclamo"/>
    <x v="1"/>
    <s v="Si"/>
    <n v="8621"/>
    <s v="CHIMBOTE 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ANTONIA REMIGIO VASQUEZ"/>
    <n v="32926153"/>
    <x v="37"/>
    <x v="1077"/>
    <x v="0"/>
  </r>
  <r>
    <s v="Reclamo"/>
    <x v="1"/>
    <s v="Si"/>
    <n v="8626"/>
    <s v="TRUJILLO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ELMER MANUEL LUJAN NAMAY"/>
    <n v="18100329"/>
    <x v="37"/>
    <x v="1078"/>
    <x v="0"/>
  </r>
  <r>
    <s v="Reclamo"/>
    <x v="1"/>
    <s v="Si"/>
    <n v="8632"/>
    <s v="SULLANA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MARLENY AGUIRRE GIRON"/>
    <n v="3651313"/>
    <x v="37"/>
    <x v="1079"/>
    <x v="0"/>
  </r>
  <r>
    <s v="Reclamo"/>
    <x v="1"/>
    <s v="Si"/>
    <n v="8636"/>
    <s v="CHIMBOTE 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JUAN GRABIEL DOMINGUEZ PENA"/>
    <n v="43071552"/>
    <x v="37"/>
    <x v="1080"/>
    <x v="0"/>
  </r>
  <r>
    <s v="Reclamo"/>
    <x v="1"/>
    <s v="Si"/>
    <n v="8640"/>
    <s v="LIMA"/>
    <s v="Hipotecario Propio"/>
    <x v="1"/>
    <s v="Vía internet"/>
    <s v="SURCO"/>
    <s v="LIMA NOR ESTE "/>
    <x v="1"/>
    <d v="2020-07-30T00:00:00"/>
    <n v="2020"/>
    <s v="III Trimestre 20"/>
    <s v="Julio"/>
    <d v="2020-08-29T00:00:00"/>
    <d v="2020-08-07T00:00:00"/>
    <x v="2"/>
    <x v="2"/>
    <x v="1"/>
    <x v="1"/>
    <s v="MIGUEL ANGEL ALCANTARA MAMANI"/>
    <n v="47619410"/>
    <x v="30"/>
    <x v="1081"/>
    <x v="1"/>
  </r>
  <r>
    <s v="Reclamo"/>
    <x v="1"/>
    <s v="Si"/>
    <n v="8642"/>
    <s v="CUSCO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MIGUEL ANGEL CCOLQQUE MAMANI"/>
    <n v="47494211"/>
    <x v="37"/>
    <x v="1082"/>
    <x v="0"/>
  </r>
  <r>
    <s v="Reclamo"/>
    <x v="1"/>
    <s v="Si"/>
    <n v="8644"/>
    <s v="CACERES"/>
    <s v="EFE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ROGER HUANCA BARRIENTOS"/>
    <n v="76796059"/>
    <x v="37"/>
    <x v="1083"/>
    <x v="0"/>
  </r>
  <r>
    <s v="Reclamo"/>
    <x v="1"/>
    <s v="Si"/>
    <n v="8645"/>
    <s v="CHICLAYO "/>
    <s v="LC"/>
    <x v="1"/>
    <s v="Vía internet"/>
    <s v="SURCO"/>
    <s v="LIMA NOR ESTE "/>
    <x v="1"/>
    <d v="2020-07-30T00:00:00"/>
    <n v="2020"/>
    <s v="III Trimestre 20"/>
    <s v="Julio"/>
    <d v="2020-08-29T00:00:00"/>
    <d v="2020-08-25T00:00:00"/>
    <x v="0"/>
    <x v="0"/>
    <x v="0"/>
    <x v="0"/>
    <s v="ALICIA TEJADA ALARCON"/>
    <n v="16666046"/>
    <x v="37"/>
    <x v="1084"/>
    <x v="0"/>
  </r>
  <r>
    <s v="Reclamo"/>
    <x v="1"/>
    <s v="Si"/>
    <n v="8652"/>
    <s v="TAMBO GRANDE"/>
    <s v="LC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0"/>
    <x v="0"/>
    <x v="0"/>
    <x v="0"/>
    <s v="MANUEL YVAN CASTRO DOMINGUEZ"/>
    <n v="42255790"/>
    <x v="25"/>
    <x v="1085"/>
    <x v="0"/>
  </r>
  <r>
    <s v="Reclamo"/>
    <x v="1"/>
    <s v="Si"/>
    <n v="8654"/>
    <s v="CHICLAYO "/>
    <s v="MOTOCORP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0"/>
    <x v="0"/>
    <x v="0"/>
    <x v="0"/>
    <s v="OSMAN HERNAN GUZMAN DIAZ"/>
    <n v="16635063"/>
    <x v="25"/>
    <x v="1086"/>
    <x v="0"/>
  </r>
  <r>
    <s v="Reclamo"/>
    <x v="1"/>
    <s v="Si"/>
    <n v="8655"/>
    <s v="LIMA"/>
    <s v="Hipotecario Propio"/>
    <x v="1"/>
    <s v="Vía internet"/>
    <s v="SURCO"/>
    <s v="LIMA NOR ESTE "/>
    <x v="1"/>
    <d v="2020-07-30T00:00:00"/>
    <n v="2020"/>
    <s v="III Trimestre 20"/>
    <s v="Julio"/>
    <d v="2020-08-29T00:00:00"/>
    <d v="2020-08-27T00:00:00"/>
    <x v="2"/>
    <x v="2"/>
    <x v="1"/>
    <x v="1"/>
    <s v="DANIEL ORLANDO ANGELES PINILLOS"/>
    <n v="46442421"/>
    <x v="5"/>
    <x v="1087"/>
    <x v="0"/>
  </r>
  <r>
    <s v="Reclamo"/>
    <x v="1"/>
    <s v="Si"/>
    <n v="8658"/>
    <s v="YURIMAGUAS"/>
    <s v="EFE"/>
    <x v="1"/>
    <s v="Vía internet"/>
    <s v="SURCO"/>
    <s v="LIMA NOR ESTE "/>
    <x v="1"/>
    <d v="2020-07-30T00:00:00"/>
    <n v="2020"/>
    <s v="III Trimestre 20"/>
    <s v="Julio"/>
    <d v="2020-08-29T00:00:00"/>
    <d v="2020-08-26T00:00:00"/>
    <x v="0"/>
    <x v="0"/>
    <x v="0"/>
    <x v="0"/>
    <s v="YNGRIS MELISA MESIA NARVAES "/>
    <n v="45936523"/>
    <x v="25"/>
    <x v="1088"/>
    <x v="0"/>
  </r>
  <r>
    <s v="Reclamo"/>
    <x v="1"/>
    <s v="Si"/>
    <n v="8620"/>
    <s v="TOCACHE"/>
    <s v="LC"/>
    <x v="0"/>
    <s v="Oficina"/>
    <s v="TOCACHE"/>
    <s v="CENTRO"/>
    <x v="8"/>
    <d v="2020-07-30T00:00:00"/>
    <n v="2020"/>
    <s v="III Trimestre 20"/>
    <s v="Julio"/>
    <d v="2020-08-29T00:00:00"/>
    <d v="2020-08-25T00:00:00"/>
    <x v="0"/>
    <x v="0"/>
    <x v="0"/>
    <x v="0"/>
    <s v="JAIME DAMIAN MENDOZA LOPEZ"/>
    <n v="60432485"/>
    <x v="37"/>
    <x v="1089"/>
    <x v="0"/>
  </r>
  <r>
    <s v="Reclamo"/>
    <x v="1"/>
    <s v="Si"/>
    <n v="8615"/>
    <s v="SULLANA"/>
    <s v="EFE"/>
    <x v="0"/>
    <s v="Oficina"/>
    <s v="TUMBES"/>
    <s v="NORTE 1"/>
    <x v="27"/>
    <d v="2020-07-30T00:00:00"/>
    <n v="2020"/>
    <s v="III Trimestre 20"/>
    <s v="Julio"/>
    <d v="2020-08-29T00:00:00"/>
    <d v="2020-08-25T00:00:00"/>
    <x v="0"/>
    <x v="0"/>
    <x v="0"/>
    <x v="0"/>
    <s v="JULIA SUSANA MEJIAS FARFAN"/>
    <n v="80298258"/>
    <x v="37"/>
    <x v="1090"/>
    <x v="0"/>
  </r>
  <r>
    <s v="Reclamo"/>
    <x v="1"/>
    <s v="Si"/>
    <n v="8616"/>
    <s v="SULLANA"/>
    <s v="MOTOCORP"/>
    <x v="0"/>
    <s v="Oficina"/>
    <s v="TUMBES"/>
    <s v="NORTE 1"/>
    <x v="27"/>
    <d v="2020-07-30T00:00:00"/>
    <n v="2020"/>
    <s v="III Trimestre 20"/>
    <s v="Julio"/>
    <d v="2020-08-29T00:00:00"/>
    <d v="2020-09-04T00:00:00"/>
    <x v="0"/>
    <x v="0"/>
    <x v="0"/>
    <x v="0"/>
    <s v="PEDRO ALEXIS DURAND CASTRO"/>
    <n v="44045727"/>
    <x v="65"/>
    <x v="1091"/>
    <x v="2"/>
  </r>
  <r>
    <s v="Reclamo"/>
    <x v="1"/>
    <s v="Si"/>
    <n v="8617"/>
    <s v="SULLANA"/>
    <s v="EFE"/>
    <x v="0"/>
    <s v="Oficina"/>
    <s v="TUMBES"/>
    <s v="NORTE 1"/>
    <x v="27"/>
    <d v="2020-07-30T00:00:00"/>
    <n v="2020"/>
    <s v="III Trimestre 20"/>
    <s v="Julio"/>
    <d v="2020-08-29T00:00:00"/>
    <d v="2020-08-29T00:00:00"/>
    <x v="0"/>
    <x v="0"/>
    <x v="0"/>
    <x v="0"/>
    <s v="MELVA VILLALTA DELGADO"/>
    <n v="3606037"/>
    <x v="0"/>
    <x v="1092"/>
    <x v="0"/>
  </r>
  <r>
    <s v="Reclamo"/>
    <x v="1"/>
    <s v="Si"/>
    <n v="8618"/>
    <s v="SULLANA"/>
    <s v="LC"/>
    <x v="0"/>
    <s v="Oficina"/>
    <s v="TUMBES"/>
    <s v="NORTE 1"/>
    <x v="27"/>
    <d v="2020-07-30T00:00:00"/>
    <n v="2020"/>
    <s v="III Trimestre 20"/>
    <s v="Julio"/>
    <d v="2020-08-29T00:00:00"/>
    <d v="2020-08-29T00:00:00"/>
    <x v="0"/>
    <x v="0"/>
    <x v="0"/>
    <x v="0"/>
    <s v="MANUEL ISMAEL ESPINOZA JIMENEZ"/>
    <n v="3612597"/>
    <x v="0"/>
    <x v="1093"/>
    <x v="0"/>
  </r>
  <r>
    <s v="Reclamo"/>
    <x v="1"/>
    <s v="Si"/>
    <n v="8625"/>
    <s v="TRUJILLO"/>
    <s v="EFE"/>
    <x v="0"/>
    <s v="Oficina"/>
    <s v="TUMBES"/>
    <s v="NORTE 1"/>
    <x v="27"/>
    <d v="2020-07-30T00:00:00"/>
    <n v="2020"/>
    <s v="III Trimestre 20"/>
    <s v="Julio"/>
    <d v="2020-08-29T00:00:00"/>
    <d v="2020-08-25T00:00:00"/>
    <x v="0"/>
    <x v="0"/>
    <x v="0"/>
    <x v="0"/>
    <s v="GADER ESMIT CHAMAYA GIRON"/>
    <n v="47507060"/>
    <x v="37"/>
    <x v="1094"/>
    <x v="0"/>
  </r>
  <r>
    <s v="Reclamo"/>
    <x v="1"/>
    <s v="Si"/>
    <n v="8627"/>
    <s v="SULLANA"/>
    <s v="MOTOCORP"/>
    <x v="0"/>
    <s v="Oficina"/>
    <s v="TUMBES"/>
    <s v="NORTE 1"/>
    <x v="27"/>
    <d v="2020-07-30T00:00:00"/>
    <n v="2020"/>
    <s v="III Trimestre 20"/>
    <s v="Julio"/>
    <d v="2020-08-29T00:00:00"/>
    <d v="2020-08-25T00:00:00"/>
    <x v="0"/>
    <x v="0"/>
    <x v="0"/>
    <x v="0"/>
    <s v="KAREN DEL CARMEN OTERO VALDIVIEZO"/>
    <n v="47728573"/>
    <x v="37"/>
    <x v="1095"/>
    <x v="0"/>
  </r>
  <r>
    <s v="Reclamo"/>
    <x v="1"/>
    <s v="Si"/>
    <n v="8630"/>
    <s v="SULLANA"/>
    <s v="EFE"/>
    <x v="0"/>
    <s v="Oficina"/>
    <s v="TUMBES"/>
    <s v="NORTE 1"/>
    <x v="27"/>
    <d v="2020-07-30T00:00:00"/>
    <n v="2020"/>
    <s v="III Trimestre 20"/>
    <s v="Julio"/>
    <d v="2020-08-29T00:00:00"/>
    <d v="2020-08-25T00:00:00"/>
    <x v="0"/>
    <x v="0"/>
    <x v="0"/>
    <x v="0"/>
    <s v="PEDRO ELIAS BENITES"/>
    <n v="3502687"/>
    <x v="37"/>
    <x v="1096"/>
    <x v="0"/>
  </r>
  <r>
    <s v="Reclamo"/>
    <x v="1"/>
    <s v="Si"/>
    <n v="8641"/>
    <s v="SULLANA"/>
    <s v="MOTOCORP"/>
    <x v="0"/>
    <s v="Oficina"/>
    <s v="TUMBES"/>
    <s v="NORTE 1"/>
    <x v="27"/>
    <d v="2020-07-30T00:00:00"/>
    <n v="2020"/>
    <s v="III Trimestre 20"/>
    <s v="Julio"/>
    <d v="2020-08-29T00:00:00"/>
    <d v="2020-08-25T00:00:00"/>
    <x v="0"/>
    <x v="0"/>
    <x v="0"/>
    <x v="0"/>
    <s v="PERCY DANIEL ESTRADA PAULINI"/>
    <n v="74599409"/>
    <x v="37"/>
    <x v="1097"/>
    <x v="0"/>
  </r>
  <r>
    <s v="Reclamo"/>
    <x v="1"/>
    <s v="Si"/>
    <n v="8607"/>
    <s v="CAJAMARCA"/>
    <s v="LC"/>
    <x v="0"/>
    <s v="Oficina"/>
    <s v="CAJAMARCA"/>
    <s v="NORTE 2"/>
    <x v="3"/>
    <d v="2020-07-29T00:00:00"/>
    <n v="2020"/>
    <s v="III Trimestre 20"/>
    <s v="Julio"/>
    <d v="2020-08-28T00:00:00"/>
    <d v="2020-08-25T00:00:00"/>
    <x v="0"/>
    <x v="0"/>
    <x v="0"/>
    <x v="0"/>
    <s v="JHOELDAVID VASQUEZ TERRONES"/>
    <n v="74151711"/>
    <x v="25"/>
    <x v="1098"/>
    <x v="0"/>
  </r>
  <r>
    <s v="Reclamo"/>
    <x v="1"/>
    <s v="Si"/>
    <n v="8612"/>
    <s v="TARMA"/>
    <s v="EFE"/>
    <x v="0"/>
    <s v="Oficina"/>
    <s v="TARMA"/>
    <s v="CENTRO"/>
    <x v="33"/>
    <d v="2020-07-29T00:00:00"/>
    <n v="2020"/>
    <s v="III Trimestre 20"/>
    <s v="Julio"/>
    <d v="2020-08-28T00:00:00"/>
    <d v="2020-08-25T00:00:00"/>
    <x v="0"/>
    <x v="0"/>
    <x v="0"/>
    <x v="0"/>
    <s v="WASHINGTON BERNABE ZAVALA SORIA"/>
    <n v="21124344"/>
    <x v="25"/>
    <x v="1099"/>
    <x v="0"/>
  </r>
  <r>
    <s v="Reclamo"/>
    <x v="1"/>
    <s v="Si"/>
    <n v="8602"/>
    <s v="VILLA MARÍA DEL TRIUNFO"/>
    <s v="EFE"/>
    <x v="0"/>
    <s v="Oficina"/>
    <s v="CHORRILLOS"/>
    <s v="LIMA SUR CHICO"/>
    <x v="1"/>
    <d v="2020-07-29T00:00:00"/>
    <n v="2020"/>
    <s v="III Trimestre 20"/>
    <s v="Julio"/>
    <d v="2020-08-28T00:00:00"/>
    <d v="2020-08-25T00:00:00"/>
    <x v="0"/>
    <x v="0"/>
    <x v="0"/>
    <x v="0"/>
    <s v="CYNTHIA KELLY MALDONADO TORIBIO"/>
    <n v="41798503"/>
    <x v="25"/>
    <x v="1100"/>
    <x v="0"/>
  </r>
  <r>
    <s v="Reclamo"/>
    <x v="1"/>
    <s v="Si"/>
    <n v="8599"/>
    <s v="IQUITOS"/>
    <s v="LC"/>
    <x v="0"/>
    <s v="Oficina"/>
    <s v="IQUITOS"/>
    <s v="ORIENTE"/>
    <x v="24"/>
    <d v="2020-07-29T00:00:00"/>
    <n v="2020"/>
    <s v="III Trimestre 20"/>
    <s v="Julio"/>
    <d v="2020-08-28T00:00:00"/>
    <d v="2020-09-23T00:00:00"/>
    <x v="0"/>
    <x v="0"/>
    <x v="0"/>
    <x v="0"/>
    <s v="EDGAR RIMACHI ARICARA"/>
    <n v="5404468"/>
    <x v="44"/>
    <x v="1101"/>
    <x v="2"/>
  </r>
  <r>
    <s v="Reclamo"/>
    <x v="1"/>
    <s v="Si"/>
    <n v="8606"/>
    <s v="PAITA"/>
    <s v="LC"/>
    <x v="0"/>
    <s v="Oficina"/>
    <s v="PAITA"/>
    <s v="NORTE 1"/>
    <x v="17"/>
    <d v="2020-07-29T00:00:00"/>
    <n v="2020"/>
    <s v="III Trimestre 20"/>
    <s v="Julio"/>
    <d v="2020-08-28T00:00:00"/>
    <d v="2020-08-25T00:00:00"/>
    <x v="0"/>
    <x v="0"/>
    <x v="0"/>
    <x v="0"/>
    <s v="MARCELA GASTELU RUIZ"/>
    <n v="45678813"/>
    <x v="25"/>
    <x v="1102"/>
    <x v="0"/>
  </r>
  <r>
    <s v="Reclamo"/>
    <x v="1"/>
    <s v="Si"/>
    <n v="8598"/>
    <s v="SULLANA"/>
    <s v="LC"/>
    <x v="0"/>
    <s v="Oficina"/>
    <s v="SULLANA"/>
    <s v="NORTE 1"/>
    <x v="26"/>
    <d v="2020-07-29T00:00:00"/>
    <n v="2020"/>
    <s v="III Trimestre 20"/>
    <s v="Julio"/>
    <d v="2020-08-28T00:00:00"/>
    <d v="2020-08-25T00:00:00"/>
    <x v="0"/>
    <x v="0"/>
    <x v="0"/>
    <x v="0"/>
    <s v="MARIA MAFALDA PANTA ATOCHE"/>
    <n v="3586259"/>
    <x v="25"/>
    <x v="1103"/>
    <x v="0"/>
  </r>
  <r>
    <s v="Reclamo"/>
    <x v="1"/>
    <s v="Si"/>
    <n v="8610"/>
    <s v="JUANJUI"/>
    <s v="LC"/>
    <x v="0"/>
    <s v="Oficina"/>
    <s v="JUANJUI"/>
    <s v="ORIENTE"/>
    <x v="18"/>
    <d v="2020-07-29T00:00:00"/>
    <n v="2020"/>
    <s v="III Trimestre 20"/>
    <s v="Julio"/>
    <d v="2020-08-28T00:00:00"/>
    <d v="2020-09-10T00:00:00"/>
    <x v="0"/>
    <x v="0"/>
    <x v="0"/>
    <x v="0"/>
    <s v="MOISES EUDALDO LEON FLORES"/>
    <n v="966475"/>
    <x v="71"/>
    <x v="1104"/>
    <x v="2"/>
  </r>
  <r>
    <s v="Reclamo"/>
    <x v="1"/>
    <s v="Si"/>
    <n v="8600"/>
    <s v="SULLANA"/>
    <s v="LC"/>
    <x v="0"/>
    <s v="Oficina"/>
    <s v="TUMBES"/>
    <s v="NORTE 1"/>
    <x v="27"/>
    <d v="2020-07-29T00:00:00"/>
    <n v="2020"/>
    <s v="III Trimestre 20"/>
    <s v="Julio"/>
    <d v="2020-08-28T00:00:00"/>
    <d v="2020-08-25T00:00:00"/>
    <x v="0"/>
    <x v="0"/>
    <x v="0"/>
    <x v="0"/>
    <s v="MARIELLA KATERINE MENA RIVERA"/>
    <n v="71495755"/>
    <x v="25"/>
    <x v="1105"/>
    <x v="0"/>
  </r>
  <r>
    <s v="Reclamo"/>
    <x v="1"/>
    <s v="Si"/>
    <n v="8601"/>
    <s v="SULLANA"/>
    <s v="EFE"/>
    <x v="0"/>
    <s v="Oficina"/>
    <s v="TUMBES"/>
    <s v="NORTE 1"/>
    <x v="27"/>
    <d v="2020-07-29T00:00:00"/>
    <n v="2020"/>
    <s v="III Trimestre 20"/>
    <s v="Julio"/>
    <d v="2020-08-28T00:00:00"/>
    <d v="2020-08-25T00:00:00"/>
    <x v="0"/>
    <x v="0"/>
    <x v="0"/>
    <x v="0"/>
    <s v="MARIA GABRIELA SEMINARIO ALVAREZ"/>
    <n v="47458957"/>
    <x v="25"/>
    <x v="1106"/>
    <x v="0"/>
  </r>
  <r>
    <s v="Reclamo"/>
    <x v="1"/>
    <s v="Si"/>
    <n v="8603"/>
    <s v="SULLANA"/>
    <s v="EFE"/>
    <x v="0"/>
    <s v="Oficina"/>
    <s v="TUMBES"/>
    <s v="NORTE 1"/>
    <x v="27"/>
    <d v="2020-07-29T00:00:00"/>
    <n v="2020"/>
    <s v="III Trimestre 20"/>
    <s v="Julio"/>
    <d v="2020-08-28T00:00:00"/>
    <d v="2020-08-27T00:00:00"/>
    <x v="0"/>
    <x v="0"/>
    <x v="0"/>
    <x v="0"/>
    <s v="JACINTO AGURTO QUIROGA"/>
    <n v="3562193"/>
    <x v="7"/>
    <x v="1107"/>
    <x v="0"/>
  </r>
  <r>
    <s v="Reclamo"/>
    <x v="1"/>
    <s v="Si"/>
    <n v="8604"/>
    <s v="SULLANA"/>
    <s v="EFE"/>
    <x v="0"/>
    <s v="Oficina"/>
    <s v="TUMBES"/>
    <s v="NORTE 1"/>
    <x v="27"/>
    <d v="2020-07-29T00:00:00"/>
    <n v="2020"/>
    <s v="III Trimestre 20"/>
    <s v="Julio"/>
    <d v="2020-08-28T00:00:00"/>
    <d v="2020-08-25T00:00:00"/>
    <x v="0"/>
    <x v="0"/>
    <x v="0"/>
    <x v="0"/>
    <s v="DENIS SAMIR MEJIAS GOMEZ"/>
    <n v="47095404"/>
    <x v="25"/>
    <x v="1108"/>
    <x v="0"/>
  </r>
  <r>
    <s v="Reclamo"/>
    <x v="1"/>
    <s v="Si"/>
    <n v="8608"/>
    <s v="SULLANA"/>
    <s v="EFE"/>
    <x v="0"/>
    <s v="Oficina"/>
    <s v="TUMBES"/>
    <s v="NORTE 1"/>
    <x v="27"/>
    <d v="2020-07-29T00:00:00"/>
    <n v="2020"/>
    <s v="III Trimestre 20"/>
    <s v="Julio"/>
    <d v="2020-08-28T00:00:00"/>
    <d v="2020-08-25T00:00:00"/>
    <x v="0"/>
    <x v="0"/>
    <x v="0"/>
    <x v="0"/>
    <s v="NORMA NATALI GARCIA DIAZ"/>
    <n v="40495026"/>
    <x v="25"/>
    <x v="1109"/>
    <x v="0"/>
  </r>
  <r>
    <s v="Reclamo"/>
    <x v="1"/>
    <s v="Si"/>
    <n v="8591"/>
    <s v="PAITA"/>
    <s v="EFE"/>
    <x v="0"/>
    <s v="Oficina"/>
    <s v="PAITA"/>
    <s v="NORTE 1"/>
    <x v="17"/>
    <d v="2020-07-28T00:00:00"/>
    <n v="2020"/>
    <s v="III Trimestre 20"/>
    <s v="Julio"/>
    <d v="2020-08-27T00:00:00"/>
    <d v="2020-08-25T00:00:00"/>
    <x v="0"/>
    <x v="0"/>
    <x v="0"/>
    <x v="0"/>
    <s v="GRABELINA SALVADOR RONA"/>
    <n v="46398681"/>
    <x v="5"/>
    <x v="1110"/>
    <x v="0"/>
  </r>
  <r>
    <s v="Reclamo"/>
    <x v="1"/>
    <s v="Si"/>
    <n v="8592"/>
    <s v="SULLANA"/>
    <s v="EFE"/>
    <x v="0"/>
    <s v="Oficina"/>
    <s v="TUMBES"/>
    <s v="NORTE 1"/>
    <x v="27"/>
    <d v="2020-07-28T00:00:00"/>
    <n v="2020"/>
    <s v="III Trimestre 20"/>
    <s v="Julio"/>
    <d v="2020-08-27T00:00:00"/>
    <d v="2020-08-25T00:00:00"/>
    <x v="0"/>
    <x v="0"/>
    <x v="0"/>
    <x v="0"/>
    <s v="JORGE LUIS OTERO RAMIREZ"/>
    <n v="3478727"/>
    <x v="5"/>
    <x v="1111"/>
    <x v="0"/>
  </r>
  <r>
    <s v="Reclamo"/>
    <x v="1"/>
    <s v="Si"/>
    <n v="8595"/>
    <s v="SULLANA"/>
    <s v="MOTOCORP"/>
    <x v="0"/>
    <s v="Oficina"/>
    <s v="TUMBES"/>
    <s v="NORTE 1"/>
    <x v="27"/>
    <d v="2020-07-28T00:00:00"/>
    <n v="2020"/>
    <s v="III Trimestre 20"/>
    <s v="Julio"/>
    <d v="2020-08-27T00:00:00"/>
    <d v="2020-08-25T00:00:00"/>
    <x v="0"/>
    <x v="0"/>
    <x v="0"/>
    <x v="0"/>
    <s v="IVON ROSALES GOMEZ"/>
    <n v="3684170"/>
    <x v="5"/>
    <x v="1112"/>
    <x v="0"/>
  </r>
  <r>
    <s v="Reclamo"/>
    <x v="1"/>
    <s v="Si"/>
    <n v="8596"/>
    <s v="PAITA"/>
    <s v="LC"/>
    <x v="0"/>
    <s v="Oficina"/>
    <s v="TUMBES"/>
    <s v="NORTE 1"/>
    <x v="27"/>
    <d v="2020-07-28T00:00:00"/>
    <n v="2020"/>
    <s v="III Trimestre 20"/>
    <s v="Julio"/>
    <d v="2020-08-27T00:00:00"/>
    <d v="2020-08-27T00:00:00"/>
    <x v="0"/>
    <x v="0"/>
    <x v="0"/>
    <x v="0"/>
    <s v="JUANA NAVARRO ZAPATA DE SAAVEDRA"/>
    <n v="43170708"/>
    <x v="0"/>
    <x v="1113"/>
    <x v="0"/>
  </r>
  <r>
    <s v="Reclamo"/>
    <x v="1"/>
    <s v="Si"/>
    <n v="8580"/>
    <s v="TARMA"/>
    <s v="EFE"/>
    <x v="0"/>
    <s v="Oficina"/>
    <s v="CHEPEN"/>
    <s v="NORTE 2"/>
    <x v="36"/>
    <d v="2020-07-27T00:00:00"/>
    <n v="2020"/>
    <s v="III Trimestre 20"/>
    <s v="Julio"/>
    <d v="2020-08-26T00:00:00"/>
    <d v="2020-08-28T00:00:00"/>
    <x v="0"/>
    <x v="0"/>
    <x v="0"/>
    <x v="0"/>
    <s v="FLOR ANTONIA CENTURION ALVAREZ"/>
    <n v="43397903"/>
    <x v="16"/>
    <x v="1114"/>
    <x v="2"/>
  </r>
  <r>
    <s v="Reclamo"/>
    <x v="1"/>
    <s v="Si"/>
    <n v="8582"/>
    <s v="COMAS"/>
    <s v="EFE"/>
    <x v="0"/>
    <s v="Oficina"/>
    <s v="LOS OLIVOS"/>
    <s v="LIMA NORESTE"/>
    <x v="1"/>
    <d v="2020-07-27T00:00:00"/>
    <n v="2020"/>
    <s v="III Trimestre 20"/>
    <s v="Julio"/>
    <d v="2020-08-26T00:00:00"/>
    <d v="2020-08-24T00:00:00"/>
    <x v="0"/>
    <x v="0"/>
    <x v="0"/>
    <x v="0"/>
    <s v="JENNY MARLENE ROJAS TAYPE"/>
    <n v="9739672"/>
    <x v="5"/>
    <x v="1115"/>
    <x v="0"/>
  </r>
  <r>
    <s v="Reclamo"/>
    <x v="1"/>
    <s v="Si"/>
    <n v="8583"/>
    <s v="JAVIER PRADO"/>
    <s v="LC"/>
    <x v="0"/>
    <s v="Oficina"/>
    <s v="SAN JUAN DE LURIGANCHO"/>
    <s v="LIMA NORESTE"/>
    <x v="1"/>
    <d v="2020-07-27T00:00:00"/>
    <n v="2020"/>
    <s v="III Trimestre 20"/>
    <s v="Julio"/>
    <d v="2020-08-26T00:00:00"/>
    <d v="2020-08-25T00:00:00"/>
    <x v="0"/>
    <x v="0"/>
    <x v="0"/>
    <x v="0"/>
    <s v="CINTHYA MILAGROS CUEVA HIPOLITO"/>
    <n v="77661300"/>
    <x v="7"/>
    <x v="1116"/>
    <x v="0"/>
  </r>
  <r>
    <s v="Reclamo"/>
    <x v="1"/>
    <s v="Si"/>
    <n v="8575"/>
    <s v="SAN MARTIN DE PORRES"/>
    <s v="EFE"/>
    <x v="0"/>
    <s v="Oficina"/>
    <s v="SAN MARTIN DE PORRES"/>
    <s v="LIMA NORESTE"/>
    <x v="1"/>
    <d v="2020-07-27T00:00:00"/>
    <n v="2020"/>
    <s v="III Trimestre 20"/>
    <s v="Julio"/>
    <d v="2020-08-26T00:00:00"/>
    <d v="2020-09-23T00:00:00"/>
    <x v="0"/>
    <x v="0"/>
    <x v="0"/>
    <x v="0"/>
    <s v="ROSA ELVIRA ANTON YARLAQUE"/>
    <n v="9921640"/>
    <x v="15"/>
    <x v="1117"/>
    <x v="2"/>
  </r>
  <r>
    <s v="Reclamo"/>
    <x v="1"/>
    <s v="Si"/>
    <n v="8577"/>
    <s v="IQUITOS"/>
    <s v="LC"/>
    <x v="0"/>
    <s v="Oficina"/>
    <s v="IQUITOS"/>
    <s v="ORIENTE"/>
    <x v="24"/>
    <d v="2020-07-27T00:00:00"/>
    <n v="2020"/>
    <s v="III Trimestre 20"/>
    <s v="Julio"/>
    <d v="2020-08-26T00:00:00"/>
    <d v="2020-08-24T00:00:00"/>
    <x v="0"/>
    <x v="0"/>
    <x v="0"/>
    <x v="0"/>
    <s v="GARMITA KAREN CAMPOVERDE LLANGUA"/>
    <n v="48199763"/>
    <x v="5"/>
    <x v="1118"/>
    <x v="0"/>
  </r>
  <r>
    <s v="Reclamo"/>
    <x v="1"/>
    <s v="Si"/>
    <n v="8566"/>
    <s v="PAITA"/>
    <s v="EFE"/>
    <x v="0"/>
    <s v="Oficina"/>
    <s v="PAITA"/>
    <s v="NORTE 1"/>
    <x v="17"/>
    <d v="2020-07-27T00:00:00"/>
    <n v="2020"/>
    <s v="III Trimestre 20"/>
    <s v="Julio"/>
    <d v="2020-08-26T00:00:00"/>
    <d v="2020-08-24T00:00:00"/>
    <x v="0"/>
    <x v="0"/>
    <x v="0"/>
    <x v="0"/>
    <s v="LIBORIO QUEREVALU ECHE"/>
    <n v="2758532"/>
    <x v="5"/>
    <x v="1119"/>
    <x v="0"/>
  </r>
  <r>
    <s v="Reclamo"/>
    <x v="1"/>
    <s v="Si"/>
    <n v="8571"/>
    <s v="SULLANA"/>
    <s v="EFE"/>
    <x v="0"/>
    <s v="Oficina"/>
    <s v="SULLANA"/>
    <s v="NORTE 1"/>
    <x v="26"/>
    <d v="2020-07-27T00:00:00"/>
    <n v="2020"/>
    <s v="III Trimestre 20"/>
    <s v="Julio"/>
    <d v="2020-08-26T00:00:00"/>
    <d v="2020-08-24T00:00:00"/>
    <x v="0"/>
    <x v="0"/>
    <x v="0"/>
    <x v="0"/>
    <s v="SANTOS GENOVEVA CRISANTO CALDERON"/>
    <n v="3596343"/>
    <x v="5"/>
    <x v="1120"/>
    <x v="0"/>
  </r>
  <r>
    <s v="Reclamo"/>
    <x v="1"/>
    <s v="Si"/>
    <n v="8561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6T00:00:00"/>
    <x v="0"/>
    <x v="0"/>
    <x v="0"/>
    <x v="0"/>
    <s v="INES RAYMUNDO ZAPATA DE TINEO"/>
    <n v="3646908"/>
    <x v="0"/>
    <x v="1121"/>
    <x v="0"/>
  </r>
  <r>
    <s v="Reclamo"/>
    <x v="1"/>
    <s v="Si"/>
    <n v="8562"/>
    <s v="SAN MARTIN DE PORRES"/>
    <s v="EFE"/>
    <x v="0"/>
    <s v="Oficina"/>
    <s v="TUMBES"/>
    <s v="NORTE 1"/>
    <x v="27"/>
    <d v="2020-07-27T00:00:00"/>
    <n v="2020"/>
    <s v="III Trimestre 20"/>
    <s v="Julio"/>
    <d v="2020-08-26T00:00:00"/>
    <d v="2020-09-10T00:00:00"/>
    <x v="0"/>
    <x v="0"/>
    <x v="0"/>
    <x v="0"/>
    <s v="CARLOS JAVIER CHERO CESPEDES"/>
    <n v="2838279"/>
    <x v="51"/>
    <x v="1122"/>
    <x v="2"/>
  </r>
  <r>
    <s v="Reclamo"/>
    <x v="1"/>
    <s v="Si"/>
    <n v="8563"/>
    <s v="SULLANA"/>
    <s v="LC"/>
    <x v="0"/>
    <s v="Oficina"/>
    <s v="TUMBES"/>
    <s v="NORTE 1"/>
    <x v="27"/>
    <d v="2020-07-27T00:00:00"/>
    <n v="2020"/>
    <s v="III Trimestre 20"/>
    <s v="Julio"/>
    <d v="2020-08-26T00:00:00"/>
    <d v="2020-08-27T00:00:00"/>
    <x v="0"/>
    <x v="0"/>
    <x v="0"/>
    <x v="0"/>
    <s v="MARIA TEODOSIA RUIZ AREVALO"/>
    <n v="80296561"/>
    <x v="12"/>
    <x v="1123"/>
    <x v="2"/>
  </r>
  <r>
    <s v="Reclamo"/>
    <x v="1"/>
    <s v="Si"/>
    <n v="8564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8T00:00:00"/>
    <x v="0"/>
    <x v="0"/>
    <x v="0"/>
    <x v="0"/>
    <s v="VICTOR RAUL URBINA IZQUIERDO"/>
    <n v="3588437"/>
    <x v="16"/>
    <x v="1124"/>
    <x v="2"/>
  </r>
  <r>
    <s v="Reclamo"/>
    <x v="1"/>
    <s v="Si"/>
    <n v="8565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6T00:00:00"/>
    <x v="0"/>
    <x v="0"/>
    <x v="0"/>
    <x v="0"/>
    <s v="ARNALDO PAULINI ESTRADA"/>
    <n v="3574969"/>
    <x v="0"/>
    <x v="1125"/>
    <x v="0"/>
  </r>
  <r>
    <s v="Reclamo"/>
    <x v="1"/>
    <s v="Si"/>
    <n v="8567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4T00:00:00"/>
    <x v="0"/>
    <x v="0"/>
    <x v="0"/>
    <x v="0"/>
    <s v="PABLO PANTA JUAREZ"/>
    <n v="3608840"/>
    <x v="5"/>
    <x v="1126"/>
    <x v="0"/>
  </r>
  <r>
    <s v="Reclamo"/>
    <x v="1"/>
    <s v="Si"/>
    <n v="8569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7T00:00:00"/>
    <x v="0"/>
    <x v="0"/>
    <x v="0"/>
    <x v="0"/>
    <s v="RICARDO MEDINA ORDINOLA"/>
    <n v="44422986"/>
    <x v="12"/>
    <x v="1127"/>
    <x v="2"/>
  </r>
  <r>
    <s v="Reclamo"/>
    <x v="1"/>
    <s v="Si"/>
    <n v="8570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19T00:00:00"/>
    <x v="0"/>
    <x v="0"/>
    <x v="0"/>
    <x v="0"/>
    <s v="MANUEL ANTONIO MORALES JUAREZ"/>
    <n v="3661094"/>
    <x v="24"/>
    <x v="1128"/>
    <x v="0"/>
  </r>
  <r>
    <s v="Reclamo"/>
    <x v="1"/>
    <s v="Si"/>
    <n v="8572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6T00:00:00"/>
    <x v="0"/>
    <x v="0"/>
    <x v="0"/>
    <x v="0"/>
    <s v="MARIA ANDREA ALBINES YOVERA"/>
    <n v="41920125"/>
    <x v="0"/>
    <x v="1129"/>
    <x v="0"/>
  </r>
  <r>
    <s v="Reclamo"/>
    <x v="1"/>
    <s v="Si"/>
    <n v="8573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4T00:00:00"/>
    <x v="0"/>
    <x v="0"/>
    <x v="0"/>
    <x v="0"/>
    <s v="ARACELLY ALCAS MAURICIO"/>
    <n v="41389852"/>
    <x v="5"/>
    <x v="1130"/>
    <x v="0"/>
  </r>
  <r>
    <s v="Reclamo"/>
    <x v="1"/>
    <s v="Si"/>
    <n v="8574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9T00:00:00"/>
    <x v="0"/>
    <x v="0"/>
    <x v="0"/>
    <x v="0"/>
    <s v="BLANCA SOCORRO YESQUEN PINTADO"/>
    <n v="3567800"/>
    <x v="4"/>
    <x v="1131"/>
    <x v="2"/>
  </r>
  <r>
    <s v="Reclamo"/>
    <x v="1"/>
    <s v="Si"/>
    <n v="8579"/>
    <s v="SULLANA"/>
    <s v="LC"/>
    <x v="0"/>
    <s v="Oficina"/>
    <s v="TUMBES"/>
    <s v="NORTE 1"/>
    <x v="27"/>
    <d v="2020-07-27T00:00:00"/>
    <n v="2020"/>
    <s v="III Trimestre 20"/>
    <s v="Julio"/>
    <d v="2020-08-26T00:00:00"/>
    <d v="2020-08-24T00:00:00"/>
    <x v="0"/>
    <x v="0"/>
    <x v="0"/>
    <x v="0"/>
    <s v="IRVING ABEL ROBLEDO MENDOZA"/>
    <n v="46254551"/>
    <x v="5"/>
    <x v="1132"/>
    <x v="0"/>
  </r>
  <r>
    <s v="Reclamo"/>
    <x v="1"/>
    <s v="Si"/>
    <n v="8581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6T00:00:00"/>
    <x v="0"/>
    <x v="0"/>
    <x v="0"/>
    <x v="0"/>
    <s v="PEDRO ANTONIO OVIEDO APARICIO"/>
    <n v="48815073"/>
    <x v="0"/>
    <x v="1133"/>
    <x v="0"/>
  </r>
  <r>
    <s v="Reclamo"/>
    <x v="1"/>
    <s v="Si"/>
    <n v="8584"/>
    <s v="SULLANA"/>
    <s v="EFE"/>
    <x v="0"/>
    <s v="Oficina"/>
    <s v="TUMBES"/>
    <s v="NORTE 1"/>
    <x v="27"/>
    <d v="2020-07-27T00:00:00"/>
    <n v="2020"/>
    <s v="III Trimestre 20"/>
    <s v="Julio"/>
    <d v="2020-08-26T00:00:00"/>
    <d v="2020-08-24T00:00:00"/>
    <x v="0"/>
    <x v="0"/>
    <x v="0"/>
    <x v="0"/>
    <s v="GRACE FLOR NEGRON RAMOS"/>
    <n v="70049863"/>
    <x v="5"/>
    <x v="1134"/>
    <x v="0"/>
  </r>
  <r>
    <s v="Reclamo"/>
    <x v="1"/>
    <s v="Si"/>
    <n v="8586"/>
    <s v="SULLANA"/>
    <s v="LC"/>
    <x v="0"/>
    <s v="Oficina"/>
    <s v="TUMBES"/>
    <s v="NORTE 1"/>
    <x v="27"/>
    <d v="2020-07-27T00:00:00"/>
    <n v="2020"/>
    <s v="III Trimestre 20"/>
    <s v="Julio"/>
    <d v="2020-08-26T00:00:00"/>
    <d v="2020-09-10T00:00:00"/>
    <x v="0"/>
    <x v="0"/>
    <x v="0"/>
    <x v="0"/>
    <s v="GIANCARLOS EUGENIO CASTILLO VILELA"/>
    <n v="47496317"/>
    <x v="51"/>
    <x v="1135"/>
    <x v="2"/>
  </r>
  <r>
    <s v="Reclamo"/>
    <x v="1"/>
    <s v="Si"/>
    <n v="8560"/>
    <s v="SULLANA"/>
    <s v="LC"/>
    <x v="0"/>
    <s v="Oficina"/>
    <s v="TUMBES"/>
    <s v="NORTE 1"/>
    <x v="27"/>
    <d v="2020-07-26T00:00:00"/>
    <n v="2020"/>
    <s v="III Trimestre 20"/>
    <s v="Julio"/>
    <d v="2020-08-25T00:00:00"/>
    <d v="2020-08-24T00:00:00"/>
    <x v="0"/>
    <x v="0"/>
    <x v="0"/>
    <x v="0"/>
    <s v="MARIA DE LOS MILAGROS SANDOVAL ESTELLA"/>
    <n v="41503160"/>
    <x v="7"/>
    <x v="1136"/>
    <x v="0"/>
  </r>
  <r>
    <s v="Reclamo"/>
    <x v="1"/>
    <s v="Si"/>
    <n v="8550"/>
    <s v="AREQUIPA"/>
    <s v="EFE"/>
    <x v="0"/>
    <s v="Oficina"/>
    <s v="AREQUIPA"/>
    <s v="SUR"/>
    <x v="31"/>
    <d v="2020-07-25T00:00:00"/>
    <n v="2020"/>
    <s v="III Trimestre 20"/>
    <s v="Julio"/>
    <d v="2020-08-24T00:00:00"/>
    <d v="2020-08-24T00:00:00"/>
    <x v="0"/>
    <x v="0"/>
    <x v="0"/>
    <x v="0"/>
    <s v="JULIO CESAR LEON FUENTES"/>
    <n v="43367375"/>
    <x v="0"/>
    <x v="1137"/>
    <x v="0"/>
  </r>
  <r>
    <s v="Reclamo"/>
    <x v="1"/>
    <s v="Si"/>
    <n v="8557"/>
    <s v="SATIPO"/>
    <s v="LC"/>
    <x v="0"/>
    <s v="Oficina"/>
    <s v="SATIPO"/>
    <s v="CENTRO"/>
    <x v="49"/>
    <d v="2020-07-25T00:00:00"/>
    <n v="2020"/>
    <s v="III Trimestre 20"/>
    <s v="Julio"/>
    <d v="2020-08-24T00:00:00"/>
    <d v="2020-09-18T00:00:00"/>
    <x v="0"/>
    <x v="0"/>
    <x v="0"/>
    <x v="0"/>
    <s v="ALEJANDRO ANAYA HUAMAN"/>
    <n v="47120438"/>
    <x v="48"/>
    <x v="1138"/>
    <x v="2"/>
  </r>
  <r>
    <s v="Reclamo"/>
    <x v="1"/>
    <s v="Si"/>
    <n v="8558"/>
    <s v="SATIPO"/>
    <s v="LC"/>
    <x v="0"/>
    <s v="Oficina"/>
    <s v="SATIPO"/>
    <s v="CENTRO"/>
    <x v="49"/>
    <d v="2020-07-25T00:00:00"/>
    <n v="2020"/>
    <s v="III Trimestre 20"/>
    <s v="Julio"/>
    <d v="2020-08-24T00:00:00"/>
    <d v="2020-08-22T00:00:00"/>
    <x v="0"/>
    <x v="0"/>
    <x v="0"/>
    <x v="0"/>
    <s v="EMERSON ROBERTO ASPAJO NUNEZ"/>
    <n v="20989401"/>
    <x v="5"/>
    <x v="1139"/>
    <x v="0"/>
  </r>
  <r>
    <s v="Reclamo"/>
    <x v="1"/>
    <s v="Si"/>
    <n v="8546"/>
    <s v="COMAS"/>
    <s v="EFE"/>
    <x v="0"/>
    <s v="Oficina"/>
    <s v="LOS OLIVOS"/>
    <s v="LIMA NORESTE"/>
    <x v="1"/>
    <d v="2020-07-25T00:00:00"/>
    <n v="2020"/>
    <s v="III Trimestre 20"/>
    <s v="Julio"/>
    <d v="2020-08-24T00:00:00"/>
    <d v="2020-08-24T00:00:00"/>
    <x v="0"/>
    <x v="0"/>
    <x v="0"/>
    <x v="0"/>
    <s v="VANESSA GERALDINE ROJAS CARRERA"/>
    <n v="46286979"/>
    <x v="0"/>
    <x v="1140"/>
    <x v="0"/>
  </r>
  <r>
    <s v="Reclamo"/>
    <x v="1"/>
    <s v="Si"/>
    <n v="8542"/>
    <s v="SAN JUAN DE MIRAFLORES"/>
    <s v="MOTOCORP"/>
    <x v="0"/>
    <s v="Oficina"/>
    <s v="SAN JUAN DE MIRAFLORES"/>
    <s v="LIMA SUR CHICO"/>
    <x v="1"/>
    <d v="2020-07-25T00:00:00"/>
    <n v="2020"/>
    <s v="III Trimestre 20"/>
    <s v="Julio"/>
    <d v="2020-08-24T00:00:00"/>
    <d v="2020-08-24T00:00:00"/>
    <x v="0"/>
    <x v="0"/>
    <x v="0"/>
    <x v="0"/>
    <s v="MARCELO MIGUEL ALAYO GIRALDO"/>
    <n v="70916958"/>
    <x v="0"/>
    <x v="1141"/>
    <x v="0"/>
  </r>
  <r>
    <s v="Reclamo"/>
    <x v="1"/>
    <s v="Si"/>
    <n v="8548"/>
    <s v="CHEPEN"/>
    <s v="EFE"/>
    <x v="0"/>
    <s v="Oficina"/>
    <s v="IQUITOS"/>
    <s v="ORIENTE"/>
    <x v="24"/>
    <d v="2020-07-25T00:00:00"/>
    <n v="2020"/>
    <s v="III Trimestre 20"/>
    <s v="Julio"/>
    <d v="2020-08-24T00:00:00"/>
    <d v="2020-09-18T00:00:00"/>
    <x v="0"/>
    <x v="0"/>
    <x v="0"/>
    <x v="0"/>
    <s v="SANDRA DEL ROCIO HUAMAN VERA"/>
    <n v="42031466"/>
    <x v="48"/>
    <x v="1142"/>
    <x v="2"/>
  </r>
  <r>
    <s v="Reclamo"/>
    <x v="1"/>
    <s v="Si"/>
    <n v="8559"/>
    <s v="CHEPEN"/>
    <s v="EFE"/>
    <x v="0"/>
    <s v="Oficina"/>
    <s v="IQUITOS"/>
    <s v="ORIENTE"/>
    <x v="24"/>
    <d v="2020-07-25T00:00:00"/>
    <n v="2020"/>
    <s v="III Trimestre 20"/>
    <s v="Julio"/>
    <d v="2020-08-24T00:00:00"/>
    <d v="2020-09-08T00:00:00"/>
    <x v="0"/>
    <x v="0"/>
    <x v="0"/>
    <x v="0"/>
    <s v="MARIA ISABEL VASQUEZ MEJIA"/>
    <n v="47240539"/>
    <x v="51"/>
    <x v="1143"/>
    <x v="2"/>
  </r>
  <r>
    <s v="Reclamo"/>
    <x v="1"/>
    <s v="Si"/>
    <n v="8532"/>
    <s v="PAITA"/>
    <s v="LC"/>
    <x v="0"/>
    <s v="Oficina"/>
    <s v="PAITA"/>
    <s v="NORTE 1"/>
    <x v="17"/>
    <d v="2020-07-25T00:00:00"/>
    <n v="2020"/>
    <s v="III Trimestre 20"/>
    <s v="Julio"/>
    <d v="2020-08-24T00:00:00"/>
    <d v="2020-08-24T00:00:00"/>
    <x v="0"/>
    <x v="0"/>
    <x v="0"/>
    <x v="0"/>
    <s v="RONALD CHAMBIO RAMOS"/>
    <n v="76504392"/>
    <x v="0"/>
    <x v="1144"/>
    <x v="0"/>
  </r>
  <r>
    <s v="Reclamo"/>
    <x v="1"/>
    <s v="Si"/>
    <n v="8534"/>
    <s v="PAITA"/>
    <s v="LC"/>
    <x v="0"/>
    <s v="Oficina"/>
    <s v="PAITA"/>
    <s v="NORTE 1"/>
    <x v="17"/>
    <d v="2020-07-25T00:00:00"/>
    <n v="2020"/>
    <s v="III Trimestre 20"/>
    <s v="Julio"/>
    <d v="2020-08-24T00:00:00"/>
    <d v="2020-08-24T00:00:00"/>
    <x v="0"/>
    <x v="0"/>
    <x v="0"/>
    <x v="0"/>
    <s v="MERCEDES YESICA MEDINA OLAYA"/>
    <n v="46492506"/>
    <x v="0"/>
    <x v="1145"/>
    <x v="0"/>
  </r>
  <r>
    <s v="Reclamo"/>
    <x v="1"/>
    <s v="Si"/>
    <n v="8539"/>
    <s v="PAITA"/>
    <s v="EFE"/>
    <x v="0"/>
    <s v="Oficina"/>
    <s v="PAITA"/>
    <s v="NORTE 1"/>
    <x v="17"/>
    <d v="2020-07-25T00:00:00"/>
    <n v="2020"/>
    <s v="III Trimestre 20"/>
    <s v="Julio"/>
    <d v="2020-08-24T00:00:00"/>
    <d v="2020-08-24T00:00:00"/>
    <x v="0"/>
    <x v="0"/>
    <x v="0"/>
    <x v="0"/>
    <s v="ESTEBAN CHUNGA NIZAMA"/>
    <n v="3479909"/>
    <x v="0"/>
    <x v="1146"/>
    <x v="0"/>
  </r>
  <r>
    <s v="Reclamo"/>
    <x v="1"/>
    <s v="Si"/>
    <n v="8533"/>
    <s v="SULLANA"/>
    <s v="EFE"/>
    <x v="0"/>
    <s v="Oficina"/>
    <s v="SULLANA"/>
    <s v="NORTE 1"/>
    <x v="26"/>
    <d v="2020-07-25T00:00:00"/>
    <n v="2020"/>
    <s v="III Trimestre 20"/>
    <s v="Julio"/>
    <d v="2020-08-24T00:00:00"/>
    <d v="2020-08-20T00:00:00"/>
    <x v="0"/>
    <x v="0"/>
    <x v="0"/>
    <x v="0"/>
    <s v="WILMER CHIROQUE SOTO"/>
    <n v="3475709"/>
    <x v="37"/>
    <x v="1147"/>
    <x v="0"/>
  </r>
  <r>
    <s v="Reclamo"/>
    <x v="1"/>
    <s v="Si"/>
    <n v="8545"/>
    <s v="SULLANA"/>
    <s v="EFE"/>
    <x v="0"/>
    <s v="Oficina"/>
    <s v="SULLANA"/>
    <s v="NORTE 1"/>
    <x v="26"/>
    <d v="2020-07-25T00:00:00"/>
    <n v="2020"/>
    <s v="III Trimestre 20"/>
    <s v="Julio"/>
    <d v="2020-08-24T00:00:00"/>
    <d v="2020-08-22T00:00:00"/>
    <x v="0"/>
    <x v="0"/>
    <x v="0"/>
    <x v="0"/>
    <s v="VICTORIA JIMENEZ VDA DE SEMINARIO"/>
    <n v="3563686"/>
    <x v="5"/>
    <x v="1148"/>
    <x v="0"/>
  </r>
  <r>
    <s v="Reclamo"/>
    <x v="1"/>
    <s v="Si"/>
    <n v="8552"/>
    <s v="SULLANA"/>
    <s v="EFE"/>
    <x v="0"/>
    <s v="Oficina"/>
    <s v="SULLANA"/>
    <s v="NORTE 1"/>
    <x v="26"/>
    <d v="2020-07-25T00:00:00"/>
    <n v="2020"/>
    <s v="III Trimestre 20"/>
    <s v="Julio"/>
    <d v="2020-08-24T00:00:00"/>
    <d v="2020-08-22T00:00:00"/>
    <x v="0"/>
    <x v="0"/>
    <x v="0"/>
    <x v="0"/>
    <s v="MIGUEL ANGEL GARCIA MOGOLLON"/>
    <n v="43705233"/>
    <x v="5"/>
    <x v="1149"/>
    <x v="0"/>
  </r>
  <r>
    <s v="Reclamo"/>
    <x v="1"/>
    <s v="Si"/>
    <n v="8536"/>
    <s v="IQUITOS"/>
    <s v="EFE"/>
    <x v="0"/>
    <s v="Oficina"/>
    <s v="TARAPOTO"/>
    <s v="ORIENTE"/>
    <x v="41"/>
    <d v="2020-07-25T00:00:00"/>
    <n v="2020"/>
    <s v="III Trimestre 20"/>
    <s v="Julio"/>
    <d v="2020-08-24T00:00:00"/>
    <d v="2020-08-24T00:00:00"/>
    <x v="0"/>
    <x v="0"/>
    <x v="0"/>
    <x v="0"/>
    <s v="MIGUELANGEL LIZARZABURU RUIZ"/>
    <n v="62566851"/>
    <x v="0"/>
    <x v="1150"/>
    <x v="0"/>
  </r>
  <r>
    <s v="Reclamo"/>
    <x v="1"/>
    <s v="Si"/>
    <n v="8535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PILAR ELIZABETH MARQUINA QUISPE"/>
    <n v="9928567"/>
    <x v="0"/>
    <x v="1151"/>
    <x v="0"/>
  </r>
  <r>
    <s v="Reclamo"/>
    <x v="1"/>
    <s v="Si"/>
    <n v="8537"/>
    <s v="SULLANA"/>
    <s v="LC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SANTOS JUAREZ OLAYA"/>
    <n v="3606176"/>
    <x v="0"/>
    <x v="1152"/>
    <x v="0"/>
  </r>
  <r>
    <s v="Reclamo"/>
    <x v="1"/>
    <s v="Si"/>
    <n v="8538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IRVIN ALEXANDER GUTIERREZ BECERRA"/>
    <n v="46209171"/>
    <x v="0"/>
    <x v="1153"/>
    <x v="0"/>
  </r>
  <r>
    <s v="Reclamo"/>
    <x v="1"/>
    <s v="Si"/>
    <n v="8540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MARIA ELIZABETH CARRASCO RUGEL"/>
    <n v="41255770"/>
    <x v="0"/>
    <x v="1154"/>
    <x v="0"/>
  </r>
  <r>
    <s v="Reclamo"/>
    <x v="1"/>
    <s v="Si"/>
    <n v="8541"/>
    <s v="SULLANA"/>
    <s v="LC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LUIS ALBERTO RAMOS SILVA"/>
    <n v="41912749"/>
    <x v="0"/>
    <x v="1155"/>
    <x v="0"/>
  </r>
  <r>
    <s v="Reclamo"/>
    <x v="1"/>
    <s v="Si"/>
    <n v="8544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PAUL CASTILLO SULLON"/>
    <n v="44693322"/>
    <x v="0"/>
    <x v="1156"/>
    <x v="0"/>
  </r>
  <r>
    <s v="Reclamo"/>
    <x v="1"/>
    <s v="Si"/>
    <n v="8547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FREDELINDA CHANTA GARCIA"/>
    <n v="44891640"/>
    <x v="0"/>
    <x v="1157"/>
    <x v="0"/>
  </r>
  <r>
    <s v="Reclamo"/>
    <x v="1"/>
    <s v="Si"/>
    <n v="8551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LINDA JANY AVILA CRUZ"/>
    <n v="44490924"/>
    <x v="0"/>
    <x v="1158"/>
    <x v="0"/>
  </r>
  <r>
    <s v="Reclamo"/>
    <x v="1"/>
    <s v="Si"/>
    <n v="8554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8-24T00:00:00"/>
    <x v="0"/>
    <x v="0"/>
    <x v="0"/>
    <x v="0"/>
    <s v="LUIS FRANCISCO PALACIOS RUIZ"/>
    <n v="3880341"/>
    <x v="0"/>
    <x v="1159"/>
    <x v="0"/>
  </r>
  <r>
    <s v="Reclamo"/>
    <x v="1"/>
    <s v="Si"/>
    <n v="8505"/>
    <s v="HUARAZ"/>
    <s v="MOTOCORP"/>
    <x v="0"/>
    <s v="Oficina"/>
    <s v="HUARAZ"/>
    <s v="NORTE 3"/>
    <x v="38"/>
    <d v="2020-07-24T00:00:00"/>
    <n v="2020"/>
    <s v="III Trimestre 20"/>
    <s v="Julio"/>
    <d v="2020-08-23T00:00:00"/>
    <d v="2020-08-21T00:00:00"/>
    <x v="0"/>
    <x v="0"/>
    <x v="0"/>
    <x v="0"/>
    <s v="CHARLIE BRIAN CASTRO VALVERDE"/>
    <n v="46192096"/>
    <x v="5"/>
    <x v="1160"/>
    <x v="0"/>
  </r>
  <r>
    <s v="Reclamo"/>
    <x v="1"/>
    <s v="Si"/>
    <n v="8515"/>
    <s v="EL PEDREGAL"/>
    <s v="LC"/>
    <x v="0"/>
    <s v="Oficina"/>
    <s v="EL PEDREGAL"/>
    <s v="SUR"/>
    <x v="42"/>
    <d v="2020-07-24T00:00:00"/>
    <n v="2020"/>
    <s v="III Trimestre 20"/>
    <s v="Julio"/>
    <d v="2020-08-23T00:00:00"/>
    <d v="2020-08-21T00:00:00"/>
    <x v="0"/>
    <x v="0"/>
    <x v="0"/>
    <x v="0"/>
    <s v="NINOSKA MARJORIE CHURA ALCON"/>
    <n v="1285643"/>
    <x v="5"/>
    <x v="1161"/>
    <x v="0"/>
  </r>
  <r>
    <s v="Reclamo"/>
    <x v="1"/>
    <s v="Si"/>
    <n v="8520"/>
    <s v="HUANCAYO"/>
    <s v="EFE"/>
    <x v="0"/>
    <s v="Oficina"/>
    <s v="HUANCAYO"/>
    <s v="CENTRO"/>
    <x v="4"/>
    <d v="2020-07-24T00:00:00"/>
    <n v="2020"/>
    <s v="III Trimestre 20"/>
    <s v="Julio"/>
    <d v="2020-08-23T00:00:00"/>
    <d v="2020-08-21T00:00:00"/>
    <x v="0"/>
    <x v="0"/>
    <x v="0"/>
    <x v="0"/>
    <s v="ELADIO FERNANDO BARRERA CHAVEZ"/>
    <n v="42171801"/>
    <x v="5"/>
    <x v="1162"/>
    <x v="0"/>
  </r>
  <r>
    <s v="Reclamo"/>
    <x v="1"/>
    <s v="Si"/>
    <n v="8496"/>
    <s v="TARMA"/>
    <s v="EFE"/>
    <x v="0"/>
    <s v="Oficina"/>
    <s v="TARMA"/>
    <s v="CENTRO"/>
    <x v="33"/>
    <d v="2020-07-24T00:00:00"/>
    <n v="2020"/>
    <s v="III Trimestre 20"/>
    <s v="Julio"/>
    <d v="2020-08-23T00:00:00"/>
    <d v="2020-08-25T00:00:00"/>
    <x v="0"/>
    <x v="0"/>
    <x v="0"/>
    <x v="0"/>
    <s v="BERTHA FILOMENA AMANCAY ENCARNACION"/>
    <n v="21131274"/>
    <x v="16"/>
    <x v="1163"/>
    <x v="2"/>
  </r>
  <r>
    <s v="Reclamo"/>
    <x v="1"/>
    <s v="Si"/>
    <n v="8501"/>
    <s v="TARMA"/>
    <s v="EFE"/>
    <x v="0"/>
    <s v="Oficina"/>
    <s v="TARMA"/>
    <s v="CENTRO"/>
    <x v="33"/>
    <d v="2020-07-24T00:00:00"/>
    <n v="2020"/>
    <s v="III Trimestre 20"/>
    <s v="Julio"/>
    <d v="2020-08-23T00:00:00"/>
    <d v="2020-08-21T00:00:00"/>
    <x v="0"/>
    <x v="0"/>
    <x v="0"/>
    <x v="0"/>
    <s v="BENIGNO CONDOR PAUCAR"/>
    <n v="19877695"/>
    <x v="5"/>
    <x v="1164"/>
    <x v="0"/>
  </r>
  <r>
    <s v="Reclamo"/>
    <x v="1"/>
    <s v="Si"/>
    <n v="8507"/>
    <s v="TARMA"/>
    <s v="EFE"/>
    <x v="0"/>
    <s v="Oficina"/>
    <s v="TARMA"/>
    <s v="CENTRO"/>
    <x v="33"/>
    <d v="2020-07-24T00:00:00"/>
    <n v="2020"/>
    <s v="III Trimestre 20"/>
    <s v="Julio"/>
    <d v="2020-08-23T00:00:00"/>
    <d v="2020-08-21T00:00:00"/>
    <x v="0"/>
    <x v="0"/>
    <x v="0"/>
    <x v="0"/>
    <s v="FRANCISCO JAVIER ESPINOZA CANCHIHUAMAN"/>
    <n v="45410352"/>
    <x v="5"/>
    <x v="1165"/>
    <x v="0"/>
  </r>
  <r>
    <s v="Reclamo"/>
    <x v="1"/>
    <s v="Si"/>
    <n v="8503"/>
    <s v="CHEPEN"/>
    <s v="EFE"/>
    <x v="0"/>
    <s v="Oficina"/>
    <s v="CHEPEN"/>
    <s v="NORTE 2"/>
    <x v="36"/>
    <d v="2020-07-24T00:00:00"/>
    <n v="2020"/>
    <s v="III Trimestre 20"/>
    <s v="Julio"/>
    <d v="2020-08-23T00:00:00"/>
    <d v="2020-08-24T00:00:00"/>
    <x v="0"/>
    <x v="0"/>
    <x v="2"/>
    <x v="2"/>
    <s v="JOEL ISRAEL RAMOS SANTA CRUZ"/>
    <n v="42178698"/>
    <x v="12"/>
    <x v="1166"/>
    <x v="2"/>
  </r>
  <r>
    <s v="Reclamo"/>
    <x v="1"/>
    <s v="Si"/>
    <n v="8510"/>
    <s v="CHICLAYO "/>
    <s v="EFE"/>
    <x v="0"/>
    <s v="Oficina"/>
    <s v="CHICLAYO"/>
    <s v="NORTE 2"/>
    <x v="2"/>
    <d v="2020-07-24T00:00:00"/>
    <n v="2020"/>
    <s v="III Trimestre 20"/>
    <s v="Julio"/>
    <d v="2020-08-23T00:00:00"/>
    <d v="2020-08-22T00:00:00"/>
    <x v="0"/>
    <x v="0"/>
    <x v="0"/>
    <x v="0"/>
    <s v="KATHERINE MILUSKA CARRASCO TORO"/>
    <n v="71448484"/>
    <x v="7"/>
    <x v="1167"/>
    <x v="0"/>
  </r>
  <r>
    <s v="Reclamo"/>
    <x v="1"/>
    <s v="Si"/>
    <n v="8518"/>
    <s v="CHICLAYO "/>
    <s v="LC"/>
    <x v="0"/>
    <s v="Oficina"/>
    <s v="CHICLAYO"/>
    <s v="NORTE 2"/>
    <x v="2"/>
    <d v="2020-07-24T00:00:00"/>
    <n v="2020"/>
    <s v="III Trimestre 20"/>
    <s v="Julio"/>
    <d v="2020-08-23T00:00:00"/>
    <d v="2020-08-21T00:00:00"/>
    <x v="0"/>
    <x v="0"/>
    <x v="0"/>
    <x v="0"/>
    <s v="JULISSA DEL ROSARIO VEGA LOPEZ"/>
    <n v="43942104"/>
    <x v="5"/>
    <x v="1168"/>
    <x v="0"/>
  </r>
  <r>
    <s v="Reclamo"/>
    <x v="1"/>
    <s v="Si"/>
    <n v="8524"/>
    <s v="SAN MARTIN DE PORRES"/>
    <s v="EFE"/>
    <x v="0"/>
    <s v="Oficina"/>
    <s v="CHICLAYO"/>
    <s v="NORTE 2"/>
    <x v="2"/>
    <d v="2020-07-24T00:00:00"/>
    <n v="2020"/>
    <s v="III Trimestre 20"/>
    <s v="Julio"/>
    <d v="2020-08-23T00:00:00"/>
    <d v="2020-08-21T00:00:00"/>
    <x v="0"/>
    <x v="0"/>
    <x v="0"/>
    <x v="0"/>
    <s v="LUCILA ROCIO REQUEJO PAICO"/>
    <n v="80242767"/>
    <x v="5"/>
    <x v="1169"/>
    <x v="0"/>
  </r>
  <r>
    <s v="Reclamo"/>
    <x v="1"/>
    <s v="Si"/>
    <n v="8508"/>
    <s v="LAMBAYEQUE"/>
    <s v="LC"/>
    <x v="0"/>
    <s v="Oficina"/>
    <s v="FERREÑAFE"/>
    <s v="NORTE 2"/>
    <x v="29"/>
    <d v="2020-07-24T00:00:00"/>
    <n v="2020"/>
    <s v="III Trimestre 20"/>
    <s v="Julio"/>
    <d v="2020-08-23T00:00:00"/>
    <d v="2020-08-21T00:00:00"/>
    <x v="0"/>
    <x v="0"/>
    <x v="0"/>
    <x v="0"/>
    <s v="CARLOS DOMERICO RIOS SIAS"/>
    <n v="42239018"/>
    <x v="5"/>
    <x v="1170"/>
    <x v="0"/>
  </r>
  <r>
    <s v="Reclamo"/>
    <x v="1"/>
    <s v="Si"/>
    <n v="8519"/>
    <s v="MINKA "/>
    <s v="LC"/>
    <x v="0"/>
    <s v="Oficina"/>
    <s v="COMAS"/>
    <s v="LIMA NORESTE"/>
    <x v="1"/>
    <d v="2020-07-24T00:00:00"/>
    <n v="2020"/>
    <s v="III Trimestre 20"/>
    <s v="Julio"/>
    <d v="2020-08-23T00:00:00"/>
    <d v="2020-08-21T00:00:00"/>
    <x v="0"/>
    <x v="0"/>
    <x v="0"/>
    <x v="0"/>
    <s v="INGRID ROSSINA CORNEJO JUAREZ"/>
    <n v="41589052"/>
    <x v="5"/>
    <x v="1171"/>
    <x v="0"/>
  </r>
  <r>
    <s v="Reclamo"/>
    <x v="1"/>
    <s v="Si"/>
    <n v="8531"/>
    <s v="SAN MARTIN DE PORRES"/>
    <s v="EFE"/>
    <x v="0"/>
    <s v="Oficina"/>
    <s v="SAN MARTIN DE PORRES"/>
    <s v="LIMA NORESTE"/>
    <x v="1"/>
    <d v="2020-07-24T00:00:00"/>
    <n v="2020"/>
    <s v="III Trimestre 20"/>
    <s v="Julio"/>
    <d v="2020-08-23T00:00:00"/>
    <d v="2020-08-22T00:00:00"/>
    <x v="0"/>
    <x v="0"/>
    <x v="0"/>
    <x v="0"/>
    <s v="MARIA LUISA PALACIOS PAZ"/>
    <n v="8220316"/>
    <x v="7"/>
    <x v="1172"/>
    <x v="0"/>
  </r>
  <r>
    <s v="Reclamo"/>
    <x v="1"/>
    <s v="Si"/>
    <n v="8497"/>
    <s v="HUACHO"/>
    <s v="EFE"/>
    <x v="0"/>
    <s v="Oficina"/>
    <s v="HUACHO "/>
    <s v="NORTE 3"/>
    <x v="22"/>
    <d v="2020-07-24T00:00:00"/>
    <n v="2020"/>
    <s v="III Trimestre 20"/>
    <s v="Julio"/>
    <d v="2020-08-23T00:00:00"/>
    <d v="2020-09-17T00:00:00"/>
    <x v="0"/>
    <x v="0"/>
    <x v="1"/>
    <x v="1"/>
    <s v="VICTORIA EULALIA SUAREZ SILVA"/>
    <n v="15591937"/>
    <x v="48"/>
    <x v="1173"/>
    <x v="2"/>
  </r>
  <r>
    <s v="Reclamo"/>
    <x v="1"/>
    <s v="Si"/>
    <n v="8522"/>
    <s v="IQUITOS"/>
    <s v="LC"/>
    <x v="0"/>
    <s v="Oficina"/>
    <s v="IQUITOS"/>
    <s v="ORIENTE"/>
    <x v="24"/>
    <d v="2020-07-24T00:00:00"/>
    <n v="2020"/>
    <s v="III Trimestre 20"/>
    <s v="Julio"/>
    <d v="2020-08-23T00:00:00"/>
    <d v="2020-08-21T00:00:00"/>
    <x v="0"/>
    <x v="0"/>
    <x v="0"/>
    <x v="0"/>
    <s v="GILBERT GARCIA MURAYARI"/>
    <n v="5626510"/>
    <x v="5"/>
    <x v="1174"/>
    <x v="0"/>
  </r>
  <r>
    <s v="Reclamo"/>
    <x v="1"/>
    <s v="Si"/>
    <n v="8495"/>
    <s v="ILO"/>
    <s v="EFE"/>
    <x v="0"/>
    <s v="Oficina"/>
    <s v="ILO"/>
    <s v="SUR"/>
    <x v="5"/>
    <d v="2020-07-24T00:00:00"/>
    <n v="2020"/>
    <s v="III Trimestre 20"/>
    <s v="Julio"/>
    <d v="2020-08-23T00:00:00"/>
    <d v="2020-08-21T00:00:00"/>
    <x v="0"/>
    <x v="0"/>
    <x v="0"/>
    <x v="0"/>
    <s v="HILDA COAQUIRA SUPO"/>
    <n v="2430820"/>
    <x v="5"/>
    <x v="1175"/>
    <x v="0"/>
  </r>
  <r>
    <s v="Reclamo"/>
    <x v="1"/>
    <s v="Si"/>
    <n v="8514"/>
    <s v="PAITA"/>
    <s v="EFE"/>
    <x v="0"/>
    <s v="Oficina"/>
    <s v="PAITA"/>
    <s v="NORTE 1"/>
    <x v="17"/>
    <d v="2020-07-24T00:00:00"/>
    <n v="2020"/>
    <s v="III Trimestre 20"/>
    <s v="Julio"/>
    <d v="2020-08-23T00:00:00"/>
    <d v="2020-08-21T00:00:00"/>
    <x v="0"/>
    <x v="0"/>
    <x v="0"/>
    <x v="0"/>
    <s v="FRANCISCA DEL CARMEN CALDERON ALVARADO"/>
    <n v="8168854"/>
    <x v="5"/>
    <x v="1176"/>
    <x v="0"/>
  </r>
  <r>
    <s v="Reclamo"/>
    <x v="1"/>
    <s v="Si"/>
    <n v="8491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JOSE ZAPATA JUAREZ"/>
    <n v="3607756"/>
    <x v="5"/>
    <x v="1177"/>
    <x v="0"/>
  </r>
  <r>
    <s v="Reclamo"/>
    <x v="1"/>
    <s v="Si"/>
    <n v="8492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IRENE DE FATIMA MARCELO NAVARRO"/>
    <n v="47124599"/>
    <x v="5"/>
    <x v="1178"/>
    <x v="0"/>
  </r>
  <r>
    <s v="Reclamo"/>
    <x v="1"/>
    <s v="Si"/>
    <n v="8493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MARIBEL REQUENA NAVARRO"/>
    <n v="3667297"/>
    <x v="7"/>
    <x v="1179"/>
    <x v="0"/>
  </r>
  <r>
    <s v="Reclamo"/>
    <x v="1"/>
    <s v="Si"/>
    <n v="8494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YOFFRE JOEL CHANDUVI MAZA"/>
    <n v="40033665"/>
    <x v="5"/>
    <x v="1180"/>
    <x v="0"/>
  </r>
  <r>
    <s v="Reclamo"/>
    <x v="1"/>
    <s v="Si"/>
    <n v="8498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0T00:00:00"/>
    <x v="0"/>
    <x v="0"/>
    <x v="0"/>
    <x v="0"/>
    <s v="FERNANDO ALBERTO PIEDRA FERNANDEZ"/>
    <n v="3596605"/>
    <x v="25"/>
    <x v="1181"/>
    <x v="0"/>
  </r>
  <r>
    <s v="Reclamo"/>
    <x v="1"/>
    <s v="Si"/>
    <n v="8499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ARNALDO YOEL NAVARRO CORREA"/>
    <n v="42256521"/>
    <x v="5"/>
    <x v="1182"/>
    <x v="0"/>
  </r>
  <r>
    <s v="Reclamo"/>
    <x v="1"/>
    <s v="Si"/>
    <n v="8500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BIRMA MEJIAS AREVALO"/>
    <n v="3561540"/>
    <x v="7"/>
    <x v="1183"/>
    <x v="0"/>
  </r>
  <r>
    <s v="Reclamo"/>
    <x v="1"/>
    <s v="Si"/>
    <n v="8502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JOSE PABLO ALDANA CARRASCO"/>
    <n v="3563874"/>
    <x v="5"/>
    <x v="1184"/>
    <x v="0"/>
  </r>
  <r>
    <s v="Reclamo"/>
    <x v="1"/>
    <s v="Si"/>
    <n v="8504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EGDUAR JOAQUIN VIERA YOVERA"/>
    <n v="45086997"/>
    <x v="7"/>
    <x v="1185"/>
    <x v="0"/>
  </r>
  <r>
    <s v="Reclamo"/>
    <x v="1"/>
    <s v="Si"/>
    <n v="8506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MARITZA ROSARIO AGURTO"/>
    <n v="3664229"/>
    <x v="7"/>
    <x v="1186"/>
    <x v="0"/>
  </r>
  <r>
    <s v="Reclamo"/>
    <x v="1"/>
    <s v="Si"/>
    <n v="8513"/>
    <s v="SULLANA"/>
    <s v="EFE"/>
    <x v="0"/>
    <s v="Oficina"/>
    <s v="SULLANA"/>
    <s v="NORTE 1"/>
    <x v="26"/>
    <d v="2020-07-24T00:00:00"/>
    <n v="2020"/>
    <s v="III Trimestre 20"/>
    <s v="Julio"/>
    <d v="2020-08-23T00:00:00"/>
    <d v="2020-08-21T00:00:00"/>
    <x v="0"/>
    <x v="0"/>
    <x v="0"/>
    <x v="0"/>
    <s v="MARIA BELISA LEON RAMOS DE CUBAS"/>
    <n v="3489266"/>
    <x v="5"/>
    <x v="1187"/>
    <x v="0"/>
  </r>
  <r>
    <s v="Reclamo"/>
    <x v="1"/>
    <s v="Si"/>
    <n v="8516"/>
    <s v="SULLANA"/>
    <s v="LC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FERNANDO JIMENEZ PALACIOS"/>
    <n v="3572676"/>
    <x v="7"/>
    <x v="1188"/>
    <x v="0"/>
  </r>
  <r>
    <s v="Reclamo"/>
    <x v="1"/>
    <s v="Si"/>
    <n v="8529"/>
    <s v="SULLANA"/>
    <s v="MOTOCORP"/>
    <x v="0"/>
    <s v="Oficina"/>
    <s v="SULLANA"/>
    <s v="NORTE 1"/>
    <x v="26"/>
    <d v="2020-07-24T00:00:00"/>
    <n v="2020"/>
    <s v="III Trimestre 20"/>
    <s v="Julio"/>
    <d v="2020-08-23T00:00:00"/>
    <d v="2020-08-22T00:00:00"/>
    <x v="0"/>
    <x v="0"/>
    <x v="0"/>
    <x v="0"/>
    <s v="LIDIA CHUYES CASTILLO"/>
    <n v="3689539"/>
    <x v="7"/>
    <x v="1189"/>
    <x v="0"/>
  </r>
  <r>
    <s v="Reclamo"/>
    <x v="1"/>
    <s v="Si"/>
    <n v="8512"/>
    <s v="MOYOBAMBA"/>
    <s v="LC"/>
    <x v="0"/>
    <s v="Oficina"/>
    <s v="MOYOBAMBA"/>
    <s v="ORIENTE"/>
    <x v="34"/>
    <d v="2020-07-24T00:00:00"/>
    <n v="2020"/>
    <s v="III Trimestre 20"/>
    <s v="Julio"/>
    <d v="2020-08-23T00:00:00"/>
    <d v="2020-08-21T00:00:00"/>
    <x v="0"/>
    <x v="0"/>
    <x v="0"/>
    <x v="0"/>
    <s v="MARY GIULIANA OJEDA SMITH"/>
    <n v="29677841"/>
    <x v="5"/>
    <x v="1190"/>
    <x v="0"/>
  </r>
  <r>
    <s v="Reclamo"/>
    <x v="1"/>
    <s v="Si"/>
    <n v="8517"/>
    <s v="SULLANA"/>
    <s v="LC"/>
    <x v="0"/>
    <s v="Oficina"/>
    <s v="TUMBES"/>
    <s v="NORTE 1"/>
    <x v="27"/>
    <d v="2020-07-24T00:00:00"/>
    <n v="2020"/>
    <s v="III Trimestre 20"/>
    <s v="Julio"/>
    <d v="2020-08-23T00:00:00"/>
    <d v="2020-08-22T00:00:00"/>
    <x v="0"/>
    <x v="0"/>
    <x v="0"/>
    <x v="0"/>
    <s v="BERNARDO ALBURQUEQUE JUAREZ"/>
    <n v="80667055"/>
    <x v="7"/>
    <x v="1191"/>
    <x v="0"/>
  </r>
  <r>
    <s v="Reclamo"/>
    <x v="1"/>
    <s v="Si"/>
    <n v="8521"/>
    <s v="SULLANA"/>
    <s v="EFE"/>
    <x v="0"/>
    <s v="Oficina"/>
    <s v="TUMBES"/>
    <s v="NORTE 1"/>
    <x v="27"/>
    <d v="2020-07-24T00:00:00"/>
    <n v="2020"/>
    <s v="III Trimestre 20"/>
    <s v="Julio"/>
    <d v="2020-08-23T00:00:00"/>
    <d v="2020-08-22T00:00:00"/>
    <x v="0"/>
    <x v="0"/>
    <x v="0"/>
    <x v="0"/>
    <s v="MARIA ESTELA SAAVEDRA CASTRO"/>
    <n v="47248707"/>
    <x v="7"/>
    <x v="1192"/>
    <x v="0"/>
  </r>
  <r>
    <s v="Reclamo"/>
    <x v="1"/>
    <s v="Si"/>
    <n v="8523"/>
    <s v="SULLANA"/>
    <s v="EFE"/>
    <x v="0"/>
    <s v="Oficina"/>
    <s v="TUMBES"/>
    <s v="NORTE 1"/>
    <x v="27"/>
    <d v="2020-07-24T00:00:00"/>
    <n v="2020"/>
    <s v="III Trimestre 20"/>
    <s v="Julio"/>
    <d v="2020-08-23T00:00:00"/>
    <d v="2020-08-22T00:00:00"/>
    <x v="0"/>
    <x v="0"/>
    <x v="0"/>
    <x v="0"/>
    <s v="ROSA ELISA VARGAS SILVA"/>
    <n v="3665389"/>
    <x v="7"/>
    <x v="1193"/>
    <x v="0"/>
  </r>
  <r>
    <s v="Reclamo"/>
    <x v="1"/>
    <s v="Si"/>
    <n v="8525"/>
    <s v="SULLANA"/>
    <s v="LC"/>
    <x v="0"/>
    <s v="Oficina"/>
    <s v="TUMBES"/>
    <s v="NORTE 1"/>
    <x v="27"/>
    <d v="2020-07-24T00:00:00"/>
    <n v="2020"/>
    <s v="III Trimestre 20"/>
    <s v="Julio"/>
    <d v="2020-08-23T00:00:00"/>
    <d v="2020-08-18T00:00:00"/>
    <x v="0"/>
    <x v="0"/>
    <x v="0"/>
    <x v="0"/>
    <s v="SANDY OLAYA ALVARADO"/>
    <n v="70051465"/>
    <x v="34"/>
    <x v="1194"/>
    <x v="0"/>
  </r>
  <r>
    <s v="Reclamo"/>
    <x v="1"/>
    <s v="Si"/>
    <n v="8526"/>
    <s v="SULLANA"/>
    <s v="LC"/>
    <x v="0"/>
    <s v="Oficina"/>
    <s v="TUMBES"/>
    <s v="NORTE 1"/>
    <x v="27"/>
    <d v="2020-07-24T00:00:00"/>
    <n v="2020"/>
    <s v="III Trimestre 20"/>
    <s v="Julio"/>
    <d v="2020-08-23T00:00:00"/>
    <d v="2020-08-21T00:00:00"/>
    <x v="0"/>
    <x v="0"/>
    <x v="0"/>
    <x v="0"/>
    <s v="ERWIN DAVID ORDINOLA MECA"/>
    <n v="44510567"/>
    <x v="5"/>
    <x v="1195"/>
    <x v="0"/>
  </r>
  <r>
    <s v="Reclamo"/>
    <x v="1"/>
    <s v="Si"/>
    <n v="8528"/>
    <s v="SULLANA"/>
    <s v="EFE"/>
    <x v="0"/>
    <s v="Oficina"/>
    <s v="TUMBES"/>
    <s v="NORTE 1"/>
    <x v="27"/>
    <d v="2020-07-24T00:00:00"/>
    <n v="2020"/>
    <s v="III Trimestre 20"/>
    <s v="Julio"/>
    <d v="2020-08-23T00:00:00"/>
    <d v="2020-08-21T00:00:00"/>
    <x v="0"/>
    <x v="0"/>
    <x v="0"/>
    <x v="0"/>
    <s v="MONICA YANET JARAMILLO NAVARRO"/>
    <n v="3691279"/>
    <x v="5"/>
    <x v="1196"/>
    <x v="0"/>
  </r>
  <r>
    <s v="Reclamo"/>
    <x v="1"/>
    <s v="Si"/>
    <n v="8471"/>
    <s v="AREQUIPA"/>
    <s v="EFE"/>
    <x v="0"/>
    <s v="Oficina"/>
    <s v="AREQUIPA"/>
    <s v="SUR"/>
    <x v="31"/>
    <d v="2020-07-23T00:00:00"/>
    <n v="2020"/>
    <s v="III Trimestre 20"/>
    <s v="Julio"/>
    <d v="2020-08-22T00:00:00"/>
    <d v="2020-08-20T00:00:00"/>
    <x v="0"/>
    <x v="0"/>
    <x v="0"/>
    <x v="0"/>
    <s v="ENRIQUE GONZALO VERA RAMIREZ"/>
    <n v="18055046"/>
    <x v="5"/>
    <x v="1197"/>
    <x v="0"/>
  </r>
  <r>
    <s v="Reclamo"/>
    <x v="1"/>
    <s v="Si"/>
    <n v="8482"/>
    <s v="AREQUIPA"/>
    <s v="LC"/>
    <x v="0"/>
    <s v="Oficina"/>
    <s v="AREQUIPA"/>
    <s v="SUR"/>
    <x v="31"/>
    <d v="2020-07-23T00:00:00"/>
    <n v="2020"/>
    <s v="III Trimestre 20"/>
    <s v="Julio"/>
    <d v="2020-08-22T00:00:00"/>
    <d v="2020-08-21T00:00:00"/>
    <x v="0"/>
    <x v="0"/>
    <x v="0"/>
    <x v="0"/>
    <s v="TANIA LIBERTAD QUISPE SUMA"/>
    <n v="48825983"/>
    <x v="7"/>
    <x v="1198"/>
    <x v="0"/>
  </r>
  <r>
    <s v="Reclamo"/>
    <x v="1"/>
    <s v="Si"/>
    <n v="8477"/>
    <s v="CUSCO"/>
    <s v="LC"/>
    <x v="0"/>
    <s v="Oficina"/>
    <s v="CUSCO"/>
    <s v="SUR ORIENTE"/>
    <x v="19"/>
    <d v="2020-07-23T00:00:00"/>
    <n v="2020"/>
    <s v="III Trimestre 20"/>
    <s v="Julio"/>
    <d v="2020-08-22T00:00:00"/>
    <d v="2020-08-20T00:00:00"/>
    <x v="0"/>
    <x v="0"/>
    <x v="0"/>
    <x v="0"/>
    <s v="WILLY ALBERTO QUIJANO ASLLA"/>
    <n v="40104468"/>
    <x v="5"/>
    <x v="1199"/>
    <x v="0"/>
  </r>
  <r>
    <s v="Reclamo"/>
    <x v="1"/>
    <s v="Si"/>
    <n v="8487"/>
    <s v="CHINCHA"/>
    <s v="EFE"/>
    <x v="0"/>
    <s v="Oficina"/>
    <s v="CHINCHA"/>
    <s v="LIMA SUR CHICO"/>
    <x v="10"/>
    <d v="2020-07-23T00:00:00"/>
    <n v="2020"/>
    <s v="III Trimestre 20"/>
    <s v="Julio"/>
    <d v="2020-08-22T00:00:00"/>
    <d v="2020-08-21T00:00:00"/>
    <x v="0"/>
    <x v="0"/>
    <x v="0"/>
    <x v="0"/>
    <s v="LORENA NELLY HUAMAN RIVERA"/>
    <n v="41567412"/>
    <x v="7"/>
    <x v="1200"/>
    <x v="0"/>
  </r>
  <r>
    <s v="Reclamo"/>
    <x v="1"/>
    <s v="Si"/>
    <n v="8490"/>
    <s v="CHINCHA"/>
    <s v="LC"/>
    <x v="0"/>
    <s v="Oficina"/>
    <s v="CHINCHA"/>
    <s v="LIMA SUR CHICO"/>
    <x v="10"/>
    <d v="2020-07-23T00:00:00"/>
    <n v="2020"/>
    <s v="III Trimestre 20"/>
    <s v="Julio"/>
    <d v="2020-08-22T00:00:00"/>
    <d v="2020-08-21T00:00:00"/>
    <x v="0"/>
    <x v="0"/>
    <x v="0"/>
    <x v="0"/>
    <s v="ENRIQUE TORRES CANELO"/>
    <n v="80326312"/>
    <x v="7"/>
    <x v="1201"/>
    <x v="0"/>
  </r>
  <r>
    <s v="Reclamo"/>
    <x v="1"/>
    <s v="Si"/>
    <n v="8469"/>
    <s v="VIRU"/>
    <s v="LC"/>
    <x v="0"/>
    <s v="Oficina"/>
    <s v="VIRU"/>
    <s v="NORTE 3"/>
    <x v="46"/>
    <d v="2020-07-23T00:00:00"/>
    <n v="2020"/>
    <s v="III Trimestre 20"/>
    <s v="Julio"/>
    <d v="2020-08-22T00:00:00"/>
    <d v="2020-09-18T00:00:00"/>
    <x v="0"/>
    <x v="0"/>
    <x v="0"/>
    <x v="0"/>
    <s v="DELIA MARINA SAVEDRA SOLES"/>
    <n v="18044719"/>
    <x v="3"/>
    <x v="1202"/>
    <x v="2"/>
  </r>
  <r>
    <s v="Reclamo"/>
    <x v="1"/>
    <s v="Si"/>
    <n v="8476"/>
    <s v="CHICLAYO "/>
    <s v="EFE"/>
    <x v="0"/>
    <s v="Oficina"/>
    <s v="CHICLAYO"/>
    <s v="NORTE 2"/>
    <x v="2"/>
    <d v="2020-07-23T00:00:00"/>
    <n v="2020"/>
    <s v="III Trimestre 20"/>
    <s v="Julio"/>
    <d v="2020-08-22T00:00:00"/>
    <d v="2020-08-20T00:00:00"/>
    <x v="0"/>
    <x v="0"/>
    <x v="0"/>
    <x v="0"/>
    <s v="MARIA SANTOS FERNANDEZ RAFAEL"/>
    <n v="80676874"/>
    <x v="5"/>
    <x v="1203"/>
    <x v="0"/>
  </r>
  <r>
    <s v="Reclamo"/>
    <x v="1"/>
    <s v="Si"/>
    <n v="8480"/>
    <s v="HUASCAR"/>
    <s v="EFE"/>
    <x v="0"/>
    <s v="Oficina"/>
    <s v="CACERES"/>
    <s v="LIMA NORESTE"/>
    <x v="1"/>
    <d v="2020-07-23T00:00:00"/>
    <n v="2020"/>
    <s v="III Trimestre 20"/>
    <s v="Julio"/>
    <d v="2020-08-22T00:00:00"/>
    <d v="2020-08-21T00:00:00"/>
    <x v="0"/>
    <x v="0"/>
    <x v="0"/>
    <x v="0"/>
    <s v="DULIANA AUSTIN RAMIREZ CURIPACO"/>
    <n v="62333885"/>
    <x v="7"/>
    <x v="1204"/>
    <x v="0"/>
  </r>
  <r>
    <s v="Reclamo"/>
    <x v="1"/>
    <s v="Si"/>
    <n v="8481"/>
    <s v="SAN MARTIN DE PORRES"/>
    <s v="EFE"/>
    <x v="0"/>
    <s v="Oficina"/>
    <s v="SAN MARTIN DE PORRES"/>
    <s v="LIMA NORESTE"/>
    <x v="1"/>
    <d v="2020-07-23T00:00:00"/>
    <n v="2020"/>
    <s v="III Trimestre 20"/>
    <s v="Julio"/>
    <d v="2020-08-22T00:00:00"/>
    <d v="2020-08-21T00:00:00"/>
    <x v="0"/>
    <x v="0"/>
    <x v="0"/>
    <x v="0"/>
    <s v="PATROSINIA FLORES CRIBILLERO"/>
    <n v="7427610"/>
    <x v="7"/>
    <x v="1205"/>
    <x v="0"/>
  </r>
  <r>
    <s v="Reclamo"/>
    <x v="1"/>
    <s v="Si"/>
    <n v="8467"/>
    <s v="LIMA"/>
    <s v="Hipotecario Propio"/>
    <x v="1"/>
    <s v="Correo Electronico"/>
    <s v="SURCO"/>
    <s v="LIMA NOR ESTE "/>
    <x v="1"/>
    <d v="2020-07-23T00:00:00"/>
    <n v="2020"/>
    <s v="III Trimestre 20"/>
    <s v="Julio"/>
    <d v="2020-08-22T00:00:00"/>
    <d v="2020-08-20T00:00:00"/>
    <x v="2"/>
    <x v="2"/>
    <x v="1"/>
    <x v="1"/>
    <s v="JORGE ERNESTO PEREA ROSSI"/>
    <n v="43516519"/>
    <x v="5"/>
    <x v="1206"/>
    <x v="0"/>
  </r>
  <r>
    <s v="Reclamo"/>
    <x v="1"/>
    <s v="Si"/>
    <n v="8468"/>
    <s v="CAJAMARCA"/>
    <s v="LC"/>
    <x v="1"/>
    <s v="Correo Electronico"/>
    <s v="SURCO"/>
    <s v="LIMA NOR ESTE "/>
    <x v="1"/>
    <d v="2020-07-23T00:00:00"/>
    <n v="2020"/>
    <s v="III Trimestre 20"/>
    <s v="Julio"/>
    <d v="2020-08-22T00:00:00"/>
    <d v="2020-08-20T00:00:00"/>
    <x v="0"/>
    <x v="0"/>
    <x v="0"/>
    <x v="0"/>
    <s v="JOSE MANUEL SOLANO BARRANTES"/>
    <n v="27077041"/>
    <x v="5"/>
    <x v="1207"/>
    <x v="0"/>
  </r>
  <r>
    <s v="Reclamo"/>
    <x v="1"/>
    <s v="Si"/>
    <n v="8489"/>
    <s v="VILLA EL SALVADOR"/>
    <s v="EFE"/>
    <x v="0"/>
    <s v="Oficina"/>
    <s v="VILLA EL SALVADOR"/>
    <s v="LIMA SUR CHICO"/>
    <x v="1"/>
    <d v="2020-07-23T00:00:00"/>
    <n v="2020"/>
    <s v="III Trimestre 20"/>
    <s v="Julio"/>
    <d v="2020-08-22T00:00:00"/>
    <d v="2020-08-21T00:00:00"/>
    <x v="0"/>
    <x v="0"/>
    <x v="0"/>
    <x v="0"/>
    <s v="HILDER ABDEEL CORRALES GUEVARA"/>
    <n v="46594759"/>
    <x v="7"/>
    <x v="1208"/>
    <x v="0"/>
  </r>
  <r>
    <s v="Reclamo"/>
    <x v="1"/>
    <s v="Si"/>
    <n v="8485"/>
    <s v="CAJAMARCA"/>
    <s v="LC"/>
    <x v="0"/>
    <s v="Oficina"/>
    <s v="IQUITOS"/>
    <s v="ORIENTE"/>
    <x v="24"/>
    <d v="2020-07-23T00:00:00"/>
    <n v="2020"/>
    <s v="III Trimestre 20"/>
    <s v="Julio"/>
    <d v="2020-08-22T00:00:00"/>
    <d v="2020-08-21T00:00:00"/>
    <x v="0"/>
    <x v="0"/>
    <x v="0"/>
    <x v="0"/>
    <s v="LAURA SINARAHUA DIAZ"/>
    <n v="5620243"/>
    <x v="7"/>
    <x v="1209"/>
    <x v="0"/>
  </r>
  <r>
    <s v="Reclamo"/>
    <x v="1"/>
    <s v="Si"/>
    <n v="8470"/>
    <s v="AREQUIPA"/>
    <s v="EFE"/>
    <x v="0"/>
    <s v="Oficina"/>
    <s v="ILO"/>
    <s v="SUR"/>
    <x v="5"/>
    <d v="2020-07-23T00:00:00"/>
    <n v="2020"/>
    <s v="III Trimestre 20"/>
    <s v="Julio"/>
    <d v="2020-08-22T00:00:00"/>
    <d v="2020-08-20T00:00:00"/>
    <x v="0"/>
    <x v="0"/>
    <x v="0"/>
    <x v="0"/>
    <s v="LIZETH SOFIA BELIZARIO HUANACO"/>
    <n v="71864188"/>
    <x v="5"/>
    <x v="1210"/>
    <x v="0"/>
  </r>
  <r>
    <s v="Reclamo"/>
    <x v="1"/>
    <s v="Si"/>
    <n v="8475"/>
    <s v="PIURA"/>
    <s v="LC"/>
    <x v="0"/>
    <s v="Oficina"/>
    <s v="PIURA"/>
    <s v="NORTE 1"/>
    <x v="12"/>
    <d v="2020-07-23T00:00:00"/>
    <n v="2020"/>
    <s v="III Trimestre 20"/>
    <s v="Julio"/>
    <d v="2020-08-22T00:00:00"/>
    <d v="2020-08-20T00:00:00"/>
    <x v="0"/>
    <x v="0"/>
    <x v="0"/>
    <x v="0"/>
    <s v="CARLOS EDUARDO MEJIAS MORAN"/>
    <n v="47887186"/>
    <x v="5"/>
    <x v="1211"/>
    <x v="0"/>
  </r>
  <r>
    <s v="Reclamo"/>
    <x v="1"/>
    <s v="Si"/>
    <n v="8474"/>
    <s v="SULLANA"/>
    <s v="EFE"/>
    <x v="0"/>
    <s v="Oficina"/>
    <s v="SULLANA"/>
    <s v="NORTE 1"/>
    <x v="26"/>
    <d v="2020-07-23T00:00:00"/>
    <n v="2020"/>
    <s v="III Trimestre 20"/>
    <s v="Julio"/>
    <d v="2020-08-22T00:00:00"/>
    <d v="2020-08-21T00:00:00"/>
    <x v="0"/>
    <x v="0"/>
    <x v="0"/>
    <x v="0"/>
    <s v="MARIA ELIZABETH NEYRA ASTUDILLO"/>
    <n v="46734348"/>
    <x v="7"/>
    <x v="1212"/>
    <x v="0"/>
  </r>
  <r>
    <s v="Reclamo"/>
    <x v="1"/>
    <s v="Si"/>
    <n v="8484"/>
    <s v="SULLANA"/>
    <s v="EFE"/>
    <x v="0"/>
    <s v="Oficina"/>
    <s v="SULLANA"/>
    <s v="NORTE 1"/>
    <x v="26"/>
    <d v="2020-07-23T00:00:00"/>
    <n v="2020"/>
    <s v="III Trimestre 20"/>
    <s v="Julio"/>
    <d v="2020-08-22T00:00:00"/>
    <d v="2020-08-24T00:00:00"/>
    <x v="0"/>
    <x v="0"/>
    <x v="0"/>
    <x v="0"/>
    <s v="CARMEN MARIA JARAMILLO MIRANDA"/>
    <n v="3663050"/>
    <x v="16"/>
    <x v="1213"/>
    <x v="2"/>
  </r>
  <r>
    <s v="Reclamo"/>
    <x v="1"/>
    <s v="Si"/>
    <n v="8486"/>
    <s v="SULLANA"/>
    <s v="LC"/>
    <x v="0"/>
    <s v="Oficina"/>
    <s v="SULLANA"/>
    <s v="NORTE 1"/>
    <x v="26"/>
    <d v="2020-07-23T00:00:00"/>
    <n v="2020"/>
    <s v="III Trimestre 20"/>
    <s v="Julio"/>
    <d v="2020-08-22T00:00:00"/>
    <d v="2020-08-22T00:00:00"/>
    <x v="0"/>
    <x v="0"/>
    <x v="0"/>
    <x v="0"/>
    <s v="RUPERTO FARFAN NAVARRO"/>
    <n v="3607948"/>
    <x v="0"/>
    <x v="1214"/>
    <x v="0"/>
  </r>
  <r>
    <s v="Reclamo"/>
    <x v="1"/>
    <s v="Si"/>
    <n v="8488"/>
    <s v="SULLANA"/>
    <s v="EFE"/>
    <x v="0"/>
    <s v="Oficina"/>
    <s v="SULLANA"/>
    <s v="NORTE 1"/>
    <x v="26"/>
    <d v="2020-07-23T00:00:00"/>
    <n v="2020"/>
    <s v="III Trimestre 20"/>
    <s v="Julio"/>
    <d v="2020-08-22T00:00:00"/>
    <d v="2020-08-24T00:00:00"/>
    <x v="0"/>
    <x v="0"/>
    <x v="0"/>
    <x v="0"/>
    <s v="ECNY YUDY OROSCO ZEGARRA"/>
    <n v="48641643"/>
    <x v="16"/>
    <x v="1215"/>
    <x v="2"/>
  </r>
  <r>
    <s v="Reclamo"/>
    <x v="1"/>
    <s v="Si"/>
    <n v="8479"/>
    <s v="JULIACA"/>
    <s v="LC"/>
    <x v="0"/>
    <s v="Oficina"/>
    <s v="JULIACA"/>
    <s v="SUR"/>
    <x v="11"/>
    <d v="2020-07-23T00:00:00"/>
    <n v="2020"/>
    <s v="III Trimestre 20"/>
    <s v="Julio"/>
    <d v="2020-08-22T00:00:00"/>
    <d v="2020-09-14T00:00:00"/>
    <x v="0"/>
    <x v="0"/>
    <x v="4"/>
    <x v="4"/>
    <s v="LUIS CAPIA CHAMBILLA"/>
    <n v="45729686"/>
    <x v="69"/>
    <x v="1216"/>
    <x v="2"/>
  </r>
  <r>
    <s v="Reclamo"/>
    <x v="1"/>
    <s v="Si"/>
    <n v="8452"/>
    <s v="AREQUIPA"/>
    <s v="EFE"/>
    <x v="0"/>
    <s v="Oficina"/>
    <s v="AREQUIPA"/>
    <s v="SUR"/>
    <x v="31"/>
    <d v="2020-07-22T00:00:00"/>
    <n v="2020"/>
    <s v="III Trimestre 20"/>
    <s v="Julio"/>
    <d v="2020-08-21T00:00:00"/>
    <d v="2020-08-21T00:00:00"/>
    <x v="0"/>
    <x v="0"/>
    <x v="0"/>
    <x v="0"/>
    <s v="REYSA FAMELA BACA ALVARO"/>
    <n v="45897221"/>
    <x v="0"/>
    <x v="1217"/>
    <x v="0"/>
  </r>
  <r>
    <s v="Reclamo"/>
    <x v="1"/>
    <s v="Si"/>
    <n v="8463"/>
    <s v="CAJAMARCA"/>
    <s v="LC"/>
    <x v="0"/>
    <s v="Oficina"/>
    <s v="CAJAMARCA"/>
    <s v="NORTE 2"/>
    <x v="3"/>
    <d v="2020-07-22T00:00:00"/>
    <n v="2020"/>
    <s v="III Trimestre 20"/>
    <s v="Julio"/>
    <d v="2020-08-21T00:00:00"/>
    <d v="2020-08-19T00:00:00"/>
    <x v="0"/>
    <x v="0"/>
    <x v="0"/>
    <x v="0"/>
    <s v="ENRIQUE ROJAS BAZAN"/>
    <n v="43762044"/>
    <x v="5"/>
    <x v="1218"/>
    <x v="0"/>
  </r>
  <r>
    <s v="Reclamo"/>
    <x v="1"/>
    <s v="Si"/>
    <n v="8456"/>
    <s v="CUSCO"/>
    <s v="LC"/>
    <x v="0"/>
    <s v="Oficina"/>
    <s v="CUSCO"/>
    <s v="SUR ORIENTE"/>
    <x v="19"/>
    <d v="2020-07-22T00:00:00"/>
    <n v="2020"/>
    <s v="III Trimestre 20"/>
    <s v="Julio"/>
    <d v="2020-08-21T00:00:00"/>
    <d v="2020-08-19T00:00:00"/>
    <x v="0"/>
    <x v="0"/>
    <x v="0"/>
    <x v="0"/>
    <s v="SILVIA ORTIZ CABALLERO"/>
    <n v="23918295"/>
    <x v="5"/>
    <x v="1219"/>
    <x v="0"/>
  </r>
  <r>
    <s v="Reclamo"/>
    <x v="1"/>
    <s v="Si"/>
    <n v="8444"/>
    <s v="CHINCHA"/>
    <s v="EFE"/>
    <x v="0"/>
    <s v="Oficina"/>
    <s v="CHINCHA"/>
    <s v="LIMA SUR CHICO"/>
    <x v="10"/>
    <d v="2020-07-22T00:00:00"/>
    <n v="2020"/>
    <s v="III Trimestre 20"/>
    <s v="Julio"/>
    <d v="2020-08-21T00:00:00"/>
    <d v="2020-08-19T00:00:00"/>
    <x v="0"/>
    <x v="0"/>
    <x v="0"/>
    <x v="0"/>
    <s v="MILAGRO DEL ROSARIO MORI PECHO"/>
    <n v="21860557"/>
    <x v="5"/>
    <x v="1220"/>
    <x v="0"/>
  </r>
  <r>
    <s v="Reclamo"/>
    <x v="1"/>
    <s v="Si"/>
    <n v="8455"/>
    <s v="SATIPO"/>
    <s v="LC"/>
    <x v="0"/>
    <s v="Oficina"/>
    <s v="SATIPO"/>
    <s v="CENTRO"/>
    <x v="49"/>
    <d v="2020-07-22T00:00:00"/>
    <n v="2020"/>
    <s v="III Trimestre 20"/>
    <s v="Julio"/>
    <d v="2020-08-21T00:00:00"/>
    <d v="2020-08-20T00:00:00"/>
    <x v="0"/>
    <x v="0"/>
    <x v="0"/>
    <x v="0"/>
    <s v="DOMINGA FERNANDEZ DE ACUNA"/>
    <n v="20984486"/>
    <x v="7"/>
    <x v="1221"/>
    <x v="0"/>
  </r>
  <r>
    <s v="Reclamo"/>
    <x v="1"/>
    <s v="Si"/>
    <n v="8446"/>
    <s v="CHICLAYO "/>
    <s v="MOTOCORP"/>
    <x v="0"/>
    <s v="Oficina"/>
    <s v="PEDRO RUIZ"/>
    <s v="NORTE 2"/>
    <x v="2"/>
    <d v="2020-07-22T00:00:00"/>
    <n v="2020"/>
    <s v="III Trimestre 20"/>
    <s v="Julio"/>
    <d v="2020-08-21T00:00:00"/>
    <d v="2020-08-20T00:00:00"/>
    <x v="0"/>
    <x v="0"/>
    <x v="0"/>
    <x v="0"/>
    <s v="JUANA DEL CARMEN LOJE MONJA"/>
    <n v="16576710"/>
    <x v="7"/>
    <x v="1222"/>
    <x v="0"/>
  </r>
  <r>
    <s v="Reclamo"/>
    <x v="1"/>
    <s v="Si"/>
    <n v="8442"/>
    <s v="CHICLAYO "/>
    <s v="LC"/>
    <x v="0"/>
    <s v="Oficina"/>
    <s v="SALAVERRY"/>
    <s v="NORTE 2"/>
    <x v="2"/>
    <d v="2020-07-22T00:00:00"/>
    <n v="2020"/>
    <s v="III Trimestre 20"/>
    <s v="Julio"/>
    <d v="2020-08-21T00:00:00"/>
    <d v="2020-08-21T00:00:00"/>
    <x v="0"/>
    <x v="0"/>
    <x v="0"/>
    <x v="0"/>
    <s v="ROSA ELPIDIA FLORES RODRIGUEZ"/>
    <n v="80425294"/>
    <x v="0"/>
    <x v="1223"/>
    <x v="0"/>
  </r>
  <r>
    <s v="Reclamo"/>
    <x v="1"/>
    <s v="Si"/>
    <n v="8466"/>
    <s v="PEDRO RUIZ"/>
    <s v="EFE"/>
    <x v="0"/>
    <s v="Oficina"/>
    <s v="SALAVERRY"/>
    <s v="NORTE 2"/>
    <x v="2"/>
    <d v="2020-07-22T00:00:00"/>
    <n v="2020"/>
    <s v="III Trimestre 20"/>
    <s v="Julio"/>
    <d v="2020-08-21T00:00:00"/>
    <d v="2020-08-19T00:00:00"/>
    <x v="0"/>
    <x v="0"/>
    <x v="0"/>
    <x v="0"/>
    <s v="ADELA MELBA BRAVO CABRERA"/>
    <n v="45815203"/>
    <x v="5"/>
    <x v="1224"/>
    <x v="0"/>
  </r>
  <r>
    <s v="Reclamo"/>
    <x v="1"/>
    <s v="Si"/>
    <n v="8449"/>
    <s v="HUASCAR"/>
    <s v="EFE"/>
    <x v="0"/>
    <s v="Oficina"/>
    <s v="HUASCAR"/>
    <s v="LIMA NORESTE"/>
    <x v="1"/>
    <d v="2020-07-22T00:00:00"/>
    <n v="2020"/>
    <s v="III Trimestre 20"/>
    <s v="Julio"/>
    <d v="2020-08-21T00:00:00"/>
    <d v="2020-09-10T00:00:00"/>
    <x v="0"/>
    <x v="0"/>
    <x v="0"/>
    <x v="0"/>
    <s v="IVAN LEON SOVERO"/>
    <n v="75477208"/>
    <x v="62"/>
    <x v="1225"/>
    <x v="2"/>
  </r>
  <r>
    <s v="Reclamo"/>
    <x v="1"/>
    <s v="Si"/>
    <n v="8461"/>
    <s v="SULLANA"/>
    <s v="LC"/>
    <x v="0"/>
    <s v="Oficina"/>
    <s v="SURCO"/>
    <s v="LIMA NOR ESTE "/>
    <x v="1"/>
    <d v="2020-07-22T00:00:00"/>
    <n v="2020"/>
    <s v="III Trimestre 20"/>
    <s v="Julio"/>
    <d v="2020-08-21T00:00:00"/>
    <d v="2020-08-19T00:00:00"/>
    <x v="0"/>
    <x v="0"/>
    <x v="0"/>
    <x v="0"/>
    <s v="MARIA ELIZABETH CARDOZA SIANCAS"/>
    <n v="41920138"/>
    <x v="5"/>
    <x v="1226"/>
    <x v="0"/>
  </r>
  <r>
    <s v="Reclamo"/>
    <x v="1"/>
    <s v="Si"/>
    <n v="8448"/>
    <s v="PIURA"/>
    <s v="LC"/>
    <x v="0"/>
    <s v="Oficina"/>
    <s v="PIURA"/>
    <s v="NORTE 1"/>
    <x v="12"/>
    <d v="2020-07-22T00:00:00"/>
    <n v="2020"/>
    <s v="III Trimestre 20"/>
    <s v="Julio"/>
    <d v="2020-08-21T00:00:00"/>
    <d v="2020-08-19T00:00:00"/>
    <x v="0"/>
    <x v="0"/>
    <x v="0"/>
    <x v="0"/>
    <s v="CARLOS GABRIEL VASQUEZ ORDINOLA"/>
    <n v="46147255"/>
    <x v="5"/>
    <x v="1227"/>
    <x v="0"/>
  </r>
  <r>
    <s v="Reclamo"/>
    <x v="1"/>
    <s v="Si"/>
    <n v="8451"/>
    <s v="PIURA"/>
    <s v="LC"/>
    <x v="0"/>
    <s v="Oficina"/>
    <s v="PIURA"/>
    <s v="NORTE 1"/>
    <x v="12"/>
    <d v="2020-07-22T00:00:00"/>
    <n v="2020"/>
    <s v="III Trimestre 20"/>
    <s v="Julio"/>
    <d v="2020-08-21T00:00:00"/>
    <d v="2020-08-19T00:00:00"/>
    <x v="0"/>
    <x v="0"/>
    <x v="0"/>
    <x v="0"/>
    <s v="JORGE LUIS LIZANA CRUZ"/>
    <n v="46530637"/>
    <x v="5"/>
    <x v="1228"/>
    <x v="0"/>
  </r>
  <r>
    <s v="Reclamo"/>
    <x v="1"/>
    <s v="Si"/>
    <n v="8441"/>
    <s v="SULLANA"/>
    <s v="LC"/>
    <x v="0"/>
    <s v="Oficina"/>
    <s v="SULLANA"/>
    <s v="NORTE 1"/>
    <x v="26"/>
    <d v="2020-07-22T00:00:00"/>
    <n v="2020"/>
    <s v="III Trimestre 20"/>
    <s v="Julio"/>
    <d v="2020-08-21T00:00:00"/>
    <d v="2020-08-19T00:00:00"/>
    <x v="0"/>
    <x v="0"/>
    <x v="0"/>
    <x v="0"/>
    <s v="ROSA GISELY SOBRINO RUGEL"/>
    <n v="44331716"/>
    <x v="5"/>
    <x v="1229"/>
    <x v="0"/>
  </r>
  <r>
    <s v="Reclamo"/>
    <x v="1"/>
    <s v="Si"/>
    <n v="8445"/>
    <s v="SULLANA"/>
    <s v="LC"/>
    <x v="0"/>
    <s v="Oficina"/>
    <s v="SULLANA"/>
    <s v="NORTE 1"/>
    <x v="26"/>
    <d v="2020-07-22T00:00:00"/>
    <n v="2020"/>
    <s v="III Trimestre 20"/>
    <s v="Julio"/>
    <d v="2020-08-21T00:00:00"/>
    <d v="2020-08-19T00:00:00"/>
    <x v="0"/>
    <x v="0"/>
    <x v="0"/>
    <x v="0"/>
    <s v="CARLOS ALBERTO CAMPOS ALCALA"/>
    <n v="42243850"/>
    <x v="5"/>
    <x v="1230"/>
    <x v="0"/>
  </r>
  <r>
    <s v="Reclamo"/>
    <x v="1"/>
    <s v="Si"/>
    <n v="8447"/>
    <s v="SULLANA"/>
    <s v="EFE"/>
    <x v="0"/>
    <s v="Oficina"/>
    <s v="SULLANA"/>
    <s v="NORTE 1"/>
    <x v="26"/>
    <d v="2020-07-22T00:00:00"/>
    <n v="2020"/>
    <s v="III Trimestre 20"/>
    <s v="Julio"/>
    <d v="2020-08-21T00:00:00"/>
    <d v="2020-08-19T00:00:00"/>
    <x v="0"/>
    <x v="0"/>
    <x v="0"/>
    <x v="0"/>
    <s v="MANUEL ANTONIO MORALES JUAREZ"/>
    <n v="3661094"/>
    <x v="5"/>
    <x v="1231"/>
    <x v="0"/>
  </r>
  <r>
    <s v="Reclamo"/>
    <x v="1"/>
    <s v="Si"/>
    <n v="8458"/>
    <s v="SULLANA"/>
    <s v="EFE"/>
    <x v="0"/>
    <s v="Oficina"/>
    <s v="SULLANA"/>
    <s v="NORTE 1"/>
    <x v="26"/>
    <d v="2020-07-22T00:00:00"/>
    <n v="2020"/>
    <s v="III Trimestre 20"/>
    <s v="Julio"/>
    <d v="2020-08-21T00:00:00"/>
    <d v="2020-08-19T00:00:00"/>
    <x v="0"/>
    <x v="0"/>
    <x v="0"/>
    <x v="0"/>
    <s v="CINTHYA MARYURI MARQUEZ VILLALTA"/>
    <n v="47682380"/>
    <x v="5"/>
    <x v="1232"/>
    <x v="0"/>
  </r>
  <r>
    <s v="Reclamo"/>
    <x v="1"/>
    <s v="Si"/>
    <n v="8459"/>
    <s v="SULLANA"/>
    <s v="EFE"/>
    <x v="0"/>
    <s v="Oficina"/>
    <s v="SULLANA"/>
    <s v="NORTE 1"/>
    <x v="26"/>
    <d v="2020-07-22T00:00:00"/>
    <n v="2020"/>
    <s v="III Trimestre 20"/>
    <s v="Julio"/>
    <d v="2020-08-21T00:00:00"/>
    <d v="2020-08-21T00:00:00"/>
    <x v="0"/>
    <x v="0"/>
    <x v="0"/>
    <x v="0"/>
    <s v="ENRIQUETA EMPERATRIZ RIVERA NAVARRO"/>
    <n v="3695058"/>
    <x v="0"/>
    <x v="1233"/>
    <x v="0"/>
  </r>
  <r>
    <s v="Reclamo"/>
    <x v="1"/>
    <s v="Si"/>
    <n v="8460"/>
    <s v="SULLANA"/>
    <s v="EFE"/>
    <x v="0"/>
    <s v="Oficina"/>
    <s v="SULLANA"/>
    <s v="NORTE 1"/>
    <x v="26"/>
    <d v="2020-07-22T00:00:00"/>
    <n v="2020"/>
    <s v="III Trimestre 20"/>
    <s v="Julio"/>
    <d v="2020-08-21T00:00:00"/>
    <d v="2020-08-19T00:00:00"/>
    <x v="0"/>
    <x v="0"/>
    <x v="0"/>
    <x v="0"/>
    <s v="ANITA LUZ ROJAS MENDOZA"/>
    <n v="3883956"/>
    <x v="5"/>
    <x v="1234"/>
    <x v="0"/>
  </r>
  <r>
    <s v="Reclamo"/>
    <x v="1"/>
    <s v="Si"/>
    <n v="8450"/>
    <s v="MOYOBAMBA"/>
    <s v="EFE"/>
    <x v="0"/>
    <s v="Oficina"/>
    <s v="MOYOBAMBA"/>
    <s v="ORIENTE"/>
    <x v="34"/>
    <d v="2020-07-22T00:00:00"/>
    <n v="2020"/>
    <s v="III Trimestre 20"/>
    <s v="Julio"/>
    <d v="2020-08-21T00:00:00"/>
    <d v="2020-08-19T00:00:00"/>
    <x v="0"/>
    <x v="0"/>
    <x v="0"/>
    <x v="0"/>
    <s v="SANDRA KATHERINE TORRES CUBAS"/>
    <n v="71115875"/>
    <x v="5"/>
    <x v="1235"/>
    <x v="0"/>
  </r>
  <r>
    <s v="Reclamo"/>
    <x v="1"/>
    <s v="Si"/>
    <n v="8411"/>
    <s v="ANDAHUAYLAS"/>
    <s v="LC"/>
    <x v="0"/>
    <s v="Oficina"/>
    <s v="ANDAHUAYLAS"/>
    <s v="SUR ORIENTE"/>
    <x v="35"/>
    <d v="2020-07-21T00:00:00"/>
    <n v="2020"/>
    <s v="III Trimestre 20"/>
    <s v="Julio"/>
    <d v="2020-08-20T00:00:00"/>
    <d v="2020-07-31T00:00:00"/>
    <x v="0"/>
    <x v="0"/>
    <x v="0"/>
    <x v="0"/>
    <s v="FLOR SALAZAR SOTAYA"/>
    <n v="42105756"/>
    <x v="87"/>
    <x v="1236"/>
    <x v="1"/>
  </r>
  <r>
    <s v="Reclamo"/>
    <x v="1"/>
    <s v="Si"/>
    <n v="8404"/>
    <s v="JAEN"/>
    <s v="EFE"/>
    <x v="0"/>
    <s v="Oficina"/>
    <s v="JAEN"/>
    <s v="NORTE 2"/>
    <x v="14"/>
    <d v="2020-07-21T00:00:00"/>
    <n v="2020"/>
    <s v="III Trimestre 20"/>
    <s v="Julio"/>
    <d v="2020-08-20T00:00:00"/>
    <d v="2020-08-19T00:00:00"/>
    <x v="0"/>
    <x v="0"/>
    <x v="0"/>
    <x v="0"/>
    <s v="LUZ MERCEDES ANTON RAMOS"/>
    <n v="3305028"/>
    <x v="7"/>
    <x v="1237"/>
    <x v="0"/>
  </r>
  <r>
    <s v="Reclamo"/>
    <x v="1"/>
    <s v="Si"/>
    <n v="8436"/>
    <s v="CUSCO"/>
    <s v="LC"/>
    <x v="0"/>
    <s v="Oficina"/>
    <s v="CUSCO"/>
    <s v="SUR ORIENTE"/>
    <x v="19"/>
    <d v="2020-07-21T00:00:00"/>
    <n v="2020"/>
    <s v="III Trimestre 20"/>
    <s v="Julio"/>
    <d v="2020-08-20T00:00:00"/>
    <d v="2020-08-19T00:00:00"/>
    <x v="0"/>
    <x v="0"/>
    <x v="0"/>
    <x v="0"/>
    <s v="CLAUDIA CAROLINA CALANCHE CARDENAS"/>
    <n v="46098408"/>
    <x v="7"/>
    <x v="1238"/>
    <x v="0"/>
  </r>
  <r>
    <s v="Reclamo"/>
    <x v="1"/>
    <s v="Si"/>
    <n v="8424"/>
    <s v="CHEPEN"/>
    <s v="EFE"/>
    <x v="0"/>
    <s v="Oficina"/>
    <s v="CHEPEN"/>
    <s v="NORTE 2"/>
    <x v="36"/>
    <d v="2020-07-21T00:00:00"/>
    <n v="2020"/>
    <s v="III Trimestre 20"/>
    <s v="Julio"/>
    <d v="2020-08-20T00:00:00"/>
    <d v="2020-08-19T00:00:00"/>
    <x v="0"/>
    <x v="0"/>
    <x v="1"/>
    <x v="1"/>
    <s v="LILI CONSUELO LINGAN VASQUEZ"/>
    <n v="19323835"/>
    <x v="7"/>
    <x v="1239"/>
    <x v="0"/>
  </r>
  <r>
    <s v="Reclamo"/>
    <x v="1"/>
    <s v="Si"/>
    <n v="8416"/>
    <s v="CHORRILLOS"/>
    <s v="LC"/>
    <x v="0"/>
    <s v="Oficina"/>
    <s v="CHORRILLOS"/>
    <s v="LIMA SUR CHICO"/>
    <x v="1"/>
    <d v="2020-07-21T00:00:00"/>
    <n v="2020"/>
    <s v="III Trimestre 20"/>
    <s v="Julio"/>
    <d v="2020-08-20T00:00:00"/>
    <d v="2020-08-19T00:00:00"/>
    <x v="0"/>
    <x v="0"/>
    <x v="0"/>
    <x v="0"/>
    <s v="GRACIELA MABEL QUISPE MENDOZA"/>
    <n v="46812364"/>
    <x v="7"/>
    <x v="1240"/>
    <x v="0"/>
  </r>
  <r>
    <s v="Reclamo"/>
    <x v="1"/>
    <s v="Si"/>
    <n v="8413"/>
    <s v="SAN JUAN DE MIRAFLORES"/>
    <s v="EFE"/>
    <x v="0"/>
    <s v="Oficina"/>
    <s v="SAN JUAN DE MIRAFLORES"/>
    <s v="LIMA SUR CHICO"/>
    <x v="1"/>
    <d v="2020-07-21T00:00:00"/>
    <n v="2020"/>
    <s v="III Trimestre 20"/>
    <s v="Julio"/>
    <d v="2020-08-20T00:00:00"/>
    <d v="2020-08-19T00:00:00"/>
    <x v="0"/>
    <x v="0"/>
    <x v="0"/>
    <x v="0"/>
    <s v="MARCO ANTONIO YERCOVICH SUAREZ"/>
    <n v="46521885"/>
    <x v="7"/>
    <x v="1241"/>
    <x v="0"/>
  </r>
  <r>
    <s v="Reclamo"/>
    <x v="1"/>
    <s v="Si"/>
    <n v="8406"/>
    <s v="MINKA "/>
    <s v="LC"/>
    <x v="0"/>
    <s v="Oficina"/>
    <s v="SAN MARTIN DE PORRES"/>
    <s v="LIMA NORESTE"/>
    <x v="1"/>
    <d v="2020-07-21T00:00:00"/>
    <n v="2020"/>
    <s v="III Trimestre 20"/>
    <s v="Julio"/>
    <d v="2020-08-20T00:00:00"/>
    <d v="2020-08-19T00:00:00"/>
    <x v="0"/>
    <x v="0"/>
    <x v="0"/>
    <x v="0"/>
    <s v="MARIA ELIZABETH ALVA ZAGACETA"/>
    <n v="46816132"/>
    <x v="7"/>
    <x v="1242"/>
    <x v="0"/>
  </r>
  <r>
    <s v="Reclamo"/>
    <x v="1"/>
    <s v="Si"/>
    <n v="8409"/>
    <s v="SAN JUAN DE LURIGANCHO"/>
    <s v="LC"/>
    <x v="0"/>
    <s v="Oficina"/>
    <s v="SAN MARTIN DE PORRES"/>
    <s v="LIMA NORESTE"/>
    <x v="1"/>
    <d v="2020-07-21T00:00:00"/>
    <n v="2020"/>
    <s v="III Trimestre 20"/>
    <s v="Julio"/>
    <d v="2020-08-20T00:00:00"/>
    <d v="2020-08-20T00:00:00"/>
    <x v="0"/>
    <x v="0"/>
    <x v="0"/>
    <x v="0"/>
    <s v="MARGARITA LUZMILA QUISPE PRADA"/>
    <n v="47312486"/>
    <x v="0"/>
    <x v="1243"/>
    <x v="0"/>
  </r>
  <r>
    <s v="Reclamo"/>
    <x v="1"/>
    <s v="Si"/>
    <n v="8410"/>
    <s v="SAN MARTIN DE PORRES"/>
    <s v="EFE"/>
    <x v="0"/>
    <s v="Oficina"/>
    <s v="SAN MARTIN DE PORRES"/>
    <s v="LIMA NORESTE"/>
    <x v="1"/>
    <d v="2020-07-21T00:00:00"/>
    <n v="2020"/>
    <s v="III Trimestre 20"/>
    <s v="Julio"/>
    <d v="2020-08-20T00:00:00"/>
    <d v="2020-08-19T00:00:00"/>
    <x v="0"/>
    <x v="0"/>
    <x v="0"/>
    <x v="0"/>
    <s v="EDGAR EMERSON BERROSPI FALCON"/>
    <n v="44793761"/>
    <x v="7"/>
    <x v="1244"/>
    <x v="0"/>
  </r>
  <r>
    <s v="Reclamo"/>
    <x v="1"/>
    <s v="Si"/>
    <n v="8394"/>
    <s v="SULLANA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VIOLETA ELIZABETH SILVA CHAMBERS"/>
    <n v="3583561"/>
    <x v="7"/>
    <x v="1245"/>
    <x v="0"/>
  </r>
  <r>
    <s v="Reclamo"/>
    <x v="1"/>
    <s v="Si"/>
    <n v="8395"/>
    <s v="COMAS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FELICITAS MAURA INCA HUAMANI"/>
    <n v="6096438"/>
    <x v="7"/>
    <x v="1246"/>
    <x v="0"/>
  </r>
  <r>
    <s v="Reclamo"/>
    <x v="1"/>
    <s v="Si"/>
    <n v="8397"/>
    <s v="TRUJILLO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MICHAEL ALEXIS MORALES BARRETO"/>
    <n v="77421320"/>
    <x v="7"/>
    <x v="1247"/>
    <x v="0"/>
  </r>
  <r>
    <s v="Reclamo"/>
    <x v="1"/>
    <s v="Si"/>
    <n v="8398"/>
    <s v="COMAS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LUIS ENRIQUE MORE CHILENO"/>
    <n v="73577876"/>
    <x v="7"/>
    <x v="1248"/>
    <x v="0"/>
  </r>
  <r>
    <s v="Reclamo"/>
    <x v="1"/>
    <s v="Si"/>
    <n v="8399"/>
    <s v="CAJAMARCA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MAGALY CASTILLO ROSALES"/>
    <n v="71431614"/>
    <x v="7"/>
    <x v="1249"/>
    <x v="0"/>
  </r>
  <r>
    <s v="Reclamo"/>
    <x v="1"/>
    <s v="Si"/>
    <n v="8400"/>
    <s v="CHICLAYO "/>
    <s v="EFE"/>
    <x v="1"/>
    <s v="Vía internet"/>
    <s v="SURCO"/>
    <s v="LIMA NOR ESTE "/>
    <x v="1"/>
    <d v="2020-07-21T00:00:00"/>
    <n v="2020"/>
    <s v="III Trimestre 20"/>
    <s v="Julio"/>
    <d v="2020-08-20T00:00:00"/>
    <d v="2020-09-10T00:00:00"/>
    <x v="0"/>
    <x v="0"/>
    <x v="0"/>
    <x v="0"/>
    <s v="DAVID MANUEL BANCES CHAPONAN"/>
    <n v="48492758"/>
    <x v="52"/>
    <x v="1250"/>
    <x v="2"/>
  </r>
  <r>
    <s v="Reclamo"/>
    <x v="1"/>
    <s v="Si"/>
    <n v="8401"/>
    <s v="LIMA"/>
    <s v="Hipotecario Propio"/>
    <x v="1"/>
    <s v="Vía internet"/>
    <s v="SURCO"/>
    <s v="LIMA NOR ESTE "/>
    <x v="1"/>
    <d v="2020-07-21T00:00:00"/>
    <n v="2020"/>
    <s v="III Trimestre 20"/>
    <s v="Julio"/>
    <d v="2020-08-20T00:00:00"/>
    <d v="2020-08-27T00:00:00"/>
    <x v="2"/>
    <x v="2"/>
    <x v="0"/>
    <x v="0"/>
    <s v="ROY RENZO TORRES RAMIREZ"/>
    <n v="45801555"/>
    <x v="22"/>
    <x v="1251"/>
    <x v="2"/>
  </r>
  <r>
    <s v="Reclamo"/>
    <x v="1"/>
    <s v="Si"/>
    <n v="8402"/>
    <s v="CAJAMARCA"/>
    <s v="LC"/>
    <x v="1"/>
    <s v="Vía internet"/>
    <s v="SURCO"/>
    <s v="LIMA NOR ESTE "/>
    <x v="1"/>
    <d v="2020-07-21T00:00:00"/>
    <n v="2020"/>
    <s v="III Trimestre 20"/>
    <s v="Julio"/>
    <d v="2020-08-20T00:00:00"/>
    <d v="2020-08-28T00:00:00"/>
    <x v="0"/>
    <x v="0"/>
    <x v="0"/>
    <x v="0"/>
    <s v="JOSE ALFREDO HUAMAN ARRIBASPLATA"/>
    <n v="47152161"/>
    <x v="54"/>
    <x v="1252"/>
    <x v="2"/>
  </r>
  <r>
    <s v="Reclamo"/>
    <x v="1"/>
    <s v="Si"/>
    <n v="8430"/>
    <s v="SULLANA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MARIA GRACIELA NUNEZ ARCELA"/>
    <n v="43242316"/>
    <x v="7"/>
    <x v="1253"/>
    <x v="0"/>
  </r>
  <r>
    <s v="Reclamo"/>
    <x v="1"/>
    <s v="Si"/>
    <n v="8433"/>
    <s v="PACASMAYO"/>
    <s v="LC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MARIA FLORIMER VENTURA HUAMAN"/>
    <n v="42588162"/>
    <x v="7"/>
    <x v="1254"/>
    <x v="0"/>
  </r>
  <r>
    <s v="Reclamo"/>
    <x v="1"/>
    <s v="Si"/>
    <n v="8434"/>
    <s v="CUSCO"/>
    <s v="EFE"/>
    <x v="1"/>
    <s v="Vía internet"/>
    <s v="SURCO"/>
    <s v="LIMA NOR ESTE "/>
    <x v="1"/>
    <d v="2020-07-21T00:00:00"/>
    <n v="2020"/>
    <s v="III Trimestre 20"/>
    <s v="Julio"/>
    <d v="2020-08-20T00:00:00"/>
    <d v="2020-08-19T00:00:00"/>
    <x v="0"/>
    <x v="0"/>
    <x v="0"/>
    <x v="0"/>
    <s v="RONALD ALONSO SANCHEZ BARZOLA"/>
    <n v="45393923"/>
    <x v="7"/>
    <x v="1255"/>
    <x v="0"/>
  </r>
  <r>
    <s v="Reclamo"/>
    <x v="1"/>
    <s v="Si"/>
    <n v="8408"/>
    <s v="VILLA EL SALVADOR"/>
    <s v="EFE"/>
    <x v="0"/>
    <s v="Oficina"/>
    <s v="VILLA EL SALVADOR"/>
    <s v="LIMA SUR CHICO"/>
    <x v="1"/>
    <d v="2020-07-21T00:00:00"/>
    <n v="2020"/>
    <s v="III Trimestre 20"/>
    <s v="Julio"/>
    <d v="2020-08-20T00:00:00"/>
    <d v="2020-08-19T00:00:00"/>
    <x v="0"/>
    <x v="0"/>
    <x v="0"/>
    <x v="0"/>
    <s v="ZARELA SEMPERTEGUI BUSTAMANTE"/>
    <n v="76441631"/>
    <x v="7"/>
    <x v="1256"/>
    <x v="0"/>
  </r>
  <r>
    <s v="Reclamo"/>
    <x v="1"/>
    <s v="Si"/>
    <n v="8407"/>
    <s v="HUACHO"/>
    <s v="EFE"/>
    <x v="0"/>
    <s v="Oficina"/>
    <s v="HUACHO "/>
    <s v="NORTE 3"/>
    <x v="22"/>
    <d v="2020-07-21T00:00:00"/>
    <n v="2020"/>
    <s v="III Trimestre 20"/>
    <s v="Julio"/>
    <d v="2020-08-20T00:00:00"/>
    <d v="2020-08-19T00:00:00"/>
    <x v="0"/>
    <x v="0"/>
    <x v="0"/>
    <x v="0"/>
    <s v="CESARAUGUSTO LOYOLA ROSAS"/>
    <n v="47822607"/>
    <x v="7"/>
    <x v="1257"/>
    <x v="0"/>
  </r>
  <r>
    <s v="Reclamo"/>
    <x v="1"/>
    <s v="Si"/>
    <n v="8412"/>
    <s v="AREQUIPA"/>
    <s v="EFE"/>
    <x v="0"/>
    <s v="Oficina"/>
    <s v="ILO"/>
    <s v="SUR"/>
    <x v="5"/>
    <d v="2020-07-21T00:00:00"/>
    <n v="2020"/>
    <s v="III Trimestre 20"/>
    <s v="Julio"/>
    <d v="2020-08-20T00:00:00"/>
    <d v="2020-07-31T00:00:00"/>
    <x v="0"/>
    <x v="0"/>
    <x v="0"/>
    <x v="0"/>
    <s v="DANITZA MADELEIN FLORES HUAMAN"/>
    <n v="73238602"/>
    <x v="87"/>
    <x v="1258"/>
    <x v="1"/>
  </r>
  <r>
    <s v="Reclamo"/>
    <x v="1"/>
    <s v="Si"/>
    <n v="8392"/>
    <s v="PIURA"/>
    <s v="MOTOCORP"/>
    <x v="0"/>
    <s v="Oficina"/>
    <s v="PIURA"/>
    <s v="NORTE 1"/>
    <x v="12"/>
    <d v="2020-07-21T00:00:00"/>
    <n v="2020"/>
    <s v="III Trimestre 20"/>
    <s v="Julio"/>
    <d v="2020-08-20T00:00:00"/>
    <d v="2020-08-19T00:00:00"/>
    <x v="0"/>
    <x v="0"/>
    <x v="0"/>
    <x v="0"/>
    <s v="CRISTHY ANAIZ MORALES SANCHEZ"/>
    <n v="70012380"/>
    <x v="7"/>
    <x v="1259"/>
    <x v="0"/>
  </r>
  <r>
    <s v="Reclamo"/>
    <x v="1"/>
    <s v="Si"/>
    <n v="8420"/>
    <s v="PIURA"/>
    <s v="LC"/>
    <x v="0"/>
    <s v="Oficina"/>
    <s v="PIURA"/>
    <s v="NORTE 1"/>
    <x v="12"/>
    <d v="2020-07-21T00:00:00"/>
    <n v="2020"/>
    <s v="III Trimestre 20"/>
    <s v="Julio"/>
    <d v="2020-08-20T00:00:00"/>
    <d v="2020-08-19T00:00:00"/>
    <x v="0"/>
    <x v="0"/>
    <x v="0"/>
    <x v="0"/>
    <s v="MIRIAM CONSUELO DEL PILAR LOPEZ RENTERIA"/>
    <n v="2864648"/>
    <x v="7"/>
    <x v="1260"/>
    <x v="0"/>
  </r>
  <r>
    <s v="Reclamo"/>
    <x v="1"/>
    <s v="Si"/>
    <n v="8414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20T00:00:00"/>
    <x v="0"/>
    <x v="0"/>
    <x v="0"/>
    <x v="0"/>
    <s v="WILMER CHIROQUE SOTO"/>
    <n v="3475709"/>
    <x v="0"/>
    <x v="1261"/>
    <x v="0"/>
  </r>
  <r>
    <s v="Reclamo"/>
    <x v="1"/>
    <s v="Si"/>
    <n v="8415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8T00:00:00"/>
    <x v="0"/>
    <x v="0"/>
    <x v="0"/>
    <x v="0"/>
    <s v="MARLON HIRVIN VALENCIA MARINAS"/>
    <n v="45806891"/>
    <x v="5"/>
    <x v="1262"/>
    <x v="0"/>
  </r>
  <r>
    <s v="Reclamo"/>
    <x v="1"/>
    <s v="Si"/>
    <n v="8417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9T00:00:00"/>
    <x v="0"/>
    <x v="0"/>
    <x v="0"/>
    <x v="0"/>
    <s v="BENEDITA BASTURIN BASTURIN"/>
    <n v="3629948"/>
    <x v="7"/>
    <x v="1263"/>
    <x v="0"/>
  </r>
  <r>
    <s v="Reclamo"/>
    <x v="1"/>
    <s v="Si"/>
    <n v="8421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9T00:00:00"/>
    <x v="0"/>
    <x v="0"/>
    <x v="0"/>
    <x v="0"/>
    <s v="OMAR ATOCHE MONTERO"/>
    <n v="41743048"/>
    <x v="7"/>
    <x v="1264"/>
    <x v="0"/>
  </r>
  <r>
    <s v="Reclamo"/>
    <x v="1"/>
    <s v="Si"/>
    <n v="8422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9T00:00:00"/>
    <x v="0"/>
    <x v="0"/>
    <x v="0"/>
    <x v="0"/>
    <s v="MARIA MARLENY MOSCOSO NIEVES"/>
    <n v="3901465"/>
    <x v="7"/>
    <x v="1265"/>
    <x v="0"/>
  </r>
  <r>
    <s v="Reclamo"/>
    <x v="1"/>
    <s v="Si"/>
    <n v="8425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9T00:00:00"/>
    <x v="0"/>
    <x v="0"/>
    <x v="0"/>
    <x v="0"/>
    <s v="MARIA VICTORIA LOPEZ CASTRO"/>
    <n v="40867081"/>
    <x v="7"/>
    <x v="1266"/>
    <x v="0"/>
  </r>
  <r>
    <s v="Reclamo"/>
    <x v="1"/>
    <s v="Si"/>
    <n v="8428"/>
    <s v="SULLANA"/>
    <s v="EFE"/>
    <x v="0"/>
    <s v="Oficina"/>
    <s v="SULLANA"/>
    <s v="NORTE 1"/>
    <x v="26"/>
    <d v="2020-07-21T00:00:00"/>
    <n v="2020"/>
    <s v="III Trimestre 20"/>
    <s v="Julio"/>
    <d v="2020-08-20T00:00:00"/>
    <d v="2020-08-19T00:00:00"/>
    <x v="0"/>
    <x v="0"/>
    <x v="0"/>
    <x v="0"/>
    <s v="SANTOS MATILDE SERNAQUE PANTA"/>
    <n v="3653636"/>
    <x v="7"/>
    <x v="1267"/>
    <x v="0"/>
  </r>
  <r>
    <s v="Reclamo"/>
    <x v="1"/>
    <s v="Si"/>
    <n v="8429"/>
    <s v="TOCACHE"/>
    <s v="LC"/>
    <x v="0"/>
    <s v="Oficina"/>
    <s v="TOCACHE"/>
    <s v="CENTRO"/>
    <x v="8"/>
    <d v="2020-07-21T00:00:00"/>
    <n v="2020"/>
    <s v="III Trimestre 20"/>
    <s v="Julio"/>
    <d v="2020-08-20T00:00:00"/>
    <d v="2020-08-19T00:00:00"/>
    <x v="0"/>
    <x v="0"/>
    <x v="0"/>
    <x v="0"/>
    <s v="ROBERTO FRANCISCO TELLO IZQUIERDO"/>
    <n v="992585"/>
    <x v="7"/>
    <x v="1268"/>
    <x v="0"/>
  </r>
  <r>
    <s v="Reclamo"/>
    <x v="1"/>
    <s v="Si"/>
    <n v="8427"/>
    <s v="TACNA"/>
    <s v="LC"/>
    <x v="0"/>
    <s v="Oficina"/>
    <s v="TACNA"/>
    <s v="SUR"/>
    <x v="9"/>
    <d v="2020-07-21T00:00:00"/>
    <n v="2020"/>
    <s v="III Trimestre 20"/>
    <s v="Julio"/>
    <d v="2020-08-20T00:00:00"/>
    <d v="2020-08-19T00:00:00"/>
    <x v="0"/>
    <x v="0"/>
    <x v="0"/>
    <x v="0"/>
    <s v="RODOLFO CHANTA GONZALES"/>
    <n v="474348"/>
    <x v="7"/>
    <x v="1269"/>
    <x v="0"/>
  </r>
  <r>
    <s v="Reclamo"/>
    <x v="1"/>
    <s v="Si"/>
    <n v="8423"/>
    <s v="PUCALLPA"/>
    <s v="LC"/>
    <x v="0"/>
    <s v="Oficina"/>
    <s v="PUCALLPA"/>
    <s v="ORIENTE"/>
    <x v="47"/>
    <d v="2020-07-21T00:00:00"/>
    <n v="2020"/>
    <s v="III Trimestre 20"/>
    <s v="Julio"/>
    <d v="2020-08-20T00:00:00"/>
    <d v="2020-08-19T00:00:00"/>
    <x v="0"/>
    <x v="0"/>
    <x v="0"/>
    <x v="0"/>
    <s v="HECTOR LUIS SARMIENTO JUAREZ"/>
    <n v="8760686"/>
    <x v="7"/>
    <x v="1270"/>
    <x v="0"/>
  </r>
  <r>
    <s v="Reclamo"/>
    <x v="1"/>
    <s v="Si"/>
    <n v="8340"/>
    <s v="CHIMBOTE "/>
    <s v="EFE"/>
    <x v="0"/>
    <s v="Oficina"/>
    <s v="CHIMBOTE"/>
    <s v="NORTE 3"/>
    <x v="21"/>
    <d v="2020-07-20T00:00:00"/>
    <n v="2020"/>
    <s v="III Trimestre 20"/>
    <s v="Julio"/>
    <d v="2020-08-19T00:00:00"/>
    <d v="2020-08-19T00:00:00"/>
    <x v="0"/>
    <x v="0"/>
    <x v="0"/>
    <x v="0"/>
    <s v="LUIS ALBERTO VELASQUEZ BECERRA"/>
    <n v="19331444"/>
    <x v="0"/>
    <x v="1271"/>
    <x v="0"/>
  </r>
  <r>
    <s v="Reclamo"/>
    <x v="1"/>
    <s v="Si"/>
    <n v="8335"/>
    <s v="CHINCHA"/>
    <s v="EFE"/>
    <x v="0"/>
    <s v="Oficina"/>
    <s v="CHINCHA"/>
    <s v="LIMA SUR CHICO"/>
    <x v="10"/>
    <d v="2020-07-20T00:00:00"/>
    <n v="2020"/>
    <s v="III Trimestre 20"/>
    <s v="Julio"/>
    <d v="2020-08-19T00:00:00"/>
    <d v="2020-08-17T00:00:00"/>
    <x v="0"/>
    <x v="0"/>
    <x v="0"/>
    <x v="0"/>
    <s v="CLARISA OLINDA FARFAN BALBUENA"/>
    <n v="21858115"/>
    <x v="5"/>
    <x v="1272"/>
    <x v="0"/>
  </r>
  <r>
    <s v="Reclamo"/>
    <x v="1"/>
    <s v="Si"/>
    <n v="8338"/>
    <s v="CHINCHA"/>
    <s v="LC"/>
    <x v="0"/>
    <s v="Oficina"/>
    <s v="CHINCHA"/>
    <s v="LIMA SUR CHICO"/>
    <x v="10"/>
    <d v="2020-07-20T00:00:00"/>
    <n v="2020"/>
    <s v="III Trimestre 20"/>
    <s v="Julio"/>
    <d v="2020-08-19T00:00:00"/>
    <d v="2020-08-17T00:00:00"/>
    <x v="0"/>
    <x v="0"/>
    <x v="0"/>
    <x v="0"/>
    <s v="MARISELA DORA PALOMINO CONDENA"/>
    <n v="21861091"/>
    <x v="5"/>
    <x v="1273"/>
    <x v="0"/>
  </r>
  <r>
    <s v="Reclamo"/>
    <x v="1"/>
    <s v="Si"/>
    <n v="8336"/>
    <s v="CHICLAYO"/>
    <s v="LC"/>
    <x v="0"/>
    <s v="Oficina"/>
    <s v="CHICLAYO"/>
    <s v="NORTE 2"/>
    <x v="2"/>
    <d v="2020-07-20T00:00:00"/>
    <n v="2020"/>
    <s v="III Trimestre 20"/>
    <s v="Julio"/>
    <d v="2020-08-19T00:00:00"/>
    <d v="2020-08-18T00:00:00"/>
    <x v="0"/>
    <x v="0"/>
    <x v="0"/>
    <x v="0"/>
    <s v="NELLY NUNEZ FERNANDEZ"/>
    <n v="16666063"/>
    <x v="7"/>
    <x v="1274"/>
    <x v="0"/>
  </r>
  <r>
    <s v="Reclamo"/>
    <x v="1"/>
    <s v="Si"/>
    <n v="8330"/>
    <s v="CHORRILLOS"/>
    <s v="LC"/>
    <x v="0"/>
    <s v="Oficina"/>
    <s v="CHORRILLOS"/>
    <s v="LIMA SUR CHICO"/>
    <x v="1"/>
    <d v="2020-07-20T00:00:00"/>
    <n v="2020"/>
    <s v="III Trimestre 20"/>
    <s v="Julio"/>
    <d v="2020-08-19T00:00:00"/>
    <d v="2020-08-17T00:00:00"/>
    <x v="0"/>
    <x v="0"/>
    <x v="0"/>
    <x v="0"/>
    <s v="ANTHONY JHOSEP RODRIGUEZ CASTILLO"/>
    <n v="70548495"/>
    <x v="5"/>
    <x v="1275"/>
    <x v="0"/>
  </r>
  <r>
    <s v="Reclamo"/>
    <x v="1"/>
    <s v="Si"/>
    <n v="8342"/>
    <s v="SAN JUAN DE LURIGANCHO"/>
    <s v="LC"/>
    <x v="0"/>
    <s v="Oficina"/>
    <s v="SAN JUAN DE LURIGANCHO"/>
    <s v="LIMA NORESTE"/>
    <x v="1"/>
    <d v="2020-07-20T00:00:00"/>
    <n v="2020"/>
    <s v="III Trimestre 20"/>
    <s v="Julio"/>
    <d v="2020-08-19T00:00:00"/>
    <d v="2020-08-18T00:00:00"/>
    <x v="0"/>
    <x v="0"/>
    <x v="0"/>
    <x v="0"/>
    <s v="PEDRO FRANCISCO ZAPANA HUAMANI"/>
    <n v="9327216"/>
    <x v="7"/>
    <x v="1276"/>
    <x v="0"/>
  </r>
  <r>
    <s v="Reclamo"/>
    <x v="1"/>
    <s v="Si"/>
    <n v="8337"/>
    <s v="SAN MARTIN DE PORRES"/>
    <s v="EFE"/>
    <x v="0"/>
    <s v="Oficina"/>
    <s v="SAN MARTIN DE PORRES"/>
    <s v="LIMA NORESTE"/>
    <x v="1"/>
    <d v="2020-07-20T00:00:00"/>
    <n v="2020"/>
    <s v="III Trimestre 20"/>
    <s v="Julio"/>
    <d v="2020-08-19T00:00:00"/>
    <d v="2020-08-18T00:00:00"/>
    <x v="0"/>
    <x v="0"/>
    <x v="0"/>
    <x v="0"/>
    <s v="ATICLO ALEJOS PACHAS"/>
    <n v="21846276"/>
    <x v="7"/>
    <x v="1277"/>
    <x v="0"/>
  </r>
  <r>
    <s v="Reclamo"/>
    <x v="1"/>
    <s v="Si"/>
    <n v="8339"/>
    <s v="SAN MARTIN DE PORRES"/>
    <s v="EFE"/>
    <x v="0"/>
    <s v="Oficina"/>
    <s v="SAN MARTIN DE PORRES"/>
    <s v="LIMA NORESTE"/>
    <x v="1"/>
    <d v="2020-07-20T00:00:00"/>
    <n v="2020"/>
    <s v="III Trimestre 20"/>
    <s v="Julio"/>
    <d v="2020-08-19T00:00:00"/>
    <d v="2020-08-18T00:00:00"/>
    <x v="0"/>
    <x v="0"/>
    <x v="0"/>
    <x v="0"/>
    <s v="ANGELA MARCELA DE LOS SANTOS CHUJUTALLI"/>
    <n v="47142294"/>
    <x v="7"/>
    <x v="1278"/>
    <x v="0"/>
  </r>
  <r>
    <s v="Reclamo"/>
    <x v="1"/>
    <s v="Si"/>
    <n v="8354"/>
    <s v="SAN MARTIN DE PORRES"/>
    <s v="EFE"/>
    <x v="0"/>
    <s v="Oficina"/>
    <s v="SAN MARTIN DE PORRES"/>
    <s v="LIMA NORESTE"/>
    <x v="1"/>
    <d v="2020-07-20T00:00:00"/>
    <n v="2020"/>
    <s v="III Trimestre 20"/>
    <s v="Julio"/>
    <d v="2020-08-19T00:00:00"/>
    <d v="2020-08-18T00:00:00"/>
    <x v="0"/>
    <x v="0"/>
    <x v="0"/>
    <x v="0"/>
    <s v="EUGUIN MERLIN VILLENA VELARDE"/>
    <n v="48653610"/>
    <x v="7"/>
    <x v="1279"/>
    <x v="0"/>
  </r>
  <r>
    <s v="Reclamo"/>
    <x v="1"/>
    <s v="Si"/>
    <n v="8343"/>
    <s v="HUAYCAN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LUIS ALBERTO TORRES ONSIHUAY"/>
    <n v="41449325"/>
    <x v="7"/>
    <x v="1280"/>
    <x v="0"/>
  </r>
  <r>
    <s v="Reclamo"/>
    <x v="1"/>
    <s v="Si"/>
    <n v="8344"/>
    <s v="TOCACHE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FLOR VIOLETA VIDAL LOPEZ"/>
    <n v="72269121"/>
    <x v="7"/>
    <x v="1281"/>
    <x v="0"/>
  </r>
  <r>
    <s v="Reclamo"/>
    <x v="1"/>
    <s v="Si"/>
    <n v="8345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FRANCISCO TRONCOS CANGO"/>
    <n v="3680058"/>
    <x v="5"/>
    <x v="1282"/>
    <x v="0"/>
  </r>
  <r>
    <s v="Reclamo"/>
    <x v="1"/>
    <s v="Si"/>
    <n v="8346"/>
    <s v="SULLANA"/>
    <s v="MOTOCORP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FILEMON PACHERRES MARCELO"/>
    <n v="2750386"/>
    <x v="7"/>
    <x v="1283"/>
    <x v="0"/>
  </r>
  <r>
    <s v="Reclamo"/>
    <x v="1"/>
    <s v="Si"/>
    <n v="8347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GLORIS KARINA YNGA ESPINOZA"/>
    <n v="40065005"/>
    <x v="7"/>
    <x v="1284"/>
    <x v="0"/>
  </r>
  <r>
    <s v="Reclamo"/>
    <x v="1"/>
    <s v="Si"/>
    <n v="8348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MARIA RICARDA ATO RUIZ"/>
    <n v="3658044"/>
    <x v="7"/>
    <x v="1285"/>
    <x v="0"/>
  </r>
  <r>
    <s v="Reclamo"/>
    <x v="1"/>
    <s v="Si"/>
    <n v="8349"/>
    <s v="IQUITOS"/>
    <s v="LC"/>
    <x v="1"/>
    <s v="Vía internet"/>
    <s v="SURCO"/>
    <s v="LIMA NOR ESTE "/>
    <x v="1"/>
    <d v="2020-07-20T00:00:00"/>
    <n v="2020"/>
    <s v="III Trimestre 20"/>
    <s v="Julio"/>
    <d v="2020-08-19T00:00:00"/>
    <d v="2020-07-27T00:00:00"/>
    <x v="0"/>
    <x v="0"/>
    <x v="0"/>
    <x v="0"/>
    <s v="ZOILA AMANDA RIOS BARDALES"/>
    <n v="5219321"/>
    <x v="35"/>
    <x v="1286"/>
    <x v="1"/>
  </r>
  <r>
    <s v="Reclamo"/>
    <x v="1"/>
    <s v="Si"/>
    <n v="8350"/>
    <s v="CAJAMARCA"/>
    <s v="LC"/>
    <x v="1"/>
    <s v="Vía internet"/>
    <s v="SURCO"/>
    <s v="LIMA NOR ESTE "/>
    <x v="1"/>
    <d v="2020-07-20T00:00:00"/>
    <n v="2020"/>
    <s v="III Trimestre 20"/>
    <s v="Julio"/>
    <d v="2020-08-19T00:00:00"/>
    <d v="2020-08-25T00:00:00"/>
    <x v="0"/>
    <x v="0"/>
    <x v="0"/>
    <x v="0"/>
    <s v="INOCENTE CHAVEZ CHALAN"/>
    <n v="26656708"/>
    <x v="65"/>
    <x v="1287"/>
    <x v="2"/>
  </r>
  <r>
    <s v="Reclamo"/>
    <x v="1"/>
    <s v="Si"/>
    <n v="8351"/>
    <s v="SULLANA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SANDY OLAYA ALVARADO"/>
    <n v="70051465"/>
    <x v="7"/>
    <x v="1288"/>
    <x v="0"/>
  </r>
  <r>
    <s v="Reclamo"/>
    <x v="1"/>
    <s v="Si"/>
    <n v="8352"/>
    <s v="CUSCO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VICTOR HUGO PRADO POSTIGO"/>
    <n v="29654804"/>
    <x v="7"/>
    <x v="1289"/>
    <x v="0"/>
  </r>
  <r>
    <s v="Reclamo"/>
    <x v="1"/>
    <s v="Si"/>
    <n v="8353"/>
    <s v="ICA"/>
    <s v="CAJA LUREN"/>
    <x v="1"/>
    <s v="Vía internet"/>
    <s v="SURCO"/>
    <s v="LIMA NOR ESTE "/>
    <x v="1"/>
    <d v="2020-07-20T00:00:00"/>
    <n v="2020"/>
    <s v="III Trimestre 20"/>
    <s v="Julio"/>
    <d v="2020-08-19T00:00:00"/>
    <d v="2020-09-10T00:00:00"/>
    <x v="2"/>
    <x v="2"/>
    <x v="1"/>
    <x v="1"/>
    <s v="Johanna Rosario CANDA MEDINA"/>
    <n v="46429695"/>
    <x v="73"/>
    <x v="1290"/>
    <x v="2"/>
  </r>
  <r>
    <s v="Reclamo"/>
    <x v="1"/>
    <s v="Si"/>
    <n v="8355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KATELINA NAVARRO CAMPOS"/>
    <n v="78372421"/>
    <x v="5"/>
    <x v="1291"/>
    <x v="0"/>
  </r>
  <r>
    <s v="Reclamo"/>
    <x v="1"/>
    <s v="Si"/>
    <n v="8356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2T00:00:00"/>
    <x v="0"/>
    <x v="0"/>
    <x v="0"/>
    <x v="0"/>
    <s v="ELIAS ORLANDO VILLEGAS AGUIRRE"/>
    <n v="72623081"/>
    <x v="24"/>
    <x v="1292"/>
    <x v="0"/>
  </r>
  <r>
    <s v="Reclamo"/>
    <x v="1"/>
    <s v="Si"/>
    <n v="8357"/>
    <s v="SULLANA"/>
    <s v="LC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SOFIA DEL PILAR SANCHEZ VELASQUEZ"/>
    <n v="3505495"/>
    <x v="5"/>
    <x v="1293"/>
    <x v="0"/>
  </r>
  <r>
    <s v="Reclamo"/>
    <x v="1"/>
    <s v="Si"/>
    <n v="8358"/>
    <s v="SULLANA"/>
    <s v="MOTOCORP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MARIA ESTANILADA TINEO JUAREZ"/>
    <n v="43234661"/>
    <x v="5"/>
    <x v="1294"/>
    <x v="0"/>
  </r>
  <r>
    <s v="Reclamo"/>
    <x v="1"/>
    <s v="Si"/>
    <n v="8359"/>
    <s v="TARAPOTO"/>
    <s v="LC"/>
    <x v="1"/>
    <s v="Vía internet"/>
    <s v="SURCO"/>
    <s v="LIMA NOR ESTE "/>
    <x v="1"/>
    <d v="2020-07-20T00:00:00"/>
    <n v="2020"/>
    <s v="III Trimestre 20"/>
    <s v="Julio"/>
    <d v="2020-08-19T00:00:00"/>
    <d v="2020-09-10T00:00:00"/>
    <x v="0"/>
    <x v="0"/>
    <x v="0"/>
    <x v="0"/>
    <s v="DAVID SANCHEZ VASQUEZ"/>
    <n v="890037"/>
    <x v="73"/>
    <x v="1295"/>
    <x v="2"/>
  </r>
  <r>
    <s v="Reclamo"/>
    <x v="1"/>
    <s v="Si"/>
    <n v="8360"/>
    <s v="SULLANA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ELIZABETH LABRIN GARCIA"/>
    <n v="48591844"/>
    <x v="7"/>
    <x v="1296"/>
    <x v="0"/>
  </r>
  <r>
    <s v="Reclamo"/>
    <x v="1"/>
    <s v="Si"/>
    <n v="8361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EDDY ARMANDO LAZO RIVAS"/>
    <n v="239292"/>
    <x v="7"/>
    <x v="1297"/>
    <x v="0"/>
  </r>
  <r>
    <s v="Reclamo"/>
    <x v="1"/>
    <s v="Si"/>
    <n v="8362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ALFREDO ANDRADE YARLEQUE"/>
    <n v="3620726"/>
    <x v="7"/>
    <x v="1298"/>
    <x v="0"/>
  </r>
  <r>
    <s v="Reclamo"/>
    <x v="1"/>
    <s v="Si"/>
    <n v="8363"/>
    <s v="ATE 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EFRAIN SANCHEZ CHAVEZ"/>
    <n v="42636951"/>
    <x v="7"/>
    <x v="1299"/>
    <x v="0"/>
  </r>
  <r>
    <s v="Reclamo"/>
    <x v="1"/>
    <s v="Si"/>
    <n v="8364"/>
    <s v="CUSCO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YURI DANILO SENSE SAIRE"/>
    <n v="42341608"/>
    <x v="7"/>
    <x v="1300"/>
    <x v="0"/>
  </r>
  <r>
    <s v="Reclamo"/>
    <x v="1"/>
    <s v="Si"/>
    <n v="8365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HUGO MARTIN YACILA ARELLANO"/>
    <n v="47925568"/>
    <x v="7"/>
    <x v="1301"/>
    <x v="0"/>
  </r>
  <r>
    <s v="Reclamo"/>
    <x v="1"/>
    <s v="Si"/>
    <n v="8366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SANDRA HAYDEE CORDOVA HERRERA"/>
    <n v="46052377"/>
    <x v="5"/>
    <x v="1302"/>
    <x v="0"/>
  </r>
  <r>
    <s v="Reclamo"/>
    <x v="1"/>
    <s v="Si"/>
    <n v="8367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SANTOS MARINA URBINA GARCIA"/>
    <n v="42698022"/>
    <x v="7"/>
    <x v="1303"/>
    <x v="0"/>
  </r>
  <r>
    <s v="Reclamo"/>
    <x v="1"/>
    <s v="Si"/>
    <n v="8368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HILARIO JUAREZ MATIAS"/>
    <n v="2791656"/>
    <x v="5"/>
    <x v="1304"/>
    <x v="0"/>
  </r>
  <r>
    <s v="Reclamo"/>
    <x v="1"/>
    <s v="Si"/>
    <n v="8369"/>
    <s v="HUARAZ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RENEE MAURICIO HUAMAN CALDERON"/>
    <n v="31673590"/>
    <x v="7"/>
    <x v="1305"/>
    <x v="0"/>
  </r>
  <r>
    <s v="Reclamo"/>
    <x v="1"/>
    <s v="Si"/>
    <n v="8370"/>
    <s v="CHEPEN"/>
    <s v="EFE"/>
    <x v="1"/>
    <s v="Vía internet"/>
    <s v="SURCO"/>
    <s v="LIMA NOR ESTE "/>
    <x v="1"/>
    <d v="2020-07-20T00:00:00"/>
    <n v="2020"/>
    <s v="III Trimestre 20"/>
    <s v="Julio"/>
    <d v="2020-08-19T00:00:00"/>
    <d v="2020-09-11T00:00:00"/>
    <x v="0"/>
    <x v="0"/>
    <x v="0"/>
    <x v="0"/>
    <s v="JUAN SANTOS SILVA GARCIA"/>
    <n v="44352575"/>
    <x v="69"/>
    <x v="1306"/>
    <x v="2"/>
  </r>
  <r>
    <s v="Reclamo"/>
    <x v="1"/>
    <s v="Si"/>
    <n v="8371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ELVER GASTON RUIZ LARA"/>
    <n v="3581203"/>
    <x v="5"/>
    <x v="1307"/>
    <x v="0"/>
  </r>
  <r>
    <s v="Reclamo"/>
    <x v="1"/>
    <s v="Si"/>
    <n v="8373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ISABEL JIMENEZ CISNEROS"/>
    <n v="3665455"/>
    <x v="5"/>
    <x v="1308"/>
    <x v="0"/>
  </r>
  <r>
    <s v="Reclamo"/>
    <x v="1"/>
    <s v="Si"/>
    <n v="8374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CEFERINO GIRON CALLE"/>
    <n v="42915731"/>
    <x v="7"/>
    <x v="1309"/>
    <x v="0"/>
  </r>
  <r>
    <s v="Reclamo"/>
    <x v="1"/>
    <s v="Si"/>
    <n v="8375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SENDI NAVARRO RUIZ"/>
    <n v="3585555"/>
    <x v="5"/>
    <x v="1310"/>
    <x v="0"/>
  </r>
  <r>
    <s v="Reclamo"/>
    <x v="1"/>
    <s v="Si"/>
    <n v="8376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MARIA JULIA CORNEJO REQUENA DE ESCOBAR"/>
    <n v="3862474"/>
    <x v="5"/>
    <x v="1311"/>
    <x v="0"/>
  </r>
  <r>
    <s v="Reclamo"/>
    <x v="1"/>
    <s v="Si"/>
    <n v="8377"/>
    <s v="SULLANA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DEYVI SAMIR RAYMUNDO VERA"/>
    <n v="47644762"/>
    <x v="7"/>
    <x v="1312"/>
    <x v="0"/>
  </r>
  <r>
    <s v="Reclamo"/>
    <x v="1"/>
    <s v="Si"/>
    <n v="8378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AUGUSTINA ELVIS ORDINOLA NEYRA"/>
    <n v="3671032"/>
    <x v="7"/>
    <x v="1313"/>
    <x v="0"/>
  </r>
  <r>
    <s v="Reclamo"/>
    <x v="1"/>
    <s v="Si"/>
    <n v="8379"/>
    <s v="TRUJILLO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WILSON GIAN PIEER VILLAR TAPIA"/>
    <n v="74086439"/>
    <x v="7"/>
    <x v="1314"/>
    <x v="0"/>
  </r>
  <r>
    <s v="Reclamo"/>
    <x v="1"/>
    <s v="Si"/>
    <n v="8380"/>
    <s v="CAJAMARCA"/>
    <s v="MOTOCORP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MAGALY CHILON CARRASCO"/>
    <n v="43499580"/>
    <x v="7"/>
    <x v="1315"/>
    <x v="0"/>
  </r>
  <r>
    <s v="Reclamo"/>
    <x v="1"/>
    <s v="Si"/>
    <n v="8381"/>
    <s v="LIMA"/>
    <s v="Hipotecario Propio"/>
    <x v="1"/>
    <s v="Vía internet"/>
    <s v="SURCO"/>
    <s v="LIMA NOR ESTE "/>
    <x v="1"/>
    <d v="2020-07-20T00:00:00"/>
    <n v="2020"/>
    <s v="III Trimestre 20"/>
    <s v="Julio"/>
    <d v="2020-08-19T00:00:00"/>
    <d v="2020-09-11T00:00:00"/>
    <x v="2"/>
    <x v="2"/>
    <x v="0"/>
    <x v="0"/>
    <s v="SHIRLEY AURORA CORNEJO ESPINOZA"/>
    <n v="44611115"/>
    <x v="69"/>
    <x v="1316"/>
    <x v="2"/>
  </r>
  <r>
    <s v="Reclamo"/>
    <x v="1"/>
    <s v="Si"/>
    <n v="8382"/>
    <s v="TRUJILLO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DANNY RAUL ORTECHO PINEDO"/>
    <n v="48879665"/>
    <x v="7"/>
    <x v="1317"/>
    <x v="0"/>
  </r>
  <r>
    <s v="Reclamo"/>
    <x v="1"/>
    <s v="Si"/>
    <n v="8383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7T00:00:00"/>
    <x v="0"/>
    <x v="0"/>
    <x v="0"/>
    <x v="0"/>
    <s v="ANGEL VALDIVIEZO OJEDA"/>
    <n v="21148290"/>
    <x v="5"/>
    <x v="1318"/>
    <x v="0"/>
  </r>
  <r>
    <s v="Reclamo"/>
    <x v="1"/>
    <s v="Si"/>
    <n v="8385"/>
    <s v="VILLA MARIA DEL TRIUNFO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ADA EUGENIA CHAVARRY ESPINO"/>
    <n v="10524871"/>
    <x v="7"/>
    <x v="1319"/>
    <x v="0"/>
  </r>
  <r>
    <s v="Reclamo"/>
    <x v="1"/>
    <s v="Si"/>
    <n v="8386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HERMINIA PEREZ OLIVARES"/>
    <n v="3646887"/>
    <x v="7"/>
    <x v="1320"/>
    <x v="0"/>
  </r>
  <r>
    <s v="Reclamo"/>
    <x v="1"/>
    <s v="Si"/>
    <n v="8387"/>
    <s v="NASCA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NORKA GUISSEL CONTRERAS GUERRA"/>
    <n v="70116845"/>
    <x v="7"/>
    <x v="1321"/>
    <x v="0"/>
  </r>
  <r>
    <s v="Reclamo"/>
    <x v="1"/>
    <s v="Si"/>
    <n v="8390"/>
    <s v="CHICLAYO "/>
    <s v="EFE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MERLY ELIZABETH PORTILLA BANCES"/>
    <n v="48300454"/>
    <x v="7"/>
    <x v="1322"/>
    <x v="0"/>
  </r>
  <r>
    <s v="Reclamo"/>
    <x v="1"/>
    <s v="Si"/>
    <n v="8391"/>
    <s v="SULLANA"/>
    <s v="LC"/>
    <x v="1"/>
    <s v="Vía internet"/>
    <s v="SURCO"/>
    <s v="LIMA NOR ESTE "/>
    <x v="1"/>
    <d v="2020-07-20T00:00:00"/>
    <n v="2020"/>
    <s v="III Trimestre 20"/>
    <s v="Julio"/>
    <d v="2020-08-19T00:00:00"/>
    <d v="2020-08-18T00:00:00"/>
    <x v="0"/>
    <x v="0"/>
    <x v="0"/>
    <x v="0"/>
    <s v="CRISTHIANALEX VILCHEZ MARCELO"/>
    <n v="77159409"/>
    <x v="7"/>
    <x v="1323"/>
    <x v="0"/>
  </r>
  <r>
    <s v="Reclamo"/>
    <x v="1"/>
    <s v="Si"/>
    <n v="8341"/>
    <s v="VILLA EL SALVADOR"/>
    <s v="EFE"/>
    <x v="0"/>
    <s v="Oficina"/>
    <s v="VILLA EL SALVADOR"/>
    <s v="LIMA SUR CHICO"/>
    <x v="1"/>
    <d v="2020-07-20T00:00:00"/>
    <n v="2020"/>
    <s v="III Trimestre 20"/>
    <s v="Julio"/>
    <d v="2020-08-19T00:00:00"/>
    <d v="2020-08-18T00:00:00"/>
    <x v="0"/>
    <x v="0"/>
    <x v="0"/>
    <x v="0"/>
    <s v="ROSARIO MILAGROS AQUINO HUAYLLANI"/>
    <n v="43945513"/>
    <x v="7"/>
    <x v="1324"/>
    <x v="0"/>
  </r>
  <r>
    <s v="Reclamo"/>
    <x v="1"/>
    <s v="Si"/>
    <n v="8332"/>
    <s v="HUACHO"/>
    <s v="EFE"/>
    <x v="0"/>
    <s v="Oficina"/>
    <s v="HUACHO "/>
    <s v="NORTE 3"/>
    <x v="22"/>
    <d v="2020-07-20T00:00:00"/>
    <n v="2020"/>
    <s v="III Trimestre 20"/>
    <s v="Julio"/>
    <d v="2020-08-19T00:00:00"/>
    <d v="2020-08-18T00:00:00"/>
    <x v="0"/>
    <x v="0"/>
    <x v="0"/>
    <x v="0"/>
    <s v="CESAR VELASQUEZ CAUTIVO"/>
    <n v="31777399"/>
    <x v="7"/>
    <x v="1325"/>
    <x v="0"/>
  </r>
  <r>
    <s v="Reclamo"/>
    <x v="1"/>
    <s v="Si"/>
    <n v="8334"/>
    <s v="HUACHO"/>
    <s v="EFE"/>
    <x v="0"/>
    <s v="Oficina"/>
    <s v="HUACHO "/>
    <s v="NORTE 3"/>
    <x v="22"/>
    <d v="2020-07-20T00:00:00"/>
    <n v="2020"/>
    <s v="III Trimestre 20"/>
    <s v="Julio"/>
    <d v="2020-08-19T00:00:00"/>
    <d v="2020-09-10T00:00:00"/>
    <x v="0"/>
    <x v="0"/>
    <x v="0"/>
    <x v="0"/>
    <s v="YSABEL YHENNY CRISTOBAL CERNA"/>
    <n v="44364551"/>
    <x v="73"/>
    <x v="1326"/>
    <x v="2"/>
  </r>
  <r>
    <s v="Reclamo"/>
    <x v="1"/>
    <s v="Si"/>
    <n v="8331"/>
    <s v="PAITA"/>
    <s v="LC"/>
    <x v="0"/>
    <s v="Oficina"/>
    <s v="PAITA"/>
    <s v="NORTE 1"/>
    <x v="17"/>
    <d v="2020-07-20T00:00:00"/>
    <n v="2020"/>
    <s v="III Trimestre 20"/>
    <s v="Julio"/>
    <d v="2020-08-19T00:00:00"/>
    <d v="2020-08-17T00:00:00"/>
    <x v="0"/>
    <x v="0"/>
    <x v="0"/>
    <x v="0"/>
    <s v="JHONY PAUL POICON RUMICHE"/>
    <n v="70087492"/>
    <x v="5"/>
    <x v="1327"/>
    <x v="0"/>
  </r>
  <r>
    <s v="Reclamo"/>
    <x v="1"/>
    <s v="Si"/>
    <n v="8333"/>
    <s v="TOCACHE"/>
    <s v="LC"/>
    <x v="0"/>
    <s v="Oficina"/>
    <s v="TOCACHE"/>
    <s v="CENTRO"/>
    <x v="8"/>
    <d v="2020-07-20T00:00:00"/>
    <n v="2020"/>
    <s v="III Trimestre 20"/>
    <s v="Julio"/>
    <d v="2020-08-19T00:00:00"/>
    <d v="2020-08-17T00:00:00"/>
    <x v="0"/>
    <x v="0"/>
    <x v="0"/>
    <x v="0"/>
    <s v="YTA MANRRIZA HARO MORENO DE YSUIZA"/>
    <n v="32772835"/>
    <x v="5"/>
    <x v="1328"/>
    <x v="0"/>
  </r>
  <r>
    <s v="Reclamo"/>
    <x v="1"/>
    <s v="Si"/>
    <n v="8325"/>
    <s v="LIMA"/>
    <s v="Hipotecario Propio"/>
    <x v="1"/>
    <s v="Correo Electronico"/>
    <s v="SURCO"/>
    <s v="LIMA NOR ESTE "/>
    <x v="1"/>
    <d v="2020-07-19T00:00:00"/>
    <n v="2020"/>
    <s v="III Trimestre 20"/>
    <s v="Julio"/>
    <d v="2020-08-18T00:00:00"/>
    <d v="2020-08-18T00:00:00"/>
    <x v="2"/>
    <x v="2"/>
    <x v="0"/>
    <x v="0"/>
    <s v="MIRTHA QUISPE ROMAN VDA DE GAMERO"/>
    <n v="8087482"/>
    <x v="0"/>
    <x v="1329"/>
    <x v="0"/>
  </r>
  <r>
    <s v="Reclamo"/>
    <x v="1"/>
    <s v="Si"/>
    <n v="8326"/>
    <s v="ZARATE"/>
    <s v="EFE"/>
    <x v="1"/>
    <s v="Correo Electronico"/>
    <s v="SURCO"/>
    <s v="LIMA NOR ESTE "/>
    <x v="1"/>
    <d v="2020-07-19T00:00:00"/>
    <n v="2020"/>
    <s v="III Trimestre 20"/>
    <s v="Julio"/>
    <d v="2020-08-18T00:00:00"/>
    <d v="2020-08-17T00:00:00"/>
    <x v="0"/>
    <x v="0"/>
    <x v="0"/>
    <x v="0"/>
    <s v="PATRICIA CECILIA CAMPOS QUISPE"/>
    <n v="41097917"/>
    <x v="7"/>
    <x v="1330"/>
    <x v="0"/>
  </r>
  <r>
    <s v="Reclamo"/>
    <x v="1"/>
    <s v="Si"/>
    <n v="8327"/>
    <s v="NO ES CLIENTE"/>
    <s v="NO ES CLIENTE"/>
    <x v="1"/>
    <s v="Correo Electronico"/>
    <s v="SURCO"/>
    <s v="LIMA NOR ESTE "/>
    <x v="1"/>
    <d v="2020-07-19T00:00:00"/>
    <n v="2020"/>
    <s v="III Trimestre 20"/>
    <s v="Julio"/>
    <d v="2020-08-18T00:00:00"/>
    <d v="2020-09-09T00:00:00"/>
    <x v="1"/>
    <x v="1"/>
    <x v="1"/>
    <x v="1"/>
    <s v="OCTAVIO JORGE DE LA CRUZ LUYO"/>
    <n v="42346790"/>
    <x v="73"/>
    <x v="1331"/>
    <x v="2"/>
  </r>
  <r>
    <s v="Reclamo"/>
    <x v="1"/>
    <s v="Si"/>
    <n v="8329"/>
    <s v="TRUJILLO "/>
    <s v="EFE"/>
    <x v="1"/>
    <s v="Correo Electronico"/>
    <s v="SURCO"/>
    <s v="LIMA NOR ESTE "/>
    <x v="1"/>
    <d v="2020-07-19T00:00:00"/>
    <n v="2020"/>
    <s v="III Trimestre 20"/>
    <s v="Julio"/>
    <d v="2020-08-18T00:00:00"/>
    <d v="2020-08-17T00:00:00"/>
    <x v="0"/>
    <x v="0"/>
    <x v="0"/>
    <x v="0"/>
    <s v="VISITACION ISABEL ALVA DE JARA"/>
    <n v="17923560"/>
    <x v="7"/>
    <x v="1332"/>
    <x v="0"/>
  </r>
  <r>
    <s v="Reclamo"/>
    <x v="1"/>
    <s v="Si"/>
    <n v="8321"/>
    <s v="CHIMBOTE "/>
    <s v="EFE"/>
    <x v="0"/>
    <s v="Oficina"/>
    <s v="CHIMBOTE"/>
    <s v="NORTE 3"/>
    <x v="21"/>
    <d v="2020-07-18T00:00:00"/>
    <n v="2020"/>
    <s v="III Trimestre 20"/>
    <s v="Julio"/>
    <d v="2020-08-17T00:00:00"/>
    <d v="2020-08-15T00:00:00"/>
    <x v="0"/>
    <x v="0"/>
    <x v="0"/>
    <x v="0"/>
    <s v="BRILLITH JAYDE GOMEZ VEGA"/>
    <n v="46728358"/>
    <x v="5"/>
    <x v="1333"/>
    <x v="0"/>
  </r>
  <r>
    <s v="Reclamo"/>
    <x v="1"/>
    <s v="Si"/>
    <n v="8323"/>
    <s v="ANDAHUAYLAS"/>
    <s v="LC"/>
    <x v="0"/>
    <s v="Oficina"/>
    <s v="ANDAHUAYLAS"/>
    <s v="SUR ORIENTE"/>
    <x v="35"/>
    <d v="2020-07-18T00:00:00"/>
    <n v="2020"/>
    <s v="III Trimestre 20"/>
    <s v="Julio"/>
    <d v="2020-08-17T00:00:00"/>
    <d v="2020-08-07T00:00:00"/>
    <x v="0"/>
    <x v="0"/>
    <x v="0"/>
    <x v="0"/>
    <s v="VERONICA ALICIA DELGADO VILLAGARAY"/>
    <n v="47950370"/>
    <x v="18"/>
    <x v="1334"/>
    <x v="0"/>
  </r>
  <r>
    <s v="Reclamo"/>
    <x v="1"/>
    <s v="Si"/>
    <n v="8320"/>
    <s v="CUSCO"/>
    <s v="LC"/>
    <x v="0"/>
    <s v="Oficina"/>
    <s v="CUSCO"/>
    <s v="SUR ORIENTE"/>
    <x v="19"/>
    <d v="2020-07-18T00:00:00"/>
    <n v="2020"/>
    <s v="III Trimestre 20"/>
    <s v="Julio"/>
    <d v="2020-08-17T00:00:00"/>
    <d v="2020-08-15T00:00:00"/>
    <x v="0"/>
    <x v="0"/>
    <x v="0"/>
    <x v="0"/>
    <s v="VALERY ALMENDRA MONTERROSO VEGA"/>
    <n v="77293006"/>
    <x v="5"/>
    <x v="1335"/>
    <x v="0"/>
  </r>
  <r>
    <s v="Reclamo"/>
    <x v="1"/>
    <s v="Si"/>
    <n v="8319"/>
    <s v="CHEPEN"/>
    <s v="LC"/>
    <x v="0"/>
    <s v="Oficina"/>
    <s v="CHEPEN"/>
    <s v="NORTE 2"/>
    <x v="36"/>
    <d v="2020-07-18T00:00:00"/>
    <n v="2020"/>
    <s v="III Trimestre 20"/>
    <s v="Julio"/>
    <d v="2020-08-17T00:00:00"/>
    <d v="2020-08-17T00:00:00"/>
    <x v="0"/>
    <x v="0"/>
    <x v="0"/>
    <x v="0"/>
    <s v="EVARISTO QUIROZ BUENO"/>
    <n v="19192786"/>
    <x v="0"/>
    <x v="1336"/>
    <x v="0"/>
  </r>
  <r>
    <s v="Reclamo"/>
    <x v="1"/>
    <s v="Si"/>
    <n v="8312"/>
    <s v="TRUJILLO "/>
    <s v="EFE"/>
    <x v="0"/>
    <s v="Oficina"/>
    <s v="TRUJILLO"/>
    <s v="NORTE 3"/>
    <x v="0"/>
    <d v="2020-07-18T00:00:00"/>
    <n v="2020"/>
    <s v="III Trimestre 20"/>
    <s v="Julio"/>
    <d v="2020-08-17T00:00:00"/>
    <d v="2020-08-17T00:00:00"/>
    <x v="0"/>
    <x v="0"/>
    <x v="0"/>
    <x v="0"/>
    <s v="DIANA FLOR MUNOZ AGUSTIN"/>
    <n v="18215401"/>
    <x v="0"/>
    <x v="1337"/>
    <x v="0"/>
  </r>
  <r>
    <s v="Reclamo"/>
    <x v="1"/>
    <s v="Si"/>
    <n v="8314"/>
    <s v="TRUJILLO "/>
    <s v="EFE"/>
    <x v="0"/>
    <s v="Oficina"/>
    <s v="TRUJILLO"/>
    <s v="NORTE 3"/>
    <x v="0"/>
    <d v="2020-07-18T00:00:00"/>
    <n v="2020"/>
    <s v="III Trimestre 20"/>
    <s v="Julio"/>
    <d v="2020-08-17T00:00:00"/>
    <d v="2020-08-15T00:00:00"/>
    <x v="0"/>
    <x v="0"/>
    <x v="0"/>
    <x v="0"/>
    <s v="DEIBY GIUSEPPE MARTINEZ ALVA"/>
    <n v="71010494"/>
    <x v="5"/>
    <x v="1338"/>
    <x v="0"/>
  </r>
  <r>
    <s v="Reclamo"/>
    <x v="1"/>
    <s v="Si"/>
    <n v="8310"/>
    <s v="CHICLAYO"/>
    <s v="EFE"/>
    <x v="0"/>
    <s v="Oficina"/>
    <s v="CHICLAYO"/>
    <s v="NORTE 2"/>
    <x v="2"/>
    <d v="2020-07-18T00:00:00"/>
    <n v="2020"/>
    <s v="III Trimestre 20"/>
    <s v="Julio"/>
    <d v="2020-08-17T00:00:00"/>
    <d v="2020-08-22T00:00:00"/>
    <x v="0"/>
    <x v="0"/>
    <x v="0"/>
    <x v="0"/>
    <s v="LUCAS FRANCISCO QUESQUEN LLONTOP"/>
    <n v="47630528"/>
    <x v="21"/>
    <x v="1339"/>
    <x v="2"/>
  </r>
  <r>
    <s v="Reclamo"/>
    <x v="1"/>
    <s v="Si"/>
    <n v="8322"/>
    <s v="CHICLAYO"/>
    <s v="LC"/>
    <x v="0"/>
    <s v="Oficina"/>
    <s v="CHICLAYO"/>
    <s v="NORTE 2"/>
    <x v="2"/>
    <d v="2020-07-18T00:00:00"/>
    <n v="2020"/>
    <s v="III Trimestre 20"/>
    <s v="Julio"/>
    <d v="2020-08-17T00:00:00"/>
    <d v="2020-08-15T00:00:00"/>
    <x v="0"/>
    <x v="0"/>
    <x v="0"/>
    <x v="0"/>
    <s v="ROSA JACKELINE CHAVEZ ORTIZ"/>
    <n v="42802583"/>
    <x v="5"/>
    <x v="1340"/>
    <x v="0"/>
  </r>
  <r>
    <s v="Reclamo"/>
    <x v="1"/>
    <s v="Si"/>
    <n v="8316"/>
    <s v="PEDRO RUIZ"/>
    <s v="EFE"/>
    <x v="0"/>
    <s v="Oficina"/>
    <s v="PEDRO RUIZ"/>
    <s v="NORTE 2"/>
    <x v="2"/>
    <d v="2020-07-18T00:00:00"/>
    <n v="2020"/>
    <s v="III Trimestre 20"/>
    <s v="Julio"/>
    <d v="2020-08-17T00:00:00"/>
    <d v="2020-08-19T00:00:00"/>
    <x v="0"/>
    <x v="0"/>
    <x v="0"/>
    <x v="0"/>
    <s v="ELVIRA CORONADO BUSTAMANTE"/>
    <n v="41215366"/>
    <x v="16"/>
    <x v="1341"/>
    <x v="2"/>
  </r>
  <r>
    <s v="Reclamo"/>
    <x v="1"/>
    <s v="Si"/>
    <n v="8318"/>
    <s v="PEDRO RUIZ"/>
    <s v="EFE"/>
    <x v="0"/>
    <s v="Oficina"/>
    <s v="PEDRO RUIZ"/>
    <s v="NORTE 2"/>
    <x v="2"/>
    <d v="2020-07-18T00:00:00"/>
    <n v="2020"/>
    <s v="III Trimestre 20"/>
    <s v="Julio"/>
    <d v="2020-08-17T00:00:00"/>
    <d v="2020-08-20T00:00:00"/>
    <x v="0"/>
    <x v="0"/>
    <x v="0"/>
    <x v="0"/>
    <s v="CINTHYA DEYSI QUESQUEN MILLONES"/>
    <n v="47323310"/>
    <x v="4"/>
    <x v="1342"/>
    <x v="2"/>
  </r>
  <r>
    <s v="Reclamo"/>
    <x v="1"/>
    <s v="Si"/>
    <n v="8317"/>
    <s v="ATE "/>
    <s v="EFE"/>
    <x v="0"/>
    <s v="Oficina"/>
    <s v="HUAYCAN"/>
    <s v="LIMA NORESTE"/>
    <x v="1"/>
    <d v="2020-07-18T00:00:00"/>
    <n v="2020"/>
    <s v="III Trimestre 20"/>
    <s v="Julio"/>
    <d v="2020-08-17T00:00:00"/>
    <d v="2020-08-15T00:00:00"/>
    <x v="0"/>
    <x v="0"/>
    <x v="0"/>
    <x v="0"/>
    <s v="TADEO SANTOS CHAINA PULIDO"/>
    <n v="47596588"/>
    <x v="5"/>
    <x v="1343"/>
    <x v="0"/>
  </r>
  <r>
    <s v="Reclamo"/>
    <x v="1"/>
    <s v="Si"/>
    <n v="8324"/>
    <s v="JAVIER PRADO"/>
    <s v="LC"/>
    <x v="0"/>
    <s v="Oficina"/>
    <s v="JAVIER PRADO"/>
    <s v="LIMA NORESTE"/>
    <x v="1"/>
    <d v="2020-07-18T00:00:00"/>
    <n v="2020"/>
    <s v="III Trimestre 20"/>
    <s v="Julio"/>
    <d v="2020-08-17T00:00:00"/>
    <d v="2020-08-15T00:00:00"/>
    <x v="0"/>
    <x v="0"/>
    <x v="0"/>
    <x v="0"/>
    <s v="GABRIEL ALONSO CORTEZ SALAS"/>
    <n v="46362465"/>
    <x v="5"/>
    <x v="1344"/>
    <x v="0"/>
  </r>
  <r>
    <s v="Reclamo"/>
    <x v="1"/>
    <s v="Si"/>
    <n v="8311"/>
    <s v="HUACHO"/>
    <s v="EFE"/>
    <x v="0"/>
    <s v="Oficina"/>
    <s v="HUACHO "/>
    <s v="NORTE 3"/>
    <x v="22"/>
    <d v="2020-07-18T00:00:00"/>
    <n v="2020"/>
    <s v="III Trimestre 20"/>
    <s v="Julio"/>
    <d v="2020-08-17T00:00:00"/>
    <d v="2020-08-15T00:00:00"/>
    <x v="0"/>
    <x v="0"/>
    <x v="0"/>
    <x v="0"/>
    <s v="HEYDI PATRICIA RAMIREZ TREJO"/>
    <n v="77177140"/>
    <x v="5"/>
    <x v="1345"/>
    <x v="0"/>
  </r>
  <r>
    <s v="Reclamo"/>
    <x v="1"/>
    <s v="Si"/>
    <n v="8278"/>
    <s v="AREQUIPA"/>
    <s v="EFE"/>
    <x v="0"/>
    <s v="Oficina"/>
    <s v="AREQUIPA"/>
    <s v="SUR"/>
    <x v="31"/>
    <d v="2020-07-17T00:00:00"/>
    <n v="2020"/>
    <s v="III Trimestre 20"/>
    <s v="Julio"/>
    <d v="2020-08-16T00:00:00"/>
    <d v="2020-08-13T00:00:00"/>
    <x v="0"/>
    <x v="0"/>
    <x v="0"/>
    <x v="0"/>
    <s v="JUAN CARLOS SUPO CUTIPA"/>
    <n v="45202252"/>
    <x v="25"/>
    <x v="1346"/>
    <x v="0"/>
  </r>
  <r>
    <s v="Reclamo"/>
    <x v="1"/>
    <s v="Si"/>
    <n v="8291"/>
    <s v="AREQUIPA"/>
    <s v="EFE"/>
    <x v="0"/>
    <s v="Oficina"/>
    <s v="AREQUIPA"/>
    <s v="SUR"/>
    <x v="31"/>
    <d v="2020-07-17T00:00:00"/>
    <n v="2020"/>
    <s v="III Trimestre 20"/>
    <s v="Julio"/>
    <d v="2020-08-16T00:00:00"/>
    <d v="2020-08-13T00:00:00"/>
    <x v="0"/>
    <x v="0"/>
    <x v="0"/>
    <x v="0"/>
    <s v="WILY ROQUE MAMANI"/>
    <n v="40657236"/>
    <x v="25"/>
    <x v="1347"/>
    <x v="0"/>
  </r>
  <r>
    <s v="Reclamo"/>
    <x v="1"/>
    <s v="Si"/>
    <n v="8283"/>
    <s v="HUANUCO"/>
    <s v="LC"/>
    <x v="0"/>
    <s v="Oficina"/>
    <s v="HUANUCO"/>
    <s v="CENTRO"/>
    <x v="45"/>
    <d v="2020-07-17T00:00:00"/>
    <n v="2020"/>
    <s v="III Trimestre 20"/>
    <s v="Julio"/>
    <d v="2020-08-16T00:00:00"/>
    <d v="2020-08-13T00:00:00"/>
    <x v="0"/>
    <x v="0"/>
    <x v="0"/>
    <x v="0"/>
    <s v="SILVIA LUZ DURAN MARTEL"/>
    <n v="22481597"/>
    <x v="25"/>
    <x v="1348"/>
    <x v="0"/>
  </r>
  <r>
    <s v="Reclamo"/>
    <x v="1"/>
    <s v="Si"/>
    <n v="8277"/>
    <s v="CHINCHA"/>
    <s v="LC"/>
    <x v="0"/>
    <s v="Oficina"/>
    <s v="CHINCHA"/>
    <s v="LIMA SUR CHICO"/>
    <x v="10"/>
    <d v="2020-07-17T00:00:00"/>
    <n v="2020"/>
    <s v="III Trimestre 20"/>
    <s v="Julio"/>
    <d v="2020-08-16T00:00:00"/>
    <d v="2020-08-14T00:00:00"/>
    <x v="0"/>
    <x v="0"/>
    <x v="0"/>
    <x v="0"/>
    <s v="WILIS JORGE MEDRANO MENDOZA"/>
    <n v="21828296"/>
    <x v="5"/>
    <x v="1349"/>
    <x v="0"/>
  </r>
  <r>
    <s v="Reclamo"/>
    <x v="1"/>
    <s v="Si"/>
    <n v="8281"/>
    <s v="NASCA"/>
    <s v="EFE"/>
    <x v="0"/>
    <s v="Oficina"/>
    <s v="NASCA"/>
    <s v="LIMA SUR CHICO"/>
    <x v="50"/>
    <d v="2020-07-17T00:00:00"/>
    <n v="2020"/>
    <s v="III Trimestre 20"/>
    <s v="Julio"/>
    <d v="2020-08-16T00:00:00"/>
    <d v="2020-08-15T00:00:00"/>
    <x v="0"/>
    <x v="0"/>
    <x v="0"/>
    <x v="0"/>
    <s v="CORINA ANGELICA AYALA POMA"/>
    <n v="80623489"/>
    <x v="7"/>
    <x v="1350"/>
    <x v="0"/>
  </r>
  <r>
    <s v="Reclamo"/>
    <x v="1"/>
    <s v="Si"/>
    <n v="8294"/>
    <s v="TRUJILLO "/>
    <s v="EFE"/>
    <x v="0"/>
    <s v="Oficina"/>
    <s v="TRUJILLO"/>
    <s v="NORTE 3"/>
    <x v="0"/>
    <d v="2020-07-17T00:00:00"/>
    <n v="2020"/>
    <s v="III Trimestre 20"/>
    <s v="Julio"/>
    <d v="2020-08-16T00:00:00"/>
    <d v="2020-08-17T00:00:00"/>
    <x v="0"/>
    <x v="0"/>
    <x v="0"/>
    <x v="0"/>
    <s v="YAJHAIRA NATALY RODRIGUEZ MACALUPU"/>
    <n v="61285053"/>
    <x v="12"/>
    <x v="1351"/>
    <x v="2"/>
  </r>
  <r>
    <s v="Reclamo"/>
    <x v="1"/>
    <s v="Si"/>
    <n v="8280"/>
    <s v="PRO"/>
    <s v="EFE"/>
    <x v="0"/>
    <s v="Oficina"/>
    <s v="COMAS"/>
    <s v="LIMA NORESTE"/>
    <x v="1"/>
    <d v="2020-07-17T00:00:00"/>
    <n v="2020"/>
    <s v="III Trimestre 20"/>
    <s v="Julio"/>
    <d v="2020-08-16T00:00:00"/>
    <d v="2020-09-19T00:00:00"/>
    <x v="0"/>
    <x v="0"/>
    <x v="0"/>
    <x v="0"/>
    <s v="JAVIER FERMIN MORALES ALEJOS"/>
    <n v="21452206"/>
    <x v="89"/>
    <x v="1352"/>
    <x v="3"/>
  </r>
  <r>
    <s v="Reclamo"/>
    <x v="1"/>
    <s v="Si"/>
    <n v="8286"/>
    <s v="MINKA "/>
    <s v="LC"/>
    <x v="0"/>
    <s v="Oficina"/>
    <s v="COMAS"/>
    <s v="LIMA NORESTE"/>
    <x v="1"/>
    <d v="2020-07-17T00:00:00"/>
    <n v="2020"/>
    <s v="III Trimestre 20"/>
    <s v="Julio"/>
    <d v="2020-08-16T00:00:00"/>
    <d v="2020-08-15T00:00:00"/>
    <x v="0"/>
    <x v="0"/>
    <x v="0"/>
    <x v="0"/>
    <s v="JORGE LUIS MALDONADO BENDEZU"/>
    <n v="25542694"/>
    <x v="7"/>
    <x v="1353"/>
    <x v="0"/>
  </r>
  <r>
    <s v="Reclamo"/>
    <x v="1"/>
    <s v="Si"/>
    <n v="8284"/>
    <s v="LOS OLIVOS"/>
    <s v="LC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JAKELINE RIVA CHAMORRO"/>
    <n v="41188148"/>
    <x v="25"/>
    <x v="1354"/>
    <x v="0"/>
  </r>
  <r>
    <s v="Reclamo"/>
    <x v="1"/>
    <s v="Si"/>
    <n v="8285"/>
    <s v="CUSCO"/>
    <s v="LC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ALVARO EDISON GUTIERREZ GUTIERREZ"/>
    <n v="42381757"/>
    <x v="25"/>
    <x v="1355"/>
    <x v="0"/>
  </r>
  <r>
    <s v="Reclamo"/>
    <x v="1"/>
    <s v="Si"/>
    <n v="8287"/>
    <s v="LIMA"/>
    <s v="CONVENIO"/>
    <x v="1"/>
    <s v="Vía internet"/>
    <s v="SURCO"/>
    <s v="LIMA NOR ESTE "/>
    <x v="1"/>
    <d v="2020-07-17T00:00:00"/>
    <n v="2020"/>
    <s v="III Trimestre 20"/>
    <s v="Julio"/>
    <d v="2020-08-16T00:00:00"/>
    <d v="2020-08-15T00:00:00"/>
    <x v="0"/>
    <x v="0"/>
    <x v="0"/>
    <x v="0"/>
    <s v="CLARA EMILIA BAZAN TREVILLE"/>
    <n v="25487411"/>
    <x v="7"/>
    <x v="1356"/>
    <x v="0"/>
  </r>
  <r>
    <s v="Reclamo"/>
    <x v="1"/>
    <s v="Si"/>
    <n v="8288"/>
    <s v="LOS OLIVOS"/>
    <s v="LC"/>
    <x v="1"/>
    <s v="Vía internet"/>
    <s v="SURCO"/>
    <s v="LIMA NOR ESTE "/>
    <x v="1"/>
    <d v="2020-07-17T00:00:00"/>
    <n v="2020"/>
    <s v="III Trimestre 20"/>
    <s v="Julio"/>
    <d v="2020-08-16T00:00:00"/>
    <d v="2020-08-07T00:00:00"/>
    <x v="0"/>
    <x v="0"/>
    <x v="0"/>
    <x v="0"/>
    <s v="ALEXIS JOEL GOMEZ ZEVALLOS"/>
    <n v="43125060"/>
    <x v="19"/>
    <x v="1357"/>
    <x v="0"/>
  </r>
  <r>
    <s v="Reclamo"/>
    <x v="1"/>
    <s v="Si"/>
    <n v="8292"/>
    <s v="SULLANA"/>
    <s v="EFE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RICHARD GARRIDO GRANDA"/>
    <n v="76440819"/>
    <x v="25"/>
    <x v="1358"/>
    <x v="0"/>
  </r>
  <r>
    <s v="Reclamo"/>
    <x v="1"/>
    <s v="Si"/>
    <n v="8293"/>
    <s v="SULLANA"/>
    <s v="EFE"/>
    <x v="1"/>
    <s v="Vía internet"/>
    <s v="SURCO"/>
    <s v="LIMA NOR ESTE "/>
    <x v="1"/>
    <d v="2020-07-17T00:00:00"/>
    <n v="2020"/>
    <s v="III Trimestre 20"/>
    <s v="Julio"/>
    <d v="2020-08-16T00:00:00"/>
    <d v="2020-08-15T00:00:00"/>
    <x v="0"/>
    <x v="0"/>
    <x v="0"/>
    <x v="0"/>
    <s v="ERICK IVAN MENDOZA ZAPATA"/>
    <n v="47544282"/>
    <x v="7"/>
    <x v="1359"/>
    <x v="0"/>
  </r>
  <r>
    <s v="Reclamo"/>
    <x v="1"/>
    <s v="Si"/>
    <n v="8295"/>
    <s v="SULLANA"/>
    <s v="LC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TEODORO MOISES RAMOS ALVAREZ"/>
    <n v="3872795"/>
    <x v="25"/>
    <x v="1360"/>
    <x v="0"/>
  </r>
  <r>
    <s v="Reclamo"/>
    <x v="1"/>
    <s v="Si"/>
    <n v="8296"/>
    <s v="SULLANA"/>
    <s v="LC"/>
    <x v="1"/>
    <s v="Vía internet"/>
    <s v="SURCO"/>
    <s v="LIMA NOR ESTE "/>
    <x v="1"/>
    <d v="2020-07-17T00:00:00"/>
    <n v="2020"/>
    <s v="III Trimestre 20"/>
    <s v="Julio"/>
    <d v="2020-08-16T00:00:00"/>
    <d v="2020-08-15T00:00:00"/>
    <x v="0"/>
    <x v="0"/>
    <x v="0"/>
    <x v="0"/>
    <s v="MARCO ANTONIO VEGA GUTIERREZ"/>
    <n v="80567484"/>
    <x v="7"/>
    <x v="1361"/>
    <x v="0"/>
  </r>
  <r>
    <s v="Reclamo"/>
    <x v="1"/>
    <s v="Si"/>
    <n v="8297"/>
    <s v="SULLANA"/>
    <s v="LC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MARIA MARLENY MOSCOSO NIEVES"/>
    <n v="3901465"/>
    <x v="25"/>
    <x v="1362"/>
    <x v="0"/>
  </r>
  <r>
    <s v="Reclamo"/>
    <x v="1"/>
    <s v="Si"/>
    <n v="8299"/>
    <s v="SULLANA"/>
    <s v="LC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SANTIAGO MARIA MERCEDES NAVARRO"/>
    <n v="3669745"/>
    <x v="25"/>
    <x v="1363"/>
    <x v="0"/>
  </r>
  <r>
    <s v="Reclamo"/>
    <x v="1"/>
    <s v="Si"/>
    <n v="8300"/>
    <s v="SULLANA"/>
    <s v="EFE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DANIEL EDUARDO DANIEL EDUARDO TINOCO"/>
    <n v="42420405"/>
    <x v="25"/>
    <x v="1364"/>
    <x v="0"/>
  </r>
  <r>
    <s v="Reclamo"/>
    <x v="1"/>
    <s v="Si"/>
    <n v="8301"/>
    <s v="SULLANA"/>
    <s v="EFE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MARIA DEL CARMEN SANDOVAL SANDOVAL"/>
    <n v="40569761"/>
    <x v="25"/>
    <x v="1365"/>
    <x v="0"/>
  </r>
  <r>
    <s v="Reclamo"/>
    <x v="1"/>
    <s v="Si"/>
    <n v="8302"/>
    <s v="SULLANA"/>
    <s v="EFE"/>
    <x v="1"/>
    <s v="Vía internet"/>
    <s v="SURCO"/>
    <s v="LIMA NOR ESTE "/>
    <x v="1"/>
    <d v="2020-07-17T00:00:00"/>
    <n v="2020"/>
    <s v="III Trimestre 20"/>
    <s v="Julio"/>
    <d v="2020-08-16T00:00:00"/>
    <d v="2020-08-13T00:00:00"/>
    <x v="0"/>
    <x v="0"/>
    <x v="0"/>
    <x v="0"/>
    <s v="ADELAIDA PALACIOS BECERRA"/>
    <n v="44894059"/>
    <x v="25"/>
    <x v="1366"/>
    <x v="0"/>
  </r>
  <r>
    <s v="Reclamo"/>
    <x v="1"/>
    <s v="Si"/>
    <n v="8303"/>
    <s v="NO ES CLIENTE"/>
    <s v="NO ES CLIENTE"/>
    <x v="1"/>
    <s v="Vía internet"/>
    <s v="SURCO"/>
    <s v="LIMA NOR ESTE "/>
    <x v="1"/>
    <d v="2020-07-17T00:00:00"/>
    <n v="2020"/>
    <s v="III Trimestre 20"/>
    <s v="Julio"/>
    <d v="2020-08-16T00:00:00"/>
    <d v="2020-09-09T00:00:00"/>
    <x v="1"/>
    <x v="1"/>
    <x v="3"/>
    <x v="3"/>
    <s v="RUBEN MARTIN CORDERO RUELAS"/>
    <n v="45601978"/>
    <x v="47"/>
    <x v="1367"/>
    <x v="2"/>
  </r>
  <r>
    <s v="Reclamo"/>
    <x v="1"/>
    <s v="Si"/>
    <n v="8275"/>
    <s v="AREQUIPA"/>
    <s v="EFE"/>
    <x v="0"/>
    <s v="Oficina"/>
    <s v="ILO"/>
    <s v="SUR"/>
    <x v="5"/>
    <d v="2020-07-17T00:00:00"/>
    <n v="2020"/>
    <s v="III Trimestre 20"/>
    <s v="Julio"/>
    <d v="2020-08-16T00:00:00"/>
    <d v="2020-08-13T00:00:00"/>
    <x v="0"/>
    <x v="0"/>
    <x v="0"/>
    <x v="0"/>
    <s v="ROBERTO QUISPE MAMANI"/>
    <n v="40382710"/>
    <x v="25"/>
    <x v="1368"/>
    <x v="0"/>
  </r>
  <r>
    <s v="Reclamo"/>
    <x v="1"/>
    <s v="Si"/>
    <n v="8276"/>
    <s v="AREQUIPA"/>
    <s v="EFE"/>
    <x v="0"/>
    <s v="Oficina"/>
    <s v="ILO"/>
    <s v="SUR"/>
    <x v="5"/>
    <d v="2020-07-17T00:00:00"/>
    <n v="2020"/>
    <s v="III Trimestre 20"/>
    <s v="Julio"/>
    <d v="2020-08-16T00:00:00"/>
    <d v="2020-08-13T00:00:00"/>
    <x v="0"/>
    <x v="0"/>
    <x v="0"/>
    <x v="0"/>
    <s v="ROBERTO QUISPE MAMANI"/>
    <n v="40382710"/>
    <x v="25"/>
    <x v="1369"/>
    <x v="0"/>
  </r>
  <r>
    <s v="Reclamo"/>
    <x v="1"/>
    <s v="Si"/>
    <n v="8279"/>
    <s v="AREQUIPA"/>
    <s v="EFE"/>
    <x v="0"/>
    <s v="Oficina"/>
    <s v="ILO"/>
    <s v="SUR"/>
    <x v="5"/>
    <d v="2020-07-17T00:00:00"/>
    <n v="2020"/>
    <s v="III Trimestre 20"/>
    <s v="Julio"/>
    <d v="2020-08-16T00:00:00"/>
    <d v="2020-08-14T00:00:00"/>
    <x v="0"/>
    <x v="0"/>
    <x v="0"/>
    <x v="0"/>
    <s v="RONALD AMILCAR MARURI CHULLCA"/>
    <n v="45731538"/>
    <x v="5"/>
    <x v="1370"/>
    <x v="0"/>
  </r>
  <r>
    <s v="Reclamo"/>
    <x v="1"/>
    <s v="Si"/>
    <n v="8289"/>
    <s v="TACNA"/>
    <s v="LC"/>
    <x v="0"/>
    <s v="Oficina"/>
    <s v="TACNA"/>
    <s v="SUR"/>
    <x v="9"/>
    <d v="2020-07-17T00:00:00"/>
    <n v="2020"/>
    <s v="III Trimestre 20"/>
    <s v="Julio"/>
    <d v="2020-08-16T00:00:00"/>
    <d v="2020-08-25T00:00:00"/>
    <x v="0"/>
    <x v="0"/>
    <x v="0"/>
    <x v="0"/>
    <s v="RENZO YSAIAS HUAMAN CALLE"/>
    <n v="792256"/>
    <x v="55"/>
    <x v="1371"/>
    <x v="2"/>
  </r>
  <r>
    <s v="Reclamo"/>
    <x v="1"/>
    <s v="Si"/>
    <n v="8271"/>
    <s v="CHINCHA"/>
    <s v="LC"/>
    <x v="0"/>
    <s v="Oficina"/>
    <s v="CHINCHA"/>
    <s v="LIMA SUR CHICO"/>
    <x v="10"/>
    <d v="2020-07-16T00:00:00"/>
    <n v="2020"/>
    <s v="III Trimestre 20"/>
    <s v="Julio"/>
    <d v="2020-08-15T00:00:00"/>
    <d v="2020-08-13T00:00:00"/>
    <x v="0"/>
    <x v="0"/>
    <x v="2"/>
    <x v="2"/>
    <s v="PEDRO GUILLERMO VILLAVICENCIO CESPEDES"/>
    <n v="45633000"/>
    <x v="5"/>
    <x v="1372"/>
    <x v="0"/>
  </r>
  <r>
    <s v="Reclamo"/>
    <x v="1"/>
    <s v="Si"/>
    <n v="8242"/>
    <s v="CHEPEN"/>
    <s v="EFE"/>
    <x v="0"/>
    <s v="Oficina"/>
    <s v="CHEPEN"/>
    <s v="NORTE 2"/>
    <x v="36"/>
    <d v="2020-07-16T00:00:00"/>
    <n v="2020"/>
    <s v="III Trimestre 20"/>
    <s v="Julio"/>
    <d v="2020-08-15T00:00:00"/>
    <d v="2020-08-12T00:00:00"/>
    <x v="0"/>
    <x v="0"/>
    <x v="0"/>
    <x v="0"/>
    <s v="DIANA GRABIELA BANCES MARIN"/>
    <n v="45461277"/>
    <x v="25"/>
    <x v="1373"/>
    <x v="0"/>
  </r>
  <r>
    <s v="Reclamo"/>
    <x v="1"/>
    <s v="Si"/>
    <n v="8272"/>
    <s v="SALAVERRY"/>
    <s v="LC"/>
    <x v="0"/>
    <s v="Oficina"/>
    <s v="CHICLAYO"/>
    <s v="NORTE 2"/>
    <x v="2"/>
    <d v="2020-07-16T00:00:00"/>
    <n v="2020"/>
    <s v="III Trimestre 20"/>
    <s v="Julio"/>
    <d v="2020-08-15T00:00:00"/>
    <d v="2020-08-13T00:00:00"/>
    <x v="0"/>
    <x v="0"/>
    <x v="0"/>
    <x v="0"/>
    <s v="MIGUELITO VASQUEZ HORNA"/>
    <n v="76690673"/>
    <x v="5"/>
    <x v="1374"/>
    <x v="0"/>
  </r>
  <r>
    <s v="Reclamo"/>
    <x v="1"/>
    <s v="Si"/>
    <n v="8247"/>
    <s v="CHORRILLOS"/>
    <s v="LC"/>
    <x v="0"/>
    <s v="Oficina"/>
    <s v="FERREÑAFE"/>
    <s v="NORTE 2"/>
    <x v="29"/>
    <d v="2020-07-16T00:00:00"/>
    <n v="2020"/>
    <s v="III Trimestre 20"/>
    <s v="Julio"/>
    <d v="2020-08-15T00:00:00"/>
    <d v="2020-09-09T00:00:00"/>
    <x v="0"/>
    <x v="0"/>
    <x v="0"/>
    <x v="0"/>
    <s v="LUZ ELENA MENDOZA SANTOS"/>
    <n v="16738280"/>
    <x v="48"/>
    <x v="1375"/>
    <x v="2"/>
  </r>
  <r>
    <s v="Reclamo"/>
    <x v="1"/>
    <s v="Si"/>
    <n v="8252"/>
    <s v="ATE "/>
    <s v="LC"/>
    <x v="0"/>
    <s v="Oficina"/>
    <s v="ATE"/>
    <s v="LIMA NORESTE"/>
    <x v="1"/>
    <d v="2020-07-16T00:00:00"/>
    <n v="2020"/>
    <s v="III Trimestre 20"/>
    <s v="Julio"/>
    <d v="2020-08-15T00:00:00"/>
    <d v="2020-08-13T00:00:00"/>
    <x v="0"/>
    <x v="0"/>
    <x v="0"/>
    <x v="0"/>
    <s v="JOHNY ALBERTO FRANCIA TORRES"/>
    <n v="9776103"/>
    <x v="5"/>
    <x v="1376"/>
    <x v="0"/>
  </r>
  <r>
    <s v="Reclamo"/>
    <x v="1"/>
    <s v="Si"/>
    <n v="8244"/>
    <s v="TRUJILLO "/>
    <s v="LC"/>
    <x v="1"/>
    <s v="Vía internet"/>
    <s v="SURCO"/>
    <s v="LIMA NOR ESTE "/>
    <x v="1"/>
    <d v="2020-07-16T00:00:00"/>
    <n v="2020"/>
    <s v="III Trimestre 20"/>
    <s v="Julio"/>
    <d v="2020-08-15T00:00:00"/>
    <d v="2020-08-12T00:00:00"/>
    <x v="0"/>
    <x v="0"/>
    <x v="0"/>
    <x v="0"/>
    <s v="MARIA SILVERIA HUACCHA YUPANQUI"/>
    <n v="40471509"/>
    <x v="25"/>
    <x v="1377"/>
    <x v="0"/>
  </r>
  <r>
    <s v="Reclamo"/>
    <x v="1"/>
    <s v="Si"/>
    <n v="8245"/>
    <s v="CHIMBOTE "/>
    <s v="LC"/>
    <x v="1"/>
    <s v="Vía internet"/>
    <s v="SURCO"/>
    <s v="LIMA NOR ESTE "/>
    <x v="1"/>
    <d v="2020-07-16T00:00:00"/>
    <n v="2020"/>
    <s v="III Trimestre 20"/>
    <s v="Julio"/>
    <d v="2020-08-15T00:00:00"/>
    <d v="2020-08-12T00:00:00"/>
    <x v="0"/>
    <x v="0"/>
    <x v="0"/>
    <x v="0"/>
    <s v="LUIS ALBERTO JIMENEZ APUELA"/>
    <n v="32963027"/>
    <x v="25"/>
    <x v="1378"/>
    <x v="0"/>
  </r>
  <r>
    <s v="Reclamo"/>
    <x v="1"/>
    <s v="Si"/>
    <n v="8248"/>
    <s v="SAN MARTIN DE PORRES"/>
    <s v="EFE"/>
    <x v="1"/>
    <s v="Vía internet"/>
    <s v="SURCO"/>
    <s v="LIMA NOR ESTE "/>
    <x v="1"/>
    <d v="2020-07-16T00:00:00"/>
    <n v="2020"/>
    <s v="III Trimestre 20"/>
    <s v="Julio"/>
    <d v="2020-08-15T00:00:00"/>
    <d v="2020-08-12T00:00:00"/>
    <x v="0"/>
    <x v="0"/>
    <x v="0"/>
    <x v="0"/>
    <s v="YUBETO ROGER ROJAS MARQUEZ"/>
    <n v="40816614"/>
    <x v="25"/>
    <x v="1379"/>
    <x v="0"/>
  </r>
  <r>
    <s v="Reclamo"/>
    <x v="1"/>
    <s v="Si"/>
    <n v="8259"/>
    <s v="VENTANILLA"/>
    <s v="EFE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OLINDA HERMITANO ESPINOZA"/>
    <n v="4221937"/>
    <x v="5"/>
    <x v="1380"/>
    <x v="0"/>
  </r>
  <r>
    <s v="Reclamo"/>
    <x v="1"/>
    <s v="Si"/>
    <n v="8264"/>
    <s v="CHOSICA"/>
    <s v="EFE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NOEMI NATALIA MANDUJANO ZUNIGA"/>
    <n v="9764192"/>
    <x v="5"/>
    <x v="1381"/>
    <x v="0"/>
  </r>
  <r>
    <s v="Reclamo"/>
    <x v="1"/>
    <s v="Si"/>
    <n v="8265"/>
    <s v="AREQUIPA"/>
    <s v="EFE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JULIO CESAR RIVERO CHACON"/>
    <n v="46733636"/>
    <x v="5"/>
    <x v="1382"/>
    <x v="0"/>
  </r>
  <r>
    <s v="Reclamo"/>
    <x v="1"/>
    <s v="Si"/>
    <n v="8266"/>
    <s v="TRUJILLO "/>
    <s v="EFE"/>
    <x v="1"/>
    <s v="Vía internet"/>
    <s v="SURCO"/>
    <s v="LIMA NOR ESTE "/>
    <x v="1"/>
    <d v="2020-07-16T00:00:00"/>
    <n v="2020"/>
    <s v="III Trimestre 20"/>
    <s v="Julio"/>
    <d v="2020-08-15T00:00:00"/>
    <d v="2020-08-13T00:00:00"/>
    <x v="0"/>
    <x v="0"/>
    <x v="0"/>
    <x v="0"/>
    <s v="RENE FELICITAS GUTIERREZ ARANDA"/>
    <n v="17849322"/>
    <x v="5"/>
    <x v="1383"/>
    <x v="0"/>
  </r>
  <r>
    <s v="Reclamo"/>
    <x v="1"/>
    <s v="Si"/>
    <n v="8258"/>
    <s v="AREQUIPA"/>
    <s v="EFE"/>
    <x v="0"/>
    <s v="Oficina"/>
    <s v="ILO"/>
    <s v="SUR"/>
    <x v="5"/>
    <d v="2020-07-16T00:00:00"/>
    <n v="2020"/>
    <s v="III Trimestre 20"/>
    <s v="Julio"/>
    <d v="2020-08-15T00:00:00"/>
    <d v="2020-08-12T00:00:00"/>
    <x v="0"/>
    <x v="0"/>
    <x v="0"/>
    <x v="0"/>
    <s v="GIMENA OXA MOLLAPAZA"/>
    <n v="73433481"/>
    <x v="25"/>
    <x v="1384"/>
    <x v="0"/>
  </r>
  <r>
    <s v="Reclamo"/>
    <x v="1"/>
    <s v="Si"/>
    <n v="8262"/>
    <s v="AREQUIPA"/>
    <s v="EFE"/>
    <x v="0"/>
    <s v="Oficina"/>
    <s v="ILO"/>
    <s v="SUR"/>
    <x v="5"/>
    <d v="2020-07-16T00:00:00"/>
    <n v="2020"/>
    <s v="III Trimestre 20"/>
    <s v="Julio"/>
    <d v="2020-08-15T00:00:00"/>
    <d v="2020-08-14T00:00:00"/>
    <x v="0"/>
    <x v="0"/>
    <x v="0"/>
    <x v="0"/>
    <s v="BRITT SUSAN ABARCA GUERRA"/>
    <n v="74300537"/>
    <x v="7"/>
    <x v="1385"/>
    <x v="0"/>
  </r>
  <r>
    <s v="Reclamo"/>
    <x v="1"/>
    <s v="Si"/>
    <n v="8256"/>
    <s v="PAITA"/>
    <s v="EFE"/>
    <x v="0"/>
    <s v="Oficina"/>
    <s v="PAITA"/>
    <s v="NORTE 1"/>
    <x v="17"/>
    <d v="2020-07-16T00:00:00"/>
    <n v="2020"/>
    <s v="III Trimestre 20"/>
    <s v="Julio"/>
    <d v="2020-08-15T00:00:00"/>
    <d v="2020-08-12T00:00:00"/>
    <x v="0"/>
    <x v="0"/>
    <x v="0"/>
    <x v="0"/>
    <s v="AIDA ESPERANZA PAUCAR PINTADO"/>
    <n v="3492740"/>
    <x v="25"/>
    <x v="1386"/>
    <x v="0"/>
  </r>
  <r>
    <s v="Reclamo"/>
    <x v="1"/>
    <s v="Si"/>
    <n v="8241"/>
    <s v="MOYOBAMBA"/>
    <s v="LC"/>
    <x v="0"/>
    <s v="Oficina"/>
    <s v="MOYOBAMBA"/>
    <s v="ORIENTE"/>
    <x v="34"/>
    <d v="2020-07-16T00:00:00"/>
    <n v="2020"/>
    <s v="III Trimestre 20"/>
    <s v="Julio"/>
    <d v="2020-08-15T00:00:00"/>
    <d v="2020-08-12T00:00:00"/>
    <x v="0"/>
    <x v="0"/>
    <x v="0"/>
    <x v="0"/>
    <s v="ISAIAS SANCHEZ CUSMA"/>
    <n v="42115588"/>
    <x v="25"/>
    <x v="1387"/>
    <x v="0"/>
  </r>
  <r>
    <s v="Reclamo"/>
    <x v="1"/>
    <s v="Si"/>
    <n v="8255"/>
    <s v="MOYOBAMBA"/>
    <s v="MOTOCORP"/>
    <x v="0"/>
    <s v="Oficina"/>
    <s v="MOYOBAMBA"/>
    <s v="ORIENTE"/>
    <x v="34"/>
    <d v="2020-07-16T00:00:00"/>
    <n v="2020"/>
    <s v="III Trimestre 20"/>
    <s v="Julio"/>
    <d v="2020-08-15T00:00:00"/>
    <d v="2020-09-09T00:00:00"/>
    <x v="0"/>
    <x v="0"/>
    <x v="0"/>
    <x v="0"/>
    <s v="LEONCIO HUAMAN CABRERA"/>
    <n v="43246230"/>
    <x v="48"/>
    <x v="1388"/>
    <x v="2"/>
  </r>
  <r>
    <s v="Reclamo"/>
    <x v="1"/>
    <s v="Si"/>
    <n v="8213"/>
    <s v="AREQUIPA "/>
    <s v="EFE"/>
    <x v="0"/>
    <s v="Oficina"/>
    <s v="AREQUIPA"/>
    <s v="SUR"/>
    <x v="31"/>
    <d v="2020-07-15T00:00:00"/>
    <n v="2020"/>
    <s v="III Trimestre 20"/>
    <s v="Julio"/>
    <d v="2020-08-14T00:00:00"/>
    <d v="2020-09-11T00:00:00"/>
    <x v="0"/>
    <x v="0"/>
    <x v="0"/>
    <x v="0"/>
    <s v="VICENTE JOSE LINARES VALDIVIA"/>
    <n v="29430103"/>
    <x v="15"/>
    <x v="1389"/>
    <x v="2"/>
  </r>
  <r>
    <s v="Reclamo"/>
    <x v="1"/>
    <s v="Si"/>
    <n v="8214"/>
    <s v="AREQUIPA "/>
    <s v="EFE"/>
    <x v="0"/>
    <s v="Oficina"/>
    <s v="AREQUIPA"/>
    <s v="SUR"/>
    <x v="31"/>
    <d v="2020-07-15T00:00:00"/>
    <n v="2020"/>
    <s v="III Trimestre 20"/>
    <s v="Julio"/>
    <d v="2020-08-14T00:00:00"/>
    <d v="2020-08-14T00:00:00"/>
    <x v="0"/>
    <x v="0"/>
    <x v="0"/>
    <x v="0"/>
    <s v="RAMON ARNULFO ARENAS PAREDES"/>
    <n v="29469644"/>
    <x v="0"/>
    <x v="1390"/>
    <x v="0"/>
  </r>
  <r>
    <s v="Reclamo"/>
    <x v="1"/>
    <s v="Si"/>
    <n v="8216"/>
    <s v="AREQUIPA "/>
    <s v="EFE"/>
    <x v="0"/>
    <s v="Oficina"/>
    <s v="AREQUIPA"/>
    <s v="SUR"/>
    <x v="31"/>
    <d v="2020-07-15T00:00:00"/>
    <n v="2020"/>
    <s v="III Trimestre 20"/>
    <s v="Julio"/>
    <d v="2020-08-14T00:00:00"/>
    <d v="2020-08-14T00:00:00"/>
    <x v="0"/>
    <x v="0"/>
    <x v="0"/>
    <x v="0"/>
    <s v="ABRAHAN HUAMANI RAMOS"/>
    <n v="46754698"/>
    <x v="0"/>
    <x v="1391"/>
    <x v="0"/>
  </r>
  <r>
    <s v="Reclamo"/>
    <x v="1"/>
    <s v="Si"/>
    <n v="8225"/>
    <s v="HUANCAVELICA"/>
    <s v="LC"/>
    <x v="0"/>
    <s v="Oficina"/>
    <s v="HUANCAVELICA "/>
    <s v="CENTRO"/>
    <x v="16"/>
    <d v="2020-07-15T00:00:00"/>
    <n v="2020"/>
    <s v="III Trimestre 20"/>
    <s v="Julio"/>
    <d v="2020-08-14T00:00:00"/>
    <d v="2020-08-12T00:00:00"/>
    <x v="0"/>
    <x v="0"/>
    <x v="0"/>
    <x v="0"/>
    <s v="JULIO DANIEL MANRIQUE FLORES"/>
    <n v="45214471"/>
    <x v="5"/>
    <x v="1392"/>
    <x v="0"/>
  </r>
  <r>
    <s v="Reclamo"/>
    <x v="1"/>
    <s v="Si"/>
    <n v="8211"/>
    <s v="CHICLAYO"/>
    <s v="LC"/>
    <x v="0"/>
    <s v="Oficina"/>
    <s v="CHICLAYO"/>
    <s v="NORTE 2"/>
    <x v="2"/>
    <d v="2020-07-15T00:00:00"/>
    <n v="2020"/>
    <s v="III Trimestre 20"/>
    <s v="Julio"/>
    <d v="2020-08-14T00:00:00"/>
    <d v="2020-08-11T00:00:00"/>
    <x v="0"/>
    <x v="0"/>
    <x v="0"/>
    <x v="0"/>
    <s v="LUIS VICTOR RIVERA CHAPA"/>
    <n v="16520413"/>
    <x v="25"/>
    <x v="1393"/>
    <x v="0"/>
  </r>
  <r>
    <s v="Reclamo"/>
    <x v="1"/>
    <s v="Si"/>
    <n v="8232"/>
    <s v="CHICLAYO"/>
    <s v="LC"/>
    <x v="0"/>
    <s v="Oficina"/>
    <s v="CHICLAYO"/>
    <s v="NORTE 2"/>
    <x v="2"/>
    <d v="2020-07-15T00:00:00"/>
    <n v="2020"/>
    <s v="III Trimestre 20"/>
    <s v="Julio"/>
    <d v="2020-08-14T00:00:00"/>
    <d v="2020-08-14T00:00:00"/>
    <x v="0"/>
    <x v="0"/>
    <x v="0"/>
    <x v="0"/>
    <s v="LIDIA ISABEL AZANERO CARRASCO"/>
    <n v="16490364"/>
    <x v="0"/>
    <x v="1394"/>
    <x v="0"/>
  </r>
  <r>
    <s v="Reclamo"/>
    <x v="1"/>
    <s v="Si"/>
    <n v="8208"/>
    <s v="PEDRO RUIZ"/>
    <s v="EFE"/>
    <x v="0"/>
    <s v="Oficina"/>
    <s v="PEDRO RUIZ"/>
    <s v="NORTE 2"/>
    <x v="2"/>
    <d v="2020-07-15T00:00:00"/>
    <n v="2020"/>
    <s v="III Trimestre 20"/>
    <s v="Julio"/>
    <d v="2020-08-14T00:00:00"/>
    <d v="2020-08-12T00:00:00"/>
    <x v="0"/>
    <x v="0"/>
    <x v="0"/>
    <x v="0"/>
    <s v="MARIA ALTEMIRA SALAZAR FERNANDEZ"/>
    <n v="16753581"/>
    <x v="5"/>
    <x v="1395"/>
    <x v="0"/>
  </r>
  <r>
    <s v="Reclamo"/>
    <x v="1"/>
    <s v="Si"/>
    <n v="8223"/>
    <s v="ATE "/>
    <s v="LC"/>
    <x v="0"/>
    <s v="Oficina"/>
    <s v="ATE"/>
    <s v="LIMA NORESTE"/>
    <x v="1"/>
    <d v="2020-07-15T00:00:00"/>
    <n v="2020"/>
    <s v="III Trimestre 20"/>
    <s v="Julio"/>
    <d v="2020-08-14T00:00:00"/>
    <d v="2020-08-15T00:00:00"/>
    <x v="0"/>
    <x v="0"/>
    <x v="0"/>
    <x v="0"/>
    <s v="SANDRA MALLCCO GOMEZ"/>
    <n v="44950350"/>
    <x v="12"/>
    <x v="1396"/>
    <x v="2"/>
  </r>
  <r>
    <s v="Reclamo"/>
    <x v="1"/>
    <s v="Si"/>
    <n v="8230"/>
    <s v="ATE "/>
    <s v="LC"/>
    <x v="0"/>
    <s v="Oficina"/>
    <s v="ATE"/>
    <s v="LIMA NORESTE"/>
    <x v="1"/>
    <d v="2020-07-15T00:00:00"/>
    <n v="2020"/>
    <s v="III Trimestre 20"/>
    <s v="Julio"/>
    <d v="2020-08-14T00:00:00"/>
    <d v="2020-08-12T00:00:00"/>
    <x v="0"/>
    <x v="0"/>
    <x v="0"/>
    <x v="0"/>
    <s v="EDITH REYNA OROSCO ARIAS"/>
    <n v="41244843"/>
    <x v="5"/>
    <x v="1397"/>
    <x v="0"/>
  </r>
  <r>
    <s v="Reclamo"/>
    <x v="1"/>
    <s v="Si"/>
    <n v="8231"/>
    <s v="PRO"/>
    <s v="EFE"/>
    <x v="0"/>
    <s v="Oficina"/>
    <s v="COMAS"/>
    <s v="LIMA NORESTE"/>
    <x v="1"/>
    <d v="2020-07-15T00:00:00"/>
    <n v="2020"/>
    <s v="III Trimestre 20"/>
    <s v="Julio"/>
    <d v="2020-08-14T00:00:00"/>
    <d v="2020-08-12T00:00:00"/>
    <x v="0"/>
    <x v="0"/>
    <x v="0"/>
    <x v="0"/>
    <s v="JUAN CARLOS REYES VIVANCO"/>
    <n v="9986637"/>
    <x v="5"/>
    <x v="1398"/>
    <x v="0"/>
  </r>
  <r>
    <s v="Reclamo"/>
    <x v="1"/>
    <s v="Si"/>
    <n v="8229"/>
    <s v="PUENTE PIEDRA"/>
    <s v="EFE"/>
    <x v="0"/>
    <s v="Oficina"/>
    <s v="PUENTE PIEDRA"/>
    <s v="LIMA NORESTE"/>
    <x v="1"/>
    <d v="2020-07-15T00:00:00"/>
    <n v="2020"/>
    <s v="III Trimestre 20"/>
    <s v="Julio"/>
    <d v="2020-08-14T00:00:00"/>
    <d v="2020-08-22T00:00:00"/>
    <x v="0"/>
    <x v="0"/>
    <x v="0"/>
    <x v="0"/>
    <s v="JAKELIN CARRASCO TANTA"/>
    <n v="40242404"/>
    <x v="54"/>
    <x v="1399"/>
    <x v="2"/>
  </r>
  <r>
    <s v="Reclamo"/>
    <x v="1"/>
    <s v="Si"/>
    <n v="8207"/>
    <s v="SAN JUAN DE MIRAFLORES"/>
    <s v="LC"/>
    <x v="0"/>
    <s v="Oficina"/>
    <s v="SAN JUAN DE MIRAFLORES"/>
    <s v="LIMA SUR CHICO"/>
    <x v="1"/>
    <d v="2020-07-15T00:00:00"/>
    <n v="2020"/>
    <s v="III Trimestre 20"/>
    <s v="Julio"/>
    <d v="2020-08-14T00:00:00"/>
    <d v="2020-08-12T00:00:00"/>
    <x v="0"/>
    <x v="0"/>
    <x v="0"/>
    <x v="0"/>
    <s v="MARIA ELENA SANCHEZ QUISPE"/>
    <n v="9590785"/>
    <x v="5"/>
    <x v="1400"/>
    <x v="0"/>
  </r>
  <r>
    <s v="Reclamo"/>
    <x v="1"/>
    <s v="Si"/>
    <n v="8224"/>
    <s v="SAN MARTIN DE PORRES"/>
    <s v="EFE"/>
    <x v="0"/>
    <s v="Oficina"/>
    <s v="SAN MARTIN DE PORRES"/>
    <s v="LIMA NORESTE"/>
    <x v="1"/>
    <d v="2020-07-15T00:00:00"/>
    <n v="2020"/>
    <s v="III Trimestre 20"/>
    <s v="Julio"/>
    <d v="2020-08-14T00:00:00"/>
    <d v="2020-08-12T00:00:00"/>
    <x v="0"/>
    <x v="0"/>
    <x v="0"/>
    <x v="0"/>
    <s v="ISABEL CARMEN JIMENEZ MACAVILCA"/>
    <n v="42623123"/>
    <x v="5"/>
    <x v="1401"/>
    <x v="0"/>
  </r>
  <r>
    <s v="Reclamo"/>
    <x v="1"/>
    <s v="Si"/>
    <n v="8205"/>
    <s v="CHIMBOTE "/>
    <s v="LC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ESTELA OLANO ROSALES"/>
    <n v="32976378"/>
    <x v="5"/>
    <x v="1402"/>
    <x v="0"/>
  </r>
  <r>
    <s v="Reclamo"/>
    <x v="1"/>
    <s v="Si"/>
    <n v="8206"/>
    <s v="CHICLAYO"/>
    <s v="MOTOCORP"/>
    <x v="1"/>
    <s v="Vía internet"/>
    <s v="SURCO"/>
    <s v="LIMA NOR ESTE "/>
    <x v="1"/>
    <d v="2020-07-15T00:00:00"/>
    <n v="2020"/>
    <s v="III Trimestre 20"/>
    <s v="Julio"/>
    <d v="2020-08-14T00:00:00"/>
    <d v="2020-09-08T00:00:00"/>
    <x v="0"/>
    <x v="0"/>
    <x v="0"/>
    <x v="0"/>
    <s v="JOHN ARREDONDO ARRIBASPLATA"/>
    <n v="16710392"/>
    <x v="48"/>
    <x v="1403"/>
    <x v="2"/>
  </r>
  <r>
    <s v="Reclamo"/>
    <x v="1"/>
    <s v="Si"/>
    <n v="8221"/>
    <s v="PISCO"/>
    <s v="EFE"/>
    <x v="1"/>
    <s v="Vía internet"/>
    <s v="SURCO"/>
    <s v="LIMA NOR ESTE "/>
    <x v="1"/>
    <d v="2020-07-15T00:00:00"/>
    <n v="2020"/>
    <s v="III Trimestre 20"/>
    <s v="Julio"/>
    <d v="2020-08-14T00:00:00"/>
    <d v="2020-09-08T00:00:00"/>
    <x v="0"/>
    <x v="0"/>
    <x v="0"/>
    <x v="0"/>
    <s v="ALVARO MARTINEZ PINEDA"/>
    <n v="75832524"/>
    <x v="48"/>
    <x v="1404"/>
    <x v="2"/>
  </r>
  <r>
    <s v="Reclamo"/>
    <x v="1"/>
    <s v="Si"/>
    <n v="8222"/>
    <s v="AREQUIPA "/>
    <s v="EFE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ANDRE ITAMAR NAHUIN CAPCHA"/>
    <n v="47884613"/>
    <x v="5"/>
    <x v="1405"/>
    <x v="0"/>
  </r>
  <r>
    <s v="Reclamo"/>
    <x v="1"/>
    <s v="Si"/>
    <n v="8234"/>
    <s v="TALARA"/>
    <s v="LC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JANET MOLINA SANTOS"/>
    <n v="3891497"/>
    <x v="5"/>
    <x v="1406"/>
    <x v="0"/>
  </r>
  <r>
    <s v="Reclamo"/>
    <x v="1"/>
    <s v="Si"/>
    <n v="8237"/>
    <s v="TRUJILLO "/>
    <s v="EFE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MARCO ANTONIO BLAS PAREDES"/>
    <n v="41629107"/>
    <x v="5"/>
    <x v="1407"/>
    <x v="0"/>
  </r>
  <r>
    <s v="Reclamo"/>
    <x v="1"/>
    <s v="Si"/>
    <n v="8238"/>
    <s v="LOS OLIVOS"/>
    <s v="LC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NANCY VERONICA RUIZ CASTILLO"/>
    <n v="44128908"/>
    <x v="5"/>
    <x v="1408"/>
    <x v="0"/>
  </r>
  <r>
    <s v="Reclamo"/>
    <x v="1"/>
    <s v="Si"/>
    <n v="8239"/>
    <s v="CUSCO"/>
    <s v="EFE"/>
    <x v="1"/>
    <s v="Vía internet"/>
    <s v="SURCO"/>
    <s v="LIMA NOR ESTE "/>
    <x v="1"/>
    <d v="2020-07-15T00:00:00"/>
    <n v="2020"/>
    <s v="III Trimestre 20"/>
    <s v="Julio"/>
    <d v="2020-08-14T00:00:00"/>
    <d v="2020-08-12T00:00:00"/>
    <x v="0"/>
    <x v="0"/>
    <x v="0"/>
    <x v="0"/>
    <s v="NORMA CHOQQUEMAMANI CCAHUAYA"/>
    <n v="47698730"/>
    <x v="5"/>
    <x v="1409"/>
    <x v="0"/>
  </r>
  <r>
    <s v="Reclamo"/>
    <x v="1"/>
    <s v="Si"/>
    <n v="8233"/>
    <s v="SULLANA"/>
    <s v="LC"/>
    <x v="0"/>
    <s v="Oficina"/>
    <s v="PIURA"/>
    <s v="NORTE 1"/>
    <x v="12"/>
    <d v="2020-07-15T00:00:00"/>
    <n v="2020"/>
    <s v="III Trimestre 20"/>
    <s v="Julio"/>
    <d v="2020-08-14T00:00:00"/>
    <d v="2020-08-12T00:00:00"/>
    <x v="0"/>
    <x v="0"/>
    <x v="0"/>
    <x v="0"/>
    <s v="FRANCISCA VALDIVIEZO DE CURIPUMA"/>
    <n v="3578598"/>
    <x v="5"/>
    <x v="1410"/>
    <x v="0"/>
  </r>
  <r>
    <s v="Reclamo"/>
    <x v="1"/>
    <s v="Si"/>
    <n v="8210"/>
    <s v="PAITA"/>
    <s v="EFE"/>
    <x v="0"/>
    <s v="Oficina"/>
    <s v="PAITA"/>
    <s v="NORTE 1"/>
    <x v="17"/>
    <d v="2020-07-15T00:00:00"/>
    <n v="2020"/>
    <s v="III Trimestre 20"/>
    <s v="Julio"/>
    <d v="2020-08-14T00:00:00"/>
    <d v="2020-08-12T00:00:00"/>
    <x v="0"/>
    <x v="0"/>
    <x v="0"/>
    <x v="0"/>
    <s v="SONIA NOEMI ARGUELLO GOMEZ"/>
    <n v="10637740"/>
    <x v="5"/>
    <x v="1411"/>
    <x v="0"/>
  </r>
  <r>
    <s v="Reclamo"/>
    <x v="1"/>
    <s v="Si"/>
    <n v="8212"/>
    <s v="SULLANA"/>
    <s v="EFE"/>
    <x v="0"/>
    <s v="Oficina"/>
    <s v="SULLANA"/>
    <s v="NORTE 1"/>
    <x v="26"/>
    <d v="2020-07-15T00:00:00"/>
    <n v="2020"/>
    <s v="III Trimestre 20"/>
    <s v="Julio"/>
    <d v="2020-08-14T00:00:00"/>
    <d v="2020-08-12T00:00:00"/>
    <x v="0"/>
    <x v="0"/>
    <x v="0"/>
    <x v="0"/>
    <s v="ELIAS ORLANDO VILLEGAS AGUIRRE"/>
    <n v="72623081"/>
    <x v="5"/>
    <x v="1412"/>
    <x v="0"/>
  </r>
  <r>
    <s v="Reclamo"/>
    <x v="1"/>
    <s v="Si"/>
    <n v="8218"/>
    <s v="SULLANA"/>
    <s v="LC"/>
    <x v="0"/>
    <s v="Oficina"/>
    <s v="SULLANA"/>
    <s v="NORTE 1"/>
    <x v="26"/>
    <d v="2020-07-15T00:00:00"/>
    <n v="2020"/>
    <s v="III Trimestre 20"/>
    <s v="Julio"/>
    <d v="2020-08-14T00:00:00"/>
    <d v="2020-08-12T00:00:00"/>
    <x v="0"/>
    <x v="0"/>
    <x v="0"/>
    <x v="0"/>
    <s v="CARLA SIMONET CARRION LEON"/>
    <n v="72906953"/>
    <x v="5"/>
    <x v="1413"/>
    <x v="0"/>
  </r>
  <r>
    <s v="Reclamo"/>
    <x v="1"/>
    <s v="Si"/>
    <n v="8226"/>
    <s v="SULLANA"/>
    <s v="EFE"/>
    <x v="0"/>
    <s v="Oficina"/>
    <s v="SULLANA"/>
    <s v="NORTE 1"/>
    <x v="26"/>
    <d v="2020-07-15T00:00:00"/>
    <n v="2020"/>
    <s v="III Trimestre 20"/>
    <s v="Julio"/>
    <d v="2020-08-14T00:00:00"/>
    <d v="2020-09-08T00:00:00"/>
    <x v="0"/>
    <x v="0"/>
    <x v="0"/>
    <x v="0"/>
    <s v="YENNY ISABEL AGURTO CASQUERO"/>
    <n v="3653484"/>
    <x v="48"/>
    <x v="1414"/>
    <x v="2"/>
  </r>
  <r>
    <s v="Reclamo"/>
    <x v="1"/>
    <s v="Si"/>
    <n v="8227"/>
    <s v="TALARA"/>
    <s v="LC"/>
    <x v="0"/>
    <s v="Oficina"/>
    <s v="TALARA"/>
    <s v="NORTE 1"/>
    <x v="32"/>
    <d v="2020-07-15T00:00:00"/>
    <n v="2020"/>
    <s v="III Trimestre 20"/>
    <s v="Julio"/>
    <d v="2020-08-14T00:00:00"/>
    <d v="2020-08-12T00:00:00"/>
    <x v="0"/>
    <x v="0"/>
    <x v="0"/>
    <x v="0"/>
    <s v="JANET MARISOL MOLINA SANTOS"/>
    <n v="3891497"/>
    <x v="5"/>
    <x v="1415"/>
    <x v="0"/>
  </r>
  <r>
    <s v="Reclamo"/>
    <x v="1"/>
    <s v="Si"/>
    <n v="8236"/>
    <s v="TACNA"/>
    <s v="EFE"/>
    <x v="0"/>
    <s v="Oficina"/>
    <s v="TACNA"/>
    <s v="SUR"/>
    <x v="9"/>
    <d v="2020-07-15T00:00:00"/>
    <n v="2020"/>
    <s v="III Trimestre 20"/>
    <s v="Julio"/>
    <d v="2020-08-14T00:00:00"/>
    <d v="2020-08-12T00:00:00"/>
    <x v="0"/>
    <x v="0"/>
    <x v="0"/>
    <x v="0"/>
    <s v="DIEGO CRISTIAN RAMOS TICONA"/>
    <n v="70779746"/>
    <x v="5"/>
    <x v="1416"/>
    <x v="0"/>
  </r>
  <r>
    <s v="Reclamo"/>
    <x v="1"/>
    <s v="Si"/>
    <n v="8186"/>
    <s v="AREQUIPA "/>
    <s v="EFE"/>
    <x v="0"/>
    <s v="Oficina"/>
    <s v="AREQUIPA"/>
    <s v="SUR"/>
    <x v="31"/>
    <d v="2020-07-14T00:00:00"/>
    <n v="2020"/>
    <s v="III Trimestre 20"/>
    <s v="Julio"/>
    <d v="2020-08-13T00:00:00"/>
    <d v="2020-08-11T00:00:00"/>
    <x v="0"/>
    <x v="0"/>
    <x v="0"/>
    <x v="0"/>
    <s v="MAYRA SABRINA DELGADO VERA"/>
    <n v="74238594"/>
    <x v="5"/>
    <x v="1417"/>
    <x v="0"/>
  </r>
  <r>
    <s v="Reclamo"/>
    <x v="1"/>
    <s v="Si"/>
    <n v="8174"/>
    <s v="CHINCHA"/>
    <s v="EFE"/>
    <x v="0"/>
    <s v="Oficina"/>
    <s v="CHINCHA"/>
    <s v="LIMA SUR CHICO"/>
    <x v="10"/>
    <d v="2020-07-14T00:00:00"/>
    <n v="2020"/>
    <s v="III Trimestre 20"/>
    <s v="Julio"/>
    <d v="2020-08-13T00:00:00"/>
    <d v="2020-08-11T00:00:00"/>
    <x v="0"/>
    <x v="0"/>
    <x v="0"/>
    <x v="0"/>
    <s v="FLOR DE MARIA YEREN FELIPA"/>
    <n v="40055156"/>
    <x v="5"/>
    <x v="1418"/>
    <x v="0"/>
  </r>
  <r>
    <s v="Reclamo"/>
    <x v="1"/>
    <s v="Si"/>
    <n v="8176"/>
    <s v="PICHANAQUI "/>
    <s v="EFE"/>
    <x v="0"/>
    <s v="Oficina"/>
    <s v="PICHANAQUI "/>
    <s v="CENTRO"/>
    <x v="7"/>
    <d v="2020-07-14T00:00:00"/>
    <n v="2020"/>
    <s v="III Trimestre 20"/>
    <s v="Julio"/>
    <d v="2020-08-13T00:00:00"/>
    <d v="2020-08-11T00:00:00"/>
    <x v="0"/>
    <x v="0"/>
    <x v="0"/>
    <x v="0"/>
    <s v="MARIZOL ENMA SERNA ORTIZ"/>
    <n v="42671840"/>
    <x v="5"/>
    <x v="1419"/>
    <x v="0"/>
  </r>
  <r>
    <s v="Reclamo"/>
    <x v="1"/>
    <s v="Si"/>
    <n v="8197"/>
    <s v="TARMA"/>
    <s v="EFE"/>
    <x v="0"/>
    <s v="Oficina"/>
    <s v="TARMA"/>
    <s v="CENTRO"/>
    <x v="33"/>
    <d v="2020-07-14T00:00:00"/>
    <n v="2020"/>
    <s v="III Trimestre 20"/>
    <s v="Julio"/>
    <d v="2020-08-13T00:00:00"/>
    <d v="2020-08-13T00:00:00"/>
    <x v="0"/>
    <x v="0"/>
    <x v="0"/>
    <x v="0"/>
    <s v="LIZETH PAMELA CASO PUCUHUAYLA"/>
    <n v="44909708"/>
    <x v="0"/>
    <x v="1420"/>
    <x v="0"/>
  </r>
  <r>
    <s v="Reclamo"/>
    <x v="1"/>
    <s v="Si"/>
    <n v="8179"/>
    <s v="CARABAYLLO"/>
    <s v="EFE"/>
    <x v="0"/>
    <s v="Oficina"/>
    <s v="CARABAYLLO"/>
    <s v="LIMA NORESTE"/>
    <x v="1"/>
    <d v="2020-07-14T00:00:00"/>
    <n v="2020"/>
    <s v="III Trimestre 20"/>
    <s v="Julio"/>
    <d v="2020-08-13T00:00:00"/>
    <d v="2020-08-11T00:00:00"/>
    <x v="0"/>
    <x v="0"/>
    <x v="0"/>
    <x v="0"/>
    <s v="ARMANDO RAUL MAURICIO FLORES"/>
    <n v="6904385"/>
    <x v="5"/>
    <x v="1421"/>
    <x v="0"/>
  </r>
  <r>
    <s v="Reclamo"/>
    <x v="1"/>
    <s v="Si"/>
    <n v="8203"/>
    <s v="CHORRILLOS"/>
    <s v="LC"/>
    <x v="0"/>
    <s v="Oficina"/>
    <s v="CHORRILLOS"/>
    <s v="LIMA SUR CHICO"/>
    <x v="1"/>
    <d v="2020-07-14T00:00:00"/>
    <n v="2020"/>
    <s v="III Trimestre 20"/>
    <s v="Julio"/>
    <d v="2020-08-13T00:00:00"/>
    <d v="2020-08-11T00:00:00"/>
    <x v="0"/>
    <x v="0"/>
    <x v="0"/>
    <x v="0"/>
    <s v="REBECA YNES TERAN SANCHEZ"/>
    <n v="8346697"/>
    <x v="5"/>
    <x v="1422"/>
    <x v="0"/>
  </r>
  <r>
    <s v="Reclamo"/>
    <x v="1"/>
    <s v="Si"/>
    <n v="8172"/>
    <s v="PUENTE PIEDRA"/>
    <s v="EFE"/>
    <x v="0"/>
    <s v="Oficina"/>
    <s v="PUENTE PIEDRA"/>
    <s v="LIMA NORESTE"/>
    <x v="1"/>
    <d v="2020-07-14T00:00:00"/>
    <n v="2020"/>
    <s v="III Trimestre 20"/>
    <s v="Julio"/>
    <d v="2020-08-13T00:00:00"/>
    <d v="2020-08-22T00:00:00"/>
    <x v="0"/>
    <x v="0"/>
    <x v="0"/>
    <x v="0"/>
    <s v="JESUS FERNANDO COLLAS JARA"/>
    <n v="9758933"/>
    <x v="55"/>
    <x v="1423"/>
    <x v="2"/>
  </r>
  <r>
    <s v="Reclamo"/>
    <x v="1"/>
    <s v="Si"/>
    <n v="8173"/>
    <s v="SAN MARTIN DE PORRES"/>
    <s v="EFE"/>
    <x v="0"/>
    <s v="Oficina"/>
    <s v="SAN MARTIN DE PORRES"/>
    <s v="LIMA NORESTE"/>
    <x v="1"/>
    <d v="2020-07-14T00:00:00"/>
    <n v="2020"/>
    <s v="III Trimestre 20"/>
    <s v="Julio"/>
    <d v="2020-08-13T00:00:00"/>
    <d v="2020-08-11T00:00:00"/>
    <x v="0"/>
    <x v="0"/>
    <x v="0"/>
    <x v="0"/>
    <s v="JANET CECILIA ROSTAING AMESQUITA"/>
    <n v="9920065"/>
    <x v="5"/>
    <x v="1424"/>
    <x v="0"/>
  </r>
  <r>
    <s v="Reclamo"/>
    <x v="1"/>
    <s v="Si"/>
    <n v="8178"/>
    <s v="LOS OLIVOS"/>
    <s v="LC"/>
    <x v="0"/>
    <s v="Oficina"/>
    <s v="SAN MARTIN DE PORRES"/>
    <s v="LIMA NORESTE"/>
    <x v="1"/>
    <d v="2020-07-14T00:00:00"/>
    <n v="2020"/>
    <s v="III Trimestre 20"/>
    <s v="Julio"/>
    <d v="2020-08-13T00:00:00"/>
    <d v="2020-08-11T00:00:00"/>
    <x v="0"/>
    <x v="0"/>
    <x v="0"/>
    <x v="0"/>
    <s v="JOE CARLOS HUMBERTO CANTOS JORDAN"/>
    <n v="41226385"/>
    <x v="5"/>
    <x v="1425"/>
    <x v="0"/>
  </r>
  <r>
    <s v="Reclamo"/>
    <x v="1"/>
    <s v="Si"/>
    <n v="8182"/>
    <s v="SAN MARTIN DE PORRES"/>
    <s v="EFE"/>
    <x v="0"/>
    <s v="Oficina"/>
    <s v="SAN MARTIN DE PORRES"/>
    <s v="LIMA NORESTE"/>
    <x v="1"/>
    <d v="2020-07-14T00:00:00"/>
    <n v="2020"/>
    <s v="III Trimestre 20"/>
    <s v="Julio"/>
    <d v="2020-08-13T00:00:00"/>
    <d v="2020-08-11T00:00:00"/>
    <x v="0"/>
    <x v="0"/>
    <x v="0"/>
    <x v="0"/>
    <s v="JHON AQUINO TICONA"/>
    <n v="44873236"/>
    <x v="5"/>
    <x v="1426"/>
    <x v="0"/>
  </r>
  <r>
    <s v="Reclamo"/>
    <x v="1"/>
    <s v="Si"/>
    <n v="8193"/>
    <s v="SAN MARTIN DE PORRES"/>
    <s v="EFE"/>
    <x v="0"/>
    <s v="Oficina"/>
    <s v="SAN MARTIN DE PORRES"/>
    <s v="LIMA NORESTE"/>
    <x v="1"/>
    <d v="2020-07-14T00:00:00"/>
    <n v="2020"/>
    <s v="III Trimestre 20"/>
    <s v="Julio"/>
    <d v="2020-08-13T00:00:00"/>
    <d v="2020-08-15T00:00:00"/>
    <x v="0"/>
    <x v="0"/>
    <x v="0"/>
    <x v="0"/>
    <s v="EDUARDO REYES ABANTO"/>
    <n v="8501242"/>
    <x v="16"/>
    <x v="1427"/>
    <x v="2"/>
  </r>
  <r>
    <s v="Reclamo"/>
    <x v="1"/>
    <s v="Si"/>
    <n v="8183"/>
    <s v="TRUJILLO 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LUIS ARMANDO VELASQUEZ ARTEAGA"/>
    <n v="18073617"/>
    <x v="5"/>
    <x v="1428"/>
    <x v="0"/>
  </r>
  <r>
    <s v="Reclamo"/>
    <x v="1"/>
    <s v="Si"/>
    <n v="8190"/>
    <s v="LA MERCED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MANUEL PANDURO MICHI"/>
    <n v="4303547"/>
    <x v="5"/>
    <x v="1429"/>
    <x v="0"/>
  </r>
  <r>
    <s v="Reclamo"/>
    <x v="1"/>
    <s v="Si"/>
    <n v="8191"/>
    <s v="PEDRO RUIZ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NEYSER RULIN ZARATE DIAZ"/>
    <n v="77662916"/>
    <x v="5"/>
    <x v="1430"/>
    <x v="0"/>
  </r>
  <r>
    <s v="Reclamo"/>
    <x v="1"/>
    <s v="Si"/>
    <n v="8194"/>
    <s v="COMAS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LUIS ALBERTO MORALES LEANDRO"/>
    <n v="42126706"/>
    <x v="5"/>
    <x v="1431"/>
    <x v="0"/>
  </r>
  <r>
    <s v="Reclamo"/>
    <x v="1"/>
    <s v="Si"/>
    <n v="8195"/>
    <s v="ILO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BRAYAN CRUZ CHARCA"/>
    <n v="60735892"/>
    <x v="5"/>
    <x v="1432"/>
    <x v="0"/>
  </r>
  <r>
    <s v="Reclamo"/>
    <x v="1"/>
    <s v="Si"/>
    <n v="8196"/>
    <s v="VILLA MARÍA DEL TRIUNFO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MARTHA LILIANA VARGAS MACHUCA BECERRA"/>
    <n v="7308560"/>
    <x v="5"/>
    <x v="1433"/>
    <x v="0"/>
  </r>
  <r>
    <s v="Reclamo"/>
    <x v="1"/>
    <s v="Si"/>
    <n v="8198"/>
    <s v="CAJAMARCA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YESICA RAQUEL CHAVEZ VASQUEZ"/>
    <n v="48377915"/>
    <x v="5"/>
    <x v="1434"/>
    <x v="0"/>
  </r>
  <r>
    <s v="Reclamo"/>
    <x v="1"/>
    <s v="Si"/>
    <n v="8200"/>
    <s v="HUANCAYO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ANGEL ALEXIS HUAMAN MENDOZA"/>
    <n v="46618286"/>
    <x v="5"/>
    <x v="1435"/>
    <x v="0"/>
  </r>
  <r>
    <s v="Reclamo"/>
    <x v="1"/>
    <s v="Si"/>
    <n v="8201"/>
    <s v="TRUJILLO "/>
    <s v="EFE"/>
    <x v="1"/>
    <s v="Vía internet"/>
    <s v="SURCO"/>
    <s v="LIMA NOR ESTE "/>
    <x v="1"/>
    <d v="2020-07-14T00:00:00"/>
    <n v="2020"/>
    <s v="III Trimestre 20"/>
    <s v="Julio"/>
    <d v="2020-08-13T00:00:00"/>
    <d v="2020-08-11T00:00:00"/>
    <x v="0"/>
    <x v="0"/>
    <x v="0"/>
    <x v="0"/>
    <s v="SARITA LOURDES HERRERA CHACON"/>
    <n v="45604922"/>
    <x v="5"/>
    <x v="1436"/>
    <x v="0"/>
  </r>
  <r>
    <s v="Reclamo"/>
    <x v="1"/>
    <s v="Si"/>
    <n v="8202"/>
    <s v="PUCALLPA"/>
    <s v="LC"/>
    <x v="1"/>
    <s v="Vía internet"/>
    <s v="SURCO"/>
    <s v="LIMA NOR ESTE "/>
    <x v="1"/>
    <d v="2020-07-14T00:00:00"/>
    <n v="2020"/>
    <s v="III Trimestre 20"/>
    <s v="Julio"/>
    <d v="2020-08-13T00:00:00"/>
    <d v="2020-08-13T00:00:00"/>
    <x v="0"/>
    <x v="0"/>
    <x v="0"/>
    <x v="0"/>
    <s v="ANITA DEL ROCIO VARGAS PINEDO"/>
    <n v="45278298"/>
    <x v="0"/>
    <x v="1437"/>
    <x v="0"/>
  </r>
  <r>
    <s v="Reclamo"/>
    <x v="1"/>
    <s v="Si"/>
    <n v="8177"/>
    <s v="SULLANA"/>
    <s v="EFE"/>
    <x v="0"/>
    <s v="Oficina"/>
    <s v="SULLANA"/>
    <s v="NORTE 1"/>
    <x v="26"/>
    <d v="2020-07-14T00:00:00"/>
    <n v="2020"/>
    <s v="III Trimestre 20"/>
    <s v="Julio"/>
    <d v="2020-08-13T00:00:00"/>
    <d v="2020-08-11T00:00:00"/>
    <x v="0"/>
    <x v="0"/>
    <x v="0"/>
    <x v="0"/>
    <s v="YASENIA CRISOSTOMO ROJAS"/>
    <n v="80417194"/>
    <x v="5"/>
    <x v="1438"/>
    <x v="0"/>
  </r>
  <r>
    <s v="Reclamo"/>
    <x v="1"/>
    <s v="Si"/>
    <n v="8181"/>
    <s v="SULLANA"/>
    <s v="EFE"/>
    <x v="0"/>
    <s v="Oficina"/>
    <s v="SULLANA"/>
    <s v="NORTE 1"/>
    <x v="26"/>
    <d v="2020-07-14T00:00:00"/>
    <n v="2020"/>
    <s v="III Trimestre 20"/>
    <s v="Julio"/>
    <d v="2020-08-13T00:00:00"/>
    <d v="2020-08-11T00:00:00"/>
    <x v="0"/>
    <x v="0"/>
    <x v="0"/>
    <x v="0"/>
    <s v="FLOR MARINA NOLE MENDOZA"/>
    <n v="75444888"/>
    <x v="5"/>
    <x v="1439"/>
    <x v="0"/>
  </r>
  <r>
    <s v="Reclamo"/>
    <x v="1"/>
    <s v="Si"/>
    <n v="8188"/>
    <s v="SULLANA"/>
    <s v="EFE"/>
    <x v="0"/>
    <s v="Oficina"/>
    <s v="SULLANA"/>
    <s v="NORTE 1"/>
    <x v="26"/>
    <d v="2020-07-14T00:00:00"/>
    <n v="2020"/>
    <s v="III Trimestre 20"/>
    <s v="Julio"/>
    <d v="2020-08-13T00:00:00"/>
    <d v="2020-08-11T00:00:00"/>
    <x v="0"/>
    <x v="0"/>
    <x v="0"/>
    <x v="0"/>
    <s v="LUIS AMADO MAURICIO JUAREZ"/>
    <n v="47871813"/>
    <x v="5"/>
    <x v="1440"/>
    <x v="0"/>
  </r>
  <r>
    <s v="Reclamo"/>
    <x v="1"/>
    <s v="Si"/>
    <n v="8199"/>
    <s v="SULLANA"/>
    <s v="EFE"/>
    <x v="0"/>
    <s v="Oficina"/>
    <s v="SULLANA"/>
    <s v="NORTE 1"/>
    <x v="26"/>
    <d v="2020-07-14T00:00:00"/>
    <n v="2020"/>
    <s v="III Trimestre 20"/>
    <s v="Julio"/>
    <d v="2020-08-13T00:00:00"/>
    <d v="2020-08-11T00:00:00"/>
    <x v="0"/>
    <x v="0"/>
    <x v="0"/>
    <x v="0"/>
    <s v="ELIZABETH YAQUELINE STARKE PURIZACA"/>
    <n v="42794429"/>
    <x v="5"/>
    <x v="1441"/>
    <x v="0"/>
  </r>
  <r>
    <s v="Reclamo"/>
    <x v="1"/>
    <s v="Si"/>
    <n v="8180"/>
    <s v="PUCALLPA"/>
    <s v="EFE"/>
    <x v="0"/>
    <s v="Oficina"/>
    <s v="PUCALLPA"/>
    <s v="ORIENTE"/>
    <x v="47"/>
    <d v="2020-07-14T00:00:00"/>
    <n v="2020"/>
    <s v="III Trimestre 20"/>
    <s v="Julio"/>
    <d v="2020-08-13T00:00:00"/>
    <d v="2020-08-11T00:00:00"/>
    <x v="0"/>
    <x v="0"/>
    <x v="0"/>
    <x v="0"/>
    <s v="JOSBINDER SAAVEDRA RODRIGUEZ"/>
    <n v="33499"/>
    <x v="5"/>
    <x v="1442"/>
    <x v="0"/>
  </r>
  <r>
    <s v="Reclamo"/>
    <x v="1"/>
    <s v="Si"/>
    <n v="8145"/>
    <s v="CAMANA"/>
    <s v="LC"/>
    <x v="0"/>
    <s v="Oficina"/>
    <s v="AREQUIPA"/>
    <s v="SUR"/>
    <x v="31"/>
    <d v="2020-07-13T00:00:00"/>
    <n v="2020"/>
    <s v="III Trimestre 20"/>
    <s v="Julio"/>
    <d v="2020-08-12T00:00:00"/>
    <d v="2020-08-17T00:00:00"/>
    <x v="0"/>
    <x v="0"/>
    <x v="0"/>
    <x v="0"/>
    <s v="JUAN ARMANDO CHAVEZ OCHOA"/>
    <n v="30401270"/>
    <x v="21"/>
    <x v="1443"/>
    <x v="2"/>
  </r>
  <r>
    <s v="Reclamo"/>
    <x v="1"/>
    <s v="Si"/>
    <n v="8150"/>
    <s v="AREQUIPA "/>
    <s v="EFE"/>
    <x v="0"/>
    <s v="Oficina"/>
    <s v="AREQUIPA"/>
    <s v="SUR"/>
    <x v="31"/>
    <d v="2020-07-13T00:00:00"/>
    <n v="2020"/>
    <s v="III Trimestre 20"/>
    <s v="Julio"/>
    <d v="2020-08-12T00:00:00"/>
    <d v="2020-08-15T00:00:00"/>
    <x v="0"/>
    <x v="0"/>
    <x v="0"/>
    <x v="0"/>
    <s v="JUSTINA AYNAYA YAPU"/>
    <n v="29491658"/>
    <x v="4"/>
    <x v="1444"/>
    <x v="2"/>
  </r>
  <r>
    <s v="Reclamo"/>
    <x v="1"/>
    <s v="Si"/>
    <n v="8147"/>
    <s v="CUSCO"/>
    <s v="LC"/>
    <x v="0"/>
    <s v="Oficina"/>
    <s v="QUILLABAMBA"/>
    <s v="SUR ORIENTE"/>
    <x v="15"/>
    <d v="2020-07-13T00:00:00"/>
    <n v="2020"/>
    <s v="III Trimestre 20"/>
    <s v="Julio"/>
    <d v="2020-08-12T00:00:00"/>
    <d v="2020-08-10T00:00:00"/>
    <x v="0"/>
    <x v="0"/>
    <x v="0"/>
    <x v="0"/>
    <s v="ANGEL REMIGIO DONAYRE CAMPOS"/>
    <n v="43284193"/>
    <x v="5"/>
    <x v="1445"/>
    <x v="0"/>
  </r>
  <r>
    <s v="Reclamo"/>
    <x v="1"/>
    <s v="Si"/>
    <n v="8152"/>
    <s v="HUANCAYO"/>
    <s v="LC"/>
    <x v="0"/>
    <s v="Oficina"/>
    <s v="HUANCAYO"/>
    <s v="CENTRO"/>
    <x v="4"/>
    <d v="2020-07-13T00:00:00"/>
    <n v="2020"/>
    <s v="III Trimestre 20"/>
    <s v="Julio"/>
    <d v="2020-08-12T00:00:00"/>
    <d v="2020-08-10T00:00:00"/>
    <x v="0"/>
    <x v="0"/>
    <x v="0"/>
    <x v="0"/>
    <s v="JOHCEP EDWIN SANCHEZ PONCE"/>
    <n v="75698854"/>
    <x v="5"/>
    <x v="1446"/>
    <x v="0"/>
  </r>
  <r>
    <s v="Reclamo"/>
    <x v="1"/>
    <s v="Si"/>
    <n v="8151"/>
    <s v="CHORRILLOS"/>
    <s v="LC"/>
    <x v="0"/>
    <s v="Oficina"/>
    <s v="CHORRILLOS"/>
    <s v="LIMA SUR CHICO"/>
    <x v="1"/>
    <d v="2020-07-13T00:00:00"/>
    <n v="2020"/>
    <s v="III Trimestre 20"/>
    <s v="Julio"/>
    <d v="2020-08-12T00:00:00"/>
    <d v="2020-08-10T00:00:00"/>
    <x v="0"/>
    <x v="0"/>
    <x v="0"/>
    <x v="0"/>
    <s v="MARY ELIZA SALVATIERRA ENCARNACION"/>
    <n v="10140602"/>
    <x v="5"/>
    <x v="1447"/>
    <x v="0"/>
  </r>
  <r>
    <s v="Reclamo"/>
    <x v="1"/>
    <s v="Si"/>
    <n v="8148"/>
    <s v="JAVIER PRADO"/>
    <s v="LC"/>
    <x v="0"/>
    <s v="Oficina"/>
    <s v="JAVIER PRADO"/>
    <s v="LIMA NORESTE"/>
    <x v="1"/>
    <d v="2020-07-13T00:00:00"/>
    <n v="2020"/>
    <s v="III Trimestre 20"/>
    <s v="Julio"/>
    <d v="2020-08-12T00:00:00"/>
    <d v="2020-09-19T00:00:00"/>
    <x v="0"/>
    <x v="0"/>
    <x v="0"/>
    <x v="0"/>
    <s v="LOURDES ELIZABETH GARCIA GODOS RONCO DE HIUMETTRI"/>
    <n v="6655570"/>
    <x v="90"/>
    <x v="1448"/>
    <x v="3"/>
  </r>
  <r>
    <s v="Reclamo"/>
    <x v="1"/>
    <s v="Si"/>
    <n v="8146"/>
    <s v="PUENTE PIEDRA"/>
    <s v="EFE"/>
    <x v="0"/>
    <s v="Oficina"/>
    <s v="PUENTE PIEDRA"/>
    <s v="LIMA NORESTE"/>
    <x v="1"/>
    <d v="2020-07-13T00:00:00"/>
    <n v="2020"/>
    <s v="III Trimestre 20"/>
    <s v="Julio"/>
    <d v="2020-08-12T00:00:00"/>
    <d v="2020-08-10T00:00:00"/>
    <x v="0"/>
    <x v="0"/>
    <x v="0"/>
    <x v="0"/>
    <s v="JACQUELINE SONIA DIOSES GUILLEN"/>
    <n v="43225464"/>
    <x v="5"/>
    <x v="1449"/>
    <x v="0"/>
  </r>
  <r>
    <s v="Reclamo"/>
    <x v="1"/>
    <s v="Si"/>
    <n v="8130"/>
    <s v="NO ES CLIENTE"/>
    <s v="NO ES CLIENTE"/>
    <x v="1"/>
    <s v="Vía internet"/>
    <s v="SURCO"/>
    <s v="LIMA NOR ESTE "/>
    <x v="1"/>
    <d v="2020-07-13T00:00:00"/>
    <n v="2020"/>
    <s v="III Trimestre 20"/>
    <s v="Julio"/>
    <d v="2020-08-12T00:00:00"/>
    <d v="2020-08-08T00:00:00"/>
    <x v="1"/>
    <x v="1"/>
    <x v="3"/>
    <x v="3"/>
    <s v="BETSY MARCHAN CALLE"/>
    <n v="45113717"/>
    <x v="37"/>
    <x v="1450"/>
    <x v="0"/>
  </r>
  <r>
    <s v="Reclamo"/>
    <x v="1"/>
    <s v="Si"/>
    <n v="8132"/>
    <s v="JAEN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LIS BETTY REQUEJO GUEVARA"/>
    <n v="76770504"/>
    <x v="5"/>
    <x v="1451"/>
    <x v="0"/>
  </r>
  <r>
    <s v="Reclamo"/>
    <x v="1"/>
    <s v="Si"/>
    <n v="8134"/>
    <s v="HUANCAYO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ANDRES CRISTIAN FLORES ENCISO"/>
    <n v="70018840"/>
    <x v="5"/>
    <x v="1452"/>
    <x v="0"/>
  </r>
  <r>
    <s v="Reclamo"/>
    <x v="1"/>
    <s v="Si"/>
    <n v="8135"/>
    <s v="CHICLAYO"/>
    <s v="MOTOCORP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OLGA SMITH SENMACHE LINARES"/>
    <n v="40424961"/>
    <x v="5"/>
    <x v="1453"/>
    <x v="0"/>
  </r>
  <r>
    <s v="Reclamo"/>
    <x v="1"/>
    <s v="Si"/>
    <n v="8136"/>
    <s v="CAÑETE   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MARICRUZ ZORAIDA FALCONI GONZA"/>
    <n v="80084650"/>
    <x v="5"/>
    <x v="1454"/>
    <x v="0"/>
  </r>
  <r>
    <s v="Reclamo"/>
    <x v="1"/>
    <s v="Si"/>
    <n v="8138"/>
    <s v="PRO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AGUILBERTO TRUJILLO TAFUR"/>
    <n v="43015274"/>
    <x v="5"/>
    <x v="1455"/>
    <x v="0"/>
  </r>
  <r>
    <s v="Reclamo"/>
    <x v="1"/>
    <s v="Si"/>
    <n v="8139"/>
    <s v="NASCA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TEOFILA HORTENCIA PEREZ SILVA"/>
    <n v="44763574"/>
    <x v="5"/>
    <x v="1456"/>
    <x v="0"/>
  </r>
  <r>
    <s v="Reclamo"/>
    <x v="1"/>
    <s v="Si"/>
    <n v="8140"/>
    <s v="LOS OLIVOS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SAUL NESTOR FERNANDEZ ISIDRO"/>
    <n v="73809114"/>
    <x v="5"/>
    <x v="1457"/>
    <x v="0"/>
  </r>
  <r>
    <s v="Reclamo"/>
    <x v="1"/>
    <s v="Si"/>
    <n v="8141"/>
    <s v="TRUJILLO 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HENRRY OMAR CARRANZA CARLOS"/>
    <n v="42930699"/>
    <x v="5"/>
    <x v="1458"/>
    <x v="0"/>
  </r>
  <r>
    <s v="Reclamo"/>
    <x v="1"/>
    <s v="Si"/>
    <n v="8143"/>
    <s v="CHEPEN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JOSE ANTONIO ALCANTARA HUANGAL"/>
    <n v="71577112"/>
    <x v="5"/>
    <x v="1459"/>
    <x v="0"/>
  </r>
  <r>
    <s v="Reclamo"/>
    <x v="1"/>
    <s v="Si"/>
    <n v="8144"/>
    <s v="COMAS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YURY POOL ESTRADA CCERHUAYO"/>
    <n v="74503426"/>
    <x v="5"/>
    <x v="1460"/>
    <x v="0"/>
  </r>
  <r>
    <s v="Reclamo"/>
    <x v="1"/>
    <s v="Si"/>
    <n v="8153"/>
    <s v="TRUJILLO 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ALVER ANTONIO ALVAREZ CARRANZA"/>
    <n v="43443662"/>
    <x v="5"/>
    <x v="1461"/>
    <x v="0"/>
  </r>
  <r>
    <s v="Reclamo"/>
    <x v="1"/>
    <s v="Si"/>
    <n v="8154"/>
    <s v="TRUJILLO 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MARIA BELERMINA VALVERDE CASTRO"/>
    <n v="17956429"/>
    <x v="5"/>
    <x v="1462"/>
    <x v="0"/>
  </r>
  <r>
    <s v="Reclamo"/>
    <x v="1"/>
    <s v="Si"/>
    <n v="8155"/>
    <s v="VILLA MARÍA DEL TRIUNFO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PAMELA CHAVEZ ROLDAN"/>
    <n v="70898618"/>
    <x v="5"/>
    <x v="1463"/>
    <x v="0"/>
  </r>
  <r>
    <s v="Reclamo"/>
    <x v="1"/>
    <s v="Si"/>
    <n v="8156"/>
    <s v="TRUJILLO 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MIRIAM ELENA OTINIANO MAGAN"/>
    <n v="17937311"/>
    <x v="5"/>
    <x v="1464"/>
    <x v="0"/>
  </r>
  <r>
    <s v="Reclamo"/>
    <x v="1"/>
    <s v="Si"/>
    <n v="8157"/>
    <s v="NASCA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JOCABED ANA TAYA PENAFIEL"/>
    <n v="47963825"/>
    <x v="5"/>
    <x v="1465"/>
    <x v="0"/>
  </r>
  <r>
    <s v="Reclamo"/>
    <x v="1"/>
    <s v="Si"/>
    <n v="8158"/>
    <s v="HUARAZ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ROUSBELT ROGER ZUNIGA HUANCA"/>
    <n v="47116301"/>
    <x v="5"/>
    <x v="1466"/>
    <x v="0"/>
  </r>
  <r>
    <s v="Reclamo"/>
    <x v="1"/>
    <s v="Si"/>
    <n v="8159"/>
    <s v="CHIMBOTE"/>
    <s v="LC"/>
    <x v="1"/>
    <s v="Vía internet"/>
    <s v="SURCO"/>
    <s v="LIMA NOR ESTE "/>
    <x v="1"/>
    <d v="2020-07-13T00:00:00"/>
    <n v="2020"/>
    <s v="III Trimestre 20"/>
    <s v="Julio"/>
    <d v="2020-08-12T00:00:00"/>
    <d v="2020-09-07T00:00:00"/>
    <x v="0"/>
    <x v="0"/>
    <x v="0"/>
    <x v="0"/>
    <s v="CARLOS FLORES VILLALVA"/>
    <n v="43070724"/>
    <x v="44"/>
    <x v="1467"/>
    <x v="2"/>
  </r>
  <r>
    <s v="Reclamo"/>
    <x v="1"/>
    <s v="Si"/>
    <n v="8160"/>
    <s v="LOS OLIVOS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MARIA LUZ BRAVO JIMENEZ"/>
    <n v="7128162"/>
    <x v="5"/>
    <x v="1468"/>
    <x v="0"/>
  </r>
  <r>
    <s v="Reclamo"/>
    <x v="1"/>
    <s v="Si"/>
    <n v="8161"/>
    <s v="TRUJILLO 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OLGA MARIA ZAVALETA BERNABE"/>
    <n v="18176288"/>
    <x v="5"/>
    <x v="1469"/>
    <x v="0"/>
  </r>
  <r>
    <s v="Reclamo"/>
    <x v="1"/>
    <s v="Si"/>
    <n v="8162"/>
    <s v="CAJAMARCA"/>
    <s v="LC"/>
    <x v="1"/>
    <s v="Vía internet"/>
    <s v="SURCO"/>
    <s v="LIMA NOR ESTE "/>
    <x v="1"/>
    <d v="2020-07-13T00:00:00"/>
    <n v="2020"/>
    <s v="III Trimestre 20"/>
    <s v="Julio"/>
    <d v="2020-08-12T00:00:00"/>
    <d v="2020-07-28T00:00:00"/>
    <x v="0"/>
    <x v="0"/>
    <x v="0"/>
    <x v="0"/>
    <s v="JHONNY ANDERSON PEREZ ESCALANTE"/>
    <n v="47388977"/>
    <x v="11"/>
    <x v="1470"/>
    <x v="1"/>
  </r>
  <r>
    <s v="Reclamo"/>
    <x v="1"/>
    <s v="Si"/>
    <n v="8164"/>
    <s v="VENTANILLA"/>
    <s v="EFE"/>
    <x v="1"/>
    <s v="Vía internet"/>
    <s v="SURCO"/>
    <s v="LIMA NOR ESTE "/>
    <x v="1"/>
    <d v="2020-07-13T00:00:00"/>
    <n v="2020"/>
    <s v="III Trimestre 20"/>
    <s v="Julio"/>
    <d v="2020-08-12T00:00:00"/>
    <d v="2020-08-11T00:00:00"/>
    <x v="0"/>
    <x v="0"/>
    <x v="0"/>
    <x v="0"/>
    <s v="MARTHA BEATRIZ CHILON SIPIRAN"/>
    <n v="18870945"/>
    <x v="7"/>
    <x v="1471"/>
    <x v="0"/>
  </r>
  <r>
    <s v="Reclamo"/>
    <x v="1"/>
    <s v="Si"/>
    <n v="8165"/>
    <s v="LOS OLIVOS"/>
    <s v="LC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JOSE ALONSO ROJAD CASTRO"/>
    <n v="70202078"/>
    <x v="5"/>
    <x v="1472"/>
    <x v="0"/>
  </r>
  <r>
    <s v="Reclamo"/>
    <x v="1"/>
    <s v="Si"/>
    <n v="8166"/>
    <s v="CHICLAYO"/>
    <s v="EFE"/>
    <x v="1"/>
    <s v="Vía internet"/>
    <s v="SURCO"/>
    <s v="LIMA NOR ESTE "/>
    <x v="1"/>
    <d v="2020-07-13T00:00:00"/>
    <n v="2020"/>
    <s v="III Trimestre 20"/>
    <s v="Julio"/>
    <d v="2020-08-12T00:00:00"/>
    <d v="2020-08-10T00:00:00"/>
    <x v="0"/>
    <x v="0"/>
    <x v="0"/>
    <x v="0"/>
    <s v="EMANUEL SAMAME GUZMAN"/>
    <n v="73048842"/>
    <x v="5"/>
    <x v="1473"/>
    <x v="0"/>
  </r>
  <r>
    <s v="Reclamo"/>
    <x v="1"/>
    <s v="Si"/>
    <n v="8122"/>
    <s v="TRUJILLO "/>
    <s v="EFE"/>
    <x v="0"/>
    <s v="Oficina"/>
    <s v="TRUJILLO"/>
    <s v="NORTE 3"/>
    <x v="0"/>
    <d v="2020-07-12T00:00:00"/>
    <n v="2020"/>
    <s v="III Trimestre 20"/>
    <s v="Julio"/>
    <d v="2020-08-11T00:00:00"/>
    <d v="2020-08-08T00:00:00"/>
    <x v="0"/>
    <x v="0"/>
    <x v="0"/>
    <x v="0"/>
    <s v="ARTEMIO MANUEL ROMAN RENGIFO"/>
    <n v="41006537"/>
    <x v="25"/>
    <x v="1474"/>
    <x v="0"/>
  </r>
  <r>
    <s v="Reclamo"/>
    <x v="1"/>
    <s v="Si"/>
    <n v="8123"/>
    <s v="ATE "/>
    <s v="EFE"/>
    <x v="0"/>
    <s v="Oficina"/>
    <s v="ATE"/>
    <s v="LIMA NORESTE"/>
    <x v="1"/>
    <d v="2020-07-12T00:00:00"/>
    <n v="2020"/>
    <s v="III Trimestre 20"/>
    <s v="Julio"/>
    <d v="2020-08-11T00:00:00"/>
    <d v="2020-08-08T00:00:00"/>
    <x v="0"/>
    <x v="0"/>
    <x v="0"/>
    <x v="0"/>
    <s v="DIANA CAROLINA HUAMAN MENDOZA"/>
    <n v="74446249"/>
    <x v="25"/>
    <x v="1475"/>
    <x v="0"/>
  </r>
  <r>
    <s v="Reclamo"/>
    <x v="1"/>
    <s v="Si"/>
    <n v="8124"/>
    <s v="LIMA"/>
    <s v="Hipotecario Propio"/>
    <x v="1"/>
    <s v="Correo Electronico"/>
    <s v="SURCO"/>
    <s v="LIMA NOR ESTE "/>
    <x v="1"/>
    <d v="2020-07-12T00:00:00"/>
    <n v="2020"/>
    <s v="III Trimestre 20"/>
    <s v="Julio"/>
    <d v="2020-08-11T00:00:00"/>
    <d v="2020-08-27T00:00:00"/>
    <x v="2"/>
    <x v="2"/>
    <x v="1"/>
    <x v="1"/>
    <s v="FREDY HURTADO GRANDEZ"/>
    <n v="42425898"/>
    <x v="9"/>
    <x v="1476"/>
    <x v="2"/>
  </r>
  <r>
    <s v="Reclamo"/>
    <x v="1"/>
    <s v="Si"/>
    <n v="8125"/>
    <s v="ICA"/>
    <s v="EFE"/>
    <x v="1"/>
    <s v="Correo Electronico"/>
    <s v="SURCO"/>
    <s v="LIMA NOR ESTE "/>
    <x v="1"/>
    <d v="2020-07-12T00:00:00"/>
    <n v="2020"/>
    <s v="III Trimestre 20"/>
    <s v="Julio"/>
    <d v="2020-08-11T00:00:00"/>
    <d v="2020-08-08T00:00:00"/>
    <x v="0"/>
    <x v="0"/>
    <x v="0"/>
    <x v="0"/>
    <s v="INES FERNANDEZ RIVERA"/>
    <n v="28801258"/>
    <x v="25"/>
    <x v="1477"/>
    <x v="0"/>
  </r>
  <r>
    <s v="Reclamo"/>
    <x v="1"/>
    <s v="Si"/>
    <n v="8126"/>
    <s v="ATE "/>
    <s v="EFE"/>
    <x v="1"/>
    <s v="Correo Electronico"/>
    <s v="SURCO"/>
    <s v="LIMA NOR ESTE "/>
    <x v="1"/>
    <d v="2020-07-12T00:00:00"/>
    <n v="2020"/>
    <s v="III Trimestre 20"/>
    <s v="Julio"/>
    <d v="2020-08-11T00:00:00"/>
    <d v="2020-08-08T00:00:00"/>
    <x v="0"/>
    <x v="0"/>
    <x v="0"/>
    <x v="0"/>
    <s v="LUZ MARIA SAAVEDRA GARAY"/>
    <n v="10247322"/>
    <x v="25"/>
    <x v="1478"/>
    <x v="0"/>
  </r>
  <r>
    <s v="Reclamo"/>
    <x v="1"/>
    <s v="Si"/>
    <n v="8121"/>
    <s v="PIURA"/>
    <s v="LC"/>
    <x v="0"/>
    <s v="Oficina"/>
    <s v="PIURA"/>
    <s v="NORTE 1"/>
    <x v="12"/>
    <d v="2020-07-12T00:00:00"/>
    <n v="2020"/>
    <s v="III Trimestre 20"/>
    <s v="Julio"/>
    <d v="2020-08-11T00:00:00"/>
    <d v="2020-08-08T00:00:00"/>
    <x v="0"/>
    <x v="0"/>
    <x v="0"/>
    <x v="0"/>
    <s v="LIZ SOLEDAD RUIZ CHUNGA"/>
    <n v="41244257"/>
    <x v="25"/>
    <x v="1479"/>
    <x v="0"/>
  </r>
  <r>
    <s v="Reclamo"/>
    <x v="1"/>
    <s v="Si"/>
    <n v="8111"/>
    <s v="ANDAHUAYLAS"/>
    <s v="LC"/>
    <x v="0"/>
    <s v="Oficina"/>
    <s v="ANDAHUAYLAS"/>
    <s v="SUR ORIENTE"/>
    <x v="35"/>
    <d v="2020-07-11T00:00:00"/>
    <n v="2020"/>
    <s v="III Trimestre 20"/>
    <s v="Julio"/>
    <d v="2020-08-10T00:00:00"/>
    <d v="2020-08-07T00:00:00"/>
    <x v="0"/>
    <x v="0"/>
    <x v="0"/>
    <x v="0"/>
    <s v="VERONICA ALICIA DELGADO VILLAGARAY"/>
    <n v="47950370"/>
    <x v="25"/>
    <x v="1480"/>
    <x v="0"/>
  </r>
  <r>
    <s v="Reclamo"/>
    <x v="1"/>
    <s v="Si"/>
    <n v="8113"/>
    <s v="HUANTA"/>
    <s v="EFE"/>
    <x v="0"/>
    <s v="Oficina"/>
    <s v="HUANTA"/>
    <s v="SUR ORIENTE"/>
    <x v="20"/>
    <d v="2020-07-11T00:00:00"/>
    <n v="2020"/>
    <s v="III Trimestre 20"/>
    <s v="Julio"/>
    <d v="2020-08-10T00:00:00"/>
    <d v="2020-08-07T00:00:00"/>
    <x v="0"/>
    <x v="0"/>
    <x v="0"/>
    <x v="0"/>
    <s v="MAGNA VILLANUEVA CLAROS"/>
    <n v="28560858"/>
    <x v="25"/>
    <x v="1481"/>
    <x v="0"/>
  </r>
  <r>
    <s v="Reclamo"/>
    <x v="1"/>
    <s v="Si"/>
    <n v="8112"/>
    <s v="CHICLAYO"/>
    <s v="LC"/>
    <x v="0"/>
    <s v="Oficina"/>
    <s v="CHICLAYO"/>
    <s v="NORTE 2"/>
    <x v="2"/>
    <d v="2020-07-11T00:00:00"/>
    <n v="2020"/>
    <s v="III Trimestre 20"/>
    <s v="Julio"/>
    <d v="2020-08-10T00:00:00"/>
    <d v="2020-08-08T00:00:00"/>
    <x v="0"/>
    <x v="0"/>
    <x v="0"/>
    <x v="0"/>
    <s v="ANGELA VANESSA BARDALES CABANILLAS"/>
    <n v="48248152"/>
    <x v="5"/>
    <x v="1482"/>
    <x v="0"/>
  </r>
  <r>
    <s v="Reclamo"/>
    <x v="1"/>
    <s v="Si"/>
    <n v="8108"/>
    <s v="PRO"/>
    <s v="EFE"/>
    <x v="0"/>
    <s v="Oficina"/>
    <s v="COMAS"/>
    <s v="LIMA NORESTE"/>
    <x v="1"/>
    <d v="2020-07-11T00:00:00"/>
    <n v="2020"/>
    <s v="III Trimestre 20"/>
    <s v="Julio"/>
    <d v="2020-08-10T00:00:00"/>
    <d v="2020-08-08T00:00:00"/>
    <x v="0"/>
    <x v="0"/>
    <x v="0"/>
    <x v="0"/>
    <s v="EULOGIA BAILON SERNA"/>
    <n v="31632549"/>
    <x v="5"/>
    <x v="1483"/>
    <x v="0"/>
  </r>
  <r>
    <s v="Reclamo"/>
    <x v="1"/>
    <s v="Si"/>
    <n v="8116"/>
    <s v="LURIN"/>
    <s v="MOTOCORP"/>
    <x v="0"/>
    <s v="Oficina"/>
    <s v="LURIN"/>
    <s v="LIMA SUR CHICO"/>
    <x v="1"/>
    <d v="2020-07-11T00:00:00"/>
    <n v="2020"/>
    <s v="III Trimestre 20"/>
    <s v="Julio"/>
    <d v="2020-08-10T00:00:00"/>
    <d v="2020-09-07T00:00:00"/>
    <x v="0"/>
    <x v="0"/>
    <x v="0"/>
    <x v="0"/>
    <s v="BRUNO JOSE RUIZ SALAZAR"/>
    <n v="72450213"/>
    <x v="15"/>
    <x v="1484"/>
    <x v="2"/>
  </r>
  <r>
    <s v="Reclamo"/>
    <x v="1"/>
    <s v="Si"/>
    <n v="8107"/>
    <s v="PUENTE PIEDRA"/>
    <s v="EFE"/>
    <x v="0"/>
    <s v="Oficina"/>
    <s v="PUENTE PIEDRA"/>
    <s v="LIMA NORESTE"/>
    <x v="1"/>
    <d v="2020-07-11T00:00:00"/>
    <n v="2020"/>
    <s v="III Trimestre 20"/>
    <s v="Julio"/>
    <d v="2020-08-10T00:00:00"/>
    <d v="2020-07-18T00:00:00"/>
    <x v="0"/>
    <x v="0"/>
    <x v="0"/>
    <x v="0"/>
    <s v="JESUS ANTONIO RIVERA AREVALO"/>
    <n v="7646770"/>
    <x v="35"/>
    <x v="1485"/>
    <x v="1"/>
  </r>
  <r>
    <s v="Reclamo"/>
    <x v="1"/>
    <s v="Si"/>
    <n v="8109"/>
    <s v="SAN MARTIN DE PORRES"/>
    <s v="EFE"/>
    <x v="0"/>
    <s v="Oficina"/>
    <s v="SAN MARTIN DE PORRES"/>
    <s v="LIMA NORESTE"/>
    <x v="1"/>
    <d v="2020-07-11T00:00:00"/>
    <n v="2020"/>
    <s v="III Trimestre 20"/>
    <s v="Julio"/>
    <d v="2020-08-10T00:00:00"/>
    <d v="2020-08-07T00:00:00"/>
    <x v="0"/>
    <x v="0"/>
    <x v="0"/>
    <x v="0"/>
    <s v="RENZO JOSE RODRIGUEZ GUILLERMO"/>
    <n v="77315832"/>
    <x v="25"/>
    <x v="1486"/>
    <x v="0"/>
  </r>
  <r>
    <s v="Reclamo"/>
    <x v="1"/>
    <s v="Si"/>
    <n v="8114"/>
    <s v="VILLA MARIA DEL TRIUNFO"/>
    <s v="EFE"/>
    <x v="0"/>
    <s v="Oficina"/>
    <s v="VILLA MARIA DEL TRIUNFO"/>
    <s v="LIMA SUR CHICO"/>
    <x v="1"/>
    <d v="2020-07-11T00:00:00"/>
    <n v="2020"/>
    <s v="III Trimestre 20"/>
    <s v="Julio"/>
    <d v="2020-08-10T00:00:00"/>
    <d v="2020-07-18T00:00:00"/>
    <x v="0"/>
    <x v="0"/>
    <x v="0"/>
    <x v="0"/>
    <s v="EDWARD ANDERSON QUISPE CARTAGENA"/>
    <n v="48488753"/>
    <x v="35"/>
    <x v="1487"/>
    <x v="1"/>
  </r>
  <r>
    <s v="Reclamo"/>
    <x v="1"/>
    <s v="Si"/>
    <n v="8115"/>
    <s v="VILLA MARIA DEL TRIUNFO"/>
    <s v="EFE"/>
    <x v="0"/>
    <s v="Oficina"/>
    <s v="VILLA MARIA DEL TRIUNFO"/>
    <s v="LIMA SUR CHICO"/>
    <x v="1"/>
    <d v="2020-07-11T00:00:00"/>
    <n v="2020"/>
    <s v="III Trimestre 20"/>
    <s v="Julio"/>
    <d v="2020-08-10T00:00:00"/>
    <d v="2020-07-18T00:00:00"/>
    <x v="0"/>
    <x v="0"/>
    <x v="0"/>
    <x v="0"/>
    <s v="EDWARD ANDERSON QUISPE CARTAGENA"/>
    <n v="48488753"/>
    <x v="35"/>
    <x v="1488"/>
    <x v="1"/>
  </r>
  <r>
    <s v="Reclamo"/>
    <x v="1"/>
    <s v="Si"/>
    <n v="8117"/>
    <s v="PAITA"/>
    <s v="EFE"/>
    <x v="0"/>
    <s v="Oficina"/>
    <s v="PAITA"/>
    <s v="NORTE 1"/>
    <x v="17"/>
    <d v="2020-07-11T00:00:00"/>
    <n v="2020"/>
    <s v="III Trimestre 20"/>
    <s v="Julio"/>
    <d v="2020-08-10T00:00:00"/>
    <d v="2020-07-18T00:00:00"/>
    <x v="0"/>
    <x v="0"/>
    <x v="0"/>
    <x v="0"/>
    <s v="DIONISIO MORALES PAIVA"/>
    <n v="3464421"/>
    <x v="35"/>
    <x v="1489"/>
    <x v="1"/>
  </r>
  <r>
    <s v="Reclamo"/>
    <x v="1"/>
    <s v="Si"/>
    <n v="8110"/>
    <s v="TACNA"/>
    <s v="LC"/>
    <x v="0"/>
    <s v="Oficina"/>
    <s v="TACNA"/>
    <s v="SUR"/>
    <x v="9"/>
    <d v="2020-07-11T00:00:00"/>
    <n v="2020"/>
    <s v="III Trimestre 20"/>
    <s v="Julio"/>
    <d v="2020-08-10T00:00:00"/>
    <d v="2020-08-07T00:00:00"/>
    <x v="0"/>
    <x v="0"/>
    <x v="0"/>
    <x v="0"/>
    <s v="LUIS GERARDO MAMANI HUAYTA"/>
    <n v="47603413"/>
    <x v="25"/>
    <x v="1490"/>
    <x v="0"/>
  </r>
  <r>
    <s v="Reclamo"/>
    <x v="1"/>
    <s v="Si"/>
    <n v="8078"/>
    <s v="EL PEDREGAL"/>
    <s v="LC"/>
    <x v="0"/>
    <s v="Oficina"/>
    <s v="EL PEDREGAL"/>
    <s v="SUR"/>
    <x v="42"/>
    <d v="2020-07-10T00:00:00"/>
    <n v="2020"/>
    <s v="III Trimestre 20"/>
    <s v="Julio"/>
    <d v="2020-08-09T00:00:00"/>
    <d v="2020-08-12T00:00:00"/>
    <x v="0"/>
    <x v="0"/>
    <x v="0"/>
    <x v="0"/>
    <s v="NORMA GUZMAN VILCA"/>
    <n v="80263706"/>
    <x v="4"/>
    <x v="1491"/>
    <x v="2"/>
  </r>
  <r>
    <s v="Reclamo"/>
    <x v="1"/>
    <s v="Si"/>
    <n v="8072"/>
    <s v="CUSCO"/>
    <s v="LC"/>
    <x v="0"/>
    <s v="Oficina"/>
    <s v="CUSCO"/>
    <s v="SUR ORIENTE"/>
    <x v="19"/>
    <d v="2020-07-10T00:00:00"/>
    <n v="2020"/>
    <s v="III Trimestre 20"/>
    <s v="Julio"/>
    <d v="2020-08-09T00:00:00"/>
    <d v="2020-08-07T00:00:00"/>
    <x v="0"/>
    <x v="0"/>
    <x v="0"/>
    <x v="0"/>
    <s v="NILTON HUACCHARAQUI GOYA"/>
    <n v="41709411"/>
    <x v="5"/>
    <x v="1492"/>
    <x v="0"/>
  </r>
  <r>
    <s v="Reclamo"/>
    <x v="1"/>
    <s v="Si"/>
    <n v="8073"/>
    <s v="CUSCO"/>
    <s v="LC"/>
    <x v="0"/>
    <s v="Oficina"/>
    <s v="CUSCO"/>
    <s v="SUR ORIENTE"/>
    <x v="19"/>
    <d v="2020-07-10T00:00:00"/>
    <n v="2020"/>
    <s v="III Trimestre 20"/>
    <s v="Julio"/>
    <d v="2020-08-09T00:00:00"/>
    <d v="2020-08-07T00:00:00"/>
    <x v="0"/>
    <x v="0"/>
    <x v="0"/>
    <x v="0"/>
    <s v="RENE DATIO INFANTAS DURAN"/>
    <n v="23924635"/>
    <x v="5"/>
    <x v="1493"/>
    <x v="0"/>
  </r>
  <r>
    <s v="Reclamo"/>
    <x v="1"/>
    <s v="Si"/>
    <n v="8070"/>
    <s v="HUANUCO"/>
    <s v="LC"/>
    <x v="0"/>
    <s v="Oficina"/>
    <s v="HUANUCO"/>
    <s v="CENTRO"/>
    <x v="45"/>
    <d v="2020-07-10T00:00:00"/>
    <n v="2020"/>
    <s v="III Trimestre 20"/>
    <s v="Julio"/>
    <d v="2020-08-09T00:00:00"/>
    <d v="2020-07-21T00:00:00"/>
    <x v="0"/>
    <x v="0"/>
    <x v="0"/>
    <x v="0"/>
    <s v="WILMER ALVARADO GARAY"/>
    <n v="40701856"/>
    <x v="10"/>
    <x v="1494"/>
    <x v="1"/>
  </r>
  <r>
    <s v="Reclamo"/>
    <x v="1"/>
    <s v="Si"/>
    <n v="8101"/>
    <s v="NASCA"/>
    <s v="LC"/>
    <x v="0"/>
    <s v="Oficina"/>
    <s v="NASCA"/>
    <s v="LIMA SUR CHICO"/>
    <x v="50"/>
    <d v="2020-07-10T00:00:00"/>
    <n v="2020"/>
    <s v="III Trimestre 20"/>
    <s v="Julio"/>
    <d v="2020-08-09T00:00:00"/>
    <d v="2020-08-07T00:00:00"/>
    <x v="0"/>
    <x v="0"/>
    <x v="0"/>
    <x v="0"/>
    <s v="GRACIELA LUCIA CANALES GUTIERREZ"/>
    <n v="47849894"/>
    <x v="5"/>
    <x v="1495"/>
    <x v="0"/>
  </r>
  <r>
    <s v="Reclamo"/>
    <x v="1"/>
    <s v="Si"/>
    <n v="8076"/>
    <s v="HUANCAYO"/>
    <s v="LC"/>
    <x v="0"/>
    <s v="Oficina"/>
    <s v="HUANCAYO"/>
    <s v="CENTRO"/>
    <x v="4"/>
    <d v="2020-07-10T00:00:00"/>
    <n v="2020"/>
    <s v="III Trimestre 20"/>
    <s v="Julio"/>
    <d v="2020-08-09T00:00:00"/>
    <d v="2020-08-07T00:00:00"/>
    <x v="0"/>
    <x v="0"/>
    <x v="0"/>
    <x v="0"/>
    <s v="LUIS POULSEN MATOS NEYRA"/>
    <n v="47580136"/>
    <x v="5"/>
    <x v="1496"/>
    <x v="0"/>
  </r>
  <r>
    <s v="Reclamo"/>
    <x v="1"/>
    <s v="Si"/>
    <n v="8071"/>
    <s v="SAN MARTIN DE PORRES"/>
    <s v="EFE"/>
    <x v="0"/>
    <s v="Oficina"/>
    <s v="COMAS"/>
    <s v="LIMA NORESTE"/>
    <x v="1"/>
    <d v="2020-07-10T00:00:00"/>
    <n v="2020"/>
    <s v="III Trimestre 20"/>
    <s v="Julio"/>
    <d v="2020-08-09T00:00:00"/>
    <d v="2020-08-07T00:00:00"/>
    <x v="0"/>
    <x v="0"/>
    <x v="0"/>
    <x v="0"/>
    <s v="JOSE LUIS HUAMAN CAMACHO"/>
    <n v="74241028"/>
    <x v="5"/>
    <x v="1497"/>
    <x v="0"/>
  </r>
  <r>
    <s v="Reclamo"/>
    <x v="1"/>
    <s v="Si"/>
    <n v="8069"/>
    <s v="LOS OLIVOS"/>
    <s v="LC"/>
    <x v="0"/>
    <s v="Oficina"/>
    <s v="LOS OLIVOS"/>
    <s v="LIMA NORESTE"/>
    <x v="1"/>
    <d v="2020-07-10T00:00:00"/>
    <n v="2020"/>
    <s v="III Trimestre 20"/>
    <s v="Julio"/>
    <d v="2020-08-09T00:00:00"/>
    <d v="2020-09-07T00:00:00"/>
    <x v="0"/>
    <x v="0"/>
    <x v="0"/>
    <x v="0"/>
    <s v="MOISES MERA ALVAN"/>
    <n v="42955948"/>
    <x v="45"/>
    <x v="1498"/>
    <x v="2"/>
  </r>
  <r>
    <s v="Reclamo"/>
    <x v="1"/>
    <s v="Si"/>
    <n v="8074"/>
    <s v="COMAS"/>
    <s v="LC"/>
    <x v="0"/>
    <s v="Oficina"/>
    <s v="LOS OLIVOS"/>
    <s v="LIMA NORESTE"/>
    <x v="1"/>
    <d v="2020-07-10T00:00:00"/>
    <n v="2020"/>
    <s v="III Trimestre 20"/>
    <s v="Julio"/>
    <d v="2020-08-09T00:00:00"/>
    <d v="2020-08-19T00:00:00"/>
    <x v="0"/>
    <x v="0"/>
    <x v="0"/>
    <x v="0"/>
    <s v="JULIO PRAXIDES MARIN SILVA"/>
    <n v="6824933"/>
    <x v="41"/>
    <x v="1499"/>
    <x v="2"/>
  </r>
  <r>
    <s v="Reclamo"/>
    <x v="1"/>
    <s v="Si"/>
    <n v="8102"/>
    <s v="SAN MARTIN DE PORRES"/>
    <s v="EFE"/>
    <x v="0"/>
    <s v="Oficina"/>
    <s v="SAN MARTIN DE PORRES"/>
    <s v="LIMA NORESTE"/>
    <x v="1"/>
    <d v="2020-07-10T00:00:00"/>
    <n v="2020"/>
    <s v="III Trimestre 20"/>
    <s v="Julio"/>
    <d v="2020-08-09T00:00:00"/>
    <d v="2020-08-07T00:00:00"/>
    <x v="0"/>
    <x v="0"/>
    <x v="0"/>
    <x v="0"/>
    <s v="MERCEDES VILCA PIMENTEL DE FERNANDEZ"/>
    <n v="8592990"/>
    <x v="5"/>
    <x v="1500"/>
    <x v="0"/>
  </r>
  <r>
    <s v="Reclamo"/>
    <x v="1"/>
    <s v="Si"/>
    <n v="8080"/>
    <s v="TRUJILLO 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DEYSI MARTINEZ CRUZ"/>
    <n v="71700599"/>
    <x v="5"/>
    <x v="1501"/>
    <x v="0"/>
  </r>
  <r>
    <s v="Reclamo"/>
    <x v="1"/>
    <s v="Si"/>
    <n v="8082"/>
    <s v="CHEPEN"/>
    <s v="EFE"/>
    <x v="1"/>
    <s v="Vía internet"/>
    <s v="SURCO"/>
    <s v="LIMA NOR ESTE "/>
    <x v="1"/>
    <d v="2020-07-10T00:00:00"/>
    <n v="2020"/>
    <s v="III Trimestre 20"/>
    <s v="Julio"/>
    <d v="2020-08-09T00:00:00"/>
    <d v="2020-07-18T00:00:00"/>
    <x v="0"/>
    <x v="0"/>
    <x v="0"/>
    <x v="0"/>
    <s v="FLAVIO CESAR NEYRA DE LA CRUZ"/>
    <n v="77350155"/>
    <x v="30"/>
    <x v="1502"/>
    <x v="1"/>
  </r>
  <r>
    <s v="Reclamo"/>
    <x v="1"/>
    <s v="Si"/>
    <n v="8083"/>
    <s v="NO ES CLIENTE"/>
    <s v="NO ES CLIENTE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1"/>
    <x v="1"/>
    <x v="3"/>
    <x v="3"/>
    <s v="JESUS PARI PACHECO"/>
    <n v="42701516"/>
    <x v="5"/>
    <x v="1503"/>
    <x v="0"/>
  </r>
  <r>
    <s v="Reclamo"/>
    <x v="1"/>
    <s v="Si"/>
    <n v="8086"/>
    <s v="CHINCHA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ANGEL JEANPIERRE SALAZAR MENDOZA"/>
    <n v="70302899"/>
    <x v="5"/>
    <x v="1504"/>
    <x v="0"/>
  </r>
  <r>
    <s v="Reclamo"/>
    <x v="1"/>
    <s v="Si"/>
    <n v="8087"/>
    <s v="LOS OLIVOS"/>
    <s v="LC"/>
    <x v="1"/>
    <s v="Vía internet"/>
    <s v="SURCO"/>
    <s v="LIMA NOR ESTE "/>
    <x v="1"/>
    <d v="2020-07-10T00:00:00"/>
    <n v="2020"/>
    <s v="III Trimestre 20"/>
    <s v="Julio"/>
    <d v="2020-08-09T00:00:00"/>
    <d v="2020-09-07T00:00:00"/>
    <x v="0"/>
    <x v="0"/>
    <x v="0"/>
    <x v="0"/>
    <s v="MOISES MERA ALVAN"/>
    <n v="42955948"/>
    <x v="45"/>
    <x v="1505"/>
    <x v="2"/>
  </r>
  <r>
    <s v="Reclamo"/>
    <x v="1"/>
    <s v="Si"/>
    <n v="8088"/>
    <s v="COMAS"/>
    <s v="LC"/>
    <x v="1"/>
    <s v="Vía internet"/>
    <s v="SURCO"/>
    <s v="LIMA NOR ESTE "/>
    <x v="1"/>
    <d v="2020-07-10T00:00:00"/>
    <n v="2020"/>
    <s v="III Trimestre 20"/>
    <s v="Julio"/>
    <d v="2020-08-09T00:00:00"/>
    <d v="2020-07-18T00:00:00"/>
    <x v="0"/>
    <x v="0"/>
    <x v="0"/>
    <x v="0"/>
    <s v="DIONET DINSO HUANAHUE PAUCA"/>
    <n v="44969408"/>
    <x v="30"/>
    <x v="1506"/>
    <x v="1"/>
  </r>
  <r>
    <s v="Reclamo"/>
    <x v="1"/>
    <s v="Si"/>
    <n v="8089"/>
    <s v="TAMBO GRANDE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SANDRA JANET SILUPU ABRAMONTE"/>
    <n v="2896935"/>
    <x v="5"/>
    <x v="1507"/>
    <x v="0"/>
  </r>
  <r>
    <s v="Reclamo"/>
    <x v="1"/>
    <s v="Si"/>
    <n v="8090"/>
    <s v="YURIMAGUAS"/>
    <s v="EFE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ADDERLY ROQUE REYES"/>
    <n v="45603980"/>
    <x v="5"/>
    <x v="1508"/>
    <x v="0"/>
  </r>
  <r>
    <s v="Reclamo"/>
    <x v="1"/>
    <s v="Si"/>
    <n v="8091"/>
    <s v="LOS OLIVOS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ALEXIS JOEL GOMEZ ZEVALLOS"/>
    <n v="43125060"/>
    <x v="5"/>
    <x v="1509"/>
    <x v="0"/>
  </r>
  <r>
    <s v="Reclamo"/>
    <x v="1"/>
    <s v="Si"/>
    <n v="8092"/>
    <s v="ILO"/>
    <s v="EFE"/>
    <x v="1"/>
    <s v="Vía internet"/>
    <s v="SURCO"/>
    <s v="LIMA NOR ESTE "/>
    <x v="1"/>
    <d v="2020-07-10T00:00:00"/>
    <n v="2020"/>
    <s v="III Trimestre 20"/>
    <s v="Julio"/>
    <d v="2020-08-09T00:00:00"/>
    <d v="2020-07-18T00:00:00"/>
    <x v="0"/>
    <x v="0"/>
    <x v="0"/>
    <x v="0"/>
    <s v="JOSE LUIS ANCCOTA CCALLATA"/>
    <n v="43713461"/>
    <x v="30"/>
    <x v="1510"/>
    <x v="1"/>
  </r>
  <r>
    <s v="Reclamo"/>
    <x v="1"/>
    <s v="Si"/>
    <n v="8093"/>
    <s v="CHICLAYO"/>
    <s v="EFE"/>
    <x v="1"/>
    <s v="Vía internet"/>
    <s v="SURCO"/>
    <s v="LIMA NOR ESTE "/>
    <x v="1"/>
    <d v="2020-07-10T00:00:00"/>
    <n v="2020"/>
    <s v="III Trimestre 20"/>
    <s v="Julio"/>
    <d v="2020-08-09T00:00:00"/>
    <d v="2020-07-18T00:00:00"/>
    <x v="0"/>
    <x v="0"/>
    <x v="0"/>
    <x v="0"/>
    <s v="JESUS LUIS ROJAS CHAVES"/>
    <n v="47586870"/>
    <x v="30"/>
    <x v="1511"/>
    <x v="1"/>
  </r>
  <r>
    <s v="Reclamo"/>
    <x v="1"/>
    <s v="Si"/>
    <n v="8094"/>
    <s v="HUANUCO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MEDALY SILVIA SAUNE MONTALVO"/>
    <n v="44518138"/>
    <x v="5"/>
    <x v="1512"/>
    <x v="0"/>
  </r>
  <r>
    <s v="Reclamo"/>
    <x v="1"/>
    <s v="Si"/>
    <n v="8095"/>
    <s v="COMAS"/>
    <s v="DEALER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1"/>
    <x v="1"/>
    <s v="RUDIARD HAROL VILLA FLORES"/>
    <n v="73569080"/>
    <x v="5"/>
    <x v="1513"/>
    <x v="0"/>
  </r>
  <r>
    <s v="Reclamo"/>
    <x v="1"/>
    <s v="Si"/>
    <n v="8096"/>
    <s v="CHICLAYO"/>
    <s v="MOTOCORP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SIMON MANAYAY ROQUE"/>
    <n v="43318823"/>
    <x v="5"/>
    <x v="1514"/>
    <x v="0"/>
  </r>
  <r>
    <s v="Reclamo"/>
    <x v="1"/>
    <s v="Si"/>
    <n v="8104"/>
    <s v="TRUJILLO 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FRANCISCO COMBERSION BRICEÑO PEREDA"/>
    <n v="19677262"/>
    <x v="5"/>
    <x v="1515"/>
    <x v="0"/>
  </r>
  <r>
    <s v="Reclamo"/>
    <x v="1"/>
    <s v="Si"/>
    <n v="8105"/>
    <s v="HUANCAYO"/>
    <s v="LC"/>
    <x v="1"/>
    <s v="Vía internet"/>
    <s v="SURCO"/>
    <s v="LIMA NOR ESTE "/>
    <x v="1"/>
    <d v="2020-07-10T00:00:00"/>
    <n v="2020"/>
    <s v="III Trimestre 20"/>
    <s v="Julio"/>
    <d v="2020-08-09T00:00:00"/>
    <d v="2020-08-07T00:00:00"/>
    <x v="0"/>
    <x v="0"/>
    <x v="0"/>
    <x v="0"/>
    <s v="MAX TONY ENZO PALACIOS TORRES"/>
    <n v="41282679"/>
    <x v="5"/>
    <x v="1516"/>
    <x v="0"/>
  </r>
  <r>
    <s v="Reclamo"/>
    <x v="1"/>
    <s v="Si"/>
    <n v="8106"/>
    <s v="ICA"/>
    <s v="CAJA LUREN"/>
    <x v="1"/>
    <s v="Correo Electronico"/>
    <s v="SURCO"/>
    <s v="LIMA NOR ESTE "/>
    <x v="1"/>
    <d v="2020-07-10T00:00:00"/>
    <n v="2020"/>
    <s v="III Trimestre 20"/>
    <s v="Julio"/>
    <d v="2020-08-09T00:00:00"/>
    <d v="2020-09-30T00:00:00"/>
    <x v="2"/>
    <x v="2"/>
    <x v="0"/>
    <x v="0"/>
    <s v="ENRIQUE SORA HINOJOSA"/>
    <n v="8166627"/>
    <x v="83"/>
    <x v="1517"/>
    <x v="3"/>
  </r>
  <r>
    <s v="Reclamo"/>
    <x v="1"/>
    <s v="Si"/>
    <n v="8100"/>
    <s v="HUACHO"/>
    <s v="EFE"/>
    <x v="0"/>
    <s v="Oficina"/>
    <s v="HUACHO "/>
    <s v="NORTE 3"/>
    <x v="22"/>
    <d v="2020-07-10T00:00:00"/>
    <n v="2020"/>
    <s v="III Trimestre 20"/>
    <s v="Julio"/>
    <d v="2020-08-09T00:00:00"/>
    <d v="2020-08-08T00:00:00"/>
    <x v="0"/>
    <x v="0"/>
    <x v="0"/>
    <x v="0"/>
    <s v="MARIA ALEJANDRA CABANILLAS SANTOS"/>
    <n v="43091532"/>
    <x v="7"/>
    <x v="1518"/>
    <x v="0"/>
  </r>
  <r>
    <s v="Reclamo"/>
    <x v="1"/>
    <s v="Si"/>
    <n v="8103"/>
    <s v="TACNA"/>
    <s v="LC"/>
    <x v="0"/>
    <s v="Oficina"/>
    <s v="TACNA"/>
    <s v="SUR"/>
    <x v="9"/>
    <d v="2020-07-10T00:00:00"/>
    <n v="2020"/>
    <s v="III Trimestre 20"/>
    <s v="Julio"/>
    <d v="2020-08-09T00:00:00"/>
    <d v="2020-07-18T00:00:00"/>
    <x v="0"/>
    <x v="0"/>
    <x v="0"/>
    <x v="0"/>
    <s v="JEFFREY AGUSTIN VARGAS INQUILLA"/>
    <n v="71728280"/>
    <x v="30"/>
    <x v="1519"/>
    <x v="1"/>
  </r>
  <r>
    <s v="Reclamo"/>
    <x v="1"/>
    <s v="Si"/>
    <n v="8048"/>
    <s v="HUANCAYO"/>
    <s v="LC"/>
    <x v="0"/>
    <s v="Oficina"/>
    <s v="HUANCAYO"/>
    <s v="CENTRO"/>
    <x v="4"/>
    <d v="2020-07-09T00:00:00"/>
    <n v="2020"/>
    <s v="III Trimestre 20"/>
    <s v="Julio"/>
    <d v="2020-08-08T00:00:00"/>
    <d v="2020-07-18T00:00:00"/>
    <x v="0"/>
    <x v="0"/>
    <x v="0"/>
    <x v="0"/>
    <s v="ANGELA ROSARIO BASILIO DE LA CRUZ"/>
    <n v="71108524"/>
    <x v="36"/>
    <x v="1520"/>
    <x v="1"/>
  </r>
  <r>
    <s v="Reclamo"/>
    <x v="1"/>
    <s v="Si"/>
    <n v="8065"/>
    <s v="HUANCAYO"/>
    <s v="EFE"/>
    <x v="0"/>
    <s v="Oficina"/>
    <s v="HUANCAYO"/>
    <s v="CENTRO"/>
    <x v="4"/>
    <d v="2020-07-09T00:00:00"/>
    <n v="2020"/>
    <s v="III Trimestre 20"/>
    <s v="Julio"/>
    <d v="2020-08-08T00:00:00"/>
    <d v="2020-08-05T00:00:00"/>
    <x v="0"/>
    <x v="0"/>
    <x v="0"/>
    <x v="0"/>
    <s v="ANGEL ALEXIS HUAMAN MENDOZA"/>
    <n v="46618286"/>
    <x v="25"/>
    <x v="1521"/>
    <x v="0"/>
  </r>
  <r>
    <s v="Reclamo"/>
    <x v="1"/>
    <s v="Si"/>
    <n v="8057"/>
    <s v="LA MERCED"/>
    <s v="EFE"/>
    <x v="0"/>
    <s v="Oficina"/>
    <s v="LA MERCED"/>
    <s v="CENTRO"/>
    <x v="7"/>
    <d v="2020-07-09T00:00:00"/>
    <n v="2020"/>
    <s v="III Trimestre 20"/>
    <s v="Julio"/>
    <d v="2020-08-08T00:00:00"/>
    <d v="2020-08-05T00:00:00"/>
    <x v="0"/>
    <x v="0"/>
    <x v="0"/>
    <x v="0"/>
    <s v="FROILAN EUTROPIO TURPO VARGAS"/>
    <n v="80198001"/>
    <x v="25"/>
    <x v="1522"/>
    <x v="0"/>
  </r>
  <r>
    <s v="Reclamo"/>
    <x v="1"/>
    <s v="Si"/>
    <n v="8068"/>
    <s v="CACERES"/>
    <s v="EFE"/>
    <x v="0"/>
    <s v="Oficina"/>
    <s v="CACERES"/>
    <s v="LIMA NORESTE"/>
    <x v="1"/>
    <d v="2020-07-09T00:00:00"/>
    <n v="2020"/>
    <s v="III Trimestre 20"/>
    <s v="Julio"/>
    <d v="2020-08-08T00:00:00"/>
    <d v="2020-08-05T00:00:00"/>
    <x v="0"/>
    <x v="0"/>
    <x v="0"/>
    <x v="0"/>
    <s v="JORGE ENRIQUE CANTORIN PORRAS"/>
    <n v="40996719"/>
    <x v="25"/>
    <x v="1523"/>
    <x v="0"/>
  </r>
  <r>
    <s v="Reclamo"/>
    <x v="1"/>
    <s v="Si"/>
    <n v="8046"/>
    <s v="JAVIER PRADO"/>
    <s v="LC"/>
    <x v="0"/>
    <s v="Oficina"/>
    <s v="JAVIER PRADO"/>
    <s v="LIMA NORESTE"/>
    <x v="1"/>
    <d v="2020-07-09T00:00:00"/>
    <n v="2020"/>
    <s v="III Trimestre 20"/>
    <s v="Julio"/>
    <d v="2020-08-08T00:00:00"/>
    <d v="2020-08-05T00:00:00"/>
    <x v="0"/>
    <x v="0"/>
    <x v="0"/>
    <x v="0"/>
    <s v="DEYBIS HUMBERTO CASTILLO RODRIGUEZ"/>
    <n v="47288541"/>
    <x v="25"/>
    <x v="1524"/>
    <x v="0"/>
  </r>
  <r>
    <s v="Reclamo"/>
    <x v="1"/>
    <s v="Si"/>
    <n v="8061"/>
    <s v="COMAS"/>
    <s v="LC"/>
    <x v="0"/>
    <s v="Oficina"/>
    <s v="LOS OLIVOS"/>
    <s v="LIMA NORESTE"/>
    <x v="1"/>
    <d v="2020-07-09T00:00:00"/>
    <n v="2020"/>
    <s v="III Trimestre 20"/>
    <s v="Julio"/>
    <d v="2020-08-08T00:00:00"/>
    <d v="2020-08-05T00:00:00"/>
    <x v="0"/>
    <x v="0"/>
    <x v="0"/>
    <x v="0"/>
    <s v="SHARON YNGRID RETTIS ABANTO"/>
    <n v="9024156"/>
    <x v="25"/>
    <x v="1525"/>
    <x v="0"/>
  </r>
  <r>
    <s v="Reclamo"/>
    <x v="1"/>
    <s v="Si"/>
    <n v="8041"/>
    <s v="SAN MARTIN DE PORRES"/>
    <s v="EFE"/>
    <x v="1"/>
    <s v="Vía internet"/>
    <s v="SURCO"/>
    <s v="LIMA NOR ESTE "/>
    <x v="1"/>
    <d v="2020-07-09T00:00:00"/>
    <n v="2020"/>
    <s v="III Trimestre 20"/>
    <s v="Julio"/>
    <d v="2020-08-08T00:00:00"/>
    <d v="2020-08-05T00:00:00"/>
    <x v="0"/>
    <x v="0"/>
    <x v="0"/>
    <x v="0"/>
    <s v="LUIS EDILBERTO RODRIGO SERQUEN"/>
    <n v="44827734"/>
    <x v="25"/>
    <x v="1526"/>
    <x v="0"/>
  </r>
  <r>
    <s v="Reclamo"/>
    <x v="1"/>
    <s v="Si"/>
    <n v="8042"/>
    <s v="TRUJILLO "/>
    <s v="MOTOCORP"/>
    <x v="1"/>
    <s v="Vía internet"/>
    <s v="SURCO"/>
    <s v="LIMA NOR ESTE "/>
    <x v="1"/>
    <d v="2020-07-09T00:00:00"/>
    <n v="2020"/>
    <s v="III Trimestre 20"/>
    <s v="Julio"/>
    <d v="2020-08-08T00:00:00"/>
    <d v="2020-08-05T00:00:00"/>
    <x v="0"/>
    <x v="0"/>
    <x v="1"/>
    <x v="1"/>
    <s v="LUIS IVAN BURGOS GUTIERREZ"/>
    <n v="47735766"/>
    <x v="25"/>
    <x v="1527"/>
    <x v="0"/>
  </r>
  <r>
    <s v="Reclamo"/>
    <x v="1"/>
    <s v="Si"/>
    <n v="8052"/>
    <s v="TRUJILLO "/>
    <s v="EFE"/>
    <x v="1"/>
    <s v="Vía internet"/>
    <s v="SURCO"/>
    <s v="LIMA NOR ESTE "/>
    <x v="1"/>
    <d v="2020-07-09T00:00:00"/>
    <n v="2020"/>
    <s v="III Trimestre 20"/>
    <s v="Julio"/>
    <d v="2020-08-08T00:00:00"/>
    <d v="2020-08-05T00:00:00"/>
    <x v="0"/>
    <x v="0"/>
    <x v="0"/>
    <x v="0"/>
    <s v="MERY LIDIA ASMAT VARAS"/>
    <n v="18108288"/>
    <x v="25"/>
    <x v="1528"/>
    <x v="0"/>
  </r>
  <r>
    <s v="Reclamo"/>
    <x v="1"/>
    <s v="Si"/>
    <n v="8055"/>
    <s v="ABANCAY"/>
    <s v="EFE"/>
    <x v="1"/>
    <s v="Vía internet"/>
    <s v="SURCO"/>
    <s v="LIMA NOR ESTE "/>
    <x v="1"/>
    <d v="2020-07-09T00:00:00"/>
    <n v="2020"/>
    <s v="III Trimestre 20"/>
    <s v="Julio"/>
    <d v="2020-08-08T00:00:00"/>
    <d v="2020-08-04T00:00:00"/>
    <x v="0"/>
    <x v="0"/>
    <x v="0"/>
    <x v="0"/>
    <s v="HERBERT MARQUEZ QUISPE"/>
    <n v="47103820"/>
    <x v="37"/>
    <x v="1529"/>
    <x v="0"/>
  </r>
  <r>
    <s v="Reclamo"/>
    <x v="1"/>
    <s v="Si"/>
    <n v="8056"/>
    <s v="PRO"/>
    <s v="EFE"/>
    <x v="1"/>
    <s v="Vía internet"/>
    <s v="SURCO"/>
    <s v="LIMA NOR ESTE "/>
    <x v="1"/>
    <d v="2020-07-09T00:00:00"/>
    <n v="2020"/>
    <s v="III Trimestre 20"/>
    <s v="Julio"/>
    <d v="2020-08-08T00:00:00"/>
    <d v="2020-07-18T00:00:00"/>
    <x v="0"/>
    <x v="0"/>
    <x v="0"/>
    <x v="0"/>
    <s v="LUIGI MAICO TRONCOS FERNANDEZ"/>
    <n v="45295864"/>
    <x v="36"/>
    <x v="1530"/>
    <x v="1"/>
  </r>
  <r>
    <s v="Reclamo"/>
    <x v="1"/>
    <s v="Si"/>
    <n v="8060"/>
    <s v="ILO"/>
    <s v="EFE"/>
    <x v="1"/>
    <s v="Vía internet"/>
    <s v="SURCO"/>
    <s v="LIMA NOR ESTE "/>
    <x v="1"/>
    <d v="2020-07-09T00:00:00"/>
    <n v="2020"/>
    <s v="III Trimestre 20"/>
    <s v="Julio"/>
    <d v="2020-08-08T00:00:00"/>
    <d v="2020-08-05T00:00:00"/>
    <x v="0"/>
    <x v="0"/>
    <x v="0"/>
    <x v="0"/>
    <s v="KAREN ADA BARRIOS ALVARADO"/>
    <n v="44777636"/>
    <x v="25"/>
    <x v="1531"/>
    <x v="0"/>
  </r>
  <r>
    <s v="Reclamo"/>
    <x v="1"/>
    <s v="Si"/>
    <n v="8063"/>
    <s v="LIMA"/>
    <s v="Hipotecario Propio"/>
    <x v="1"/>
    <s v="Correo Electronico"/>
    <s v="SURCO"/>
    <s v="LIMA NOR ESTE "/>
    <x v="1"/>
    <d v="2020-07-09T00:00:00"/>
    <n v="2020"/>
    <s v="III Trimestre 20"/>
    <s v="Julio"/>
    <d v="2020-08-08T00:00:00"/>
    <d v="2020-08-07T00:00:00"/>
    <x v="2"/>
    <x v="2"/>
    <x v="1"/>
    <x v="1"/>
    <s v="MIGUEL ANGEL ALCANTARA MAMANI"/>
    <n v="47619410"/>
    <x v="7"/>
    <x v="1532"/>
    <x v="0"/>
  </r>
  <r>
    <s v="Reclamo"/>
    <x v="1"/>
    <s v="Si"/>
    <n v="8066"/>
    <s v="CAJAMARCA MEGA"/>
    <s v="LC"/>
    <x v="1"/>
    <s v="Vía internet"/>
    <s v="SURCO"/>
    <s v="LIMA NOR ESTE "/>
    <x v="1"/>
    <d v="2020-07-09T00:00:00"/>
    <n v="2020"/>
    <s v="III Trimestre 20"/>
    <s v="Julio"/>
    <d v="2020-08-08T00:00:00"/>
    <d v="2020-07-18T00:00:00"/>
    <x v="0"/>
    <x v="0"/>
    <x v="0"/>
    <x v="0"/>
    <s v="CELIA AURORA CHAVEZ PAICO"/>
    <n v="80520401"/>
    <x v="36"/>
    <x v="1533"/>
    <x v="1"/>
  </r>
  <r>
    <s v="Reclamo"/>
    <x v="1"/>
    <s v="Si"/>
    <n v="8067"/>
    <s v="TRUJILLO "/>
    <s v="LC"/>
    <x v="1"/>
    <s v="Vía internet"/>
    <s v="SURCO"/>
    <s v="LIMA NOR ESTE "/>
    <x v="1"/>
    <d v="2020-07-09T00:00:00"/>
    <n v="2020"/>
    <s v="III Trimestre 20"/>
    <s v="Julio"/>
    <d v="2020-08-08T00:00:00"/>
    <d v="2020-07-18T00:00:00"/>
    <x v="0"/>
    <x v="0"/>
    <x v="0"/>
    <x v="0"/>
    <s v="ELINA DEL AGUILA PEREZ DE LECCA"/>
    <n v="6705376"/>
    <x v="36"/>
    <x v="1534"/>
    <x v="1"/>
  </r>
  <r>
    <s v="Reclamo"/>
    <x v="1"/>
    <s v="Si"/>
    <n v="8047"/>
    <s v="PIURA"/>
    <s v="MOTOCORP"/>
    <x v="0"/>
    <s v="Oficina"/>
    <s v="PIURA"/>
    <s v="NORTE 1"/>
    <x v="12"/>
    <d v="2020-07-09T00:00:00"/>
    <n v="2020"/>
    <s v="III Trimestre 20"/>
    <s v="Julio"/>
    <d v="2020-08-08T00:00:00"/>
    <d v="2020-07-18T00:00:00"/>
    <x v="0"/>
    <x v="0"/>
    <x v="0"/>
    <x v="0"/>
    <s v="TEODULA ISIDORA VILELA CARLIN"/>
    <n v="2648175"/>
    <x v="36"/>
    <x v="1535"/>
    <x v="1"/>
  </r>
  <r>
    <s v="Reclamo"/>
    <x v="1"/>
    <s v="Si"/>
    <n v="8050"/>
    <s v="PIURA"/>
    <s v="MOTOCORP"/>
    <x v="0"/>
    <s v="Oficina"/>
    <s v="PIURA"/>
    <s v="NORTE 1"/>
    <x v="12"/>
    <d v="2020-07-09T00:00:00"/>
    <n v="2020"/>
    <s v="III Trimestre 20"/>
    <s v="Julio"/>
    <d v="2020-08-08T00:00:00"/>
    <d v="2020-07-18T00:00:00"/>
    <x v="0"/>
    <x v="0"/>
    <x v="0"/>
    <x v="0"/>
    <s v="VANESSA LESVI VILELA RAMIREZ"/>
    <n v="40998359"/>
    <x v="36"/>
    <x v="1536"/>
    <x v="1"/>
  </r>
  <r>
    <s v="Reclamo"/>
    <x v="1"/>
    <s v="Si"/>
    <n v="8043"/>
    <s v="PAITA"/>
    <s v="EFE"/>
    <x v="0"/>
    <s v="Oficina"/>
    <s v="PAITA"/>
    <s v="NORTE 1"/>
    <x v="17"/>
    <d v="2020-07-09T00:00:00"/>
    <n v="2020"/>
    <s v="III Trimestre 20"/>
    <s v="Julio"/>
    <d v="2020-08-08T00:00:00"/>
    <d v="2020-08-13T00:00:00"/>
    <x v="0"/>
    <x v="0"/>
    <x v="0"/>
    <x v="0"/>
    <s v="WILMER QUEREVALU QUEREVALU"/>
    <n v="42689091"/>
    <x v="21"/>
    <x v="1537"/>
    <x v="2"/>
  </r>
  <r>
    <s v="Reclamo"/>
    <x v="1"/>
    <s v="Si"/>
    <n v="8062"/>
    <s v="PAITA"/>
    <s v="LC"/>
    <x v="0"/>
    <s v="Oficina"/>
    <s v="PAITA"/>
    <s v="NORTE 1"/>
    <x v="17"/>
    <d v="2020-07-09T00:00:00"/>
    <n v="2020"/>
    <s v="III Trimestre 20"/>
    <s v="Julio"/>
    <d v="2020-08-08T00:00:00"/>
    <d v="2020-07-18T00:00:00"/>
    <x v="0"/>
    <x v="0"/>
    <x v="0"/>
    <x v="0"/>
    <s v="GLENDYS VERONICA RAMOS CHAMORRO"/>
    <n v="46784901"/>
    <x v="36"/>
    <x v="1538"/>
    <x v="1"/>
  </r>
  <r>
    <s v="Reclamo"/>
    <x v="1"/>
    <s v="Si"/>
    <n v="8028"/>
    <s v="CUSCO"/>
    <s v="LC"/>
    <x v="0"/>
    <s v="Oficina"/>
    <s v="CUSCO"/>
    <s v="SUR ORIENTE"/>
    <x v="19"/>
    <d v="2020-07-08T00:00:00"/>
    <n v="2020"/>
    <s v="III Trimestre 20"/>
    <s v="Julio"/>
    <d v="2020-08-07T00:00:00"/>
    <d v="2020-08-05T00:00:00"/>
    <x v="0"/>
    <x v="0"/>
    <x v="0"/>
    <x v="0"/>
    <s v="RUBEN OSCAR HUAMAN HUARCAYA"/>
    <n v="41502291"/>
    <x v="5"/>
    <x v="1539"/>
    <x v="0"/>
  </r>
  <r>
    <s v="Reclamo"/>
    <x v="1"/>
    <s v="Si"/>
    <n v="8007"/>
    <s v="NASCA"/>
    <s v="EFE"/>
    <x v="0"/>
    <s v="Oficina"/>
    <s v="NASCA"/>
    <s v="LIMA SUR CHICO"/>
    <x v="50"/>
    <d v="2020-07-08T00:00:00"/>
    <n v="2020"/>
    <s v="III Trimestre 20"/>
    <s v="Julio"/>
    <d v="2020-08-07T00:00:00"/>
    <d v="2020-08-17T00:00:00"/>
    <x v="0"/>
    <x v="0"/>
    <x v="0"/>
    <x v="0"/>
    <s v="CELSO VELASQUEZ CARHUAS"/>
    <n v="21572216"/>
    <x v="41"/>
    <x v="1540"/>
    <x v="2"/>
  </r>
  <r>
    <s v="Reclamo"/>
    <x v="1"/>
    <s v="Si"/>
    <n v="8004"/>
    <s v="NO ES CLIENTE"/>
    <s v="NO ES CLIENTE"/>
    <x v="0"/>
    <s v="Oficina"/>
    <s v="LA MERCED"/>
    <s v="CENTRO"/>
    <x v="7"/>
    <d v="2020-07-08T00:00:00"/>
    <n v="2020"/>
    <s v="III Trimestre 20"/>
    <s v="Julio"/>
    <d v="2020-08-07T00:00:00"/>
    <d v="2020-08-05T00:00:00"/>
    <x v="1"/>
    <x v="1"/>
    <x v="3"/>
    <x v="3"/>
    <s v="MARIA ROSA HUAYLINOS SOTO"/>
    <n v="20594398"/>
    <x v="5"/>
    <x v="1541"/>
    <x v="0"/>
  </r>
  <r>
    <s v="Reclamo"/>
    <x v="1"/>
    <s v="Si"/>
    <n v="8027"/>
    <s v="MOTUPE"/>
    <s v="EFE"/>
    <x v="0"/>
    <s v="Oficina"/>
    <s v="LAMBAYEQUE"/>
    <s v="NORTE 2"/>
    <x v="40"/>
    <d v="2020-07-08T00:00:00"/>
    <n v="2020"/>
    <s v="III Trimestre 20"/>
    <s v="Julio"/>
    <d v="2020-08-07T00:00:00"/>
    <d v="2020-08-10T00:00:00"/>
    <x v="0"/>
    <x v="0"/>
    <x v="0"/>
    <x v="0"/>
    <s v="JUAN FRANCISCO DE LA CRUZ CORTEZ"/>
    <n v="80344427"/>
    <x v="4"/>
    <x v="1542"/>
    <x v="2"/>
  </r>
  <r>
    <s v="Reclamo"/>
    <x v="1"/>
    <s v="Si"/>
    <n v="8034"/>
    <s v="CHORRILLOS"/>
    <s v="LC"/>
    <x v="0"/>
    <s v="Oficina"/>
    <s v="CHORRILLOS"/>
    <s v="LIMA SUR CHICO"/>
    <x v="1"/>
    <d v="2020-07-08T00:00:00"/>
    <n v="2020"/>
    <s v="III Trimestre 20"/>
    <s v="Julio"/>
    <d v="2020-08-07T00:00:00"/>
    <d v="2020-09-10T00:00:00"/>
    <x v="0"/>
    <x v="0"/>
    <x v="0"/>
    <x v="0"/>
    <s v="LEONARDO MACEDO AMASIFUEN"/>
    <n v="62537019"/>
    <x v="89"/>
    <x v="1543"/>
    <x v="3"/>
  </r>
  <r>
    <s v="Reclamo"/>
    <x v="1"/>
    <s v="Si"/>
    <n v="8012"/>
    <s v="SAN MARTIN DE PORRES"/>
    <s v="EFE"/>
    <x v="0"/>
    <s v="Oficina"/>
    <s v="COMAS"/>
    <s v="LIMA NORESTE"/>
    <x v="1"/>
    <d v="2020-07-08T00:00:00"/>
    <n v="2020"/>
    <s v="III Trimestre 20"/>
    <s v="Julio"/>
    <d v="2020-08-07T00:00:00"/>
    <d v="2020-08-05T00:00:00"/>
    <x v="0"/>
    <x v="0"/>
    <x v="0"/>
    <x v="0"/>
    <s v="ERNESTO JESUS GARCIA RAMIREZ"/>
    <n v="74208018"/>
    <x v="5"/>
    <x v="1544"/>
    <x v="0"/>
  </r>
  <r>
    <s v="Reclamo"/>
    <x v="1"/>
    <s v="Si"/>
    <n v="8031"/>
    <s v="SAN MARTIN DE PORRES"/>
    <s v="EFE"/>
    <x v="0"/>
    <s v="Oficina"/>
    <s v="COMAS"/>
    <s v="LIMA NORESTE"/>
    <x v="1"/>
    <d v="2020-07-08T00:00:00"/>
    <n v="2020"/>
    <s v="III Trimestre 20"/>
    <s v="Julio"/>
    <d v="2020-08-07T00:00:00"/>
    <d v="2020-08-05T00:00:00"/>
    <x v="0"/>
    <x v="0"/>
    <x v="0"/>
    <x v="0"/>
    <s v="MARIA AYALA FERNANDEZ"/>
    <n v="8623028"/>
    <x v="5"/>
    <x v="1545"/>
    <x v="0"/>
  </r>
  <r>
    <s v="Reclamo"/>
    <x v="1"/>
    <s v="Si"/>
    <n v="8035"/>
    <s v="COMAS"/>
    <s v="EFE"/>
    <x v="0"/>
    <s v="Oficina"/>
    <s v="COMAS"/>
    <s v="LIMA NORESTE"/>
    <x v="1"/>
    <d v="2020-07-08T00:00:00"/>
    <n v="2020"/>
    <s v="III Trimestre 20"/>
    <s v="Julio"/>
    <d v="2020-08-07T00:00:00"/>
    <d v="2020-08-05T00:00:00"/>
    <x v="0"/>
    <x v="0"/>
    <x v="0"/>
    <x v="0"/>
    <s v="VILMA CHAMPI QUISPE"/>
    <n v="46046746"/>
    <x v="5"/>
    <x v="1546"/>
    <x v="0"/>
  </r>
  <r>
    <s v="Reclamo"/>
    <x v="1"/>
    <s v="Si"/>
    <n v="8033"/>
    <s v="JAVIER PRADO"/>
    <s v="LC"/>
    <x v="0"/>
    <s v="Oficina"/>
    <s v="JAVIER PRADO"/>
    <s v="LIMA NORESTE"/>
    <x v="1"/>
    <d v="2020-07-08T00:00:00"/>
    <n v="2020"/>
    <s v="III Trimestre 20"/>
    <s v="Julio"/>
    <d v="2020-08-07T00:00:00"/>
    <d v="2020-08-04T00:00:00"/>
    <x v="0"/>
    <x v="0"/>
    <x v="0"/>
    <x v="0"/>
    <s v="JAIME VILLANUEVA MARINOS"/>
    <n v="80481907"/>
    <x v="25"/>
    <x v="1547"/>
    <x v="0"/>
  </r>
  <r>
    <s v="Reclamo"/>
    <x v="1"/>
    <s v="Si"/>
    <n v="8009"/>
    <s v="JAVIER PRADO"/>
    <s v="LC"/>
    <x v="0"/>
    <s v="Oficina"/>
    <s v="SAN JUAN DE LURIGANCHO"/>
    <s v="LIMA NORESTE"/>
    <x v="1"/>
    <d v="2020-07-08T00:00:00"/>
    <n v="2020"/>
    <s v="III Trimestre 20"/>
    <s v="Julio"/>
    <d v="2020-08-07T00:00:00"/>
    <d v="2020-08-05T00:00:00"/>
    <x v="0"/>
    <x v="0"/>
    <x v="1"/>
    <x v="1"/>
    <s v="WIDLEY NOLASCO VILLALOBOS"/>
    <n v="45231996"/>
    <x v="5"/>
    <x v="1548"/>
    <x v="0"/>
  </r>
  <r>
    <s v="Reclamo"/>
    <x v="1"/>
    <s v="Si"/>
    <n v="8015"/>
    <s v="CAJAMARCA"/>
    <s v="LC"/>
    <x v="1"/>
    <s v="Vía internet"/>
    <s v="SURCO"/>
    <s v="LIMA NOR ESTE "/>
    <x v="1"/>
    <d v="2020-07-08T00:00:00"/>
    <n v="2020"/>
    <s v="III Trimestre 20"/>
    <s v="Julio"/>
    <d v="2020-08-07T00:00:00"/>
    <d v="2020-07-18T00:00:00"/>
    <x v="0"/>
    <x v="0"/>
    <x v="0"/>
    <x v="0"/>
    <s v="LUIS ORLANDO SANCHEZ VARGAS"/>
    <n v="70229577"/>
    <x v="87"/>
    <x v="1549"/>
    <x v="1"/>
  </r>
  <r>
    <s v="Reclamo"/>
    <x v="1"/>
    <s v="Si"/>
    <n v="8016"/>
    <s v="TRUJILLO "/>
    <s v="LC"/>
    <x v="1"/>
    <s v="Vía internet"/>
    <s v="SURCO"/>
    <s v="LIMA NOR ESTE "/>
    <x v="1"/>
    <d v="2020-07-08T00:00:00"/>
    <n v="2020"/>
    <s v="III Trimestre 20"/>
    <s v="Julio"/>
    <d v="2020-08-07T00:00:00"/>
    <d v="2020-08-07T00:00:00"/>
    <x v="0"/>
    <x v="0"/>
    <x v="0"/>
    <x v="0"/>
    <s v="JUAN DIEGO LIBERATO GARCIA"/>
    <n v="61448617"/>
    <x v="0"/>
    <x v="1550"/>
    <x v="0"/>
  </r>
  <r>
    <s v="Reclamo"/>
    <x v="1"/>
    <s v="Si"/>
    <n v="8017"/>
    <s v="HUANUCO"/>
    <s v="LC"/>
    <x v="1"/>
    <s v="Vía internet"/>
    <s v="SURCO"/>
    <s v="LIMA NOR ESTE "/>
    <x v="1"/>
    <d v="2020-07-08T00:00:00"/>
    <n v="2020"/>
    <s v="III Trimestre 20"/>
    <s v="Julio"/>
    <d v="2020-08-07T00:00:00"/>
    <d v="2020-07-21T00:00:00"/>
    <x v="0"/>
    <x v="0"/>
    <x v="0"/>
    <x v="0"/>
    <s v="HELEN DEL PILAR TIBURCIO MALLQUI"/>
    <n v="43330925"/>
    <x v="8"/>
    <x v="1551"/>
    <x v="1"/>
  </r>
  <r>
    <s v="Reclamo"/>
    <x v="1"/>
    <s v="Si"/>
    <n v="8020"/>
    <s v="CUSCO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JULIO CESAR ORTIZ LAYME"/>
    <n v="44137252"/>
    <x v="5"/>
    <x v="1552"/>
    <x v="0"/>
  </r>
  <r>
    <s v="Reclamo"/>
    <x v="1"/>
    <s v="Si"/>
    <n v="8021"/>
    <s v="ABANCAY"/>
    <s v="LC"/>
    <x v="1"/>
    <s v="Vía internet"/>
    <s v="SURCO"/>
    <s v="LIMA NOR ESTE "/>
    <x v="1"/>
    <d v="2020-07-08T00:00:00"/>
    <n v="2020"/>
    <s v="III Trimestre 20"/>
    <s v="Julio"/>
    <d v="2020-08-07T00:00:00"/>
    <d v="2020-07-21T00:00:00"/>
    <x v="0"/>
    <x v="0"/>
    <x v="0"/>
    <x v="0"/>
    <s v="VICENTINA INCA CAHUANA"/>
    <n v="31347841"/>
    <x v="8"/>
    <x v="1553"/>
    <x v="1"/>
  </r>
  <r>
    <s v="Reclamo"/>
    <x v="1"/>
    <s v="Si"/>
    <n v="8022"/>
    <s v="CACERES"/>
    <s v="EFE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DARREN JAIR RAMOS RIOS"/>
    <n v="70021823"/>
    <x v="5"/>
    <x v="1554"/>
    <x v="0"/>
  </r>
  <r>
    <s v="Reclamo"/>
    <x v="1"/>
    <s v="Si"/>
    <n v="8024"/>
    <s v="JULIACA"/>
    <s v="LC"/>
    <x v="1"/>
    <s v="Vía internet"/>
    <s v="SURCO"/>
    <s v="LIMA NOR ESTE "/>
    <x v="1"/>
    <d v="2020-07-08T00:00:00"/>
    <n v="2020"/>
    <s v="III Trimestre 20"/>
    <s v="Julio"/>
    <d v="2020-08-07T00:00:00"/>
    <d v="2020-09-04T00:00:00"/>
    <x v="0"/>
    <x v="0"/>
    <x v="1"/>
    <x v="1"/>
    <s v="MAX LINDER ESPEJO GODOY"/>
    <n v="70062982"/>
    <x v="15"/>
    <x v="1555"/>
    <x v="2"/>
  </r>
  <r>
    <s v="Reclamo"/>
    <x v="1"/>
    <s v="Si"/>
    <n v="8025"/>
    <s v="JULIACA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DANNY ABAD MAYDANA CHALCO"/>
    <n v="40757494"/>
    <x v="5"/>
    <x v="1556"/>
    <x v="0"/>
  </r>
  <r>
    <s v="Reclamo"/>
    <x v="1"/>
    <s v="Si"/>
    <n v="8026"/>
    <s v="CHICLAYO"/>
    <s v="EFE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LEONEL MUSAYON SALAZAR"/>
    <n v="17597114"/>
    <x v="5"/>
    <x v="1557"/>
    <x v="0"/>
  </r>
  <r>
    <s v="Reclamo"/>
    <x v="1"/>
    <s v="Si"/>
    <n v="8036"/>
    <s v="EL PEDREGAL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JONATHAN EDWARD CONDORI CUSI"/>
    <n v="72775324"/>
    <x v="5"/>
    <x v="1558"/>
    <x v="0"/>
  </r>
  <r>
    <s v="Reclamo"/>
    <x v="1"/>
    <s v="Si"/>
    <n v="8037"/>
    <s v="TRUJILLO "/>
    <s v="LC"/>
    <x v="1"/>
    <s v="Vía internet"/>
    <s v="SURCO"/>
    <s v="LIMA NOR ESTE "/>
    <x v="1"/>
    <d v="2020-07-08T00:00:00"/>
    <n v="2020"/>
    <s v="III Trimestre 20"/>
    <s v="Julio"/>
    <d v="2020-08-07T00:00:00"/>
    <d v="2020-08-05T00:00:00"/>
    <x v="0"/>
    <x v="0"/>
    <x v="0"/>
    <x v="0"/>
    <s v="RUTH MILADY POLO ROSARIO"/>
    <n v="80639313"/>
    <x v="5"/>
    <x v="1559"/>
    <x v="0"/>
  </r>
  <r>
    <s v="Reclamo"/>
    <x v="1"/>
    <s v="Si"/>
    <n v="8039"/>
    <s v="CHICLAYO"/>
    <s v="LC"/>
    <x v="1"/>
    <s v="Vía internet"/>
    <s v="SURCO"/>
    <s v="LIMA NOR ESTE "/>
    <x v="1"/>
    <d v="2020-07-08T00:00:00"/>
    <n v="2020"/>
    <s v="III Trimestre 20"/>
    <s v="Julio"/>
    <d v="2020-08-07T00:00:00"/>
    <d v="2020-07-18T00:00:00"/>
    <x v="0"/>
    <x v="0"/>
    <x v="0"/>
    <x v="0"/>
    <s v="DELINDA LLUEN GONZALES"/>
    <n v="42319258"/>
    <x v="87"/>
    <x v="1560"/>
    <x v="1"/>
  </r>
  <r>
    <s v="Reclamo"/>
    <x v="1"/>
    <s v="Si"/>
    <n v="8006"/>
    <s v="HUACHO"/>
    <s v="EFE"/>
    <x v="0"/>
    <s v="Oficina"/>
    <s v="HUACHO "/>
    <s v="NORTE 3"/>
    <x v="22"/>
    <d v="2020-07-08T00:00:00"/>
    <n v="2020"/>
    <s v="III Trimestre 20"/>
    <s v="Julio"/>
    <d v="2020-08-07T00:00:00"/>
    <d v="2020-08-05T00:00:00"/>
    <x v="0"/>
    <x v="0"/>
    <x v="0"/>
    <x v="0"/>
    <s v="JESUS ALBERTO VARGAS FERNANDEZ"/>
    <n v="15723621"/>
    <x v="5"/>
    <x v="1561"/>
    <x v="0"/>
  </r>
  <r>
    <s v="Reclamo"/>
    <x v="1"/>
    <s v="Si"/>
    <n v="8010"/>
    <s v="HUACHO"/>
    <s v="EFE"/>
    <x v="0"/>
    <s v="Oficina"/>
    <s v="HUACHO "/>
    <s v="NORTE 3"/>
    <x v="22"/>
    <d v="2020-07-08T00:00:00"/>
    <n v="2020"/>
    <s v="III Trimestre 20"/>
    <s v="Julio"/>
    <d v="2020-08-07T00:00:00"/>
    <d v="2020-08-07T00:00:00"/>
    <x v="0"/>
    <x v="0"/>
    <x v="1"/>
    <x v="1"/>
    <s v="MARIA GRACIELA UGARTE VDA DE BURGA"/>
    <n v="15735972"/>
    <x v="0"/>
    <x v="1562"/>
    <x v="0"/>
  </r>
  <r>
    <s v="Reclamo"/>
    <x v="1"/>
    <s v="Si"/>
    <n v="8029"/>
    <s v="HUACHO"/>
    <s v="EFE"/>
    <x v="0"/>
    <s v="Oficina"/>
    <s v="HUACHO "/>
    <s v="NORTE 3"/>
    <x v="22"/>
    <d v="2020-07-08T00:00:00"/>
    <n v="2020"/>
    <s v="III Trimestre 20"/>
    <s v="Julio"/>
    <d v="2020-08-07T00:00:00"/>
    <d v="2020-08-10T00:00:00"/>
    <x v="0"/>
    <x v="0"/>
    <x v="0"/>
    <x v="0"/>
    <s v="CESAR ARVINDO ESPINOZA LEIVA"/>
    <n v="47680961"/>
    <x v="4"/>
    <x v="1563"/>
    <x v="2"/>
  </r>
  <r>
    <s v="Reclamo"/>
    <x v="1"/>
    <s v="Si"/>
    <n v="8003"/>
    <s v="AREQUIPA "/>
    <s v="EFE"/>
    <x v="0"/>
    <s v="Oficina"/>
    <s v="ILO"/>
    <s v="SUR"/>
    <x v="5"/>
    <d v="2020-07-08T00:00:00"/>
    <n v="2020"/>
    <s v="III Trimestre 20"/>
    <s v="Julio"/>
    <d v="2020-08-07T00:00:00"/>
    <d v="2020-08-07T00:00:00"/>
    <x v="0"/>
    <x v="0"/>
    <x v="0"/>
    <x v="0"/>
    <s v="AURELIA MOLLAPAZA VILCA DE BERNEDO"/>
    <n v="29666553"/>
    <x v="0"/>
    <x v="1564"/>
    <x v="0"/>
  </r>
  <r>
    <s v="Reclamo"/>
    <x v="1"/>
    <s v="Si"/>
    <n v="8032"/>
    <s v="NO ES CLIENTE"/>
    <s v="NO ES CLIENTE"/>
    <x v="0"/>
    <s v="Oficina"/>
    <s v="PUNO "/>
    <s v="SUR"/>
    <x v="28"/>
    <d v="2020-07-08T00:00:00"/>
    <n v="2020"/>
    <s v="III Trimestre 20"/>
    <s v="Julio"/>
    <d v="2020-08-07T00:00:00"/>
    <d v="2020-08-21T00:00:00"/>
    <x v="1"/>
    <x v="1"/>
    <x v="3"/>
    <x v="3"/>
    <s v="LOURDES MARICELA DE LA JARA ALATRISTA"/>
    <n v="1322334"/>
    <x v="49"/>
    <x v="1565"/>
    <x v="2"/>
  </r>
  <r>
    <s v="Reclamo"/>
    <x v="1"/>
    <s v="Si"/>
    <n v="8008"/>
    <s v="TOCACHE"/>
    <s v="LC"/>
    <x v="0"/>
    <s v="Oficina"/>
    <s v="TOCACHE"/>
    <s v="CENTRO"/>
    <x v="8"/>
    <d v="2020-07-08T00:00:00"/>
    <n v="2020"/>
    <s v="III Trimestre 20"/>
    <s v="Julio"/>
    <d v="2020-08-07T00:00:00"/>
    <d v="2020-08-07T00:00:00"/>
    <x v="0"/>
    <x v="0"/>
    <x v="0"/>
    <x v="0"/>
    <s v="OSCAR HUMBERTO CESPEDES ESPINOZA"/>
    <n v="1170363"/>
    <x v="0"/>
    <x v="1566"/>
    <x v="0"/>
  </r>
  <r>
    <s v="Reclamo"/>
    <x v="1"/>
    <s v="Si"/>
    <n v="8013"/>
    <s v="TACNA"/>
    <s v="EFE"/>
    <x v="0"/>
    <s v="Oficina"/>
    <s v="TACNA"/>
    <s v="SUR"/>
    <x v="9"/>
    <d v="2020-07-08T00:00:00"/>
    <n v="2020"/>
    <s v="III Trimestre 20"/>
    <s v="Julio"/>
    <d v="2020-08-07T00:00:00"/>
    <d v="2020-07-18T00:00:00"/>
    <x v="0"/>
    <x v="0"/>
    <x v="0"/>
    <x v="0"/>
    <s v="EDUARDO ANDRE BARRIENTOS VARGAS"/>
    <n v="48269526"/>
    <x v="87"/>
    <x v="1567"/>
    <x v="1"/>
  </r>
  <r>
    <s v="Reclamo"/>
    <x v="1"/>
    <s v="Si"/>
    <n v="7990"/>
    <s v="CHIMBOTE "/>
    <s v="LC"/>
    <x v="0"/>
    <s v="Oficina"/>
    <s v="CHIMBOTE"/>
    <s v="NORTE 3"/>
    <x v="21"/>
    <d v="2020-07-07T00:00:00"/>
    <n v="2020"/>
    <s v="III Trimestre 20"/>
    <s v="Julio"/>
    <d v="2020-08-06T00:00:00"/>
    <d v="2020-07-20T00:00:00"/>
    <x v="0"/>
    <x v="0"/>
    <x v="0"/>
    <x v="0"/>
    <s v="VICTORIA FABIOLA CESPEDES MORENO"/>
    <n v="32988382"/>
    <x v="8"/>
    <x v="1568"/>
    <x v="1"/>
  </r>
  <r>
    <s v="Reclamo"/>
    <x v="1"/>
    <s v="Si"/>
    <n v="7989"/>
    <s v="AREQUIPA "/>
    <s v="EFE"/>
    <x v="0"/>
    <s v="Oficina"/>
    <s v="AREQUIPA"/>
    <s v="SUR"/>
    <x v="31"/>
    <d v="2020-07-07T00:00:00"/>
    <n v="2020"/>
    <s v="III Trimestre 20"/>
    <s v="Julio"/>
    <d v="2020-08-06T00:00:00"/>
    <d v="2020-08-04T00:00:00"/>
    <x v="0"/>
    <x v="0"/>
    <x v="0"/>
    <x v="0"/>
    <s v="SANTOS MAMANI CHARCA"/>
    <n v="80264075"/>
    <x v="5"/>
    <x v="1569"/>
    <x v="0"/>
  </r>
  <r>
    <s v="Reclamo"/>
    <x v="1"/>
    <s v="Si"/>
    <n v="8000"/>
    <s v="EL PEDREGAL"/>
    <s v="LC"/>
    <x v="0"/>
    <s v="Oficina"/>
    <s v="EL PEDREGAL"/>
    <s v="SUR"/>
    <x v="42"/>
    <d v="2020-07-07T00:00:00"/>
    <n v="2020"/>
    <s v="III Trimestre 20"/>
    <s v="Julio"/>
    <d v="2020-08-06T00:00:00"/>
    <d v="2020-08-10T00:00:00"/>
    <x v="0"/>
    <x v="0"/>
    <x v="0"/>
    <x v="0"/>
    <s v="VICTOR ALEJANDRO YUNGA MAMANI"/>
    <n v="42807668"/>
    <x v="40"/>
    <x v="1570"/>
    <x v="2"/>
  </r>
  <r>
    <s v="Reclamo"/>
    <x v="1"/>
    <s v="Si"/>
    <n v="8002"/>
    <s v="AYACUCHO"/>
    <s v="LC"/>
    <x v="0"/>
    <s v="Oficina"/>
    <s v="AYACUCHO"/>
    <s v="SUR ORIENTE"/>
    <x v="44"/>
    <d v="2020-07-07T00:00:00"/>
    <n v="2020"/>
    <s v="III Trimestre 20"/>
    <s v="Julio"/>
    <d v="2020-08-06T00:00:00"/>
    <d v="2020-07-18T00:00:00"/>
    <x v="0"/>
    <x v="0"/>
    <x v="0"/>
    <x v="0"/>
    <s v="ENRIQUE ARTURO INFANZON ALLCCA"/>
    <n v="43063910"/>
    <x v="10"/>
    <x v="1571"/>
    <x v="1"/>
  </r>
  <r>
    <s v="Reclamo"/>
    <x v="1"/>
    <s v="Si"/>
    <n v="7994"/>
    <s v="TARMA"/>
    <s v="EFE"/>
    <x v="0"/>
    <s v="Oficina"/>
    <s v="TARMA"/>
    <s v="CENTRO"/>
    <x v="33"/>
    <d v="2020-07-07T00:00:00"/>
    <n v="2020"/>
    <s v="III Trimestre 20"/>
    <s v="Julio"/>
    <d v="2020-08-06T00:00:00"/>
    <d v="2020-08-04T00:00:00"/>
    <x v="0"/>
    <x v="0"/>
    <x v="0"/>
    <x v="0"/>
    <s v="GIANCARLO ASTUHUAMAN LEON"/>
    <n v="47961470"/>
    <x v="5"/>
    <x v="1572"/>
    <x v="0"/>
  </r>
  <r>
    <s v="Reclamo"/>
    <x v="1"/>
    <s v="Si"/>
    <n v="7978"/>
    <s v="TRUJILLO "/>
    <s v="LC"/>
    <x v="0"/>
    <s v="Oficina"/>
    <s v="TRUJILLO"/>
    <s v="NORTE 3"/>
    <x v="0"/>
    <d v="2020-07-07T00:00:00"/>
    <n v="2020"/>
    <s v="III Trimestre 20"/>
    <s v="Julio"/>
    <d v="2020-08-06T00:00:00"/>
    <d v="2020-07-19T00:00:00"/>
    <x v="0"/>
    <x v="0"/>
    <x v="0"/>
    <x v="0"/>
    <s v="JEAN FRANCO ZAVALETA ASALDE"/>
    <n v="71510428"/>
    <x v="32"/>
    <x v="1573"/>
    <x v="1"/>
  </r>
  <r>
    <s v="Reclamo"/>
    <x v="1"/>
    <s v="Si"/>
    <n v="7988"/>
    <s v="CHICLAYO"/>
    <s v="LC"/>
    <x v="0"/>
    <s v="Oficina"/>
    <s v="CHICLAYO"/>
    <s v="NORTE 2"/>
    <x v="2"/>
    <d v="2020-07-07T00:00:00"/>
    <n v="2020"/>
    <s v="III Trimestre 20"/>
    <s v="Julio"/>
    <d v="2020-08-06T00:00:00"/>
    <d v="2020-08-04T00:00:00"/>
    <x v="0"/>
    <x v="0"/>
    <x v="0"/>
    <x v="0"/>
    <s v="HARRY DANIEL CAJO ROJAS"/>
    <n v="80481161"/>
    <x v="5"/>
    <x v="1574"/>
    <x v="0"/>
  </r>
  <r>
    <s v="Reclamo"/>
    <x v="1"/>
    <s v="Si"/>
    <n v="7974"/>
    <s v="LIMA"/>
    <s v="Fondo Crecer"/>
    <x v="0"/>
    <s v="Oficina"/>
    <s v="ATE "/>
    <s v="LIMA NORESTE"/>
    <x v="1"/>
    <d v="2020-07-07T00:00:00"/>
    <n v="2020"/>
    <s v="III Trimestre 20"/>
    <s v="Julio"/>
    <d v="2020-08-06T00:00:00"/>
    <d v="2020-08-05T00:00:00"/>
    <x v="0"/>
    <x v="0"/>
    <x v="1"/>
    <x v="1"/>
    <s v="FELIX CHOQUE AYMARA"/>
    <n v="10661798"/>
    <x v="7"/>
    <x v="1575"/>
    <x v="0"/>
  </r>
  <r>
    <s v="Reclamo"/>
    <x v="1"/>
    <s v="Si"/>
    <n v="8001"/>
    <s v="SAN MARTIN DE PORRES"/>
    <s v="EFE"/>
    <x v="0"/>
    <s v="Oficina"/>
    <s v="COMAS"/>
    <s v="LIMA NORESTE"/>
    <x v="1"/>
    <d v="2020-07-07T00:00:00"/>
    <n v="2020"/>
    <s v="III Trimestre 20"/>
    <s v="Julio"/>
    <d v="2020-08-06T00:00:00"/>
    <d v="2020-08-04T00:00:00"/>
    <x v="0"/>
    <x v="0"/>
    <x v="0"/>
    <x v="0"/>
    <s v="SILVIA MARIA LUISA MUNOZ MATELLINI"/>
    <n v="7281432"/>
    <x v="5"/>
    <x v="1576"/>
    <x v="0"/>
  </r>
  <r>
    <s v="Reclamo"/>
    <x v="1"/>
    <s v="Si"/>
    <n v="7976"/>
    <s v="CHOSICA"/>
    <s v="LC"/>
    <x v="0"/>
    <s v="Oficina"/>
    <s v="JAVIER PRADO"/>
    <s v="LIMA NORESTE"/>
    <x v="1"/>
    <d v="2020-07-07T00:00:00"/>
    <n v="2020"/>
    <s v="III Trimestre 20"/>
    <s v="Julio"/>
    <d v="2020-08-06T00:00:00"/>
    <d v="2020-08-04T00:00:00"/>
    <x v="0"/>
    <x v="0"/>
    <x v="0"/>
    <x v="0"/>
    <s v="LUIS RUBEN ARIAS REYES"/>
    <n v="8442323"/>
    <x v="5"/>
    <x v="1577"/>
    <x v="0"/>
  </r>
  <r>
    <s v="Reclamo"/>
    <x v="1"/>
    <s v="Si"/>
    <n v="7996"/>
    <s v="JAVIER PRADO"/>
    <s v="LC"/>
    <x v="0"/>
    <s v="Oficina"/>
    <s v="SAN JUAN DE LURIGANCHO"/>
    <s v="LIMA NORESTE"/>
    <x v="1"/>
    <d v="2020-07-07T00:00:00"/>
    <n v="2020"/>
    <s v="III Trimestre 20"/>
    <s v="Julio"/>
    <d v="2020-08-06T00:00:00"/>
    <d v="2020-08-04T00:00:00"/>
    <x v="0"/>
    <x v="0"/>
    <x v="0"/>
    <x v="0"/>
    <s v="PATRICIA DEL PILAR MARZAL NUNEZ"/>
    <n v="72784458"/>
    <x v="5"/>
    <x v="1578"/>
    <x v="0"/>
  </r>
  <r>
    <s v="Reclamo"/>
    <x v="1"/>
    <s v="Si"/>
    <n v="7967"/>
    <s v="TRUJILLO 2"/>
    <s v="LC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ELMAN FERMIN CARRANZA BACILIO"/>
    <n v="46004738"/>
    <x v="5"/>
    <x v="1579"/>
    <x v="0"/>
  </r>
  <r>
    <s v="Reclamo"/>
    <x v="1"/>
    <s v="Si"/>
    <n v="7968"/>
    <s v="TRUJILLO "/>
    <s v="LC"/>
    <x v="1"/>
    <s v="Vía internet"/>
    <s v="SURCO"/>
    <s v="LIMA NOR ESTE "/>
    <x v="1"/>
    <d v="2020-07-07T00:00:00"/>
    <n v="2020"/>
    <s v="III Trimestre 20"/>
    <s v="Julio"/>
    <d v="2020-08-06T00:00:00"/>
    <d v="2020-09-10T00:00:00"/>
    <x v="0"/>
    <x v="0"/>
    <x v="0"/>
    <x v="0"/>
    <s v="SANTOS NELIDA ALVITES DE POLO"/>
    <n v="19687113"/>
    <x v="91"/>
    <x v="1580"/>
    <x v="3"/>
  </r>
  <r>
    <s v="Reclamo"/>
    <x v="1"/>
    <s v="Si"/>
    <n v="7969"/>
    <s v="MANCORA"/>
    <s v="LC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DONALD SANTIAO ELIZALDE PINDAY"/>
    <n v="75376285"/>
    <x v="5"/>
    <x v="1581"/>
    <x v="0"/>
  </r>
  <r>
    <s v="Reclamo"/>
    <x v="1"/>
    <s v="Si"/>
    <n v="7970"/>
    <s v="TRUJILLO "/>
    <s v="LC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ANTONIO GILMER REYES BRICENO"/>
    <n v="18151784"/>
    <x v="5"/>
    <x v="1582"/>
    <x v="0"/>
  </r>
  <r>
    <s v="Reclamo"/>
    <x v="1"/>
    <s v="Si"/>
    <n v="7972"/>
    <s v="ANDAHUAYLAS"/>
    <s v="LC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MAXIMO LLUYAC TUNI"/>
    <n v="9828124"/>
    <x v="5"/>
    <x v="1583"/>
    <x v="0"/>
  </r>
  <r>
    <s v="Reclamo"/>
    <x v="1"/>
    <s v="Si"/>
    <n v="7980"/>
    <s v="JAEN"/>
    <s v="EFE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MARTINA FERNANDEZ AREVALO"/>
    <n v="43882017"/>
    <x v="5"/>
    <x v="1584"/>
    <x v="0"/>
  </r>
  <r>
    <s v="Reclamo"/>
    <x v="1"/>
    <s v="Si"/>
    <n v="7983"/>
    <s v="ATE "/>
    <s v="EFE"/>
    <x v="1"/>
    <s v="Vía internet"/>
    <s v="SURCO"/>
    <s v="LIMA NOR ESTE "/>
    <x v="1"/>
    <d v="2020-07-07T00:00:00"/>
    <n v="2020"/>
    <s v="III Trimestre 20"/>
    <s v="Julio"/>
    <d v="2020-08-06T00:00:00"/>
    <d v="2020-09-02T00:00:00"/>
    <x v="0"/>
    <x v="0"/>
    <x v="0"/>
    <x v="0"/>
    <s v="CARLOTA CERVANTES MALLQUI"/>
    <n v="47041665"/>
    <x v="3"/>
    <x v="1585"/>
    <x v="2"/>
  </r>
  <r>
    <s v="Reclamo"/>
    <x v="1"/>
    <s v="Si"/>
    <n v="7993"/>
    <s v="CHIMBOTE "/>
    <s v="LC"/>
    <x v="1"/>
    <s v="Vía internet"/>
    <s v="SURCO"/>
    <s v="LIMA NOR ESTE "/>
    <x v="1"/>
    <d v="2020-07-07T00:00:00"/>
    <n v="2020"/>
    <s v="III Trimestre 20"/>
    <s v="Julio"/>
    <d v="2020-08-06T00:00:00"/>
    <d v="2020-08-04T00:00:00"/>
    <x v="0"/>
    <x v="0"/>
    <x v="0"/>
    <x v="0"/>
    <s v="ESTELA SEGUNDA OLANO ROSALES"/>
    <n v="32976378"/>
    <x v="5"/>
    <x v="1586"/>
    <x v="0"/>
  </r>
  <r>
    <s v="Reclamo"/>
    <x v="1"/>
    <s v="Si"/>
    <n v="7979"/>
    <s v="VILLA EL SALVADOR"/>
    <s v="EFE"/>
    <x v="0"/>
    <s v="Oficina"/>
    <s v="VILLA EL SALVADOR"/>
    <s v="LIMA SUR CHICO"/>
    <x v="1"/>
    <d v="2020-07-07T00:00:00"/>
    <n v="2020"/>
    <s v="III Trimestre 20"/>
    <s v="Julio"/>
    <d v="2020-08-06T00:00:00"/>
    <d v="2020-08-04T00:00:00"/>
    <x v="0"/>
    <x v="0"/>
    <x v="0"/>
    <x v="0"/>
    <s v="MARLENE ROMAN LANGUASCO"/>
    <n v="9290383"/>
    <x v="5"/>
    <x v="1587"/>
    <x v="0"/>
  </r>
  <r>
    <s v="Reclamo"/>
    <x v="1"/>
    <s v="Si"/>
    <n v="7986"/>
    <s v="VILLA MARIA DEL TRIUNFO"/>
    <s v="LC"/>
    <x v="0"/>
    <s v="Oficina"/>
    <s v="VILLA MARIA DEL TRIUNFO"/>
    <s v="LIMA SUR CHICO"/>
    <x v="1"/>
    <d v="2020-07-07T00:00:00"/>
    <n v="2020"/>
    <s v="III Trimestre 20"/>
    <s v="Julio"/>
    <d v="2020-08-06T00:00:00"/>
    <d v="2020-08-04T00:00:00"/>
    <x v="0"/>
    <x v="0"/>
    <x v="0"/>
    <x v="0"/>
    <s v="MARIA TERESA PEREZ VERASTEGUI"/>
    <n v="48122518"/>
    <x v="5"/>
    <x v="1588"/>
    <x v="0"/>
  </r>
  <r>
    <s v="Reclamo"/>
    <x v="1"/>
    <s v="Si"/>
    <n v="7997"/>
    <s v="PIURA"/>
    <s v="EFE"/>
    <x v="0"/>
    <s v="Oficina"/>
    <s v="PIURA"/>
    <s v="NORTE 1"/>
    <x v="12"/>
    <d v="2020-07-07T00:00:00"/>
    <n v="2020"/>
    <s v="III Trimestre 20"/>
    <s v="Julio"/>
    <d v="2020-08-06T00:00:00"/>
    <d v="2020-08-06T00:00:00"/>
    <x v="0"/>
    <x v="0"/>
    <x v="0"/>
    <x v="0"/>
    <s v="DANY ENRIQUE GUERRERO GONZALES"/>
    <n v="40222652"/>
    <x v="0"/>
    <x v="1589"/>
    <x v="0"/>
  </r>
  <r>
    <s v="Reclamo"/>
    <x v="1"/>
    <s v="Si"/>
    <n v="7998"/>
    <s v="PIURA"/>
    <s v="EFE"/>
    <x v="0"/>
    <s v="Oficina"/>
    <s v="PIURA"/>
    <s v="NORTE 1"/>
    <x v="12"/>
    <d v="2020-07-07T00:00:00"/>
    <n v="2020"/>
    <s v="III Trimestre 20"/>
    <s v="Julio"/>
    <d v="2020-08-06T00:00:00"/>
    <d v="2020-08-06T00:00:00"/>
    <x v="0"/>
    <x v="0"/>
    <x v="0"/>
    <x v="0"/>
    <s v="DANY ENRIQUE GUERRERO GONZALES"/>
    <n v="40222652"/>
    <x v="0"/>
    <x v="1590"/>
    <x v="0"/>
  </r>
  <r>
    <s v="Reclamo"/>
    <x v="1"/>
    <s v="Si"/>
    <n v="7999"/>
    <s v="PIURA"/>
    <s v="EFE"/>
    <x v="0"/>
    <s v="Oficina"/>
    <s v="PIURA"/>
    <s v="NORTE 1"/>
    <x v="12"/>
    <d v="2020-07-07T00:00:00"/>
    <n v="2020"/>
    <s v="III Trimestre 20"/>
    <s v="Julio"/>
    <d v="2020-08-06T00:00:00"/>
    <d v="2020-08-06T00:00:00"/>
    <x v="0"/>
    <x v="0"/>
    <x v="0"/>
    <x v="0"/>
    <s v="DANY ENRIQUE GUERRERO GONZALES"/>
    <n v="40222652"/>
    <x v="0"/>
    <x v="1591"/>
    <x v="0"/>
  </r>
  <r>
    <s v="Reclamo"/>
    <x v="1"/>
    <s v="Si"/>
    <n v="7973"/>
    <s v="PAITA"/>
    <s v="EFE"/>
    <x v="0"/>
    <s v="Oficina"/>
    <s v="PAITA"/>
    <s v="NORTE 1"/>
    <x v="17"/>
    <d v="2020-07-07T00:00:00"/>
    <n v="2020"/>
    <s v="III Trimestre 20"/>
    <s v="Julio"/>
    <d v="2020-08-06T00:00:00"/>
    <d v="2020-08-04T00:00:00"/>
    <x v="0"/>
    <x v="0"/>
    <x v="0"/>
    <x v="0"/>
    <s v="JOSE TADEO RIOS MENDOZA"/>
    <n v="3648636"/>
    <x v="5"/>
    <x v="1592"/>
    <x v="0"/>
  </r>
  <r>
    <s v="Reclamo"/>
    <x v="1"/>
    <s v="Si"/>
    <n v="7977"/>
    <s v="PAITA"/>
    <s v="EFE"/>
    <x v="0"/>
    <s v="Oficina"/>
    <s v="PAITA"/>
    <s v="NORTE 1"/>
    <x v="17"/>
    <d v="2020-07-07T00:00:00"/>
    <n v="2020"/>
    <s v="III Trimestre 20"/>
    <s v="Julio"/>
    <d v="2020-08-06T00:00:00"/>
    <d v="2020-08-05T00:00:00"/>
    <x v="0"/>
    <x v="0"/>
    <x v="0"/>
    <x v="0"/>
    <s v="JOSE SANTOS COLLAZOS CHUNGA"/>
    <n v="3503712"/>
    <x v="7"/>
    <x v="1593"/>
    <x v="0"/>
  </r>
  <r>
    <s v="Reclamo"/>
    <x v="1"/>
    <s v="Si"/>
    <n v="7991"/>
    <s v="TARAPOTO"/>
    <s v="EFE"/>
    <x v="0"/>
    <s v="Oficina"/>
    <s v="TARAPOTO"/>
    <s v="ORIENTE"/>
    <x v="41"/>
    <d v="2020-07-07T00:00:00"/>
    <n v="2020"/>
    <s v="III Trimestre 20"/>
    <s v="Julio"/>
    <d v="2020-08-06T00:00:00"/>
    <d v="2020-08-04T00:00:00"/>
    <x v="0"/>
    <x v="0"/>
    <x v="0"/>
    <x v="0"/>
    <s v="BILL DERICK TANCHIVA HERRADA"/>
    <n v="48479590"/>
    <x v="5"/>
    <x v="1594"/>
    <x v="0"/>
  </r>
  <r>
    <s v="Reclamo"/>
    <x v="1"/>
    <s v="Si"/>
    <n v="7953"/>
    <s v="AREQUIPA "/>
    <s v="EFE"/>
    <x v="0"/>
    <s v="Oficina"/>
    <s v="AREQUIPA"/>
    <s v="SUR"/>
    <x v="31"/>
    <d v="2020-07-06T00:00:00"/>
    <n v="2020"/>
    <s v="III Trimestre 20"/>
    <s v="Julio"/>
    <d v="2020-08-05T00:00:00"/>
    <d v="2020-07-18T00:00:00"/>
    <x v="0"/>
    <x v="0"/>
    <x v="0"/>
    <x v="0"/>
    <s v="FILOMENA LOURDES CABANA CHOQUE"/>
    <n v="80623609"/>
    <x v="32"/>
    <x v="1595"/>
    <x v="1"/>
  </r>
  <r>
    <s v="Reclamo"/>
    <x v="1"/>
    <s v="Si"/>
    <n v="7954"/>
    <s v="AREQUIPA "/>
    <s v="EFE"/>
    <x v="0"/>
    <s v="Oficina"/>
    <s v="AREQUIPA"/>
    <s v="SUR"/>
    <x v="31"/>
    <d v="2020-07-06T00:00:00"/>
    <n v="2020"/>
    <s v="III Trimestre 20"/>
    <s v="Julio"/>
    <d v="2020-08-05T00:00:00"/>
    <d v="2020-07-18T00:00:00"/>
    <x v="0"/>
    <x v="0"/>
    <x v="0"/>
    <x v="0"/>
    <s v="FILOMENA LOURDES CABANA CHOQUE"/>
    <n v="80623609"/>
    <x v="32"/>
    <x v="1596"/>
    <x v="1"/>
  </r>
  <r>
    <s v="Reclamo"/>
    <x v="1"/>
    <s v="Si"/>
    <n v="7948"/>
    <s v="HUANCAYO"/>
    <s v="EFE"/>
    <x v="0"/>
    <s v="Oficina"/>
    <s v="HUANCAYO"/>
    <s v="CENTRO"/>
    <x v="4"/>
    <d v="2020-07-06T00:00:00"/>
    <n v="2020"/>
    <s v="III Trimestre 20"/>
    <s v="Julio"/>
    <d v="2020-08-05T00:00:00"/>
    <d v="2020-09-01T00:00:00"/>
    <x v="0"/>
    <x v="0"/>
    <x v="0"/>
    <x v="0"/>
    <s v="LIZ GISELA SANTANA RAMIREZ DE POVIS"/>
    <n v="41178948"/>
    <x v="3"/>
    <x v="1597"/>
    <x v="2"/>
  </r>
  <r>
    <s v="Reclamo"/>
    <x v="1"/>
    <s v="Si"/>
    <n v="7957"/>
    <s v="PACASMAYO"/>
    <s v="LC"/>
    <x v="0"/>
    <s v="Oficina"/>
    <s v="PACASMAYO"/>
    <s v="NORTE 2"/>
    <x v="54"/>
    <d v="2020-07-06T00:00:00"/>
    <n v="2020"/>
    <s v="III Trimestre 20"/>
    <s v="Julio"/>
    <d v="2020-08-05T00:00:00"/>
    <d v="2020-07-20T00:00:00"/>
    <x v="0"/>
    <x v="0"/>
    <x v="0"/>
    <x v="0"/>
    <s v="FERNANDO ALBERTO MIRANDA URCIA"/>
    <n v="19222191"/>
    <x v="31"/>
    <x v="1598"/>
    <x v="1"/>
  </r>
  <r>
    <s v="Reclamo"/>
    <x v="1"/>
    <s v="Si"/>
    <n v="7922"/>
    <s v="SAN MARTIN DE PORRES"/>
    <s v="EFE"/>
    <x v="0"/>
    <s v="Oficina"/>
    <s v="COMAS"/>
    <s v="LIMA NORESTE"/>
    <x v="1"/>
    <d v="2020-07-06T00:00:00"/>
    <n v="2020"/>
    <s v="III Trimestre 20"/>
    <s v="Julio"/>
    <d v="2020-08-05T00:00:00"/>
    <d v="2020-08-03T00:00:00"/>
    <x v="0"/>
    <x v="0"/>
    <x v="0"/>
    <x v="0"/>
    <s v="ELEODORO CONDE PALOMINO"/>
    <n v="8690779"/>
    <x v="5"/>
    <x v="1599"/>
    <x v="0"/>
  </r>
  <r>
    <s v="Reclamo"/>
    <x v="1"/>
    <s v="Si"/>
    <n v="7945"/>
    <s v="SAN MARTIN DE PORRES"/>
    <s v="EFE"/>
    <x v="0"/>
    <s v="Oficina"/>
    <s v="COMAS"/>
    <s v="LIMA NORESTE"/>
    <x v="1"/>
    <d v="2020-07-06T00:00:00"/>
    <n v="2020"/>
    <s v="III Trimestre 20"/>
    <s v="Julio"/>
    <d v="2020-08-05T00:00:00"/>
    <d v="2020-07-18T00:00:00"/>
    <x v="0"/>
    <x v="0"/>
    <x v="0"/>
    <x v="0"/>
    <s v="JOSE ALBERTO LEZAMA LUNA"/>
    <n v="80610714"/>
    <x v="32"/>
    <x v="1600"/>
    <x v="1"/>
  </r>
  <r>
    <s v="Reclamo"/>
    <x v="1"/>
    <s v="Si"/>
    <n v="7946"/>
    <s v="COMAS"/>
    <s v="MOTOCORP"/>
    <x v="0"/>
    <s v="Oficina"/>
    <s v="COMAS"/>
    <s v="LIMA NORESTE"/>
    <x v="1"/>
    <d v="2020-07-06T00:00:00"/>
    <n v="2020"/>
    <s v="III Trimestre 20"/>
    <s v="Julio"/>
    <d v="2020-08-05T00:00:00"/>
    <d v="2020-08-04T00:00:00"/>
    <x v="0"/>
    <x v="0"/>
    <x v="0"/>
    <x v="0"/>
    <s v="JULIO CESAR BLAS PEREDA"/>
    <n v="80253838"/>
    <x v="7"/>
    <x v="1601"/>
    <x v="0"/>
  </r>
  <r>
    <s v="Reclamo"/>
    <x v="1"/>
    <s v="Si"/>
    <n v="7947"/>
    <s v="COMAS"/>
    <s v="LC"/>
    <x v="0"/>
    <s v="Oficina"/>
    <s v="COMAS"/>
    <s v="LIMA NORESTE"/>
    <x v="1"/>
    <d v="2020-07-06T00:00:00"/>
    <n v="2020"/>
    <s v="III Trimestre 20"/>
    <s v="Julio"/>
    <d v="2020-08-05T00:00:00"/>
    <d v="2020-08-04T00:00:00"/>
    <x v="0"/>
    <x v="0"/>
    <x v="0"/>
    <x v="0"/>
    <s v="ROSA BASILIA MINAYA COLLANA"/>
    <n v="7751182"/>
    <x v="7"/>
    <x v="1602"/>
    <x v="0"/>
  </r>
  <r>
    <s v="Reclamo"/>
    <x v="1"/>
    <s v="Si"/>
    <n v="7955"/>
    <s v="LURIN"/>
    <s v="MOTOCORP"/>
    <x v="0"/>
    <s v="Oficina"/>
    <s v="LURIN"/>
    <s v="LIMA SUR CHICO"/>
    <x v="1"/>
    <d v="2020-07-06T00:00:00"/>
    <n v="2020"/>
    <s v="III Trimestre 20"/>
    <s v="Julio"/>
    <d v="2020-08-05T00:00:00"/>
    <d v="2020-07-18T00:00:00"/>
    <x v="0"/>
    <x v="0"/>
    <x v="0"/>
    <x v="0"/>
    <s v="MIGUEL ANGEL YACTAYO ACUNA"/>
    <n v="10482925"/>
    <x v="32"/>
    <x v="1603"/>
    <x v="1"/>
  </r>
  <r>
    <s v="Reclamo"/>
    <x v="1"/>
    <s v="Si"/>
    <n v="7924"/>
    <s v="TRUJILLO 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EMILIO FAUSTINO CASTUPE GOMEZ"/>
    <n v="19203863"/>
    <x v="5"/>
    <x v="1604"/>
    <x v="0"/>
  </r>
  <r>
    <s v="Reclamo"/>
    <x v="1"/>
    <s v="Si"/>
    <n v="7926"/>
    <s v="ATE 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GABRIEL OSMAR VIVAS BARTOLO"/>
    <n v="44493913"/>
    <x v="5"/>
    <x v="1605"/>
    <x v="0"/>
  </r>
  <r>
    <s v="Reclamo"/>
    <x v="1"/>
    <s v="Si"/>
    <n v="7927"/>
    <s v="BAMBAMARCA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JIMMY CARLOS ALCALDE HERAS"/>
    <n v="26694926"/>
    <x v="5"/>
    <x v="1606"/>
    <x v="0"/>
  </r>
  <r>
    <s v="Reclamo"/>
    <x v="1"/>
    <s v="Si"/>
    <n v="7928"/>
    <s v="HUARAL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MARLENE AGUERO GUILLERMO"/>
    <n v="16027013"/>
    <x v="5"/>
    <x v="1607"/>
    <x v="0"/>
  </r>
  <r>
    <s v="Reclamo"/>
    <x v="1"/>
    <s v="Si"/>
    <n v="7929"/>
    <s v="HUACHO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MARY ESTHER BONIFACIO LEON"/>
    <n v="48585680"/>
    <x v="5"/>
    <x v="1608"/>
    <x v="0"/>
  </r>
  <r>
    <s v="Reclamo"/>
    <x v="1"/>
    <s v="Si"/>
    <n v="7932"/>
    <s v="VENTANILLA"/>
    <s v="EFE"/>
    <x v="1"/>
    <s v="Vía internet"/>
    <s v="SURCO"/>
    <s v="LIMA NOR ESTE "/>
    <x v="1"/>
    <d v="2020-07-06T00:00:00"/>
    <n v="2020"/>
    <s v="III Trimestre 20"/>
    <s v="Julio"/>
    <d v="2020-08-05T00:00:00"/>
    <d v="2020-07-18T00:00:00"/>
    <x v="0"/>
    <x v="0"/>
    <x v="0"/>
    <x v="0"/>
    <s v="HILDER ROLAR ZAVALETA MARTINEZ"/>
    <n v="43251054"/>
    <x v="32"/>
    <x v="1609"/>
    <x v="1"/>
  </r>
  <r>
    <s v="Reclamo"/>
    <x v="1"/>
    <s v="Si"/>
    <n v="7933"/>
    <s v="TRUJILLO "/>
    <s v="MOTOCORP"/>
    <x v="1"/>
    <s v="Vía internet"/>
    <s v="SURCO"/>
    <s v="LIMA NOR ESTE "/>
    <x v="1"/>
    <d v="2020-07-06T00:00:00"/>
    <n v="2020"/>
    <s v="III Trimestre 20"/>
    <s v="Julio"/>
    <d v="2020-08-05T00:00:00"/>
    <d v="2020-07-18T00:00:00"/>
    <x v="0"/>
    <x v="0"/>
    <x v="0"/>
    <x v="0"/>
    <s v="STALIN ARMANDO SANCHEZ CALLE"/>
    <n v="76701264"/>
    <x v="32"/>
    <x v="1610"/>
    <x v="1"/>
  </r>
  <r>
    <s v="Reclamo"/>
    <x v="1"/>
    <s v="Si"/>
    <n v="7934"/>
    <s v="FERREÑAFE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MARIA URSULA SERNAQUE CORNETERO"/>
    <n v="44117789"/>
    <x v="5"/>
    <x v="1611"/>
    <x v="0"/>
  </r>
  <r>
    <s v="Reclamo"/>
    <x v="1"/>
    <s v="Si"/>
    <n v="7935"/>
    <s v="TRUJILLO 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2"/>
    <x v="2"/>
    <s v="BREYSTAR HENDRICK JEAN MARCO ZELADA SOCOLA"/>
    <n v="70051092"/>
    <x v="5"/>
    <x v="1612"/>
    <x v="0"/>
  </r>
  <r>
    <s v="Reclamo"/>
    <x v="1"/>
    <s v="Si"/>
    <n v="7936"/>
    <s v="TRUJILLO 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VERONICA BEATRIZ QUIROZ DE RODRIGUEZ"/>
    <n v="17986594"/>
    <x v="5"/>
    <x v="1613"/>
    <x v="0"/>
  </r>
  <r>
    <s v="Reclamo"/>
    <x v="1"/>
    <s v="Si"/>
    <n v="7937"/>
    <s v="ANDAHUAYLAS"/>
    <s v="LC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INES AIDA VASQUEZ CHAHUILLCO"/>
    <n v="31176383"/>
    <x v="5"/>
    <x v="1614"/>
    <x v="0"/>
  </r>
  <r>
    <s v="Reclamo"/>
    <x v="1"/>
    <s v="Si"/>
    <n v="7938"/>
    <s v="CUSCO"/>
    <s v="LC"/>
    <x v="1"/>
    <s v="Vía internet"/>
    <s v="SURCO"/>
    <s v="LIMA NOR ESTE "/>
    <x v="1"/>
    <d v="2020-07-06T00:00:00"/>
    <n v="2020"/>
    <s v="III Trimestre 20"/>
    <s v="Julio"/>
    <d v="2020-08-05T00:00:00"/>
    <d v="2020-07-21T00:00:00"/>
    <x v="0"/>
    <x v="0"/>
    <x v="0"/>
    <x v="0"/>
    <s v="ARTHUR DIMAS CARPIO DURAND"/>
    <n v="41709160"/>
    <x v="11"/>
    <x v="1615"/>
    <x v="1"/>
  </r>
  <r>
    <s v="Reclamo"/>
    <x v="1"/>
    <s v="Si"/>
    <n v="7941"/>
    <s v="TRUJILLO "/>
    <s v="EFE"/>
    <x v="1"/>
    <s v="Vía internet"/>
    <s v="SURCO"/>
    <s v="LIMA NOR ESTE "/>
    <x v="1"/>
    <d v="2020-07-06T00:00:00"/>
    <n v="2020"/>
    <s v="III Trimestre 20"/>
    <s v="Julio"/>
    <d v="2020-08-05T00:00:00"/>
    <d v="2020-08-03T00:00:00"/>
    <x v="0"/>
    <x v="0"/>
    <x v="0"/>
    <x v="0"/>
    <s v="JHONY WILLIAMS ALVARADO ZAVALETA"/>
    <n v="18007900"/>
    <x v="5"/>
    <x v="1616"/>
    <x v="0"/>
  </r>
  <r>
    <s v="Reclamo"/>
    <x v="1"/>
    <s v="Si"/>
    <n v="7943"/>
    <s v="CAJAMARCA"/>
    <s v="EFE"/>
    <x v="1"/>
    <s v="Vía internet"/>
    <s v="SURCO"/>
    <s v="LIMA NOR ESTE "/>
    <x v="1"/>
    <d v="2020-07-06T00:00:00"/>
    <n v="2020"/>
    <s v="III Trimestre 20"/>
    <s v="Julio"/>
    <d v="2020-08-05T00:00:00"/>
    <d v="2020-08-25T00:00:00"/>
    <x v="0"/>
    <x v="0"/>
    <x v="0"/>
    <x v="0"/>
    <s v="MOISES SANCHEZ GALLARDO"/>
    <n v="62293993"/>
    <x v="62"/>
    <x v="1617"/>
    <x v="2"/>
  </r>
  <r>
    <s v="Reclamo"/>
    <x v="1"/>
    <s v="Si"/>
    <n v="7944"/>
    <s v="PUERTO MALDONADO"/>
    <s v="LC"/>
    <x v="1"/>
    <s v="Vía internet"/>
    <s v="SURCO"/>
    <s v="LIMA NOR ESTE "/>
    <x v="1"/>
    <d v="2020-07-06T00:00:00"/>
    <n v="2020"/>
    <s v="III Trimestre 20"/>
    <s v="Julio"/>
    <d v="2020-08-05T00:00:00"/>
    <d v="2020-08-04T00:00:00"/>
    <x v="0"/>
    <x v="0"/>
    <x v="0"/>
    <x v="0"/>
    <s v="JUDITH ARIELA TAPIA APAZA"/>
    <n v="45737514"/>
    <x v="7"/>
    <x v="1618"/>
    <x v="0"/>
  </r>
  <r>
    <s v="Reclamo"/>
    <x v="1"/>
    <s v="Si"/>
    <n v="7959"/>
    <s v="ABANCAY"/>
    <s v="EFE"/>
    <x v="1"/>
    <s v="Vía internet"/>
    <s v="SURCO"/>
    <s v="LIMA NOR ESTE "/>
    <x v="1"/>
    <d v="2020-07-06T00:00:00"/>
    <n v="2020"/>
    <s v="III Trimestre 20"/>
    <s v="Julio"/>
    <d v="2020-08-05T00:00:00"/>
    <d v="2020-08-04T00:00:00"/>
    <x v="0"/>
    <x v="0"/>
    <x v="0"/>
    <x v="0"/>
    <s v="HERBERT MARQUEZ QUISPE"/>
    <n v="47103820"/>
    <x v="7"/>
    <x v="1619"/>
    <x v="0"/>
  </r>
  <r>
    <s v="Reclamo"/>
    <x v="1"/>
    <s v="Si"/>
    <n v="7960"/>
    <s v="CHICLAYO"/>
    <s v="LC"/>
    <x v="1"/>
    <s v="Vía internet"/>
    <s v="SURCO"/>
    <s v="LIMA NOR ESTE "/>
    <x v="1"/>
    <d v="2020-07-06T00:00:00"/>
    <n v="2020"/>
    <s v="III Trimestre 20"/>
    <s v="Julio"/>
    <d v="2020-08-05T00:00:00"/>
    <d v="2020-07-21T00:00:00"/>
    <x v="0"/>
    <x v="0"/>
    <x v="0"/>
    <x v="0"/>
    <s v="LEYDY CABRERA MIJAHUANCA"/>
    <n v="48100858"/>
    <x v="11"/>
    <x v="1620"/>
    <x v="1"/>
  </r>
  <r>
    <s v="Reclamo"/>
    <x v="1"/>
    <s v="Si"/>
    <n v="7956"/>
    <s v="VILLA MARÍA DEL TRIUNFO"/>
    <s v="EFE"/>
    <x v="0"/>
    <s v="Oficina"/>
    <s v="VILLA MARIA DEL TRIUNFO"/>
    <s v="LIMA SUR CHICO"/>
    <x v="1"/>
    <d v="2020-07-06T00:00:00"/>
    <n v="2020"/>
    <s v="III Trimestre 20"/>
    <s v="Julio"/>
    <d v="2020-08-05T00:00:00"/>
    <d v="2020-08-03T00:00:00"/>
    <x v="0"/>
    <x v="0"/>
    <x v="0"/>
    <x v="0"/>
    <s v="REYNALDO TITO YANCACHAJLLA"/>
    <n v="47875203"/>
    <x v="5"/>
    <x v="1621"/>
    <x v="0"/>
  </r>
  <r>
    <s v="Reclamo"/>
    <x v="1"/>
    <s v="Si"/>
    <n v="7964"/>
    <s v="SAN JUAN DE MIRAFLORES"/>
    <s v="EFE"/>
    <x v="0"/>
    <s v="Oficina"/>
    <s v="ZARATE"/>
    <s v="LIMA NORESTE"/>
    <x v="1"/>
    <d v="2020-07-06T00:00:00"/>
    <n v="2020"/>
    <s v="III Trimestre 20"/>
    <s v="Julio"/>
    <d v="2020-08-05T00:00:00"/>
    <d v="2020-08-04T00:00:00"/>
    <x v="0"/>
    <x v="0"/>
    <x v="0"/>
    <x v="0"/>
    <s v="MARLENE CAPINOA CARDENAS"/>
    <n v="70677390"/>
    <x v="7"/>
    <x v="1622"/>
    <x v="0"/>
  </r>
  <r>
    <s v="Reclamo"/>
    <x v="1"/>
    <s v="Si"/>
    <n v="7923"/>
    <s v="ILO"/>
    <s v="EFE"/>
    <x v="0"/>
    <s v="Oficina"/>
    <s v="ILO"/>
    <s v="SUR"/>
    <x v="5"/>
    <d v="2020-07-06T00:00:00"/>
    <n v="2020"/>
    <s v="III Trimestre 20"/>
    <s v="Julio"/>
    <d v="2020-08-05T00:00:00"/>
    <d v="2020-08-03T00:00:00"/>
    <x v="0"/>
    <x v="0"/>
    <x v="0"/>
    <x v="0"/>
    <s v="LUZ DE GRABIELA RODRIGUEZ ROSADO"/>
    <n v="40617011"/>
    <x v="5"/>
    <x v="1623"/>
    <x v="0"/>
  </r>
  <r>
    <s v="Reclamo"/>
    <x v="1"/>
    <s v="Si"/>
    <n v="7952"/>
    <s v="AREQUIPA "/>
    <s v="EFE"/>
    <x v="0"/>
    <s v="Oficina"/>
    <s v="ILO"/>
    <s v="SUR"/>
    <x v="5"/>
    <d v="2020-07-06T00:00:00"/>
    <n v="2020"/>
    <s v="III Trimestre 20"/>
    <s v="Julio"/>
    <d v="2020-08-05T00:00:00"/>
    <d v="2020-08-05T00:00:00"/>
    <x v="0"/>
    <x v="0"/>
    <x v="0"/>
    <x v="0"/>
    <s v="JAN VICTOR QUISPE CHOQUEHUANCA"/>
    <n v="29465479"/>
    <x v="0"/>
    <x v="1624"/>
    <x v="0"/>
  </r>
  <r>
    <s v="Reclamo"/>
    <x v="1"/>
    <s v="Si"/>
    <n v="7950"/>
    <s v="PAITA"/>
    <s v="EFE"/>
    <x v="0"/>
    <s v="Oficina"/>
    <s v="PAITA"/>
    <s v="NORTE 1"/>
    <x v="17"/>
    <d v="2020-07-06T00:00:00"/>
    <n v="2020"/>
    <s v="III Trimestre 20"/>
    <s v="Julio"/>
    <d v="2020-08-05T00:00:00"/>
    <d v="2020-08-04T00:00:00"/>
    <x v="0"/>
    <x v="0"/>
    <x v="0"/>
    <x v="0"/>
    <s v="IGNACIO ANTONIO SUAREZ SOCOLA"/>
    <n v="2806549"/>
    <x v="7"/>
    <x v="1625"/>
    <x v="0"/>
  </r>
  <r>
    <s v="Reclamo"/>
    <x v="1"/>
    <s v="Si"/>
    <n v="7965"/>
    <s v="PIURA"/>
    <s v="LC"/>
    <x v="0"/>
    <s v="Oficina"/>
    <s v="TALARA"/>
    <s v="NORTE 1"/>
    <x v="32"/>
    <d v="2020-07-06T00:00:00"/>
    <n v="2020"/>
    <s v="III Trimestre 20"/>
    <s v="Julio"/>
    <d v="2020-08-05T00:00:00"/>
    <d v="2020-08-03T00:00:00"/>
    <x v="0"/>
    <x v="0"/>
    <x v="0"/>
    <x v="0"/>
    <s v="CHRISTIAN ALEXIS GUTIERREZ DIOSES"/>
    <n v="43449900"/>
    <x v="5"/>
    <x v="1626"/>
    <x v="0"/>
  </r>
  <r>
    <s v="Reclamo"/>
    <x v="1"/>
    <s v="Si"/>
    <n v="7918"/>
    <s v="CUSCO"/>
    <s v="LC"/>
    <x v="0"/>
    <s v="Oficina"/>
    <s v="CUSCO"/>
    <s v="SUR ORIENTE"/>
    <x v="19"/>
    <d v="2020-07-05T00:00:00"/>
    <n v="2020"/>
    <s v="III Trimestre 20"/>
    <s v="Julio"/>
    <d v="2020-08-04T00:00:00"/>
    <d v="2020-07-22T00:00:00"/>
    <x v="0"/>
    <x v="0"/>
    <x v="0"/>
    <x v="0"/>
    <s v="GUILIAN SANCHEZ PINTADO"/>
    <n v="3680717"/>
    <x v="33"/>
    <x v="1627"/>
    <x v="0"/>
  </r>
  <r>
    <s v="Reclamo"/>
    <x v="1"/>
    <s v="Si"/>
    <n v="7919"/>
    <s v="SAN MARTIN DE PORRES"/>
    <s v="EFE"/>
    <x v="0"/>
    <s v="Oficina"/>
    <s v="COMAS"/>
    <s v="LIMA NORESTE"/>
    <x v="1"/>
    <d v="2020-07-05T00:00:00"/>
    <n v="2020"/>
    <s v="III Trimestre 20"/>
    <s v="Julio"/>
    <d v="2020-08-04T00:00:00"/>
    <d v="2020-08-01T00:00:00"/>
    <x v="0"/>
    <x v="0"/>
    <x v="0"/>
    <x v="0"/>
    <s v="LUIS PROSPERO ROMERO PERALTA"/>
    <n v="16671736"/>
    <x v="25"/>
    <x v="1628"/>
    <x v="0"/>
  </r>
  <r>
    <s v="Reclamo"/>
    <x v="1"/>
    <s v="Si"/>
    <n v="7920"/>
    <s v="SAN MARTIN DE PORRES"/>
    <s v="EFE"/>
    <x v="0"/>
    <s v="Oficina"/>
    <s v="COMAS"/>
    <s v="LIMA NORESTE"/>
    <x v="1"/>
    <d v="2020-07-05T00:00:00"/>
    <n v="2020"/>
    <s v="III Trimestre 20"/>
    <s v="Julio"/>
    <d v="2020-08-04T00:00:00"/>
    <d v="2020-08-03T00:00:00"/>
    <x v="0"/>
    <x v="0"/>
    <x v="0"/>
    <x v="0"/>
    <s v="MARIA LILIA YAIPEN REQUE"/>
    <n v="16716840"/>
    <x v="7"/>
    <x v="1629"/>
    <x v="0"/>
  </r>
  <r>
    <s v="Reclamo"/>
    <x v="1"/>
    <s v="Si"/>
    <n v="7921"/>
    <s v="CACERES"/>
    <s v="EFE"/>
    <x v="0"/>
    <s v="Oficina"/>
    <s v="SAN JUAN DE LURIGANCHO"/>
    <s v="LIMA NORESTE"/>
    <x v="1"/>
    <d v="2020-07-05T00:00:00"/>
    <n v="2020"/>
    <s v="III Trimestre 20"/>
    <s v="Julio"/>
    <d v="2020-08-04T00:00:00"/>
    <d v="2020-08-03T00:00:00"/>
    <x v="0"/>
    <x v="0"/>
    <x v="0"/>
    <x v="0"/>
    <s v="ROSALINDA HURTADO RAMOS"/>
    <n v="10660889"/>
    <x v="7"/>
    <x v="1630"/>
    <x v="0"/>
  </r>
  <r>
    <s v="Reclamo"/>
    <x v="1"/>
    <s v="Si"/>
    <n v="7900"/>
    <s v="HUANCAYO"/>
    <s v="MOTOCORP"/>
    <x v="0"/>
    <s v="Oficina"/>
    <s v="HUANCAYO"/>
    <s v="CENTRO"/>
    <x v="4"/>
    <d v="2020-07-04T00:00:00"/>
    <n v="2020"/>
    <s v="III Trimestre 20"/>
    <s v="Julio"/>
    <d v="2020-08-03T00:00:00"/>
    <d v="2020-08-01T00:00:00"/>
    <x v="0"/>
    <x v="0"/>
    <x v="0"/>
    <x v="0"/>
    <s v="FIORELLA JISSENIA JESUS LAZO"/>
    <n v="71444739"/>
    <x v="5"/>
    <x v="1631"/>
    <x v="0"/>
  </r>
  <r>
    <s v="Reclamo"/>
    <x v="1"/>
    <s v="Si"/>
    <n v="7913"/>
    <s v="CHORRILLOS"/>
    <s v="LC"/>
    <x v="0"/>
    <s v="Oficina"/>
    <s v="CHORRILLOS"/>
    <s v="LIMA SUR CHICO"/>
    <x v="1"/>
    <d v="2020-07-04T00:00:00"/>
    <n v="2020"/>
    <s v="III Trimestre 20"/>
    <s v="Julio"/>
    <d v="2020-08-03T00:00:00"/>
    <d v="2020-08-01T00:00:00"/>
    <x v="0"/>
    <x v="0"/>
    <x v="0"/>
    <x v="0"/>
    <s v="SHEILA LISSET CAMARENA BOLIVAR"/>
    <n v="46471233"/>
    <x v="5"/>
    <x v="1632"/>
    <x v="0"/>
  </r>
  <r>
    <s v="Reclamo"/>
    <x v="1"/>
    <s v="Si"/>
    <n v="7902"/>
    <s v="SAN MARTIN DE PORRES"/>
    <s v="EFE"/>
    <x v="0"/>
    <s v="Oficina"/>
    <s v="COMAS"/>
    <s v="LIMA NORESTE"/>
    <x v="1"/>
    <d v="2020-07-04T00:00:00"/>
    <n v="2020"/>
    <s v="III Trimestre 20"/>
    <s v="Julio"/>
    <d v="2020-08-03T00:00:00"/>
    <d v="2020-08-01T00:00:00"/>
    <x v="0"/>
    <x v="0"/>
    <x v="0"/>
    <x v="0"/>
    <s v="EDGAR TAPIA GUILLEN"/>
    <n v="72726628"/>
    <x v="5"/>
    <x v="1633"/>
    <x v="0"/>
  </r>
  <r>
    <s v="Reclamo"/>
    <x v="1"/>
    <s v="Si"/>
    <n v="7912"/>
    <s v="SAN MARTIN DE PORRES"/>
    <s v="EFE"/>
    <x v="0"/>
    <s v="Oficina"/>
    <s v="COMAS"/>
    <s v="LIMA NORESTE"/>
    <x v="1"/>
    <d v="2020-07-04T00:00:00"/>
    <n v="2020"/>
    <s v="III Trimestre 20"/>
    <s v="Julio"/>
    <d v="2020-08-03T00:00:00"/>
    <d v="2020-08-02T00:00:00"/>
    <x v="0"/>
    <x v="0"/>
    <x v="0"/>
    <x v="0"/>
    <s v="ALEJANDRO ALEXANDER SICCHA GARCIA"/>
    <n v="32981469"/>
    <x v="7"/>
    <x v="1634"/>
    <x v="0"/>
  </r>
  <r>
    <s v="Reclamo"/>
    <x v="1"/>
    <s v="Si"/>
    <n v="7915"/>
    <s v="SAN MARTIN DE PORRES"/>
    <s v="EFE"/>
    <x v="0"/>
    <s v="Oficina"/>
    <s v="COMAS"/>
    <s v="LIMA NORESTE"/>
    <x v="1"/>
    <d v="2020-07-04T00:00:00"/>
    <n v="2020"/>
    <s v="III Trimestre 20"/>
    <s v="Julio"/>
    <d v="2020-08-03T00:00:00"/>
    <d v="2020-08-02T00:00:00"/>
    <x v="0"/>
    <x v="0"/>
    <x v="0"/>
    <x v="0"/>
    <s v="ALEJANDRO ALEXANDER SICCHA GARCIA"/>
    <n v="32981469"/>
    <x v="7"/>
    <x v="1635"/>
    <x v="0"/>
  </r>
  <r>
    <s v="Reclamo"/>
    <x v="1"/>
    <s v="Si"/>
    <n v="7899"/>
    <s v="SAN JUAN DE MIRAFLORES"/>
    <s v="LC"/>
    <x v="0"/>
    <s v="Oficina"/>
    <s v="SAN JUAN DE MIRAFLORES"/>
    <s v="LIMA SUR CHICO"/>
    <x v="1"/>
    <d v="2020-07-04T00:00:00"/>
    <n v="2020"/>
    <s v="III Trimestre 20"/>
    <s v="Julio"/>
    <d v="2020-08-03T00:00:00"/>
    <d v="2020-08-01T00:00:00"/>
    <x v="0"/>
    <x v="0"/>
    <x v="0"/>
    <x v="0"/>
    <s v="JUAN WILMER RAMOS RIVERO"/>
    <n v="7043584"/>
    <x v="5"/>
    <x v="1636"/>
    <x v="0"/>
  </r>
  <r>
    <s v="Reclamo"/>
    <x v="1"/>
    <s v="Si"/>
    <n v="7914"/>
    <s v="VILLA EL SALVADOR"/>
    <s v="EFE"/>
    <x v="0"/>
    <s v="Oficina"/>
    <s v="VILLA EL SALVADOR"/>
    <s v="LIMA SUR CHICO"/>
    <x v="1"/>
    <d v="2020-07-04T00:00:00"/>
    <n v="2020"/>
    <s v="III Trimestre 20"/>
    <s v="Julio"/>
    <d v="2020-08-03T00:00:00"/>
    <d v="2020-08-03T00:00:00"/>
    <x v="0"/>
    <x v="0"/>
    <x v="0"/>
    <x v="0"/>
    <s v="CARMEN ROSA WANG ALOMIA"/>
    <n v="10035287"/>
    <x v="0"/>
    <x v="1637"/>
    <x v="0"/>
  </r>
  <r>
    <s v="Reclamo"/>
    <x v="1"/>
    <s v="Si"/>
    <n v="7917"/>
    <s v="HUACHO"/>
    <s v="EFE"/>
    <x v="0"/>
    <s v="Oficina"/>
    <s v="HUACHO "/>
    <s v="NORTE 3"/>
    <x v="22"/>
    <d v="2020-07-04T00:00:00"/>
    <n v="2020"/>
    <s v="III Trimestre 20"/>
    <s v="Julio"/>
    <d v="2020-08-03T00:00:00"/>
    <d v="2020-08-01T00:00:00"/>
    <x v="0"/>
    <x v="0"/>
    <x v="0"/>
    <x v="0"/>
    <s v="JOHN ANGEL LA ROSA SIMBRON"/>
    <n v="40738614"/>
    <x v="5"/>
    <x v="1638"/>
    <x v="0"/>
  </r>
  <r>
    <s v="Reclamo"/>
    <x v="1"/>
    <s v="Si"/>
    <n v="7909"/>
    <s v="AREQUIPA 4"/>
    <s v="EFE"/>
    <x v="0"/>
    <s v="Oficina"/>
    <s v="ILO"/>
    <s v="SUR"/>
    <x v="5"/>
    <d v="2020-07-04T00:00:00"/>
    <n v="2020"/>
    <s v="III Trimestre 20"/>
    <s v="Julio"/>
    <d v="2020-08-03T00:00:00"/>
    <d v="2020-08-01T00:00:00"/>
    <x v="0"/>
    <x v="0"/>
    <x v="0"/>
    <x v="0"/>
    <s v="LEUCADIO VALERIANO DIAZ AVILA"/>
    <n v="40261683"/>
    <x v="5"/>
    <x v="1639"/>
    <x v="0"/>
  </r>
  <r>
    <s v="Reclamo"/>
    <x v="1"/>
    <s v="Si"/>
    <n v="7911"/>
    <s v="AREQUIPA "/>
    <s v="EFE"/>
    <x v="0"/>
    <s v="Oficina"/>
    <s v="ILO"/>
    <s v="SUR"/>
    <x v="5"/>
    <d v="2020-07-04T00:00:00"/>
    <n v="2020"/>
    <s v="III Trimestre 20"/>
    <s v="Julio"/>
    <d v="2020-08-03T00:00:00"/>
    <d v="2020-08-01T00:00:00"/>
    <x v="0"/>
    <x v="0"/>
    <x v="0"/>
    <x v="0"/>
    <s v="MIGUELINA MACHACA QUISPE"/>
    <n v="40620329"/>
    <x v="5"/>
    <x v="1640"/>
    <x v="0"/>
  </r>
  <r>
    <s v="Reclamo"/>
    <x v="1"/>
    <s v="Si"/>
    <n v="7916"/>
    <s v="TACNA"/>
    <s v="EFE"/>
    <x v="0"/>
    <s v="Oficina"/>
    <s v="TACNA"/>
    <s v="SUR"/>
    <x v="9"/>
    <d v="2020-07-04T00:00:00"/>
    <n v="2020"/>
    <s v="III Trimestre 20"/>
    <s v="Julio"/>
    <d v="2020-08-03T00:00:00"/>
    <d v="2020-07-18T00:00:00"/>
    <x v="0"/>
    <x v="0"/>
    <x v="0"/>
    <x v="0"/>
    <s v="MARIA LOURDES LANCHIPA GAMERO"/>
    <n v="420222"/>
    <x v="31"/>
    <x v="1641"/>
    <x v="1"/>
  </r>
  <r>
    <s v="Reclamo"/>
    <x v="1"/>
    <s v="Si"/>
    <n v="7870"/>
    <s v="CUSCO"/>
    <s v="LC"/>
    <x v="0"/>
    <s v="Oficina"/>
    <s v="CUSCO"/>
    <s v="SUR ORIENTE"/>
    <x v="19"/>
    <d v="2020-07-03T00:00:00"/>
    <n v="2020"/>
    <s v="III Trimestre 20"/>
    <s v="Julio"/>
    <d v="2020-08-02T00:00:00"/>
    <d v="2020-07-31T00:00:00"/>
    <x v="0"/>
    <x v="0"/>
    <x v="0"/>
    <x v="0"/>
    <s v="MARIA EUGENIA RUIZ PALMA"/>
    <n v="23862240"/>
    <x v="5"/>
    <x v="1642"/>
    <x v="0"/>
  </r>
  <r>
    <s v="Reclamo"/>
    <x v="1"/>
    <s v="Si"/>
    <n v="7893"/>
    <s v="TARMA"/>
    <s v="EFE"/>
    <x v="0"/>
    <s v="Oficina"/>
    <s v="TARMA"/>
    <s v="CENTRO"/>
    <x v="33"/>
    <d v="2020-07-03T00:00:00"/>
    <n v="2020"/>
    <s v="III Trimestre 20"/>
    <s v="Julio"/>
    <d v="2020-08-02T00:00:00"/>
    <d v="2020-07-31T00:00:00"/>
    <x v="0"/>
    <x v="0"/>
    <x v="0"/>
    <x v="0"/>
    <s v="AGUSTIN VIVIANO PUCHOC ROSARIO"/>
    <n v="21064248"/>
    <x v="5"/>
    <x v="1643"/>
    <x v="0"/>
  </r>
  <r>
    <s v="Reclamo"/>
    <x v="1"/>
    <s v="Si"/>
    <n v="7874"/>
    <s v="PACASMAYO"/>
    <s v="LC"/>
    <x v="0"/>
    <s v="Oficina"/>
    <s v="PACASMAYO"/>
    <s v="NORTE 2"/>
    <x v="54"/>
    <d v="2020-07-03T00:00:00"/>
    <n v="2020"/>
    <s v="III Trimestre 20"/>
    <s v="Julio"/>
    <d v="2020-08-02T00:00:00"/>
    <d v="2020-08-15T00:00:00"/>
    <x v="0"/>
    <x v="0"/>
    <x v="0"/>
    <x v="0"/>
    <s v="RENEE JESUS ISLA NUNEZ"/>
    <n v="80358598"/>
    <x v="71"/>
    <x v="1644"/>
    <x v="2"/>
  </r>
  <r>
    <s v="Reclamo"/>
    <x v="1"/>
    <s v="Si"/>
    <n v="7890"/>
    <s v="PACASMAYO"/>
    <s v="LC"/>
    <x v="0"/>
    <s v="Oficina"/>
    <s v="PACASMAYO"/>
    <s v="NORTE 2"/>
    <x v="54"/>
    <d v="2020-07-03T00:00:00"/>
    <n v="2020"/>
    <s v="III Trimestre 20"/>
    <s v="Julio"/>
    <d v="2020-08-02T00:00:00"/>
    <d v="2020-08-01T00:00:00"/>
    <x v="0"/>
    <x v="0"/>
    <x v="0"/>
    <x v="0"/>
    <s v="DAVID MOISES PAZ ISLA"/>
    <n v="73179442"/>
    <x v="7"/>
    <x v="1645"/>
    <x v="0"/>
  </r>
  <r>
    <s v="Reclamo"/>
    <x v="1"/>
    <s v="Si"/>
    <n v="7891"/>
    <s v="PACASMAYO"/>
    <s v="LC"/>
    <x v="0"/>
    <s v="Oficina"/>
    <s v="PACASMAYO"/>
    <s v="NORTE 2"/>
    <x v="54"/>
    <d v="2020-07-03T00:00:00"/>
    <n v="2020"/>
    <s v="III Trimestre 20"/>
    <s v="Julio"/>
    <d v="2020-08-02T00:00:00"/>
    <d v="2020-07-18T00:00:00"/>
    <x v="0"/>
    <x v="0"/>
    <x v="0"/>
    <x v="0"/>
    <s v="HENRY ALEXANDER RODRIGUEZ VIGO"/>
    <n v="80391647"/>
    <x v="11"/>
    <x v="1646"/>
    <x v="1"/>
  </r>
  <r>
    <s v="Reclamo"/>
    <x v="1"/>
    <s v="Si"/>
    <n v="7878"/>
    <s v="CHICLAYO "/>
    <s v="LC"/>
    <x v="0"/>
    <s v="Oficina"/>
    <s v="CHICLAYO"/>
    <s v="NORTE 2"/>
    <x v="2"/>
    <d v="2020-07-03T00:00:00"/>
    <n v="2020"/>
    <s v="III Trimestre 20"/>
    <s v="Julio"/>
    <d v="2020-08-02T00:00:00"/>
    <d v="2020-07-31T00:00:00"/>
    <x v="0"/>
    <x v="0"/>
    <x v="0"/>
    <x v="0"/>
    <s v="BELERMINA CARRASCO PAZ"/>
    <n v="40219464"/>
    <x v="5"/>
    <x v="1647"/>
    <x v="0"/>
  </r>
  <r>
    <s v="Reclamo"/>
    <x v="1"/>
    <s v="Si"/>
    <n v="7887"/>
    <s v="CHICLAYO "/>
    <s v="LC"/>
    <x v="0"/>
    <s v="Oficina"/>
    <s v="CHICLAYO"/>
    <s v="NORTE 2"/>
    <x v="2"/>
    <d v="2020-07-03T00:00:00"/>
    <n v="2020"/>
    <s v="III Trimestre 20"/>
    <s v="Julio"/>
    <d v="2020-08-02T00:00:00"/>
    <d v="2020-08-01T00:00:00"/>
    <x v="0"/>
    <x v="0"/>
    <x v="0"/>
    <x v="0"/>
    <s v="DIANA YVON VASQUEZ ODAR"/>
    <n v="16454716"/>
    <x v="7"/>
    <x v="1648"/>
    <x v="0"/>
  </r>
  <r>
    <s v="Reclamo"/>
    <x v="1"/>
    <s v="Si"/>
    <n v="7875"/>
    <s v="PEDRO RUIZ"/>
    <s v="EFE"/>
    <x v="0"/>
    <s v="Oficina"/>
    <s v="PEDRO RUIZ"/>
    <s v="NORTE 2"/>
    <x v="2"/>
    <d v="2020-07-03T00:00:00"/>
    <n v="2020"/>
    <s v="III Trimestre 20"/>
    <s v="Julio"/>
    <d v="2020-08-02T00:00:00"/>
    <d v="2020-08-03T00:00:00"/>
    <x v="0"/>
    <x v="0"/>
    <x v="0"/>
    <x v="0"/>
    <s v="CARMEN ROSA MINGUILLO RICO"/>
    <n v="44525502"/>
    <x v="12"/>
    <x v="1649"/>
    <x v="2"/>
  </r>
  <r>
    <s v="Reclamo"/>
    <x v="1"/>
    <s v="Si"/>
    <n v="7881"/>
    <s v="CHICLAYO "/>
    <s v="EFE"/>
    <x v="0"/>
    <s v="Oficina"/>
    <s v="FERREÑAFE"/>
    <s v="NORTE 2"/>
    <x v="29"/>
    <d v="2020-07-03T00:00:00"/>
    <n v="2020"/>
    <s v="III Trimestre 20"/>
    <s v="Julio"/>
    <d v="2020-08-02T00:00:00"/>
    <d v="2020-08-20T00:00:00"/>
    <x v="0"/>
    <x v="0"/>
    <x v="0"/>
    <x v="0"/>
    <s v="EDDYNSON MANUEL ENCALADA DUENAS"/>
    <n v="3695215"/>
    <x v="74"/>
    <x v="1650"/>
    <x v="2"/>
  </r>
  <r>
    <s v="Reclamo"/>
    <x v="1"/>
    <s v="Si"/>
    <n v="7872"/>
    <s v="CHORRILLOS"/>
    <s v="LC"/>
    <x v="0"/>
    <s v="Oficina"/>
    <s v="CHORRILLOS"/>
    <s v="LIMA SUR CHICO"/>
    <x v="1"/>
    <d v="2020-07-03T00:00:00"/>
    <n v="2020"/>
    <s v="III Trimestre 20"/>
    <s v="Julio"/>
    <d v="2020-08-02T00:00:00"/>
    <d v="2020-07-31T00:00:00"/>
    <x v="0"/>
    <x v="0"/>
    <x v="0"/>
    <x v="0"/>
    <s v="MARINA OLORTIGA GONZALEZ"/>
    <n v="9843123"/>
    <x v="5"/>
    <x v="1651"/>
    <x v="0"/>
  </r>
  <r>
    <s v="Reclamo"/>
    <x v="1"/>
    <s v="Si"/>
    <n v="7873"/>
    <s v="CHORRILLOS"/>
    <s v="LC"/>
    <x v="0"/>
    <s v="Oficina"/>
    <s v="CHORRILLOS"/>
    <s v="LIMA SUR CHICO"/>
    <x v="1"/>
    <d v="2020-07-03T00:00:00"/>
    <n v="2020"/>
    <s v="III Trimestre 20"/>
    <s v="Julio"/>
    <d v="2020-08-02T00:00:00"/>
    <d v="2020-07-31T00:00:00"/>
    <x v="0"/>
    <x v="0"/>
    <x v="0"/>
    <x v="0"/>
    <s v="JACKELIN ELVIRA RICALDI ROJAS"/>
    <n v="46201617"/>
    <x v="5"/>
    <x v="1652"/>
    <x v="0"/>
  </r>
  <r>
    <s v="Reclamo"/>
    <x v="1"/>
    <s v="Si"/>
    <n v="7876"/>
    <s v="SAN MARTIN DE PORRES"/>
    <s v="EFE"/>
    <x v="0"/>
    <s v="Oficina"/>
    <s v="COMAS"/>
    <s v="LIMA NORESTE"/>
    <x v="1"/>
    <d v="2020-07-03T00:00:00"/>
    <n v="2020"/>
    <s v="III Trimestre 20"/>
    <s v="Julio"/>
    <d v="2020-08-02T00:00:00"/>
    <d v="2020-07-31T00:00:00"/>
    <x v="0"/>
    <x v="0"/>
    <x v="0"/>
    <x v="0"/>
    <s v="ERNESTO MANUEL PACHECO CAMACHO"/>
    <n v="9901387"/>
    <x v="5"/>
    <x v="1653"/>
    <x v="0"/>
  </r>
  <r>
    <s v="Reclamo"/>
    <x v="1"/>
    <s v="Si"/>
    <n v="7884"/>
    <s v="COMAS"/>
    <s v="EFE"/>
    <x v="0"/>
    <s v="Oficina"/>
    <s v="COMAS"/>
    <s v="LIMA NORESTE"/>
    <x v="1"/>
    <d v="2020-07-03T00:00:00"/>
    <n v="2020"/>
    <s v="III Trimestre 20"/>
    <s v="Julio"/>
    <d v="2020-08-02T00:00:00"/>
    <d v="2020-08-01T00:00:00"/>
    <x v="0"/>
    <x v="0"/>
    <x v="0"/>
    <x v="0"/>
    <s v="ZOYLA AURORA ULLOA CHILON"/>
    <n v="10748138"/>
    <x v="7"/>
    <x v="1654"/>
    <x v="0"/>
  </r>
  <r>
    <s v="Reclamo"/>
    <x v="1"/>
    <s v="Si"/>
    <n v="7885"/>
    <s v="COMAS"/>
    <s v="EFE"/>
    <x v="0"/>
    <s v="Oficina"/>
    <s v="COMAS"/>
    <s v="LIMA NORESTE"/>
    <x v="1"/>
    <d v="2020-07-03T00:00:00"/>
    <n v="2020"/>
    <s v="III Trimestre 20"/>
    <s v="Julio"/>
    <d v="2020-08-02T00:00:00"/>
    <d v="2020-08-01T00:00:00"/>
    <x v="0"/>
    <x v="0"/>
    <x v="0"/>
    <x v="0"/>
    <s v="JHENNIFER YANIRES PAREDES ESQUEN"/>
    <n v="73654552"/>
    <x v="7"/>
    <x v="1655"/>
    <x v="0"/>
  </r>
  <r>
    <s v="Reclamo"/>
    <x v="1"/>
    <s v="Si"/>
    <n v="7889"/>
    <s v="MINKA "/>
    <s v="LC"/>
    <x v="0"/>
    <s v="Oficina"/>
    <s v="COMAS"/>
    <s v="LIMA NORESTE"/>
    <x v="1"/>
    <d v="2020-07-03T00:00:00"/>
    <n v="2020"/>
    <s v="III Trimestre 20"/>
    <s v="Julio"/>
    <d v="2020-08-02T00:00:00"/>
    <d v="2020-07-31T00:00:00"/>
    <x v="0"/>
    <x v="0"/>
    <x v="0"/>
    <x v="0"/>
    <s v="OFELIA PILAR BUITRON TORRES"/>
    <n v="6196631"/>
    <x v="5"/>
    <x v="1656"/>
    <x v="0"/>
  </r>
  <r>
    <s v="Reclamo"/>
    <x v="1"/>
    <s v="Si"/>
    <n v="7879"/>
    <s v="LIMA"/>
    <s v="Hipotecario Propio"/>
    <x v="1"/>
    <s v="Correo Electronico"/>
    <s v="SURCO"/>
    <s v="LIMA NOR ESTE "/>
    <x v="1"/>
    <d v="2020-07-03T00:00:00"/>
    <n v="2020"/>
    <s v="III Trimestre 20"/>
    <s v="Julio"/>
    <d v="2020-08-02T00:00:00"/>
    <d v="2020-07-31T00:00:00"/>
    <x v="2"/>
    <x v="2"/>
    <x v="2"/>
    <x v="2"/>
    <s v="SUSANA ANGELICA BUENO MORALES"/>
    <n v="45416221"/>
    <x v="5"/>
    <x v="1657"/>
    <x v="0"/>
  </r>
  <r>
    <s v="Reclamo"/>
    <x v="1"/>
    <s v="Si"/>
    <n v="7894"/>
    <s v="CAJAMARCA"/>
    <s v="DEALER"/>
    <x v="1"/>
    <s v="Vía internet"/>
    <s v="SURCO"/>
    <s v="LIMA NOR ESTE "/>
    <x v="1"/>
    <d v="2020-07-03T00:00:00"/>
    <n v="2020"/>
    <s v="III Trimestre 20"/>
    <s v="Julio"/>
    <d v="2020-08-02T00:00:00"/>
    <d v="2020-07-18T00:00:00"/>
    <x v="0"/>
    <x v="0"/>
    <x v="0"/>
    <x v="0"/>
    <s v="CRISTHIAN RODRIGUEZ URBINA"/>
    <n v="76420832"/>
    <x v="11"/>
    <x v="1658"/>
    <x v="1"/>
  </r>
  <r>
    <s v="Reclamo"/>
    <x v="1"/>
    <s v="Si"/>
    <n v="7895"/>
    <s v="SULLANA"/>
    <s v="EFE"/>
    <x v="1"/>
    <s v="Vía internet"/>
    <s v="SURCO"/>
    <s v="LIMA NOR ESTE "/>
    <x v="1"/>
    <d v="2020-07-03T00:00:00"/>
    <n v="2020"/>
    <s v="III Trimestre 20"/>
    <s v="Julio"/>
    <d v="2020-08-02T00:00:00"/>
    <d v="2020-08-01T00:00:00"/>
    <x v="0"/>
    <x v="0"/>
    <x v="0"/>
    <x v="0"/>
    <s v="LUIS ALBERTO PAULINI YARLEQUE"/>
    <n v="80577986"/>
    <x v="7"/>
    <x v="1659"/>
    <x v="0"/>
  </r>
  <r>
    <s v="Reclamo"/>
    <x v="1"/>
    <s v="Si"/>
    <n v="7896"/>
    <s v="AREQUIPA"/>
    <s v="LC"/>
    <x v="1"/>
    <s v="Vía internet"/>
    <s v="SURCO"/>
    <s v="LIMA NOR ESTE "/>
    <x v="1"/>
    <d v="2020-07-03T00:00:00"/>
    <n v="2020"/>
    <s v="III Trimestre 20"/>
    <s v="Julio"/>
    <d v="2020-08-02T00:00:00"/>
    <d v="2020-08-01T00:00:00"/>
    <x v="0"/>
    <x v="0"/>
    <x v="0"/>
    <x v="0"/>
    <s v="FRINE YAKELIN PALOMINO ARAPA"/>
    <n v="47697449"/>
    <x v="7"/>
    <x v="1660"/>
    <x v="0"/>
  </r>
  <r>
    <s v="Reclamo"/>
    <x v="1"/>
    <s v="Si"/>
    <n v="7897"/>
    <s v="MOQUEGUA"/>
    <s v="EFE"/>
    <x v="1"/>
    <s v="Vía internet"/>
    <s v="SURCO"/>
    <s v="LIMA NOR ESTE "/>
    <x v="1"/>
    <d v="2020-07-03T00:00:00"/>
    <n v="2020"/>
    <s v="III Trimestre 20"/>
    <s v="Julio"/>
    <d v="2020-08-02T00:00:00"/>
    <d v="2020-07-18T00:00:00"/>
    <x v="0"/>
    <x v="0"/>
    <x v="0"/>
    <x v="0"/>
    <s v="FRANDY ASTO ASTO"/>
    <n v="75091091"/>
    <x v="11"/>
    <x v="1661"/>
    <x v="1"/>
  </r>
  <r>
    <s v="Reclamo"/>
    <x v="1"/>
    <s v="Si"/>
    <n v="7898"/>
    <s v="CHEPEN"/>
    <s v="EFE"/>
    <x v="1"/>
    <s v="Vía internet"/>
    <s v="SURCO"/>
    <s v="LIMA NOR ESTE "/>
    <x v="1"/>
    <d v="2020-07-03T00:00:00"/>
    <n v="2020"/>
    <s v="III Trimestre 20"/>
    <s v="Julio"/>
    <d v="2020-08-02T00:00:00"/>
    <d v="2020-07-18T00:00:00"/>
    <x v="0"/>
    <x v="0"/>
    <x v="0"/>
    <x v="0"/>
    <s v="LUISA ROMERO CERNA"/>
    <n v="19337793"/>
    <x v="11"/>
    <x v="1662"/>
    <x v="1"/>
  </r>
  <r>
    <s v="Reclamo"/>
    <x v="1"/>
    <s v="Si"/>
    <n v="7868"/>
    <s v="VILLA MARIA DEL TRIUNFO"/>
    <s v="MOTOCORP"/>
    <x v="0"/>
    <s v="Oficina"/>
    <s v="VILLA EL SALVADOR"/>
    <s v="LIMA SUR CHICO"/>
    <x v="1"/>
    <d v="2020-07-03T00:00:00"/>
    <n v="2020"/>
    <s v="III Trimestre 20"/>
    <s v="Julio"/>
    <d v="2020-08-02T00:00:00"/>
    <d v="2020-07-31T00:00:00"/>
    <x v="0"/>
    <x v="0"/>
    <x v="0"/>
    <x v="0"/>
    <s v="JOSE ROBERTO SEGUNDO ANAMPA"/>
    <n v="78023948"/>
    <x v="5"/>
    <x v="1663"/>
    <x v="0"/>
  </r>
  <r>
    <s v="Reclamo"/>
    <x v="1"/>
    <s v="Si"/>
    <n v="7892"/>
    <s v="VILLA EL SALVADOR"/>
    <s v="EFE"/>
    <x v="0"/>
    <s v="Oficina"/>
    <s v="VILLA EL SALVADOR"/>
    <s v="LIMA SUR CHICO"/>
    <x v="1"/>
    <d v="2020-07-03T00:00:00"/>
    <n v="2020"/>
    <s v="III Trimestre 20"/>
    <s v="Julio"/>
    <d v="2020-08-02T00:00:00"/>
    <d v="2020-08-04T00:00:00"/>
    <x v="0"/>
    <x v="0"/>
    <x v="0"/>
    <x v="0"/>
    <s v="CARLOS ALBERTO SANDOVAL VASQUEZ"/>
    <n v="42499642"/>
    <x v="16"/>
    <x v="1664"/>
    <x v="2"/>
  </r>
  <r>
    <s v="Reclamo"/>
    <x v="1"/>
    <s v="Si"/>
    <n v="7886"/>
    <s v="HUACHO"/>
    <s v="LC"/>
    <x v="0"/>
    <s v="Oficina"/>
    <s v="HUACHO"/>
    <s v="NORTE 3"/>
    <x v="22"/>
    <d v="2020-07-03T00:00:00"/>
    <n v="2020"/>
    <s v="III Trimestre 20"/>
    <s v="Julio"/>
    <d v="2020-08-02T00:00:00"/>
    <d v="2020-08-01T00:00:00"/>
    <x v="0"/>
    <x v="0"/>
    <x v="0"/>
    <x v="0"/>
    <s v="MANUEL ERICK AYALA PEREZ"/>
    <n v="15724242"/>
    <x v="7"/>
    <x v="1665"/>
    <x v="0"/>
  </r>
  <r>
    <s v="Reclamo"/>
    <x v="1"/>
    <s v="Si"/>
    <n v="7883"/>
    <s v="PAITA"/>
    <s v="EFE"/>
    <x v="0"/>
    <s v="Oficina"/>
    <s v="PAITA"/>
    <s v="NORTE 1"/>
    <x v="17"/>
    <d v="2020-07-03T00:00:00"/>
    <n v="2020"/>
    <s v="III Trimestre 20"/>
    <s v="Julio"/>
    <d v="2020-08-02T00:00:00"/>
    <d v="2020-08-03T00:00:00"/>
    <x v="0"/>
    <x v="0"/>
    <x v="0"/>
    <x v="0"/>
    <s v="SANTOS NELSON ABAD CORREA"/>
    <n v="3501003"/>
    <x v="12"/>
    <x v="1666"/>
    <x v="2"/>
  </r>
  <r>
    <s v="Reclamo"/>
    <x v="1"/>
    <s v="Si"/>
    <n v="7880"/>
    <s v="JUANJUI"/>
    <s v="LC"/>
    <x v="0"/>
    <s v="Oficina"/>
    <s v="JUANJUI"/>
    <s v="ORIENTE"/>
    <x v="18"/>
    <d v="2020-07-03T00:00:00"/>
    <n v="2020"/>
    <s v="III Trimestre 20"/>
    <s v="Julio"/>
    <d v="2020-08-02T00:00:00"/>
    <d v="2020-08-07T00:00:00"/>
    <x v="0"/>
    <x v="0"/>
    <x v="1"/>
    <x v="1"/>
    <s v="NOE VELA PAREDES"/>
    <n v="1137763"/>
    <x v="21"/>
    <x v="1667"/>
    <x v="2"/>
  </r>
  <r>
    <s v="Reclamo"/>
    <x v="1"/>
    <s v="Si"/>
    <n v="7835"/>
    <s v="CUSCO"/>
    <s v="LC"/>
    <x v="0"/>
    <s v="Oficina"/>
    <s v="QUILLABAMBA"/>
    <s v="SUR ORIENTE"/>
    <x v="15"/>
    <d v="2020-07-02T00:00:00"/>
    <n v="2020"/>
    <s v="III Trimestre 20"/>
    <s v="Julio"/>
    <d v="2020-08-01T00:00:00"/>
    <d v="2020-07-20T00:00:00"/>
    <x v="0"/>
    <x v="0"/>
    <x v="0"/>
    <x v="0"/>
    <s v="ASUNTA VALDEZ DE VAZQUES"/>
    <n v="25303334"/>
    <x v="39"/>
    <x v="1668"/>
    <x v="0"/>
  </r>
  <r>
    <s v="Reclamo"/>
    <x v="1"/>
    <s v="Si"/>
    <n v="7851"/>
    <s v="TRUJILLO "/>
    <s v="EFE"/>
    <x v="0"/>
    <s v="Oficina"/>
    <s v="TRUJILLO"/>
    <s v="NORTE 3"/>
    <x v="0"/>
    <d v="2020-07-02T00:00:00"/>
    <n v="2020"/>
    <s v="III Trimestre 20"/>
    <s v="Julio"/>
    <d v="2020-08-01T00:00:00"/>
    <d v="2020-08-07T00:00:00"/>
    <x v="0"/>
    <x v="0"/>
    <x v="0"/>
    <x v="0"/>
    <s v="ASUNCION CONFESORA FLORES RUIZ"/>
    <n v="17925000"/>
    <x v="65"/>
    <x v="1669"/>
    <x v="2"/>
  </r>
  <r>
    <s v="Reclamo"/>
    <x v="1"/>
    <s v="Si"/>
    <n v="7854"/>
    <s v="TRUJILLO "/>
    <s v="LC"/>
    <x v="0"/>
    <s v="Oficina"/>
    <s v="TRUJILLO"/>
    <s v="NORTE 3"/>
    <x v="0"/>
    <d v="2020-07-02T00:00:00"/>
    <n v="2020"/>
    <s v="III Trimestre 20"/>
    <s v="Julio"/>
    <d v="2020-08-01T00:00:00"/>
    <d v="2020-07-31T00:00:00"/>
    <x v="0"/>
    <x v="0"/>
    <x v="0"/>
    <x v="0"/>
    <s v="CAROLL MARILYN LAVADO BELLO"/>
    <n v="48124638"/>
    <x v="7"/>
    <x v="1670"/>
    <x v="0"/>
  </r>
  <r>
    <s v="Reclamo"/>
    <x v="1"/>
    <s v="Si"/>
    <n v="7855"/>
    <s v="TRUJILLO "/>
    <s v="EFE"/>
    <x v="0"/>
    <s v="Oficina"/>
    <s v="TRUJILLO"/>
    <s v="NORTE 3"/>
    <x v="0"/>
    <d v="2020-07-02T00:00:00"/>
    <n v="2020"/>
    <s v="III Trimestre 20"/>
    <s v="Julio"/>
    <d v="2020-08-01T00:00:00"/>
    <d v="2020-07-31T00:00:00"/>
    <x v="0"/>
    <x v="0"/>
    <x v="0"/>
    <x v="0"/>
    <s v="DORIS CONSUELO MORALES OBANDO"/>
    <n v="17900076"/>
    <x v="7"/>
    <x v="1671"/>
    <x v="0"/>
  </r>
  <r>
    <s v="Reclamo"/>
    <x v="1"/>
    <s v="Si"/>
    <n v="7850"/>
    <s v="PACASMAYO"/>
    <s v="LC"/>
    <x v="0"/>
    <s v="Oficina"/>
    <s v="PACASMAYO"/>
    <s v="NORTE 2"/>
    <x v="54"/>
    <d v="2020-07-02T00:00:00"/>
    <n v="2020"/>
    <s v="III Trimestre 20"/>
    <s v="Julio"/>
    <d v="2020-08-01T00:00:00"/>
    <d v="2020-08-01T00:00:00"/>
    <x v="0"/>
    <x v="0"/>
    <x v="0"/>
    <x v="0"/>
    <s v="JAIME EDUARDO AMAYA FLORES"/>
    <n v="40291993"/>
    <x v="0"/>
    <x v="1672"/>
    <x v="0"/>
  </r>
  <r>
    <s v="Reclamo"/>
    <x v="1"/>
    <s v="Si"/>
    <n v="7836"/>
    <s v="CHICLAYO "/>
    <s v="LC"/>
    <x v="0"/>
    <s v="Oficina"/>
    <s v="CHICLAYO"/>
    <s v="NORTE 2"/>
    <x v="2"/>
    <d v="2020-07-02T00:00:00"/>
    <n v="2020"/>
    <s v="III Trimestre 20"/>
    <s v="Julio"/>
    <d v="2020-08-01T00:00:00"/>
    <d v="2020-08-04T00:00:00"/>
    <x v="0"/>
    <x v="0"/>
    <x v="0"/>
    <x v="0"/>
    <s v="YESSICA PATRICIA SERRAN LLONTO"/>
    <n v="71430671"/>
    <x v="4"/>
    <x v="1673"/>
    <x v="2"/>
  </r>
  <r>
    <s v="Reclamo"/>
    <x v="1"/>
    <s v="Si"/>
    <n v="7842"/>
    <s v="CHICLAYO "/>
    <s v="LC"/>
    <x v="0"/>
    <s v="Oficina"/>
    <s v="CHICLAYO"/>
    <s v="NORTE 2"/>
    <x v="2"/>
    <d v="2020-07-02T00:00:00"/>
    <n v="2020"/>
    <s v="III Trimestre 20"/>
    <s v="Julio"/>
    <d v="2020-08-01T00:00:00"/>
    <d v="2020-07-18T00:00:00"/>
    <x v="0"/>
    <x v="0"/>
    <x v="0"/>
    <x v="0"/>
    <s v="JORGE MANAYAY DAVILA"/>
    <n v="80620030"/>
    <x v="17"/>
    <x v="1674"/>
    <x v="0"/>
  </r>
  <r>
    <s v="Reclamo"/>
    <x v="1"/>
    <s v="Si"/>
    <n v="7849"/>
    <s v="CHICLAYO "/>
    <s v="EFE"/>
    <x v="0"/>
    <s v="Oficina"/>
    <s v="CHICLAYO"/>
    <s v="NORTE 2"/>
    <x v="2"/>
    <d v="2020-07-02T00:00:00"/>
    <n v="2020"/>
    <s v="III Trimestre 20"/>
    <s v="Julio"/>
    <d v="2020-08-01T00:00:00"/>
    <d v="2020-07-31T00:00:00"/>
    <x v="0"/>
    <x v="0"/>
    <x v="0"/>
    <x v="0"/>
    <s v="JUAN CARLOS VENTURA PINGO"/>
    <n v="43654566"/>
    <x v="7"/>
    <x v="1675"/>
    <x v="0"/>
  </r>
  <r>
    <s v="Reclamo"/>
    <x v="1"/>
    <s v="Si"/>
    <n v="7852"/>
    <s v="PEDRO RUIZ"/>
    <s v="EFE"/>
    <x v="0"/>
    <s v="Oficina"/>
    <s v="CHICLAYO"/>
    <s v="NORTE 2"/>
    <x v="2"/>
    <d v="2020-07-02T00:00:00"/>
    <n v="2020"/>
    <s v="III Trimestre 20"/>
    <s v="Julio"/>
    <d v="2020-08-01T00:00:00"/>
    <d v="2020-07-18T00:00:00"/>
    <x v="0"/>
    <x v="0"/>
    <x v="0"/>
    <x v="0"/>
    <s v="ANA MARIA YDROGO ZULUETA"/>
    <n v="41732744"/>
    <x v="17"/>
    <x v="1676"/>
    <x v="0"/>
  </r>
  <r>
    <s v="Reclamo"/>
    <x v="1"/>
    <s v="Si"/>
    <n v="7840"/>
    <s v="CARABAYLLO"/>
    <s v="EFE"/>
    <x v="0"/>
    <s v="Oficina"/>
    <s v="CARABAYLLO"/>
    <s v="LIMA NORESTE"/>
    <x v="1"/>
    <d v="2020-07-02T00:00:00"/>
    <n v="2020"/>
    <s v="III Trimestre 20"/>
    <s v="Julio"/>
    <d v="2020-08-01T00:00:00"/>
    <d v="2020-07-31T00:00:00"/>
    <x v="0"/>
    <x v="0"/>
    <x v="0"/>
    <x v="0"/>
    <s v="NORMAN KLUGMAN SALINAS GUEVARA"/>
    <n v="9551093"/>
    <x v="7"/>
    <x v="1677"/>
    <x v="0"/>
  </r>
  <r>
    <s v="Reclamo"/>
    <x v="1"/>
    <s v="Si"/>
    <n v="7853"/>
    <s v="CARABAYLLO"/>
    <s v="EFE"/>
    <x v="0"/>
    <s v="Oficina"/>
    <s v="CARABAYLLO"/>
    <s v="LIMA NORESTE"/>
    <x v="1"/>
    <d v="2020-07-02T00:00:00"/>
    <n v="2020"/>
    <s v="III Trimestre 20"/>
    <s v="Julio"/>
    <d v="2020-08-01T00:00:00"/>
    <d v="2020-07-31T00:00:00"/>
    <x v="0"/>
    <x v="0"/>
    <x v="0"/>
    <x v="0"/>
    <s v="JHONATAN GUARDAMINO MENDOZA"/>
    <n v="47963023"/>
    <x v="7"/>
    <x v="1678"/>
    <x v="0"/>
  </r>
  <r>
    <s v="Reclamo"/>
    <x v="1"/>
    <s v="Si"/>
    <n v="7841"/>
    <s v="COMAS"/>
    <s v="LC"/>
    <x v="0"/>
    <s v="Oficina"/>
    <s v="COMAS"/>
    <s v="LIMA NORESTE"/>
    <x v="1"/>
    <d v="2020-07-02T00:00:00"/>
    <n v="2020"/>
    <s v="III Trimestre 20"/>
    <s v="Julio"/>
    <d v="2020-08-01T00:00:00"/>
    <d v="2020-07-18T00:00:00"/>
    <x v="0"/>
    <x v="0"/>
    <x v="0"/>
    <x v="0"/>
    <s v="DIONET DINSO HUANAHUE PAUCA"/>
    <n v="44969408"/>
    <x v="17"/>
    <x v="1679"/>
    <x v="0"/>
  </r>
  <r>
    <s v="Reclamo"/>
    <x v="1"/>
    <s v="Si"/>
    <n v="7845"/>
    <s v="COMAS"/>
    <s v="MOTOCORP"/>
    <x v="0"/>
    <s v="Oficina"/>
    <s v="COMAS"/>
    <s v="LIMA NORESTE"/>
    <x v="1"/>
    <d v="2020-07-02T00:00:00"/>
    <n v="2020"/>
    <s v="III Trimestre 20"/>
    <s v="Julio"/>
    <d v="2020-08-01T00:00:00"/>
    <d v="2020-07-18T00:00:00"/>
    <x v="0"/>
    <x v="0"/>
    <x v="0"/>
    <x v="0"/>
    <s v="HILDA QUISPE FERNANDEZ"/>
    <n v="42992291"/>
    <x v="17"/>
    <x v="1680"/>
    <x v="0"/>
  </r>
  <r>
    <s v="Reclamo"/>
    <x v="1"/>
    <s v="Si"/>
    <n v="7844"/>
    <s v="SAN JUAN DE LURIGANCHO"/>
    <s v="LC"/>
    <x v="0"/>
    <s v="Oficina"/>
    <s v="SAN JUAN DE LURIGANCHO"/>
    <s v="LIMA NORESTE"/>
    <x v="1"/>
    <d v="2020-07-02T00:00:00"/>
    <n v="2020"/>
    <s v="III Trimestre 20"/>
    <s v="Julio"/>
    <d v="2020-08-01T00:00:00"/>
    <d v="2020-07-31T00:00:00"/>
    <x v="0"/>
    <x v="0"/>
    <x v="0"/>
    <x v="0"/>
    <s v="ARMANDO CAPCHA ARANDA"/>
    <n v="4007928"/>
    <x v="7"/>
    <x v="1681"/>
    <x v="0"/>
  </r>
  <r>
    <s v="Reclamo"/>
    <x v="1"/>
    <s v="Si"/>
    <n v="7831"/>
    <s v="AYACUCHO"/>
    <s v="LC"/>
    <x v="1"/>
    <s v="Vía internet"/>
    <s v="SURCO"/>
    <s v="LIMA NOR ESTE "/>
    <x v="1"/>
    <d v="2020-07-02T00:00:00"/>
    <n v="2020"/>
    <s v="III Trimestre 20"/>
    <s v="Julio"/>
    <d v="2020-08-01T00:00:00"/>
    <d v="2020-07-31T00:00:00"/>
    <x v="0"/>
    <x v="0"/>
    <x v="0"/>
    <x v="0"/>
    <s v="JAVIER HUAMANI CHUCHON"/>
    <n v="70111494"/>
    <x v="7"/>
    <x v="1682"/>
    <x v="0"/>
  </r>
  <r>
    <s v="Reclamo"/>
    <x v="1"/>
    <s v="Si"/>
    <n v="7832"/>
    <s v="CHICLAYO "/>
    <s v="EFE"/>
    <x v="1"/>
    <s v="Vía internet"/>
    <s v="SURCO"/>
    <s v="LIMA NOR ESTE "/>
    <x v="1"/>
    <d v="2020-07-02T00:00:00"/>
    <n v="2020"/>
    <s v="III Trimestre 20"/>
    <s v="Julio"/>
    <d v="2020-08-01T00:00:00"/>
    <d v="2020-07-18T00:00:00"/>
    <x v="0"/>
    <x v="0"/>
    <x v="0"/>
    <x v="0"/>
    <s v="LUCRECIA LI SANTOYO SOLIS SOLIS"/>
    <n v="77048543"/>
    <x v="17"/>
    <x v="1683"/>
    <x v="0"/>
  </r>
  <r>
    <s v="Reclamo"/>
    <x v="1"/>
    <s v="Si"/>
    <n v="7833"/>
    <s v="LURIN"/>
    <s v="LC"/>
    <x v="1"/>
    <s v="Vía internet"/>
    <s v="SURCO"/>
    <s v="LIMA NOR ESTE "/>
    <x v="1"/>
    <d v="2020-07-02T00:00:00"/>
    <n v="2020"/>
    <s v="III Trimestre 20"/>
    <s v="Julio"/>
    <d v="2020-08-01T00:00:00"/>
    <d v="2020-07-18T00:00:00"/>
    <x v="0"/>
    <x v="0"/>
    <x v="0"/>
    <x v="0"/>
    <s v="JUAN EDUARDO SAUCEDO BAUTISTA"/>
    <n v="43165879"/>
    <x v="17"/>
    <x v="1684"/>
    <x v="0"/>
  </r>
  <r>
    <s v="Reclamo"/>
    <x v="1"/>
    <s v="Si"/>
    <n v="7856"/>
    <s v="TARAPOTO"/>
    <s v="LC"/>
    <x v="1"/>
    <s v="Vía internet"/>
    <s v="SURCO"/>
    <s v="LIMA NOR ESTE "/>
    <x v="1"/>
    <d v="2020-07-02T00:00:00"/>
    <n v="2020"/>
    <s v="III Trimestre 20"/>
    <s v="Julio"/>
    <d v="2020-08-01T00:00:00"/>
    <d v="2020-07-21T00:00:00"/>
    <x v="0"/>
    <x v="0"/>
    <x v="0"/>
    <x v="0"/>
    <s v="CARITO DEL AGUILA RODRIGUEZ"/>
    <n v="43530480"/>
    <x v="14"/>
    <x v="1685"/>
    <x v="0"/>
  </r>
  <r>
    <s v="Reclamo"/>
    <x v="1"/>
    <s v="Si"/>
    <n v="7859"/>
    <s v="LIMA"/>
    <s v="Hipotecario Propio"/>
    <x v="1"/>
    <s v="Vía internet"/>
    <s v="SURCO"/>
    <s v="LIMA NOR ESTE "/>
    <x v="1"/>
    <d v="2020-07-02T00:00:00"/>
    <n v="2020"/>
    <s v="III Trimestre 20"/>
    <s v="Julio"/>
    <d v="2020-08-01T00:00:00"/>
    <d v="2020-07-15T00:00:00"/>
    <x v="2"/>
    <x v="2"/>
    <x v="0"/>
    <x v="0"/>
    <s v="BARBARA GABRIELA LOAYZA SOCOLA"/>
    <n v="72487830"/>
    <x v="8"/>
    <x v="1686"/>
    <x v="1"/>
  </r>
  <r>
    <s v="Reclamo"/>
    <x v="1"/>
    <s v="Si"/>
    <n v="7860"/>
    <s v="AREQUIPA"/>
    <s v="EFE"/>
    <x v="1"/>
    <s v="Vía internet"/>
    <s v="SURCO"/>
    <s v="LIMA NOR ESTE "/>
    <x v="1"/>
    <d v="2020-07-02T00:00:00"/>
    <n v="2020"/>
    <s v="III Trimestre 20"/>
    <s v="Julio"/>
    <d v="2020-08-01T00:00:00"/>
    <d v="2020-07-18T00:00:00"/>
    <x v="0"/>
    <x v="0"/>
    <x v="0"/>
    <x v="0"/>
    <s v="MARILU YENI CUEVA SUYO"/>
    <n v="42955868"/>
    <x v="17"/>
    <x v="1687"/>
    <x v="0"/>
  </r>
  <r>
    <s v="Reclamo"/>
    <x v="1"/>
    <s v="Si"/>
    <n v="7861"/>
    <s v="TRUJILLO "/>
    <s v="LC"/>
    <x v="1"/>
    <s v="Vía internet"/>
    <s v="SURCO"/>
    <s v="LIMA NOR ESTE "/>
    <x v="1"/>
    <d v="2020-07-02T00:00:00"/>
    <n v="2020"/>
    <s v="III Trimestre 20"/>
    <s v="Julio"/>
    <d v="2020-08-01T00:00:00"/>
    <d v="2020-07-31T00:00:00"/>
    <x v="0"/>
    <x v="0"/>
    <x v="0"/>
    <x v="0"/>
    <s v="KATTY REYNA ROMERO FUENTES"/>
    <n v="74613422"/>
    <x v="7"/>
    <x v="1688"/>
    <x v="0"/>
  </r>
  <r>
    <s v="Reclamo"/>
    <x v="1"/>
    <s v="Si"/>
    <n v="7862"/>
    <s v="JAEN"/>
    <s v="EFE"/>
    <x v="1"/>
    <s v="Vía internet"/>
    <s v="SURCO"/>
    <s v="LIMA NOR ESTE "/>
    <x v="1"/>
    <d v="2020-07-02T00:00:00"/>
    <n v="2020"/>
    <s v="III Trimestre 20"/>
    <s v="Julio"/>
    <d v="2020-08-01T00:00:00"/>
    <d v="2020-07-31T00:00:00"/>
    <x v="0"/>
    <x v="0"/>
    <x v="0"/>
    <x v="0"/>
    <s v="AMANCIO GUEVARA RIOJA"/>
    <n v="41450433"/>
    <x v="7"/>
    <x v="1689"/>
    <x v="0"/>
  </r>
  <r>
    <s v="Reclamo"/>
    <x v="1"/>
    <s v="Si"/>
    <n v="7863"/>
    <s v="COMAS"/>
    <s v="LC"/>
    <x v="1"/>
    <s v="Vía internet"/>
    <s v="SURCO"/>
    <s v="LIMA NOR ESTE "/>
    <x v="1"/>
    <d v="2020-07-02T00:00:00"/>
    <n v="2020"/>
    <s v="III Trimestre 20"/>
    <s v="Julio"/>
    <d v="2020-08-01T00:00:00"/>
    <d v="2020-08-21T00:00:00"/>
    <x v="0"/>
    <x v="0"/>
    <x v="0"/>
    <x v="0"/>
    <s v="DUVER IVAN CHANDUVI MEZONES"/>
    <n v="43744030"/>
    <x v="62"/>
    <x v="1690"/>
    <x v="2"/>
  </r>
  <r>
    <s v="Reclamo"/>
    <x v="1"/>
    <s v="Si"/>
    <n v="7864"/>
    <s v="ILO"/>
    <s v="EFE"/>
    <x v="1"/>
    <s v="Correo Electronico"/>
    <s v="SURCO"/>
    <s v="LIMA NOR ESTE "/>
    <x v="1"/>
    <d v="2020-07-02T00:00:00"/>
    <n v="2020"/>
    <s v="III Trimestre 20"/>
    <s v="Julio"/>
    <d v="2020-08-01T00:00:00"/>
    <d v="2020-07-31T00:00:00"/>
    <x v="0"/>
    <x v="0"/>
    <x v="0"/>
    <x v="0"/>
    <s v="VICTOR ISABEL ZAPATA LUCERO"/>
    <n v="4632272"/>
    <x v="7"/>
    <x v="1691"/>
    <x v="0"/>
  </r>
  <r>
    <s v="Reclamo"/>
    <x v="1"/>
    <s v="Si"/>
    <n v="7843"/>
    <s v="PAITA"/>
    <s v="LC"/>
    <x v="0"/>
    <s v="Oficina"/>
    <s v="PAITA"/>
    <s v="NORTE 1"/>
    <x v="17"/>
    <d v="2020-07-02T00:00:00"/>
    <n v="2020"/>
    <s v="III Trimestre 20"/>
    <s v="Julio"/>
    <d v="2020-08-01T00:00:00"/>
    <d v="2020-07-31T00:00:00"/>
    <x v="0"/>
    <x v="0"/>
    <x v="0"/>
    <x v="0"/>
    <s v="JESUS ALEJANDRO ATARAMA LOPEZ"/>
    <n v="70060523"/>
    <x v="7"/>
    <x v="1692"/>
    <x v="0"/>
  </r>
  <r>
    <s v="Reclamo"/>
    <x v="1"/>
    <s v="Si"/>
    <n v="7811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7-31T00:00:00"/>
    <x v="0"/>
    <x v="0"/>
    <x v="0"/>
    <x v="0"/>
    <s v="DANITZA MADELEIN FLORES HUAMAN"/>
    <n v="73238602"/>
    <x v="0"/>
    <x v="1693"/>
    <x v="0"/>
  </r>
  <r>
    <s v="Reclamo"/>
    <x v="1"/>
    <s v="Si"/>
    <n v="7812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8-25T00:00:00"/>
    <x v="0"/>
    <x v="0"/>
    <x v="0"/>
    <x v="0"/>
    <s v="JOSE LUIS JUAREZ CONDORI"/>
    <n v="45208835"/>
    <x v="48"/>
    <x v="1694"/>
    <x v="2"/>
  </r>
  <r>
    <s v="Reclamo"/>
    <x v="1"/>
    <s v="Si"/>
    <n v="7813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7-30T00:00:00"/>
    <x v="0"/>
    <x v="0"/>
    <x v="0"/>
    <x v="0"/>
    <s v="ANTONIA YANQUE DE GONZALES"/>
    <n v="29440799"/>
    <x v="7"/>
    <x v="1695"/>
    <x v="0"/>
  </r>
  <r>
    <s v="Reclamo"/>
    <x v="1"/>
    <s v="Si"/>
    <n v="7821"/>
    <s v="ICA"/>
    <s v="LC"/>
    <x v="0"/>
    <s v="Oficina"/>
    <s v="ICA"/>
    <s v="LIMA SUR CHICO"/>
    <x v="6"/>
    <d v="2020-07-01T00:00:00"/>
    <n v="2020"/>
    <s v="III Trimestre 20"/>
    <s v="Julio"/>
    <d v="2020-07-31T00:00:00"/>
    <d v="2020-07-18T00:00:00"/>
    <x v="0"/>
    <x v="0"/>
    <x v="0"/>
    <x v="0"/>
    <s v="JOSE MIGUEL MORALES FLORES"/>
    <n v="76750049"/>
    <x v="33"/>
    <x v="1696"/>
    <x v="0"/>
  </r>
  <r>
    <s v="Reclamo"/>
    <x v="1"/>
    <s v="Si"/>
    <n v="7798"/>
    <s v="HUANCAYO"/>
    <s v="LC"/>
    <x v="0"/>
    <s v="Oficina"/>
    <s v="HUANCAYO"/>
    <s v="CENTRO"/>
    <x v="4"/>
    <d v="2020-07-01T00:00:00"/>
    <n v="2020"/>
    <s v="III Trimestre 20"/>
    <s v="Julio"/>
    <d v="2020-07-31T00:00:00"/>
    <d v="2020-07-31T00:00:00"/>
    <x v="0"/>
    <x v="0"/>
    <x v="0"/>
    <x v="0"/>
    <s v="DENIS DARLENI FLORES CONTRERAS"/>
    <n v="43334787"/>
    <x v="0"/>
    <x v="1697"/>
    <x v="0"/>
  </r>
  <r>
    <s v="Reclamo"/>
    <x v="1"/>
    <s v="Si"/>
    <n v="7801"/>
    <s v="HUANCAYO"/>
    <s v="LC"/>
    <x v="0"/>
    <s v="Oficina"/>
    <s v="HUANCAYO"/>
    <s v="CENTRO"/>
    <x v="4"/>
    <d v="2020-07-01T00:00:00"/>
    <n v="2020"/>
    <s v="III Trimestre 20"/>
    <s v="Julio"/>
    <d v="2020-07-31T00:00:00"/>
    <d v="2020-07-18T00:00:00"/>
    <x v="0"/>
    <x v="0"/>
    <x v="0"/>
    <x v="0"/>
    <s v="MAYRA HIROSHIMA TORRES QUISPE"/>
    <n v="73760070"/>
    <x v="33"/>
    <x v="1698"/>
    <x v="0"/>
  </r>
  <r>
    <s v="Reclamo"/>
    <x v="1"/>
    <s v="Si"/>
    <n v="7810"/>
    <s v="HUANCAYO"/>
    <s v="LC"/>
    <x v="0"/>
    <s v="Oficina"/>
    <s v="HUANCAYO"/>
    <s v="CENTRO"/>
    <x v="4"/>
    <d v="2020-07-01T00:00:00"/>
    <n v="2020"/>
    <s v="III Trimestre 20"/>
    <s v="Julio"/>
    <d v="2020-07-31T00:00:00"/>
    <d v="2020-07-18T00:00:00"/>
    <x v="0"/>
    <x v="0"/>
    <x v="0"/>
    <x v="0"/>
    <s v="JOSUE GABRIEL DE LA CRUZ CANCHAYA"/>
    <n v="40657379"/>
    <x v="33"/>
    <x v="1699"/>
    <x v="0"/>
  </r>
  <r>
    <s v="Reclamo"/>
    <x v="1"/>
    <s v="Si"/>
    <n v="7814"/>
    <s v="CHICLAYO "/>
    <s v="LC"/>
    <x v="0"/>
    <s v="Oficina"/>
    <s v="CHICLAYO"/>
    <s v="NORTE 2"/>
    <x v="2"/>
    <d v="2020-07-01T00:00:00"/>
    <n v="2020"/>
    <s v="III Trimestre 20"/>
    <s v="Julio"/>
    <d v="2020-07-31T00:00:00"/>
    <d v="2020-07-31T00:00:00"/>
    <x v="0"/>
    <x v="0"/>
    <x v="0"/>
    <x v="0"/>
    <s v="ROLANDO CORREA DIAZ"/>
    <n v="42837553"/>
    <x v="0"/>
    <x v="1700"/>
    <x v="0"/>
  </r>
  <r>
    <s v="Reclamo"/>
    <x v="1"/>
    <s v="Si"/>
    <n v="7815"/>
    <s v="CHICLAYO "/>
    <s v="EFE"/>
    <x v="0"/>
    <s v="Oficina"/>
    <s v="CHICLAYO"/>
    <s v="NORTE 2"/>
    <x v="2"/>
    <d v="2020-07-01T00:00:00"/>
    <n v="2020"/>
    <s v="III Trimestre 20"/>
    <s v="Julio"/>
    <d v="2020-07-31T00:00:00"/>
    <d v="2020-07-19T00:00:00"/>
    <x v="0"/>
    <x v="0"/>
    <x v="0"/>
    <x v="0"/>
    <s v="MILAGROS DEL PILAR VILCHEZ YOVERA"/>
    <n v="80281511"/>
    <x v="39"/>
    <x v="1701"/>
    <x v="0"/>
  </r>
  <r>
    <s v="Reclamo"/>
    <x v="1"/>
    <s v="Si"/>
    <n v="7808"/>
    <s v="CACERES"/>
    <s v="EFE"/>
    <x v="0"/>
    <s v="Oficina"/>
    <s v="CACERES"/>
    <s v="LIMA NORESTE"/>
    <x v="1"/>
    <d v="2020-07-01T00:00:00"/>
    <n v="2020"/>
    <s v="III Trimestre 20"/>
    <s v="Julio"/>
    <d v="2020-07-31T00:00:00"/>
    <d v="2020-07-31T00:00:00"/>
    <x v="0"/>
    <x v="0"/>
    <x v="0"/>
    <x v="0"/>
    <s v="ERICK HERNAN ESPINOZA CORDERO"/>
    <n v="43561367"/>
    <x v="0"/>
    <x v="1702"/>
    <x v="0"/>
  </r>
  <r>
    <s v="Reclamo"/>
    <x v="1"/>
    <s v="Si"/>
    <n v="7820"/>
    <s v="TRUJILLO 2"/>
    <s v="LC"/>
    <x v="1"/>
    <s v="Vía internet"/>
    <s v="SURCO"/>
    <s v="LIMA NOR ESTE "/>
    <x v="1"/>
    <d v="2020-07-01T00:00:00"/>
    <n v="2020"/>
    <s v="III Trimestre 20"/>
    <s v="Julio"/>
    <d v="2020-07-31T00:00:00"/>
    <d v="2020-07-18T00:00:00"/>
    <x v="0"/>
    <x v="0"/>
    <x v="0"/>
    <x v="0"/>
    <s v="MIRIAN ESTHER RAMIREZ PRINCIPE"/>
    <n v="76864871"/>
    <x v="33"/>
    <x v="1703"/>
    <x v="0"/>
  </r>
  <r>
    <s v="Reclamo"/>
    <x v="1"/>
    <s v="Si"/>
    <n v="7822"/>
    <s v="TRUJILLO "/>
    <s v="LC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IRMA VALENZUELA IZQUIERDO"/>
    <n v="43880837"/>
    <x v="0"/>
    <x v="1704"/>
    <x v="0"/>
  </r>
  <r>
    <s v="Reclamo"/>
    <x v="1"/>
    <s v="Si"/>
    <n v="7824"/>
    <s v="CHICLAYO "/>
    <s v="EFE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JESSICA ELIZABETH TORRES PIZARRO"/>
    <n v="40662234"/>
    <x v="0"/>
    <x v="1705"/>
    <x v="0"/>
  </r>
  <r>
    <s v="Reclamo"/>
    <x v="1"/>
    <s v="Si"/>
    <n v="7825"/>
    <s v="TRUJILLO "/>
    <s v="LC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WIDO GERARDO BENITEZ RIVERO"/>
    <n v="76388214"/>
    <x v="0"/>
    <x v="1706"/>
    <x v="0"/>
  </r>
  <r>
    <s v="Reclamo"/>
    <x v="1"/>
    <s v="Si"/>
    <n v="7826"/>
    <s v="CAJAMARCA"/>
    <s v="MOTOCORP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AYDEE AGUILAR MORENO"/>
    <n v="77082156"/>
    <x v="0"/>
    <x v="1707"/>
    <x v="0"/>
  </r>
  <r>
    <s v="Reclamo"/>
    <x v="1"/>
    <s v="Si"/>
    <n v="7827"/>
    <s v="TRUJILLO 2"/>
    <s v="LC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FANGLIN JEANPIER ESPEJO VALENCIA"/>
    <n v="46890379"/>
    <x v="0"/>
    <x v="1708"/>
    <x v="0"/>
  </r>
  <r>
    <s v="Reclamo"/>
    <x v="1"/>
    <s v="Si"/>
    <n v="7829"/>
    <s v="CAJAMARCA MEGA"/>
    <s v="LC"/>
    <x v="1"/>
    <s v="Vía internet"/>
    <s v="SURCO"/>
    <s v="LIMA NOR ESTE "/>
    <x v="1"/>
    <d v="2020-07-01T00:00:00"/>
    <n v="2020"/>
    <s v="III Trimestre 20"/>
    <s v="Julio"/>
    <d v="2020-07-31T00:00:00"/>
    <d v="2020-07-31T00:00:00"/>
    <x v="0"/>
    <x v="0"/>
    <x v="0"/>
    <x v="0"/>
    <s v="IRENE MARGOT NOVOA BARDALES"/>
    <n v="26691852"/>
    <x v="0"/>
    <x v="1709"/>
    <x v="0"/>
  </r>
  <r>
    <s v="Reclamo"/>
    <x v="1"/>
    <s v="Si"/>
    <n v="7799"/>
    <s v="AREQUIPA  3"/>
    <s v="EFE"/>
    <x v="0"/>
    <s v="Oficina"/>
    <s v="ILO"/>
    <s v="SUR"/>
    <x v="5"/>
    <d v="2020-07-01T00:00:00"/>
    <n v="2020"/>
    <s v="III Trimestre 20"/>
    <s v="Julio"/>
    <d v="2020-07-31T00:00:00"/>
    <d v="2020-07-31T00:00:00"/>
    <x v="0"/>
    <x v="0"/>
    <x v="0"/>
    <x v="0"/>
    <s v="JAIME ESTEBAN AQUIMA ALA"/>
    <n v="30429076"/>
    <x v="0"/>
    <x v="1710"/>
    <x v="0"/>
  </r>
  <r>
    <s v="Reclamo"/>
    <x v="1"/>
    <s v="Si"/>
    <n v="7807"/>
    <s v="ILO"/>
    <s v="EFE"/>
    <x v="0"/>
    <s v="Oficina"/>
    <s v="ILO"/>
    <s v="SUR"/>
    <x v="5"/>
    <d v="2020-07-01T00:00:00"/>
    <n v="2020"/>
    <s v="III Trimestre 20"/>
    <s v="Julio"/>
    <d v="2020-07-31T00:00:00"/>
    <d v="2020-07-31T00:00:00"/>
    <x v="0"/>
    <x v="0"/>
    <x v="0"/>
    <x v="0"/>
    <s v="CARLOS ALFREDO ANGULO MEDINA"/>
    <n v="4644366"/>
    <x v="0"/>
    <x v="1711"/>
    <x v="0"/>
  </r>
  <r>
    <s v="Reclamo"/>
    <x v="1"/>
    <s v="Si"/>
    <n v="7809"/>
    <s v="ILO"/>
    <s v="EFE"/>
    <x v="0"/>
    <s v="Oficina"/>
    <s v="ILO"/>
    <s v="SUR"/>
    <x v="5"/>
    <d v="2020-07-01T00:00:00"/>
    <n v="2020"/>
    <s v="III Trimestre 20"/>
    <s v="Julio"/>
    <d v="2020-07-31T00:00:00"/>
    <d v="2020-07-21T00:00:00"/>
    <x v="0"/>
    <x v="0"/>
    <x v="0"/>
    <x v="0"/>
    <s v="CARLOS ALFREDO ANGULO MEDINA"/>
    <n v="4644366"/>
    <x v="18"/>
    <x v="1712"/>
    <x v="0"/>
  </r>
  <r>
    <s v="Reclamo"/>
    <x v="1"/>
    <s v="Si"/>
    <n v="7805"/>
    <s v="PIURA"/>
    <s v="MOTOCORP"/>
    <x v="0"/>
    <s v="Oficina"/>
    <s v="PIURA"/>
    <s v="NORTE 1"/>
    <x v="12"/>
    <d v="2020-07-01T00:00:00"/>
    <n v="2020"/>
    <s v="III Trimestre 20"/>
    <s v="Julio"/>
    <d v="2020-07-31T00:00:00"/>
    <d v="2020-09-10T00:00:00"/>
    <x v="0"/>
    <x v="0"/>
    <x v="0"/>
    <x v="0"/>
    <s v="MARIA VICTORIA REYES JIMENEZ"/>
    <n v="2636995"/>
    <x v="76"/>
    <x v="1713"/>
    <x v="3"/>
  </r>
  <r>
    <s v="Reclamo"/>
    <x v="1"/>
    <s v="Si"/>
    <n v="7795"/>
    <s v="CHULUCANAS"/>
    <s v="LC"/>
    <x v="0"/>
    <s v="Oficina"/>
    <s v="CHULUCANAS"/>
    <s v="NORTE 1"/>
    <x v="39"/>
    <d v="2020-07-01T00:00:00"/>
    <n v="2020"/>
    <s v="III Trimestre 20"/>
    <s v="Julio"/>
    <d v="2020-07-31T00:00:00"/>
    <d v="2020-07-30T00:00:00"/>
    <x v="0"/>
    <x v="0"/>
    <x v="0"/>
    <x v="0"/>
    <s v="LUIS JONATHAN VILCHEZ NIMA"/>
    <n v="45418634"/>
    <x v="7"/>
    <x v="1714"/>
    <x v="0"/>
  </r>
  <r>
    <s v="Reclamo"/>
    <x v="1"/>
    <s v="Si"/>
    <n v="7800"/>
    <s v="TACNA"/>
    <s v="EFE"/>
    <x v="0"/>
    <s v="Oficina"/>
    <s v="TACNA"/>
    <s v="SUR"/>
    <x v="9"/>
    <d v="2020-07-01T00:00:00"/>
    <n v="2020"/>
    <s v="III Trimestre 20"/>
    <s v="Julio"/>
    <d v="2020-07-31T00:00:00"/>
    <d v="2020-08-26T00:00:00"/>
    <x v="0"/>
    <x v="0"/>
    <x v="0"/>
    <x v="0"/>
    <s v="GRACIELA LUZMILA RAMOS LEME"/>
    <n v="486850"/>
    <x v="44"/>
    <x v="1715"/>
    <x v="2"/>
  </r>
  <r>
    <s v="Reclamo"/>
    <x v="1"/>
    <s v="Si"/>
    <n v="7803"/>
    <s v="TACNA"/>
    <s v="EFE"/>
    <x v="0"/>
    <s v="Oficina"/>
    <s v="TACNA"/>
    <s v="SUR"/>
    <x v="9"/>
    <d v="2020-07-01T00:00:00"/>
    <n v="2020"/>
    <s v="III Trimestre 20"/>
    <s v="Julio"/>
    <d v="2020-07-31T00:00:00"/>
    <d v="2020-08-04T00:00:00"/>
    <x v="0"/>
    <x v="0"/>
    <x v="0"/>
    <x v="0"/>
    <s v="MARILENA ADRIANA PADILLA TICONA"/>
    <n v="40078402"/>
    <x v="40"/>
    <x v="1716"/>
    <x v="2"/>
  </r>
  <r>
    <s v="Reclamo"/>
    <x v="1"/>
    <s v="Si"/>
    <n v="7804"/>
    <s v="TACNA"/>
    <s v="EFE"/>
    <x v="0"/>
    <s v="Oficina"/>
    <s v="TACNA"/>
    <s v="SUR"/>
    <x v="9"/>
    <d v="2020-07-01T00:00:00"/>
    <n v="2020"/>
    <s v="III Trimestre 20"/>
    <s v="Julio"/>
    <d v="2020-07-31T00:00:00"/>
    <d v="2020-07-31T00:00:00"/>
    <x v="0"/>
    <x v="0"/>
    <x v="0"/>
    <x v="0"/>
    <s v="ANDERSON RENE MOLINERO RAMOS"/>
    <n v="45616552"/>
    <x v="0"/>
    <x v="1717"/>
    <x v="0"/>
  </r>
  <r>
    <s v="Reclamo"/>
    <x v="1"/>
    <s v="Si"/>
    <n v="7802"/>
    <s v="CHINCHA"/>
    <s v="LC"/>
    <x v="0"/>
    <s v="Oficina"/>
    <s v="CHINCHA "/>
    <s v="LIMA SUR CHICO"/>
    <x v="10"/>
    <d v="2020-07-01T00:00:00"/>
    <n v="2020"/>
    <s v="III Trimestre 20"/>
    <s v="Julio"/>
    <d v="2020-07-31T00:00:00"/>
    <d v="2020-07-31T00:00:00"/>
    <x v="0"/>
    <x v="0"/>
    <x v="0"/>
    <x v="0"/>
    <s v="JOSE MIGUEL RODRIGUEZ PENALOZA"/>
    <n v="47043639"/>
    <x v="0"/>
    <x v="1718"/>
    <x v="0"/>
  </r>
  <r>
    <s v="Reclamo"/>
    <x v="2"/>
    <s v="Si"/>
    <n v="9825"/>
    <s v="AREQUIPA"/>
    <s v="EFE"/>
    <x v="0"/>
    <s v="Oficina"/>
    <s v="AREQUIPA"/>
    <s v="SUR"/>
    <x v="31"/>
    <d v="2020-09-30T00:00:00"/>
    <n v="2020"/>
    <s v="III Trimestre 20"/>
    <s v="Setiembre"/>
    <d v="2020-10-30T00:00:00"/>
    <d v="2020-09-30T00:00:00"/>
    <x v="0"/>
    <x v="0"/>
    <x v="0"/>
    <x v="0"/>
    <s v="VICTORIA MARILU SANDOVAL ANCO"/>
    <n v="29564272"/>
    <x v="88"/>
    <x v="1719"/>
    <x v="1"/>
  </r>
  <r>
    <s v="Reclamo"/>
    <x v="2"/>
    <s v="Si"/>
    <n v="9814"/>
    <s v="MINKA "/>
    <s v="LC"/>
    <x v="2"/>
    <s v="Vía telefónica"/>
    <s v="SURCO"/>
    <s v="LIMA NOR ESTE "/>
    <x v="1"/>
    <d v="2020-09-30T00:00:00"/>
    <n v="2020"/>
    <s v="III Trimestre 20"/>
    <s v="Setiembre"/>
    <d v="2020-10-30T00:00:00"/>
    <d v="2020-09-30T00:00:00"/>
    <x v="0"/>
    <x v="0"/>
    <x v="3"/>
    <x v="3"/>
    <s v="CECILIA HAYDEE APAICO UCHARIMA"/>
    <n v="72050815"/>
    <x v="88"/>
    <x v="1720"/>
    <x v="1"/>
  </r>
  <r>
    <s v="Reclamo"/>
    <x v="2"/>
    <s v="Si"/>
    <n v="9815"/>
    <s v="CHICLAYO "/>
    <s v="LC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MILDER NAYO PINTADO BURGOS"/>
    <n v="16665344"/>
    <x v="88"/>
    <x v="1721"/>
    <x v="1"/>
  </r>
  <r>
    <s v="Reclamo"/>
    <x v="2"/>
    <s v="Si"/>
    <n v="9816"/>
    <s v="TRUJILLO"/>
    <s v="EFE"/>
    <x v="2"/>
    <s v="Vía telefónica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RONNHY PERU RONCAL RODRIGUEZ"/>
    <n v="46099789"/>
    <x v="88"/>
    <x v="1722"/>
    <x v="1"/>
  </r>
  <r>
    <s v="Reclamo"/>
    <x v="2"/>
    <s v="Si"/>
    <n v="9817"/>
    <s v="NO ES CLIENTE"/>
    <s v="NO ES CLIENTE"/>
    <x v="2"/>
    <s v="Vía telefónica"/>
    <s v="SURCO"/>
    <s v="LIMA NOR ESTE "/>
    <x v="1"/>
    <d v="2020-09-30T00:00:00"/>
    <n v="2020"/>
    <s v="III Trimestre 20"/>
    <s v="Setiembre"/>
    <d v="2020-10-30T00:00:00"/>
    <d v="2020-09-30T00:00:00"/>
    <x v="2"/>
    <x v="2"/>
    <x v="0"/>
    <x v="0"/>
    <s v="violeta delgado chirinos"/>
    <n v="23963827"/>
    <x v="88"/>
    <x v="1723"/>
    <x v="1"/>
  </r>
  <r>
    <s v="Reclamo"/>
    <x v="2"/>
    <s v="Si"/>
    <n v="9820"/>
    <s v="TRUJILLO"/>
    <s v="LC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LUCELINA VASQUEZ ZELADA"/>
    <n v="45217030"/>
    <x v="88"/>
    <x v="1724"/>
    <x v="1"/>
  </r>
  <r>
    <s v="Reclamo"/>
    <x v="2"/>
    <s v="Si"/>
    <n v="9821"/>
    <s v="SULLANA"/>
    <s v="EFE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CINDYA MABEL MORALES JIMENEZ"/>
    <n v="75567959"/>
    <x v="88"/>
    <x v="1725"/>
    <x v="1"/>
  </r>
  <r>
    <s v="Reclamo"/>
    <x v="2"/>
    <s v="Si"/>
    <n v="9823"/>
    <s v="LIMA"/>
    <s v="Hipotecario Propio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2"/>
    <x v="2"/>
    <x v="0"/>
    <x v="0"/>
    <s v="MARIA ROSARIO PEREZ HIJAR"/>
    <n v="9466665"/>
    <x v="88"/>
    <x v="1726"/>
    <x v="1"/>
  </r>
  <r>
    <s v="Reclamo"/>
    <x v="2"/>
    <s v="Si"/>
    <n v="9824"/>
    <s v="CUSCO"/>
    <s v="EFE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EDGARDO CCORAHUA ESTRADA"/>
    <n v="43491940"/>
    <x v="88"/>
    <x v="1727"/>
    <x v="1"/>
  </r>
  <r>
    <s v="Reclamo"/>
    <x v="2"/>
    <s v="Si"/>
    <n v="9826"/>
    <s v="TRUJILLO"/>
    <s v="LC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ANDREA POLETT PAREDES SOLORZANO"/>
    <n v="45434543"/>
    <x v="88"/>
    <x v="1728"/>
    <x v="1"/>
  </r>
  <r>
    <s v="Reclamo"/>
    <x v="2"/>
    <s v="Si"/>
    <n v="9827"/>
    <s v="NO ES CLIENTE"/>
    <s v="NO ES CLIENTE"/>
    <x v="2"/>
    <s v="Vía telefónica"/>
    <s v="SURCO"/>
    <s v="LIMA NOR ESTE "/>
    <x v="1"/>
    <d v="2020-09-30T00:00:00"/>
    <n v="2020"/>
    <s v="III Trimestre 20"/>
    <s v="Setiembre"/>
    <d v="2020-10-30T00:00:00"/>
    <d v="2020-09-30T00:00:00"/>
    <x v="1"/>
    <x v="1"/>
    <x v="3"/>
    <x v="3"/>
    <s v="MILAGROS ELIZABETH TORRES AGUIRRE"/>
    <n v="70460359"/>
    <x v="88"/>
    <x v="1729"/>
    <x v="1"/>
  </r>
  <r>
    <s v="Reclamo"/>
    <x v="2"/>
    <s v="Si"/>
    <n v="9828"/>
    <s v="NO ES CLIENTE"/>
    <s v="NO ES CLIENTE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1"/>
    <x v="1"/>
    <x v="3"/>
    <x v="3"/>
    <s v="CARLOS ARTURO BALTAZAR NUNEZ"/>
    <n v="19951985"/>
    <x v="88"/>
    <x v="1730"/>
    <x v="1"/>
  </r>
  <r>
    <s v="Reclamo"/>
    <x v="2"/>
    <s v="Si"/>
    <n v="9832"/>
    <s v="ICA"/>
    <s v="CAJA LUREN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2"/>
    <x v="2"/>
    <x v="0"/>
    <x v="0"/>
    <s v="AIDA FAUSTINA QUISPE FERNANDEZ"/>
    <n v="2439321"/>
    <x v="88"/>
    <x v="1731"/>
    <x v="1"/>
  </r>
  <r>
    <s v="Reclamo"/>
    <x v="2"/>
    <s v="Si"/>
    <n v="9833"/>
    <s v="HUANCAYO"/>
    <s v="EFE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CORALY MERCEDES OROZCO TICSE"/>
    <n v="72449409"/>
    <x v="88"/>
    <x v="1732"/>
    <x v="1"/>
  </r>
  <r>
    <s v="Reclamo"/>
    <x v="2"/>
    <s v="Si"/>
    <n v="9834"/>
    <s v="AYACUCHO"/>
    <s v="EFE"/>
    <x v="1"/>
    <s v="Vía internet"/>
    <s v="SURCO"/>
    <s v="LIMA NOR ESTE "/>
    <x v="1"/>
    <d v="2020-09-30T00:00:00"/>
    <n v="2020"/>
    <s v="III Trimestre 20"/>
    <s v="Setiembre"/>
    <d v="2020-10-30T00:00:00"/>
    <d v="2020-09-30T00:00:00"/>
    <x v="0"/>
    <x v="0"/>
    <x v="0"/>
    <x v="0"/>
    <s v="BENIGNO TORRES QUICHCA"/>
    <n v="28287045"/>
    <x v="88"/>
    <x v="1733"/>
    <x v="1"/>
  </r>
  <r>
    <s v="Reclamo"/>
    <x v="2"/>
    <s v="Si"/>
    <n v="9819"/>
    <s v="CAÑETE   "/>
    <s v="LC"/>
    <x v="0"/>
    <s v="Oficina"/>
    <s v="CAÑETE   "/>
    <s v="LIMA SUR CHICO"/>
    <x v="53"/>
    <d v="2020-09-30T00:00:00"/>
    <n v="2020"/>
    <s v="III Trimestre 20"/>
    <s v="Setiembre"/>
    <d v="2020-10-30T00:00:00"/>
    <d v="2020-09-30T00:00:00"/>
    <x v="0"/>
    <x v="0"/>
    <x v="0"/>
    <x v="0"/>
    <s v="ANTENOR ALBERTO SARAVIA CHAVEZ"/>
    <n v="15346554"/>
    <x v="88"/>
    <x v="1734"/>
    <x v="1"/>
  </r>
  <r>
    <s v="Reclamo"/>
    <x v="2"/>
    <s v="Si"/>
    <n v="9818"/>
    <s v="IQUITOS"/>
    <s v="EFE"/>
    <x v="0"/>
    <s v="Oficina"/>
    <s v="IQUITOS"/>
    <s v="ORIENTE"/>
    <x v="24"/>
    <d v="2020-09-30T00:00:00"/>
    <n v="2020"/>
    <s v="III Trimestre 20"/>
    <s v="Setiembre"/>
    <d v="2020-10-30T00:00:00"/>
    <d v="2020-09-30T00:00:00"/>
    <x v="0"/>
    <x v="0"/>
    <x v="0"/>
    <x v="0"/>
    <s v="MARIO JESUS PAREDES VASQUEZ"/>
    <n v="44632231"/>
    <x v="88"/>
    <x v="1735"/>
    <x v="1"/>
  </r>
  <r>
    <s v="Reclamo"/>
    <x v="2"/>
    <s v="Si"/>
    <n v="9830"/>
    <s v="ILO"/>
    <s v="EFE"/>
    <x v="0"/>
    <s v="Oficina"/>
    <s v="ILO"/>
    <s v="SUR"/>
    <x v="5"/>
    <d v="2020-09-30T00:00:00"/>
    <n v="2020"/>
    <s v="III Trimestre 20"/>
    <s v="Setiembre"/>
    <d v="2020-10-30T00:00:00"/>
    <d v="2020-09-30T00:00:00"/>
    <x v="0"/>
    <x v="0"/>
    <x v="0"/>
    <x v="0"/>
    <s v="EDISON SELVI SALAS TAYA"/>
    <n v="46405924"/>
    <x v="88"/>
    <x v="1736"/>
    <x v="1"/>
  </r>
  <r>
    <s v="Reclamo"/>
    <x v="2"/>
    <s v="Si"/>
    <n v="9831"/>
    <s v="SULLANA"/>
    <s v="LC"/>
    <x v="0"/>
    <s v="Oficina"/>
    <s v="SULLANA"/>
    <s v="NORTE 1"/>
    <x v="26"/>
    <d v="2020-09-30T00:00:00"/>
    <n v="2020"/>
    <s v="III Trimestre 20"/>
    <s v="Setiembre"/>
    <d v="2020-10-30T00:00:00"/>
    <d v="2020-09-30T00:00:00"/>
    <x v="0"/>
    <x v="0"/>
    <x v="0"/>
    <x v="0"/>
    <s v="MARIA BELEN MALDONADO REYES"/>
    <n v="73546183"/>
    <x v="88"/>
    <x v="1737"/>
    <x v="1"/>
  </r>
  <r>
    <s v="Reclamo"/>
    <x v="2"/>
    <s v="Si"/>
    <n v="9822"/>
    <s v="NO ES CLIENTE"/>
    <s v="NO ES CLIENTE"/>
    <x v="0"/>
    <s v="Oficina"/>
    <s v="JULIACA"/>
    <s v="SUR"/>
    <x v="11"/>
    <d v="2020-09-30T00:00:00"/>
    <n v="2020"/>
    <s v="III Trimestre 20"/>
    <s v="Setiembre"/>
    <d v="2020-10-30T00:00:00"/>
    <d v="2020-09-30T00:00:00"/>
    <x v="1"/>
    <x v="1"/>
    <x v="2"/>
    <x v="2"/>
    <s v="EDWIN REYNALDO ARPI ARPI"/>
    <n v="44762620"/>
    <x v="88"/>
    <x v="1738"/>
    <x v="1"/>
  </r>
  <r>
    <s v="Reclamo"/>
    <x v="2"/>
    <s v="Si"/>
    <n v="9829"/>
    <s v="TARAPOTO"/>
    <s v="EFE"/>
    <x v="0"/>
    <s v="Oficina"/>
    <s v="TARAPOTO"/>
    <s v="ORIENTE"/>
    <x v="41"/>
    <d v="2020-09-30T00:00:00"/>
    <n v="2020"/>
    <s v="III Trimestre 20"/>
    <s v="Setiembre"/>
    <d v="2020-10-30T00:00:00"/>
    <d v="2020-09-30T00:00:00"/>
    <x v="0"/>
    <x v="0"/>
    <x v="1"/>
    <x v="1"/>
    <s v="ROXANA JULISSA SALDANA ROJAS"/>
    <n v="70232951"/>
    <x v="88"/>
    <x v="1739"/>
    <x v="1"/>
  </r>
  <r>
    <s v="Reclamo"/>
    <x v="2"/>
    <s v="Si"/>
    <n v="9794"/>
    <s v="CAMANA"/>
    <s v="LC"/>
    <x v="0"/>
    <s v="Oficina"/>
    <s v="AREQUIPA"/>
    <s v="SUR"/>
    <x v="31"/>
    <d v="2020-09-29T00:00:00"/>
    <n v="2020"/>
    <s v="III Trimestre 20"/>
    <s v="Setiembre"/>
    <d v="2020-10-29T00:00:00"/>
    <d v="2020-09-30T00:00:00"/>
    <x v="0"/>
    <x v="0"/>
    <x v="0"/>
    <x v="0"/>
    <s v="JAVIER JOSE CARDENAS ROSAS"/>
    <n v="30412124"/>
    <x v="38"/>
    <x v="1740"/>
    <x v="1"/>
  </r>
  <r>
    <s v="Reclamo"/>
    <x v="2"/>
    <s v="Si"/>
    <n v="9812"/>
    <s v="CHICLAYO "/>
    <s v="EFE"/>
    <x v="0"/>
    <s v="Oficina"/>
    <s v="CHICLAYO"/>
    <s v="NORTE 2"/>
    <x v="2"/>
    <d v="2020-09-29T00:00:00"/>
    <n v="2020"/>
    <s v="III Trimestre 20"/>
    <s v="Setiembre"/>
    <d v="2020-10-29T00:00:00"/>
    <d v="2020-09-30T00:00:00"/>
    <x v="0"/>
    <x v="0"/>
    <x v="3"/>
    <x v="3"/>
    <s v="MARIELLA MARILU NIQUEN PISFIL"/>
    <n v="43895664"/>
    <x v="38"/>
    <x v="1741"/>
    <x v="1"/>
  </r>
  <r>
    <s v="Reclamo"/>
    <x v="2"/>
    <s v="Si"/>
    <n v="9803"/>
    <s v="CHICLAYO "/>
    <s v="LC"/>
    <x v="0"/>
    <s v="Oficina"/>
    <s v="FERREÑAFE"/>
    <s v="NORTE 2"/>
    <x v="29"/>
    <d v="2020-09-29T00:00:00"/>
    <n v="2020"/>
    <s v="III Trimestre 20"/>
    <s v="Setiembre"/>
    <d v="2020-10-29T00:00:00"/>
    <d v="2020-09-30T00:00:00"/>
    <x v="0"/>
    <x v="0"/>
    <x v="0"/>
    <x v="0"/>
    <s v="ELIZABETH CHERO REYES"/>
    <n v="43258841"/>
    <x v="38"/>
    <x v="1742"/>
    <x v="1"/>
  </r>
  <r>
    <s v="Reclamo"/>
    <x v="2"/>
    <s v="Si"/>
    <n v="9791"/>
    <s v="CHIMBOTE "/>
    <s v="LC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MIGUEL ANGEL OTINIANO ARRIBASPLATA"/>
    <n v="73612679"/>
    <x v="38"/>
    <x v="1743"/>
    <x v="1"/>
  </r>
  <r>
    <s v="Reclamo"/>
    <x v="2"/>
    <s v="Si"/>
    <n v="9792"/>
    <s v="CAJAMARCA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PAULO CESAR SALDANA DELGADO"/>
    <n v="47292896"/>
    <x v="38"/>
    <x v="1744"/>
    <x v="1"/>
  </r>
  <r>
    <s v="Reclamo"/>
    <x v="2"/>
    <s v="Si"/>
    <n v="9795"/>
    <s v="PISCO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3"/>
    <x v="3"/>
    <s v="BRENDA MILAGROS SIGUAS LIENDO DE GONZALES"/>
    <n v="44535618"/>
    <x v="38"/>
    <x v="1745"/>
    <x v="1"/>
  </r>
  <r>
    <s v="Reclamo"/>
    <x v="2"/>
    <s v="Si"/>
    <n v="9796"/>
    <s v="NO ES CLIENTE"/>
    <s v="NO ES CLIENT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1"/>
    <x v="1"/>
    <s v="CARMEN HUACARPUMA CRUZ"/>
    <n v="43456064"/>
    <x v="38"/>
    <x v="1746"/>
    <x v="1"/>
  </r>
  <r>
    <s v="Reclamo"/>
    <x v="2"/>
    <s v="Si"/>
    <n v="9797"/>
    <s v="CHICLAYO "/>
    <s v="EFE"/>
    <x v="2"/>
    <s v="Vía telefónica"/>
    <s v="SURCO"/>
    <s v="LIMA NOR ESTE "/>
    <x v="1"/>
    <d v="2020-09-29T00:00:00"/>
    <n v="2020"/>
    <s v="III Trimestre 20"/>
    <s v="Setiembre"/>
    <d v="2020-10-29T00:00:00"/>
    <d v="2020-09-30T00:00:00"/>
    <x v="0"/>
    <x v="0"/>
    <x v="1"/>
    <x v="1"/>
    <s v="ABRAHAM JEFFERSON TORRES LOPEZ"/>
    <n v="43518462"/>
    <x v="38"/>
    <x v="1747"/>
    <x v="1"/>
  </r>
  <r>
    <s v="Reclamo"/>
    <x v="2"/>
    <s v="Si"/>
    <n v="9798"/>
    <s v="ICA"/>
    <s v="CAJA LUREN"/>
    <x v="2"/>
    <s v="Vía telefónica"/>
    <s v="SURCO"/>
    <s v="LIMA NOR ESTE "/>
    <x v="1"/>
    <d v="2020-09-29T00:00:00"/>
    <n v="2020"/>
    <s v="III Trimestre 20"/>
    <s v="Setiembre"/>
    <d v="2020-10-29T00:00:00"/>
    <d v="2020-09-30T00:00:00"/>
    <x v="2"/>
    <x v="2"/>
    <x v="1"/>
    <x v="1"/>
    <s v="ROSIO DEL PILAR ARONES GOMEZ"/>
    <n v="21560472"/>
    <x v="38"/>
    <x v="1748"/>
    <x v="1"/>
  </r>
  <r>
    <s v="Reclamo"/>
    <x v="2"/>
    <s v="Si"/>
    <n v="9799"/>
    <s v="LIMA"/>
    <s v="CONVENIO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1"/>
    <x v="1"/>
    <s v="NELSON NICOLAS CHAMBI AGUIRRE"/>
    <n v="70833442"/>
    <x v="38"/>
    <x v="1749"/>
    <x v="1"/>
  </r>
  <r>
    <s v="Reclamo"/>
    <x v="2"/>
    <s v="Si"/>
    <n v="9800"/>
    <s v="TALARA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ABNER MOISES SOSA ZAPATA"/>
    <n v="41324097"/>
    <x v="38"/>
    <x v="1750"/>
    <x v="1"/>
  </r>
  <r>
    <s v="Reclamo"/>
    <x v="2"/>
    <s v="Si"/>
    <n v="9801"/>
    <s v="AYACUCHO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2"/>
    <x v="2"/>
    <s v="CARLOS JAUREGUI MEDINA"/>
    <n v="70806121"/>
    <x v="38"/>
    <x v="1751"/>
    <x v="1"/>
  </r>
  <r>
    <s v="Reclamo"/>
    <x v="2"/>
    <s v="Si"/>
    <n v="9802"/>
    <s v="LIMA"/>
    <s v="CONVENIO"/>
    <x v="2"/>
    <s v="Vía telefónica"/>
    <s v="SURCO"/>
    <s v="LIMA NOR ESTE "/>
    <x v="1"/>
    <d v="2020-09-29T00:00:00"/>
    <n v="2020"/>
    <s v="III Trimestre 20"/>
    <s v="Setiembre"/>
    <d v="2020-10-29T00:00:00"/>
    <d v="2020-09-30T00:00:00"/>
    <x v="0"/>
    <x v="0"/>
    <x v="1"/>
    <x v="1"/>
    <s v="LEONARDO LENIN GOZAR ORTIZ"/>
    <n v="44883330"/>
    <x v="38"/>
    <x v="1752"/>
    <x v="1"/>
  </r>
  <r>
    <s v="Reclamo"/>
    <x v="2"/>
    <s v="Si"/>
    <n v="9804"/>
    <s v="CHIMBOTE "/>
    <s v="LC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FIORELLA MARCELA LA MOTTA ZAVALETA"/>
    <n v="43388645"/>
    <x v="38"/>
    <x v="1753"/>
    <x v="1"/>
  </r>
  <r>
    <s v="Reclamo"/>
    <x v="2"/>
    <s v="Si"/>
    <n v="9805"/>
    <s v="LIMA"/>
    <s v="Hipotecario Propio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2"/>
    <x v="2"/>
    <x v="1"/>
    <x v="1"/>
    <s v="KYMER YUSEFF GARCIA MASCCO"/>
    <n v="44653931"/>
    <x v="38"/>
    <x v="1754"/>
    <x v="1"/>
  </r>
  <r>
    <s v="Reclamo"/>
    <x v="2"/>
    <s v="Si"/>
    <n v="9806"/>
    <s v="TRUJILLO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DANILO PAZ TANTAQUISPE"/>
    <n v="48672002"/>
    <x v="38"/>
    <x v="1755"/>
    <x v="1"/>
  </r>
  <r>
    <s v="Reclamo"/>
    <x v="2"/>
    <s v="Si"/>
    <n v="9807"/>
    <s v="JULIACA"/>
    <s v="LC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ALEDIA QUISPE LIPA"/>
    <n v="2544601"/>
    <x v="38"/>
    <x v="1756"/>
    <x v="1"/>
  </r>
  <r>
    <s v="Reclamo"/>
    <x v="2"/>
    <s v="Si"/>
    <n v="9808"/>
    <s v="SULLANA"/>
    <s v="LC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JORGE LUIS CORDOVA LALUPU"/>
    <n v="47654215"/>
    <x v="38"/>
    <x v="1757"/>
    <x v="1"/>
  </r>
  <r>
    <s v="Reclamo"/>
    <x v="2"/>
    <s v="Si"/>
    <n v="9809"/>
    <s v="CHIMBOTE 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PERCY ALEXANDER SOLAR GORDILLO"/>
    <n v="18128875"/>
    <x v="38"/>
    <x v="1758"/>
    <x v="1"/>
  </r>
  <r>
    <s v="Reclamo"/>
    <x v="2"/>
    <s v="Si"/>
    <n v="9810"/>
    <s v="ICA"/>
    <s v="CAJA LUREN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2"/>
    <x v="2"/>
    <x v="1"/>
    <x v="1"/>
    <s v="JEDY IGOR ARUQUIPA FERIA"/>
    <n v="42448750"/>
    <x v="38"/>
    <x v="1759"/>
    <x v="1"/>
  </r>
  <r>
    <s v="Reclamo"/>
    <x v="2"/>
    <s v="Si"/>
    <n v="9811"/>
    <s v="CHIMBOTE 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0"/>
    <x v="0"/>
    <s v="MARISA AYDEE SIANCAS PILCO"/>
    <n v="32963061"/>
    <x v="38"/>
    <x v="1760"/>
    <x v="1"/>
  </r>
  <r>
    <s v="Reclamo"/>
    <x v="2"/>
    <s v="Si"/>
    <n v="9813"/>
    <s v="AREQUIPA"/>
    <s v="EFE"/>
    <x v="1"/>
    <s v="Vía internet"/>
    <s v="SURCO"/>
    <s v="LIMA NOR ESTE "/>
    <x v="1"/>
    <d v="2020-09-29T00:00:00"/>
    <n v="2020"/>
    <s v="III Trimestre 20"/>
    <s v="Setiembre"/>
    <d v="2020-10-29T00:00:00"/>
    <d v="2020-09-30T00:00:00"/>
    <x v="0"/>
    <x v="0"/>
    <x v="3"/>
    <x v="3"/>
    <s v="KIARA GIMENA QUISPE CRUZ"/>
    <n v="70880636"/>
    <x v="38"/>
    <x v="1761"/>
    <x v="1"/>
  </r>
  <r>
    <s v="Reclamo"/>
    <x v="2"/>
    <s v="Si"/>
    <n v="9771"/>
    <s v="ICA"/>
    <s v="EFE"/>
    <x v="0"/>
    <s v="Oficina"/>
    <s v="ICA"/>
    <s v="LIMA SUR CHICO"/>
    <x v="6"/>
    <d v="2020-09-28T00:00:00"/>
    <n v="2020"/>
    <s v="III Trimestre 20"/>
    <s v="Setiembre"/>
    <d v="2020-10-28T00:00:00"/>
    <d v="2020-09-30T00:00:00"/>
    <x v="0"/>
    <x v="0"/>
    <x v="0"/>
    <x v="0"/>
    <s v="FLOR DE MARIA RAMOS HERRERA"/>
    <n v="21423015"/>
    <x v="1"/>
    <x v="1762"/>
    <x v="1"/>
  </r>
  <r>
    <s v="Reclamo"/>
    <x v="2"/>
    <s v="Si"/>
    <n v="9773"/>
    <s v="ICA"/>
    <s v="CAJA LUREN"/>
    <x v="0"/>
    <s v="Oficina"/>
    <s v="ICA"/>
    <s v="LIMA SUR CHICO"/>
    <x v="6"/>
    <d v="2020-09-28T00:00:00"/>
    <n v="2020"/>
    <s v="III Trimestre 20"/>
    <s v="Setiembre"/>
    <d v="2020-10-28T00:00:00"/>
    <d v="2020-09-30T00:00:00"/>
    <x v="2"/>
    <x v="2"/>
    <x v="3"/>
    <x v="3"/>
    <s v="LUIS ALFREDO ACOSTA GOBEA"/>
    <n v="21521034"/>
    <x v="1"/>
    <x v="1763"/>
    <x v="1"/>
  </r>
  <r>
    <s v="Reclamo"/>
    <x v="2"/>
    <s v="Si"/>
    <n v="9779"/>
    <s v="CHICLAYO "/>
    <s v="LC"/>
    <x v="0"/>
    <s v="Oficina"/>
    <s v="SALAVERRY"/>
    <s v="NORTE 2"/>
    <x v="2"/>
    <d v="2020-09-28T00:00:00"/>
    <n v="2020"/>
    <s v="III Trimestre 20"/>
    <s v="Setiembre"/>
    <d v="2020-10-28T00:00:00"/>
    <d v="2020-09-30T00:00:00"/>
    <x v="0"/>
    <x v="0"/>
    <x v="2"/>
    <x v="2"/>
    <s v="JESSICA PAOLA BUSTAMANTE LLATAS"/>
    <n v="76687393"/>
    <x v="1"/>
    <x v="1764"/>
    <x v="1"/>
  </r>
  <r>
    <s v="Reclamo"/>
    <x v="2"/>
    <s v="Si"/>
    <n v="9760"/>
    <s v="TRUJILLO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JOSE ANTONIO RODRIGUEZ YPANAQUE"/>
    <n v="40582879"/>
    <x v="1"/>
    <x v="1765"/>
    <x v="1"/>
  </r>
  <r>
    <s v="Reclamo"/>
    <x v="2"/>
    <s v="Si"/>
    <n v="9761"/>
    <s v="NO ES CLIENTE"/>
    <s v="NO ES CLIENT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1"/>
    <x v="1"/>
    <x v="3"/>
    <x v="3"/>
    <s v="ROBERTO GARATE FLORES"/>
    <n v="43039026"/>
    <x v="1"/>
    <x v="1766"/>
    <x v="1"/>
  </r>
  <r>
    <s v="Reclamo"/>
    <x v="2"/>
    <s v="Si"/>
    <n v="9762"/>
    <s v="AREQUIPA"/>
    <s v="EFE"/>
    <x v="1"/>
    <s v="Correo Electronico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RUTH ANA MARIA AGUILAR GAMARRA"/>
    <n v="29368675"/>
    <x v="1"/>
    <x v="1767"/>
    <x v="1"/>
  </r>
  <r>
    <s v="Reclamo"/>
    <x v="2"/>
    <s v="Si"/>
    <n v="9763"/>
    <s v="COMAS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RUMALDA JULIANA FIGUEROA PASTRANA DE TRUJILLO"/>
    <n v="6941053"/>
    <x v="1"/>
    <x v="1768"/>
    <x v="1"/>
  </r>
  <r>
    <s v="Reclamo"/>
    <x v="2"/>
    <s v="Si"/>
    <n v="9764"/>
    <s v="NO ES CLIENTE"/>
    <s v="NO ES CLIENT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1"/>
    <x v="1"/>
    <x v="3"/>
    <x v="3"/>
    <s v="JOEL MARTIN LAGUNA QUISPE"/>
    <n v="70610379"/>
    <x v="1"/>
    <x v="1769"/>
    <x v="1"/>
  </r>
  <r>
    <s v="Reclamo"/>
    <x v="2"/>
    <s v="Si"/>
    <n v="9765"/>
    <s v="CHIMBOTE 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JEAN CARLOS PONTE OBREGON"/>
    <n v="46875327"/>
    <x v="1"/>
    <x v="1770"/>
    <x v="1"/>
  </r>
  <r>
    <s v="Reclamo"/>
    <x v="2"/>
    <s v="Si"/>
    <n v="9766"/>
    <s v="TARAPOTO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BONNIE ROSS TORRES PAREDES"/>
    <n v="43386592"/>
    <x v="1"/>
    <x v="1771"/>
    <x v="1"/>
  </r>
  <r>
    <s v="Reclamo"/>
    <x v="2"/>
    <s v="Si"/>
    <n v="9767"/>
    <s v="SALAVERRY"/>
    <s v="LC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VICTOR ORLANDO VALLEJOS VELASQUEZ"/>
    <n v="76603284"/>
    <x v="1"/>
    <x v="1772"/>
    <x v="1"/>
  </r>
  <r>
    <s v="Reclamo"/>
    <x v="2"/>
    <s v="Si"/>
    <n v="9768"/>
    <s v="NO ES CLIENTE"/>
    <s v="NO ES CLIENT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1"/>
    <x v="1"/>
    <x v="0"/>
    <x v="0"/>
    <s v="JHON WILLIAM VALLE ROBLES"/>
    <n v="43753798"/>
    <x v="1"/>
    <x v="1773"/>
    <x v="1"/>
  </r>
  <r>
    <s v="Reclamo"/>
    <x v="2"/>
    <s v="Si"/>
    <n v="9769"/>
    <s v="TUMBES 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EDIL ABAD CHUQUICONDOR"/>
    <n v="46824785"/>
    <x v="1"/>
    <x v="1774"/>
    <x v="1"/>
  </r>
  <r>
    <s v="Reclamo"/>
    <x v="2"/>
    <s v="Si"/>
    <n v="9770"/>
    <s v="BARRANCA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3"/>
    <x v="3"/>
    <s v="RICHARD GALINDO MARTINEZ"/>
    <n v="6673437"/>
    <x v="1"/>
    <x v="1775"/>
    <x v="1"/>
  </r>
  <r>
    <s v="Reclamo"/>
    <x v="2"/>
    <s v="Si"/>
    <n v="9772"/>
    <s v="ICA"/>
    <s v="CAJA LUREN"/>
    <x v="2"/>
    <s v="Vía telefónica"/>
    <s v="SURCO"/>
    <s v="LIMA NOR ESTE "/>
    <x v="1"/>
    <d v="2020-09-28T00:00:00"/>
    <n v="2020"/>
    <s v="III Trimestre 20"/>
    <s v="Setiembre"/>
    <d v="2020-10-28T00:00:00"/>
    <d v="2020-09-30T00:00:00"/>
    <x v="2"/>
    <x v="2"/>
    <x v="0"/>
    <x v="0"/>
    <s v="LUIS ANTONIO SANCHEZ PEREZ"/>
    <n v="41473056"/>
    <x v="1"/>
    <x v="1776"/>
    <x v="1"/>
  </r>
  <r>
    <s v="Reclamo"/>
    <x v="2"/>
    <s v="Si"/>
    <n v="9774"/>
    <s v="ZARATE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SAMUEL CRUZADO LOPEZ"/>
    <n v="41760399"/>
    <x v="1"/>
    <x v="1777"/>
    <x v="1"/>
  </r>
  <r>
    <s v="Reclamo"/>
    <x v="2"/>
    <s v="Si"/>
    <n v="9775"/>
    <s v="CAJAMARCA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3"/>
    <x v="3"/>
    <s v="MANUEL ENRIQUE MORAN OLAZO"/>
    <n v="214885"/>
    <x v="1"/>
    <x v="1778"/>
    <x v="1"/>
  </r>
  <r>
    <s v="Reclamo"/>
    <x v="2"/>
    <s v="Si"/>
    <n v="9776"/>
    <s v="PIURA"/>
    <s v="MOTOCORP"/>
    <x v="2"/>
    <s v="Vía telefónica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RICARDO JOEL LANCHEZ BOYER"/>
    <n v="74867783"/>
    <x v="1"/>
    <x v="1779"/>
    <x v="1"/>
  </r>
  <r>
    <s v="Reclamo"/>
    <x v="2"/>
    <s v="Si"/>
    <n v="9777"/>
    <s v="HUANCAYO"/>
    <s v="EFE"/>
    <x v="1"/>
    <s v="Correo Electronico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IRMA LUNA RICALDI"/>
    <n v="21254343"/>
    <x v="1"/>
    <x v="1780"/>
    <x v="1"/>
  </r>
  <r>
    <s v="Reclamo"/>
    <x v="2"/>
    <s v="Si"/>
    <n v="9778"/>
    <s v="ICA"/>
    <s v="EFE"/>
    <x v="2"/>
    <s v="Vía telefónica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PIERO ALFONSO ECOS CABRERA"/>
    <n v="46614276"/>
    <x v="1"/>
    <x v="1781"/>
    <x v="1"/>
  </r>
  <r>
    <s v="Reclamo"/>
    <x v="2"/>
    <s v="Si"/>
    <n v="9780"/>
    <s v="TRUJILLO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MARIBEL CALDERON TEJADA"/>
    <n v="44756261"/>
    <x v="1"/>
    <x v="1782"/>
    <x v="1"/>
  </r>
  <r>
    <s v="Reclamo"/>
    <x v="2"/>
    <s v="Si"/>
    <n v="9781"/>
    <s v="PUERTO MALDONADO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PERCY RAMIREZ FLOREZ"/>
    <n v="48622306"/>
    <x v="1"/>
    <x v="1783"/>
    <x v="1"/>
  </r>
  <r>
    <s v="Reclamo"/>
    <x v="2"/>
    <s v="Si"/>
    <n v="9782"/>
    <s v="HUANUCO"/>
    <s v="LC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DAVID JAVIER ESTRADA BERNARDO"/>
    <n v="45061377"/>
    <x v="1"/>
    <x v="1784"/>
    <x v="1"/>
  </r>
  <r>
    <s v="Reclamo"/>
    <x v="2"/>
    <s v="Si"/>
    <n v="9783"/>
    <s v="TARAPOTO"/>
    <s v="LC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1"/>
    <x v="1"/>
    <s v="JUAN JOSE HURTADO MANUYAMA"/>
    <n v="42036363"/>
    <x v="1"/>
    <x v="1785"/>
    <x v="1"/>
  </r>
  <r>
    <s v="Reclamo"/>
    <x v="2"/>
    <s v="Si"/>
    <n v="9784"/>
    <s v="ILO"/>
    <s v="EFE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MICHEL ALEJANDRA MORALES PINEDA"/>
    <n v="74063717"/>
    <x v="1"/>
    <x v="1786"/>
    <x v="1"/>
  </r>
  <r>
    <s v="Reclamo"/>
    <x v="2"/>
    <s v="Si"/>
    <n v="9785"/>
    <s v="TRUJILLO"/>
    <s v="MOTOCORP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MOISES ADAN VASQUEZ VALDERRAMA"/>
    <n v="76202486"/>
    <x v="1"/>
    <x v="1787"/>
    <x v="1"/>
  </r>
  <r>
    <s v="Reclamo"/>
    <x v="2"/>
    <s v="Si"/>
    <n v="9786"/>
    <s v="VILLA EL SALVADOR"/>
    <s v="EFE"/>
    <x v="2"/>
    <s v="Vía telefónica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ROSMERY PUNTAS CUEVA"/>
    <n v="43741189"/>
    <x v="1"/>
    <x v="1788"/>
    <x v="1"/>
  </r>
  <r>
    <s v="Reclamo"/>
    <x v="2"/>
    <s v="Si"/>
    <n v="9787"/>
    <s v="TRUJILLO"/>
    <s v="LC"/>
    <x v="1"/>
    <s v="Vía internet"/>
    <s v="SURCO"/>
    <s v="LIMA NOR ESTE "/>
    <x v="1"/>
    <d v="2020-09-28T00:00:00"/>
    <n v="2020"/>
    <s v="III Trimestre 20"/>
    <s v="Setiembre"/>
    <d v="2020-10-28T00:00:00"/>
    <d v="2020-09-30T00:00:00"/>
    <x v="0"/>
    <x v="0"/>
    <x v="0"/>
    <x v="0"/>
    <s v="CRISMAR ANTONY PARRAVICINE NAVARRO"/>
    <n v="70250938"/>
    <x v="1"/>
    <x v="1789"/>
    <x v="1"/>
  </r>
  <r>
    <s v="Reclamo"/>
    <x v="2"/>
    <s v="Si"/>
    <n v="9789"/>
    <s v="IQUITOS"/>
    <s v="LC"/>
    <x v="0"/>
    <s v="Oficina"/>
    <s v="IQUITOS"/>
    <s v="ORIENTE"/>
    <x v="24"/>
    <d v="2020-09-28T00:00:00"/>
    <n v="2020"/>
    <s v="III Trimestre 20"/>
    <s v="Setiembre"/>
    <d v="2020-10-28T00:00:00"/>
    <d v="2020-09-30T00:00:00"/>
    <x v="0"/>
    <x v="0"/>
    <x v="2"/>
    <x v="2"/>
    <s v="MAGALI RUIZ GUERRA"/>
    <n v="42117820"/>
    <x v="1"/>
    <x v="1790"/>
    <x v="1"/>
  </r>
  <r>
    <s v="Reclamo"/>
    <x v="2"/>
    <s v="Si"/>
    <n v="9790"/>
    <s v="PIURA"/>
    <s v="LC"/>
    <x v="0"/>
    <s v="Oficina"/>
    <s v="PIURA"/>
    <s v="NORTE 1"/>
    <x v="12"/>
    <d v="2020-09-28T00:00:00"/>
    <n v="2020"/>
    <s v="III Trimestre 20"/>
    <s v="Setiembre"/>
    <d v="2020-10-28T00:00:00"/>
    <d v="2020-09-30T00:00:00"/>
    <x v="0"/>
    <x v="0"/>
    <x v="0"/>
    <x v="0"/>
    <s v="JORGE ALONSO MAZA CAMIZAN"/>
    <n v="76518649"/>
    <x v="1"/>
    <x v="1791"/>
    <x v="1"/>
  </r>
  <r>
    <s v="Reclamo"/>
    <x v="2"/>
    <s v="Si"/>
    <n v="9788"/>
    <s v="SULLANA"/>
    <s v="EFE"/>
    <x v="0"/>
    <s v="Oficina"/>
    <s v="SULLANA"/>
    <s v="NORTE 1"/>
    <x v="26"/>
    <d v="2020-09-28T00:00:00"/>
    <n v="2020"/>
    <s v="III Trimestre 20"/>
    <s v="Setiembre"/>
    <d v="2020-10-28T00:00:00"/>
    <d v="2020-09-30T00:00:00"/>
    <x v="0"/>
    <x v="0"/>
    <x v="0"/>
    <x v="0"/>
    <s v="CAROLINA JANET MALDONADO MILIAN"/>
    <n v="42761544"/>
    <x v="1"/>
    <x v="1792"/>
    <x v="1"/>
  </r>
  <r>
    <s v="Reclamo"/>
    <x v="2"/>
    <s v="Si"/>
    <n v="9757"/>
    <s v="TACNA"/>
    <s v="LC"/>
    <x v="0"/>
    <s v="Oficina"/>
    <s v="AREQUIPA"/>
    <s v="SUR"/>
    <x v="31"/>
    <d v="2020-09-27T00:00:00"/>
    <n v="2020"/>
    <s v="III Trimestre 20"/>
    <s v="Setiembre"/>
    <d v="2020-10-27T00:00:00"/>
    <d v="2020-09-30T00:00:00"/>
    <x v="0"/>
    <x v="0"/>
    <x v="0"/>
    <x v="0"/>
    <s v="PEDRO LUCIO MAMANI MACHACA"/>
    <n v="487413"/>
    <x v="53"/>
    <x v="1793"/>
    <x v="1"/>
  </r>
  <r>
    <s v="Reclamo"/>
    <x v="2"/>
    <s v="Si"/>
    <n v="9758"/>
    <s v="AREQUIPA"/>
    <s v="EFE"/>
    <x v="0"/>
    <s v="Oficina"/>
    <s v="AREQUIPA"/>
    <s v="SUR"/>
    <x v="31"/>
    <d v="2020-09-27T00:00:00"/>
    <n v="2020"/>
    <s v="III Trimestre 20"/>
    <s v="Setiembre"/>
    <d v="2020-10-27T00:00:00"/>
    <d v="2020-09-30T00:00:00"/>
    <x v="0"/>
    <x v="0"/>
    <x v="0"/>
    <x v="0"/>
    <s v="ANDRES NINA NAUPA"/>
    <n v="29458802"/>
    <x v="53"/>
    <x v="1794"/>
    <x v="1"/>
  </r>
  <r>
    <s v="Reclamo"/>
    <x v="2"/>
    <s v="Si"/>
    <n v="9759"/>
    <s v="AREQUIPA"/>
    <s v="EFE"/>
    <x v="0"/>
    <s v="Oficina"/>
    <s v="AREQUIPA"/>
    <s v="SUR"/>
    <x v="31"/>
    <d v="2020-09-27T00:00:00"/>
    <n v="2020"/>
    <s v="III Trimestre 20"/>
    <s v="Setiembre"/>
    <d v="2020-10-27T00:00:00"/>
    <d v="2020-09-30T00:00:00"/>
    <x v="0"/>
    <x v="0"/>
    <x v="0"/>
    <x v="0"/>
    <s v="RITA SANDRA PONCE CENTY"/>
    <n v="29475073"/>
    <x v="53"/>
    <x v="1795"/>
    <x v="1"/>
  </r>
  <r>
    <s v="Reclamo"/>
    <x v="2"/>
    <s v="Si"/>
    <n v="9748"/>
    <s v="CUSCO"/>
    <s v="EFE"/>
    <x v="0"/>
    <s v="Oficina"/>
    <s v="CUSCO"/>
    <s v="SUR ORIENTE"/>
    <x v="19"/>
    <d v="2020-09-26T00:00:00"/>
    <n v="2020"/>
    <s v="III Trimestre 20"/>
    <s v="Setiembre"/>
    <d v="2020-10-26T00:00:00"/>
    <d v="2020-09-30T00:00:00"/>
    <x v="0"/>
    <x v="0"/>
    <x v="0"/>
    <x v="0"/>
    <s v="SABINA OVALLE QUISPE"/>
    <n v="78114280"/>
    <x v="2"/>
    <x v="1796"/>
    <x v="1"/>
  </r>
  <r>
    <s v="Reclamo"/>
    <x v="2"/>
    <s v="Si"/>
    <n v="9755"/>
    <s v="CUSCO"/>
    <s v="LC"/>
    <x v="0"/>
    <s v="Oficina"/>
    <s v="CUSCO"/>
    <s v="SUR ORIENTE"/>
    <x v="19"/>
    <d v="2020-09-26T00:00:00"/>
    <n v="2020"/>
    <s v="III Trimestre 20"/>
    <s v="Setiembre"/>
    <d v="2020-10-26T00:00:00"/>
    <d v="2020-09-30T00:00:00"/>
    <x v="0"/>
    <x v="0"/>
    <x v="0"/>
    <x v="0"/>
    <s v="MARIO AYTE ROCCA"/>
    <n v="23811122"/>
    <x v="2"/>
    <x v="1797"/>
    <x v="1"/>
  </r>
  <r>
    <s v="Reclamo"/>
    <x v="2"/>
    <s v="Si"/>
    <n v="9747"/>
    <s v="CHINCHA"/>
    <s v="EFE"/>
    <x v="1"/>
    <s v="Correo Electronico"/>
    <s v="SURCO"/>
    <s v="LIMA NOR ESTE "/>
    <x v="1"/>
    <d v="2020-09-26T00:00:00"/>
    <n v="2020"/>
    <s v="III Trimestre 20"/>
    <s v="Setiembre"/>
    <d v="2020-10-26T00:00:00"/>
    <d v="2020-09-30T00:00:00"/>
    <x v="0"/>
    <x v="0"/>
    <x v="1"/>
    <x v="1"/>
    <s v="HUGO GODOS VALLADARES"/>
    <n v="21783076"/>
    <x v="2"/>
    <x v="1798"/>
    <x v="1"/>
  </r>
  <r>
    <s v="Reclamo"/>
    <x v="2"/>
    <s v="Si"/>
    <n v="9749"/>
    <s v="LIMA"/>
    <s v="E-COMMERCE"/>
    <x v="2"/>
    <s v="Vía telefónica"/>
    <s v="SURCO"/>
    <s v="LIMA NOR ESTE "/>
    <x v="1"/>
    <d v="2020-09-26T00:00:00"/>
    <n v="2020"/>
    <s v="III Trimestre 20"/>
    <s v="Setiembre"/>
    <d v="2020-10-26T00:00:00"/>
    <d v="2020-09-30T00:00:00"/>
    <x v="0"/>
    <x v="0"/>
    <x v="0"/>
    <x v="0"/>
    <s v="YAZMIN LAVADO AGUILAR"/>
    <n v="43380413"/>
    <x v="2"/>
    <x v="1799"/>
    <x v="1"/>
  </r>
  <r>
    <s v="Reclamo"/>
    <x v="2"/>
    <s v="Si"/>
    <n v="9751"/>
    <s v="SAN MARTIN DE PORRES"/>
    <s v="EFE"/>
    <x v="2"/>
    <s v="Vía telefónica"/>
    <s v="SURCO"/>
    <s v="LIMA NOR ESTE "/>
    <x v="1"/>
    <d v="2020-09-26T00:00:00"/>
    <n v="2020"/>
    <s v="III Trimestre 20"/>
    <s v="Setiembre"/>
    <d v="2020-10-26T00:00:00"/>
    <d v="2020-09-30T00:00:00"/>
    <x v="0"/>
    <x v="0"/>
    <x v="3"/>
    <x v="3"/>
    <s v="JUAN ANTONIO VASQUEZ PINO"/>
    <n v="8620090"/>
    <x v="2"/>
    <x v="1800"/>
    <x v="1"/>
  </r>
  <r>
    <s v="Reclamo"/>
    <x v="2"/>
    <s v="Si"/>
    <n v="9752"/>
    <s v="NO ES CLIENTE"/>
    <s v="NO ES CLIENTE"/>
    <x v="2"/>
    <s v="Vía telefónica"/>
    <s v="SURCO"/>
    <s v="LIMA NOR ESTE "/>
    <x v="1"/>
    <d v="2020-09-26T00:00:00"/>
    <n v="2020"/>
    <s v="III Trimestre 20"/>
    <s v="Setiembre"/>
    <d v="2020-10-26T00:00:00"/>
    <d v="2020-09-30T00:00:00"/>
    <x v="1"/>
    <x v="1"/>
    <x v="3"/>
    <x v="3"/>
    <s v="MARIA ALEXANDRA SALDAA SABALETA"/>
    <n v="47455592"/>
    <x v="2"/>
    <x v="1801"/>
    <x v="1"/>
  </r>
  <r>
    <s v="Reclamo"/>
    <x v="2"/>
    <s v="Si"/>
    <n v="9753"/>
    <s v="ICA"/>
    <s v="CAJA LUREN"/>
    <x v="2"/>
    <s v="Vía telefónica"/>
    <s v="SURCO"/>
    <s v="LIMA NOR ESTE "/>
    <x v="1"/>
    <d v="2020-09-26T00:00:00"/>
    <n v="2020"/>
    <s v="III Trimestre 20"/>
    <s v="Setiembre"/>
    <d v="2020-10-26T00:00:00"/>
    <d v="2020-09-30T00:00:00"/>
    <x v="2"/>
    <x v="2"/>
    <x v="0"/>
    <x v="0"/>
    <s v="JULISSA DE LOS MILAGROS CASTILLO VASQUEZ"/>
    <n v="22196019"/>
    <x v="2"/>
    <x v="1802"/>
    <x v="1"/>
  </r>
  <r>
    <s v="Reclamo"/>
    <x v="2"/>
    <s v="Si"/>
    <n v="9754"/>
    <s v="ZARATE"/>
    <s v="EFE"/>
    <x v="2"/>
    <s v="Vía telefónica"/>
    <s v="SURCO"/>
    <s v="LIMA NOR ESTE "/>
    <x v="1"/>
    <d v="2020-09-26T00:00:00"/>
    <n v="2020"/>
    <s v="III Trimestre 20"/>
    <s v="Setiembre"/>
    <d v="2020-10-26T00:00:00"/>
    <d v="2020-09-30T00:00:00"/>
    <x v="0"/>
    <x v="0"/>
    <x v="3"/>
    <x v="3"/>
    <s v="KEYKO MILAGROS SALCEDO LA TORRE"/>
    <n v="77147705"/>
    <x v="2"/>
    <x v="1803"/>
    <x v="1"/>
  </r>
  <r>
    <s v="Reclamo"/>
    <x v="2"/>
    <s v="Si"/>
    <n v="9750"/>
    <s v="LIMA"/>
    <s v="CONVENIO"/>
    <x v="0"/>
    <s v="Oficina"/>
    <s v="IQUITOS"/>
    <s v="ORIENTE"/>
    <x v="24"/>
    <d v="2020-09-26T00:00:00"/>
    <n v="2020"/>
    <s v="III Trimestre 20"/>
    <s v="Setiembre"/>
    <d v="2020-10-26T00:00:00"/>
    <d v="2020-09-30T00:00:00"/>
    <x v="0"/>
    <x v="0"/>
    <x v="1"/>
    <x v="1"/>
    <s v="LUIS FLORES MACEDO"/>
    <n v="41095669"/>
    <x v="2"/>
    <x v="1804"/>
    <x v="1"/>
  </r>
  <r>
    <s v="Reclamo"/>
    <x v="2"/>
    <s v="Si"/>
    <n v="9756"/>
    <s v="MOQUEGUA"/>
    <s v="EFE"/>
    <x v="0"/>
    <s v="Oficina"/>
    <s v="MOQUEGUA"/>
    <s v="SUR"/>
    <x v="25"/>
    <d v="2020-09-26T00:00:00"/>
    <n v="2020"/>
    <s v="III Trimestre 20"/>
    <s v="Setiembre"/>
    <d v="2020-10-26T00:00:00"/>
    <d v="2020-09-30T00:00:00"/>
    <x v="0"/>
    <x v="0"/>
    <x v="3"/>
    <x v="3"/>
    <s v="PATRICIA JULISSA FORTUNATA DIAZ MANCHEGO"/>
    <n v="44916476"/>
    <x v="2"/>
    <x v="1805"/>
    <x v="1"/>
  </r>
  <r>
    <s v="Reclamo"/>
    <x v="2"/>
    <s v="Si"/>
    <n v="9745"/>
    <s v="CARABAYLLO"/>
    <s v="EFE"/>
    <x v="0"/>
    <s v="Oficina"/>
    <s v="CARABAYLLO"/>
    <s v="LIMA NORESTE"/>
    <x v="1"/>
    <d v="2020-09-25T00:00:00"/>
    <n v="2020"/>
    <s v="III Trimestre 20"/>
    <s v="Setiembre"/>
    <d v="2020-10-25T00:00:00"/>
    <d v="2020-09-30T00:00:00"/>
    <x v="0"/>
    <x v="0"/>
    <x v="0"/>
    <x v="0"/>
    <s v="MARIA VIRGEN CORDOVA OTERO"/>
    <n v="6831722"/>
    <x v="6"/>
    <x v="1806"/>
    <x v="1"/>
  </r>
  <r>
    <s v="Reclamo"/>
    <x v="2"/>
    <s v="Si"/>
    <n v="9723"/>
    <s v="ATE "/>
    <s v="EFE"/>
    <x v="0"/>
    <s v="Oficina"/>
    <s v="HUAYCAN"/>
    <s v="LIMA NORESTE"/>
    <x v="1"/>
    <d v="2020-09-25T00:00:00"/>
    <n v="2020"/>
    <s v="III Trimestre 20"/>
    <s v="Setiembre"/>
    <d v="2020-10-25T00:00:00"/>
    <d v="2020-09-30T00:00:00"/>
    <x v="0"/>
    <x v="0"/>
    <x v="0"/>
    <x v="0"/>
    <s v="JULISSA GABRIELA TALLA GONZALES"/>
    <n v="48527240"/>
    <x v="6"/>
    <x v="1807"/>
    <x v="1"/>
  </r>
  <r>
    <s v="Reclamo"/>
    <x v="2"/>
    <s v="Si"/>
    <n v="9721"/>
    <s v="JAEN"/>
    <s v="EFE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JUAN JOSE MERA MORI"/>
    <n v="44747099"/>
    <x v="6"/>
    <x v="1808"/>
    <x v="1"/>
  </r>
  <r>
    <s v="Reclamo"/>
    <x v="2"/>
    <s v="Si"/>
    <n v="9722"/>
    <s v="COMAS"/>
    <s v="EFE"/>
    <x v="1"/>
    <s v="Correo Electronico"/>
    <s v="SURCO"/>
    <s v="LIMA NOR ESTE "/>
    <x v="1"/>
    <d v="2020-09-25T00:00:00"/>
    <n v="2020"/>
    <s v="III Trimestre 20"/>
    <s v="Setiembre"/>
    <d v="2020-10-25T00:00:00"/>
    <d v="2020-09-30T00:00:00"/>
    <x v="0"/>
    <x v="0"/>
    <x v="1"/>
    <x v="1"/>
    <s v="DIALENKA ARANDA GARCIA"/>
    <n v="75930234"/>
    <x v="6"/>
    <x v="1809"/>
    <x v="1"/>
  </r>
  <r>
    <s v="Reclamo"/>
    <x v="2"/>
    <s v="Si"/>
    <n v="9724"/>
    <s v="CHINCHA"/>
    <s v="EFE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VICTORIA MELISSA CARDENAS GUTIERREZ"/>
    <n v="44830568"/>
    <x v="6"/>
    <x v="1810"/>
    <x v="1"/>
  </r>
  <r>
    <s v="Reclamo"/>
    <x v="2"/>
    <s v="Si"/>
    <n v="9725"/>
    <s v="AREQUIPA"/>
    <s v="EFE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1"/>
    <x v="1"/>
    <s v="KIARA GIMENA QUISPE CRUZ"/>
    <n v="70880636"/>
    <x v="6"/>
    <x v="1811"/>
    <x v="1"/>
  </r>
  <r>
    <s v="Reclamo"/>
    <x v="2"/>
    <s v="Si"/>
    <n v="9726"/>
    <s v="MINKA "/>
    <s v="LC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3"/>
    <x v="3"/>
    <s v="ROSARIO VICTORIA JARA ROJAS"/>
    <n v="7260707"/>
    <x v="6"/>
    <x v="1812"/>
    <x v="1"/>
  </r>
  <r>
    <s v="Reclamo"/>
    <x v="2"/>
    <s v="Si"/>
    <n v="9727"/>
    <s v="CHIMBO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JESUS ORBEGOZO COLLAS"/>
    <n v="41712808"/>
    <x v="6"/>
    <x v="1813"/>
    <x v="1"/>
  </r>
  <r>
    <s v="Reclamo"/>
    <x v="2"/>
    <s v="Si"/>
    <n v="9728"/>
    <s v="CHIMBOTE "/>
    <s v="EFE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JOSE ORLANDO ABANTO TELLO"/>
    <n v="48679470"/>
    <x v="6"/>
    <x v="1814"/>
    <x v="1"/>
  </r>
  <r>
    <s v="Reclamo"/>
    <x v="2"/>
    <s v="Si"/>
    <n v="9729"/>
    <s v="CHIMBOTE "/>
    <s v="EFE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PAOLA GERALDYNE RISCO RODRIGUEZ"/>
    <n v="74529104"/>
    <x v="6"/>
    <x v="1815"/>
    <x v="1"/>
  </r>
  <r>
    <s v="Reclamo"/>
    <x v="2"/>
    <s v="Si"/>
    <n v="9730"/>
    <s v="CHIMBO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BRISSETH TANIA REYES MILLA"/>
    <n v="70475438"/>
    <x v="6"/>
    <x v="1816"/>
    <x v="1"/>
  </r>
  <r>
    <s v="Reclamo"/>
    <x v="2"/>
    <s v="Si"/>
    <n v="9731"/>
    <s v="CHIMBO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HERLINDA LAZARO CERNA"/>
    <n v="32812174"/>
    <x v="6"/>
    <x v="1817"/>
    <x v="1"/>
  </r>
  <r>
    <s v="Reclamo"/>
    <x v="2"/>
    <s v="Si"/>
    <n v="9732"/>
    <s v="CHIMBO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ROBERTO JAVIER VILLAR ESQUIVEL"/>
    <n v="32875329"/>
    <x v="6"/>
    <x v="1818"/>
    <x v="1"/>
  </r>
  <r>
    <s v="Reclamo"/>
    <x v="2"/>
    <s v="Si"/>
    <n v="9733"/>
    <s v="CHIMBO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CARMEN JANET LOZANO MONTOYA"/>
    <n v="80622477"/>
    <x v="6"/>
    <x v="1819"/>
    <x v="1"/>
  </r>
  <r>
    <s v="Reclamo"/>
    <x v="2"/>
    <s v="Si"/>
    <n v="9734"/>
    <s v="CHIMBOTE "/>
    <s v="EFE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EDGAR ALEXANDER MOGOLLON SILVA"/>
    <n v="70129689"/>
    <x v="6"/>
    <x v="1820"/>
    <x v="1"/>
  </r>
  <r>
    <s v="Reclamo"/>
    <x v="2"/>
    <s v="Si"/>
    <n v="9735"/>
    <s v="ATE 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ROSA MARIA HUAMAN CORONADO"/>
    <n v="31183885"/>
    <x v="6"/>
    <x v="1821"/>
    <x v="1"/>
  </r>
  <r>
    <s v="Reclamo"/>
    <x v="2"/>
    <s v="Si"/>
    <n v="9736"/>
    <s v="HUANUCO"/>
    <s v="LC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1"/>
    <x v="1"/>
    <s v="KATHARINE SHIRLEY CRISOSTOMO RUIZ"/>
    <n v="46956478"/>
    <x v="6"/>
    <x v="1822"/>
    <x v="1"/>
  </r>
  <r>
    <s v="Reclamo"/>
    <x v="2"/>
    <s v="Si"/>
    <n v="9737"/>
    <s v="TRUJILLO"/>
    <s v="EFE"/>
    <x v="2"/>
    <s v="Vía telefónica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MAYRA JACQUELINE YUPANQUI FERNANDEZ"/>
    <n v="44112892"/>
    <x v="6"/>
    <x v="1823"/>
    <x v="1"/>
  </r>
  <r>
    <s v="Reclamo"/>
    <x v="2"/>
    <s v="Si"/>
    <n v="9738"/>
    <s v="TRUJILLO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DIANA CAROLINA BELTRAN RODRIGUEZ"/>
    <n v="48843790"/>
    <x v="6"/>
    <x v="1824"/>
    <x v="1"/>
  </r>
  <r>
    <s v="Reclamo"/>
    <x v="2"/>
    <s v="Si"/>
    <n v="9739"/>
    <s v="LIMA"/>
    <s v="Hipotecario Propio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2"/>
    <x v="2"/>
    <x v="3"/>
    <x v="3"/>
    <s v="JAZMIN PATRICIA DIAZ REY"/>
    <n v="71423319"/>
    <x v="6"/>
    <x v="1825"/>
    <x v="1"/>
  </r>
  <r>
    <s v="Reclamo"/>
    <x v="2"/>
    <s v="Si"/>
    <n v="9740"/>
    <s v="HUACHO"/>
    <s v="LC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0"/>
    <x v="0"/>
    <x v="0"/>
    <x v="0"/>
    <s v="GIOMMAR ANTONIO LOPEZ MAGUINA"/>
    <n v="73001629"/>
    <x v="6"/>
    <x v="1826"/>
    <x v="1"/>
  </r>
  <r>
    <s v="Reclamo"/>
    <x v="2"/>
    <s v="Si"/>
    <n v="9742"/>
    <s v="NO ES CLIENTE"/>
    <s v="NO ES CLIENTE"/>
    <x v="1"/>
    <s v="Vía internet"/>
    <s v="SURCO"/>
    <s v="LIMA NOR ESTE "/>
    <x v="1"/>
    <d v="2020-09-25T00:00:00"/>
    <n v="2020"/>
    <s v="III Trimestre 20"/>
    <s v="Setiembre"/>
    <d v="2020-10-25T00:00:00"/>
    <d v="2020-09-30T00:00:00"/>
    <x v="1"/>
    <x v="1"/>
    <x v="3"/>
    <x v="3"/>
    <s v="ROBERTO GARATE FLORES"/>
    <n v="43039026"/>
    <x v="6"/>
    <x v="1827"/>
    <x v="1"/>
  </r>
  <r>
    <s v="Reclamo"/>
    <x v="2"/>
    <s v="Si"/>
    <n v="9744"/>
    <s v="MOQUEGUA"/>
    <s v="EFE"/>
    <x v="0"/>
    <s v="Oficina"/>
    <s v="MOQUEGUA"/>
    <s v="SUR"/>
    <x v="25"/>
    <d v="2020-09-25T00:00:00"/>
    <n v="2020"/>
    <s v="III Trimestre 20"/>
    <s v="Setiembre"/>
    <d v="2020-10-25T00:00:00"/>
    <d v="2020-09-30T00:00:00"/>
    <x v="0"/>
    <x v="0"/>
    <x v="0"/>
    <x v="0"/>
    <s v="REYNA PARI ZENTENO"/>
    <n v="48202238"/>
    <x v="6"/>
    <x v="1828"/>
    <x v="1"/>
  </r>
  <r>
    <s v="Reclamo"/>
    <x v="2"/>
    <s v="Si"/>
    <n v="9746"/>
    <s v="PIURA"/>
    <s v="EFE"/>
    <x v="0"/>
    <s v="Oficina"/>
    <s v="PIURA"/>
    <s v="NORTE 1"/>
    <x v="12"/>
    <d v="2020-09-25T00:00:00"/>
    <n v="2020"/>
    <s v="III Trimestre 20"/>
    <s v="Setiembre"/>
    <d v="2020-10-25T00:00:00"/>
    <d v="2020-09-30T00:00:00"/>
    <x v="0"/>
    <x v="0"/>
    <x v="0"/>
    <x v="0"/>
    <s v="JULLIANA LISSET TIMOTEO YOVERA"/>
    <n v="48158693"/>
    <x v="6"/>
    <x v="1829"/>
    <x v="1"/>
  </r>
  <r>
    <s v="Reclamo"/>
    <x v="2"/>
    <s v="Si"/>
    <n v="9720"/>
    <s v="SAN JUAN DE LURIGANCHO"/>
    <s v="LC"/>
    <x v="0"/>
    <s v="Oficina"/>
    <s v="ATE"/>
    <s v="LIMA NORESTE"/>
    <x v="1"/>
    <d v="2020-09-24T00:00:00"/>
    <n v="2020"/>
    <s v="III Trimestre 20"/>
    <s v="Setiembre"/>
    <d v="2020-10-24T00:00:00"/>
    <d v="2020-09-30T00:00:00"/>
    <x v="0"/>
    <x v="0"/>
    <x v="0"/>
    <x v="0"/>
    <s v="MARISELA SILVESTRE VERA"/>
    <n v="45642393"/>
    <x v="50"/>
    <x v="1830"/>
    <x v="1"/>
  </r>
  <r>
    <s v="Reclamo"/>
    <x v="2"/>
    <s v="Si"/>
    <n v="9704"/>
    <s v="JUANJUI"/>
    <s v="LC"/>
    <x v="2"/>
    <s v="Vía telefónica"/>
    <s v="SURCO"/>
    <s v="LIMA NOR ESTE "/>
    <x v="1"/>
    <d v="2020-09-24T00:00:00"/>
    <n v="2020"/>
    <s v="III Trimestre 20"/>
    <s v="Setiembre"/>
    <d v="2020-10-24T00:00:00"/>
    <d v="2020-09-30T00:00:00"/>
    <x v="0"/>
    <x v="0"/>
    <x v="1"/>
    <x v="1"/>
    <s v="JUAN CARLOS ALVA LUNA"/>
    <n v="71662518"/>
    <x v="50"/>
    <x v="1831"/>
    <x v="1"/>
  </r>
  <r>
    <s v="Reclamo"/>
    <x v="2"/>
    <s v="Si"/>
    <n v="9705"/>
    <s v="LIMA"/>
    <s v="CONVENIO"/>
    <x v="2"/>
    <s v="Vía telefónica"/>
    <s v="SURCO"/>
    <s v="LIMA NOR ESTE "/>
    <x v="1"/>
    <d v="2020-09-24T00:00:00"/>
    <n v="2020"/>
    <s v="III Trimestre 20"/>
    <s v="Setiembre"/>
    <d v="2020-10-24T00:00:00"/>
    <d v="2020-09-30T00:00:00"/>
    <x v="0"/>
    <x v="0"/>
    <x v="1"/>
    <x v="1"/>
    <s v="MARLENI CASTILLO TORRES"/>
    <n v="75431167"/>
    <x v="50"/>
    <x v="1832"/>
    <x v="1"/>
  </r>
  <r>
    <s v="Reclamo"/>
    <x v="2"/>
    <s v="Si"/>
    <n v="9706"/>
    <s v="LIMA"/>
    <s v="Hipotecario Propio"/>
    <x v="2"/>
    <s v="Vía telefónica"/>
    <s v="SURCO"/>
    <s v="LIMA NOR ESTE "/>
    <x v="1"/>
    <d v="2020-09-24T00:00:00"/>
    <n v="2020"/>
    <s v="III Trimestre 20"/>
    <s v="Setiembre"/>
    <d v="2020-10-24T00:00:00"/>
    <d v="2020-09-30T00:00:00"/>
    <x v="2"/>
    <x v="2"/>
    <x v="3"/>
    <x v="3"/>
    <s v="STEFANY LUCILA CARRASCO PACHAS"/>
    <n v="72922048"/>
    <x v="50"/>
    <x v="1833"/>
    <x v="1"/>
  </r>
  <r>
    <s v="Reclamo"/>
    <x v="2"/>
    <s v="Si"/>
    <n v="9711"/>
    <s v="PIURA"/>
    <s v="LC"/>
    <x v="2"/>
    <s v="Vía telefónica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IRASEMA NANCY NAPRAVNIK ZAMUDIO DE OTOYA"/>
    <n v="2622465"/>
    <x v="50"/>
    <x v="1834"/>
    <x v="1"/>
  </r>
  <r>
    <s v="Reclamo"/>
    <x v="2"/>
    <s v="Si"/>
    <n v="9712"/>
    <s v="NO ES CLIENTE"/>
    <s v="NO ES CLIENTE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1"/>
    <x v="1"/>
    <s v="Marleni Castillo Torres"/>
    <n v="65431167"/>
    <x v="50"/>
    <x v="1835"/>
    <x v="1"/>
  </r>
  <r>
    <s v="Reclamo"/>
    <x v="2"/>
    <s v="Si"/>
    <n v="9713"/>
    <s v="CHICLAYO"/>
    <s v="LC"/>
    <x v="1"/>
    <s v="Correo Electronico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ELENA CECILIA CESPEDES CRUZ"/>
    <n v="44432949"/>
    <x v="50"/>
    <x v="1836"/>
    <x v="1"/>
  </r>
  <r>
    <s v="Reclamo"/>
    <x v="2"/>
    <s v="Si"/>
    <n v="9714"/>
    <s v="CHIMBOTE "/>
    <s v="EFE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JEAN CARLOS PONTE OBREGON"/>
    <n v="46875327"/>
    <x v="50"/>
    <x v="1837"/>
    <x v="1"/>
  </r>
  <r>
    <s v="Reclamo"/>
    <x v="2"/>
    <s v="Si"/>
    <n v="9715"/>
    <s v="HUANCAYO"/>
    <s v="LC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JUAN CARLOS GARCIA GUTIERREZ"/>
    <n v="80565911"/>
    <x v="50"/>
    <x v="1838"/>
    <x v="1"/>
  </r>
  <r>
    <s v="Reclamo"/>
    <x v="2"/>
    <s v="Si"/>
    <n v="9716"/>
    <s v="HUANCAYO"/>
    <s v="EFE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JOSE MANUEL URBANO CALIZAYA"/>
    <n v="44466028"/>
    <x v="50"/>
    <x v="1839"/>
    <x v="1"/>
  </r>
  <r>
    <s v="Reclamo"/>
    <x v="2"/>
    <s v="Si"/>
    <n v="9717"/>
    <s v="CHIMBOTE "/>
    <s v="LC"/>
    <x v="2"/>
    <s v="Vía telefónica"/>
    <s v="SURCO"/>
    <s v="LIMA NOR ESTE "/>
    <x v="1"/>
    <d v="2020-09-24T00:00:00"/>
    <n v="2020"/>
    <s v="III Trimestre 20"/>
    <s v="Setiembre"/>
    <d v="2020-10-24T00:00:00"/>
    <d v="2020-09-30T00:00:00"/>
    <x v="0"/>
    <x v="0"/>
    <x v="1"/>
    <x v="1"/>
    <s v="STEFANNY DAYANARA TARAZONA VIDAL"/>
    <n v="70118410"/>
    <x v="50"/>
    <x v="1840"/>
    <x v="1"/>
  </r>
  <r>
    <s v="Reclamo"/>
    <x v="2"/>
    <s v="Si"/>
    <n v="9718"/>
    <s v="TRUJILLO"/>
    <s v="EFE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RONAL ALBERTO SAMAN CABANILLAS"/>
    <n v="74390914"/>
    <x v="50"/>
    <x v="1841"/>
    <x v="1"/>
  </r>
  <r>
    <s v="Reclamo"/>
    <x v="2"/>
    <s v="Si"/>
    <n v="9719"/>
    <s v="CHIMBOTE "/>
    <s v="EFE"/>
    <x v="1"/>
    <s v="Vía internet"/>
    <s v="SURCO"/>
    <s v="LIMA NOR ESTE "/>
    <x v="1"/>
    <d v="2020-09-24T00:00:00"/>
    <n v="2020"/>
    <s v="III Trimestre 20"/>
    <s v="Setiembre"/>
    <d v="2020-10-24T00:00:00"/>
    <d v="2020-09-30T00:00:00"/>
    <x v="0"/>
    <x v="0"/>
    <x v="0"/>
    <x v="0"/>
    <s v="CLAUDIA HUAMAN SANCHEZ"/>
    <n v="47108914"/>
    <x v="50"/>
    <x v="1842"/>
    <x v="1"/>
  </r>
  <r>
    <s v="Reclamo"/>
    <x v="2"/>
    <s v="Si"/>
    <n v="9709"/>
    <s v="PEDRO RUIZ"/>
    <s v="EFE"/>
    <x v="0"/>
    <s v="Oficina"/>
    <s v="IQUITOS"/>
    <s v="ORIENTE"/>
    <x v="24"/>
    <d v="2020-09-24T00:00:00"/>
    <n v="2020"/>
    <s v="III Trimestre 20"/>
    <s v="Setiembre"/>
    <d v="2020-10-24T00:00:00"/>
    <d v="2020-09-30T00:00:00"/>
    <x v="0"/>
    <x v="0"/>
    <x v="0"/>
    <x v="0"/>
    <s v="SAMUEL ISAIAS JACINTO FLORES"/>
    <n v="73335485"/>
    <x v="50"/>
    <x v="1843"/>
    <x v="1"/>
  </r>
  <r>
    <s v="Reclamo"/>
    <x v="2"/>
    <s v="Si"/>
    <n v="9700"/>
    <s v="FERREÑAFE"/>
    <s v="LC"/>
    <x v="0"/>
    <s v="Oficina"/>
    <s v="FERREÑAFE"/>
    <s v="NORTE 2"/>
    <x v="29"/>
    <d v="2020-09-23T00:00:00"/>
    <n v="2020"/>
    <s v="III Trimestre 20"/>
    <s v="Setiembre"/>
    <d v="2020-10-23T00:00:00"/>
    <d v="2020-09-30T00:00:00"/>
    <x v="0"/>
    <x v="0"/>
    <x v="3"/>
    <x v="3"/>
    <s v="LAUDY JANNET MOZO VERA"/>
    <n v="47179858"/>
    <x v="35"/>
    <x v="1844"/>
    <x v="1"/>
  </r>
  <r>
    <s v="Reclamo"/>
    <x v="2"/>
    <s v="Si"/>
    <n v="9694"/>
    <s v="PUENTE PIEDRA"/>
    <s v="EFE"/>
    <x v="0"/>
    <s v="Oficina"/>
    <s v="COMAS"/>
    <s v="LIMA NORESTE"/>
    <x v="1"/>
    <d v="2020-09-23T00:00:00"/>
    <n v="2020"/>
    <s v="III Trimestre 20"/>
    <s v="Setiembre"/>
    <d v="2020-10-23T00:00:00"/>
    <d v="2020-09-30T00:00:00"/>
    <x v="0"/>
    <x v="0"/>
    <x v="1"/>
    <x v="1"/>
    <s v="CARMEN IRENE RAMIREZ GOMERO"/>
    <n v="31614425"/>
    <x v="35"/>
    <x v="1845"/>
    <x v="1"/>
  </r>
  <r>
    <s v="Reclamo"/>
    <x v="2"/>
    <s v="Si"/>
    <n v="9682"/>
    <s v="JAVIER PRADO"/>
    <s v="LC"/>
    <x v="0"/>
    <s v="Oficina"/>
    <s v="JAVIER PRADO"/>
    <s v="LIMA NORESTE"/>
    <x v="1"/>
    <d v="2020-09-23T00:00:00"/>
    <n v="2020"/>
    <s v="III Trimestre 20"/>
    <s v="Setiembre"/>
    <d v="2020-10-23T00:00:00"/>
    <d v="2020-09-30T00:00:00"/>
    <x v="0"/>
    <x v="0"/>
    <x v="0"/>
    <x v="0"/>
    <s v="BRENDA DEL ROSARIO PADILLA PINO"/>
    <n v="72421623"/>
    <x v="35"/>
    <x v="1846"/>
    <x v="1"/>
  </r>
  <r>
    <s v="Reclamo"/>
    <x v="2"/>
    <s v="Si"/>
    <n v="9675"/>
    <s v="SULLANA"/>
    <s v="EFE"/>
    <x v="1"/>
    <s v="Correo Electronico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FERNANDO RAUL ESPEJO JARA"/>
    <n v="32942268"/>
    <x v="35"/>
    <x v="1847"/>
    <x v="1"/>
  </r>
  <r>
    <s v="Reclamo"/>
    <x v="2"/>
    <s v="Si"/>
    <n v="9676"/>
    <s v="VILLA EL SALVADOR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SEGUNDO ISAC FARFAN AGUILAR"/>
    <n v="3862217"/>
    <x v="35"/>
    <x v="1848"/>
    <x v="1"/>
  </r>
  <r>
    <s v="Reclamo"/>
    <x v="2"/>
    <s v="Si"/>
    <n v="9677"/>
    <s v="VILLA MARÍA DEL TRIUNFO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2"/>
    <x v="2"/>
    <s v="KAREN MARIELENA SALAZAR REYNOSO"/>
    <n v="47920698"/>
    <x v="35"/>
    <x v="1849"/>
    <x v="1"/>
  </r>
  <r>
    <s v="Reclamo"/>
    <x v="2"/>
    <s v="Si"/>
    <n v="9678"/>
    <s v="AREQUIPA"/>
    <s v="EFE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0"/>
    <x v="0"/>
    <x v="1"/>
    <x v="1"/>
    <s v="ABELARDO CRUZ CALDERON"/>
    <n v="8844137"/>
    <x v="35"/>
    <x v="1850"/>
    <x v="1"/>
  </r>
  <r>
    <s v="Reclamo"/>
    <x v="2"/>
    <s v="Si"/>
    <n v="9679"/>
    <s v="PIURA"/>
    <s v="LC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DIANA LISBETH CUNYA PENA"/>
    <n v="74392025"/>
    <x v="35"/>
    <x v="1851"/>
    <x v="1"/>
  </r>
  <r>
    <s v="Reclamo"/>
    <x v="2"/>
    <s v="Si"/>
    <n v="9680"/>
    <s v="TARMA"/>
    <s v="EFE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0"/>
    <x v="0"/>
    <x v="3"/>
    <x v="3"/>
    <s v="PERCY ROBERTO PALPA MENDIZABAL"/>
    <n v="21120741"/>
    <x v="35"/>
    <x v="1852"/>
    <x v="1"/>
  </r>
  <r>
    <s v="Reclamo"/>
    <x v="2"/>
    <s v="Si"/>
    <n v="9681"/>
    <s v="TRUJILLO"/>
    <s v="EFE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JANI JUDITH ANTICONA ARTEAGA"/>
    <n v="18078691"/>
    <x v="35"/>
    <x v="1853"/>
    <x v="1"/>
  </r>
  <r>
    <s v="Reclamo"/>
    <x v="2"/>
    <s v="Si"/>
    <n v="9683"/>
    <s v="NO ES CLIENTE"/>
    <s v="NO ES CLIENTE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1"/>
    <x v="1"/>
    <x v="3"/>
    <x v="3"/>
    <s v="cintia marisol torres fernandez"/>
    <n v="41906204"/>
    <x v="35"/>
    <x v="1854"/>
    <x v="1"/>
  </r>
  <r>
    <s v="Reclamo"/>
    <x v="2"/>
    <s v="Si"/>
    <n v="9684"/>
    <s v="ICA"/>
    <s v="LC"/>
    <x v="2"/>
    <s v="Vía telefónica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MIGUEL ANGEL ZEBALLOS HUAMANI"/>
    <n v="73527870"/>
    <x v="35"/>
    <x v="1855"/>
    <x v="1"/>
  </r>
  <r>
    <s v="Reclamo"/>
    <x v="2"/>
    <s v="Si"/>
    <n v="9688"/>
    <s v="SAN MARTIN DE PORRES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ESGAR GERARDO URBINA GAMARRA"/>
    <n v="80521833"/>
    <x v="35"/>
    <x v="1856"/>
    <x v="1"/>
  </r>
  <r>
    <s v="Reclamo"/>
    <x v="2"/>
    <s v="Si"/>
    <n v="9689"/>
    <s v="AREQUIPA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2"/>
    <x v="2"/>
    <s v="LESMES FABIAN PALAO VALDERRAMA"/>
    <n v="40357609"/>
    <x v="35"/>
    <x v="1857"/>
    <x v="1"/>
  </r>
  <r>
    <s v="Reclamo"/>
    <x v="2"/>
    <s v="Si"/>
    <n v="9690"/>
    <s v="LIMA"/>
    <s v="Hipotecario Propio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2"/>
    <x v="2"/>
    <x v="1"/>
    <x v="1"/>
    <s v="MIGUEL ANGEL HUANCA REYES"/>
    <n v="70990749"/>
    <x v="35"/>
    <x v="1858"/>
    <x v="1"/>
  </r>
  <r>
    <s v="Reclamo"/>
    <x v="2"/>
    <s v="Si"/>
    <n v="9691"/>
    <s v="ICA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1"/>
    <x v="1"/>
    <s v="PEDRO ANTONIO HERNANDEZ CARRIZALES"/>
    <n v="40059222"/>
    <x v="35"/>
    <x v="1859"/>
    <x v="1"/>
  </r>
  <r>
    <s v="Reclamo"/>
    <x v="2"/>
    <s v="Si"/>
    <n v="9692"/>
    <s v="VILLA MARÍA DEL TRIUNFO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NOEMI RIVERA CHAVEZ"/>
    <n v="47790844"/>
    <x v="35"/>
    <x v="1860"/>
    <x v="1"/>
  </r>
  <r>
    <s v="Reclamo"/>
    <x v="2"/>
    <s v="Si"/>
    <n v="9695"/>
    <s v="ICA"/>
    <s v="CAJA LUREN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2"/>
    <x v="2"/>
    <x v="0"/>
    <x v="0"/>
    <s v="SABINO DAVID HANCCO CHAMBI"/>
    <n v="44830148"/>
    <x v="35"/>
    <x v="1861"/>
    <x v="1"/>
  </r>
  <r>
    <s v="Reclamo"/>
    <x v="2"/>
    <s v="Si"/>
    <n v="9696"/>
    <s v="SALAVERRY"/>
    <s v="LC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ELIZET VANESSA RUIZ CHAVEZ"/>
    <n v="46523221"/>
    <x v="35"/>
    <x v="1862"/>
    <x v="1"/>
  </r>
  <r>
    <s v="Reclamo"/>
    <x v="2"/>
    <s v="Si"/>
    <n v="9697"/>
    <s v="NO ES CLIENTE"/>
    <s v="NO ES CLIENT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1"/>
    <x v="1"/>
    <x v="3"/>
    <x v="3"/>
    <s v="FELIX ADAN FELIX ADAN MESTANZA"/>
    <n v="7744309"/>
    <x v="35"/>
    <x v="1863"/>
    <x v="1"/>
  </r>
  <r>
    <s v="Reclamo"/>
    <x v="2"/>
    <s v="Si"/>
    <n v="9698"/>
    <s v="CHIMBOTE "/>
    <s v="LC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JUAN RAVELO ALVAREZ"/>
    <n v="45686940"/>
    <x v="35"/>
    <x v="1864"/>
    <x v="1"/>
  </r>
  <r>
    <s v="Reclamo"/>
    <x v="2"/>
    <s v="Si"/>
    <n v="9699"/>
    <s v="TRUJILLO"/>
    <s v="EF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MILAGROS DEL PILAR ULLOA ANGULO"/>
    <n v="18010853"/>
    <x v="35"/>
    <x v="1865"/>
    <x v="1"/>
  </r>
  <r>
    <s v="Reclamo"/>
    <x v="2"/>
    <s v="Si"/>
    <n v="9701"/>
    <s v="NO ES CLIENTE"/>
    <s v="NO ES CLIENTE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1"/>
    <x v="1"/>
    <x v="3"/>
    <x v="3"/>
    <s v="VICTOR JESUS GONZALES ALVARADO"/>
    <n v="43890977"/>
    <x v="35"/>
    <x v="1866"/>
    <x v="1"/>
  </r>
  <r>
    <s v="Reclamo"/>
    <x v="2"/>
    <s v="Si"/>
    <n v="9702"/>
    <s v="HUANCAVELICA"/>
    <s v="LC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2"/>
    <x v="2"/>
    <s v="ALICIA LAURENTE CCENCHO"/>
    <n v="40402512"/>
    <x v="35"/>
    <x v="1867"/>
    <x v="1"/>
  </r>
  <r>
    <s v="Reclamo"/>
    <x v="2"/>
    <s v="Si"/>
    <n v="9703"/>
    <s v="TRUJILLO"/>
    <s v="MOTOCORP"/>
    <x v="1"/>
    <s v="Vía internet"/>
    <s v="SURCO"/>
    <s v="LIMA NOR ESTE "/>
    <x v="1"/>
    <d v="2020-09-23T00:00:00"/>
    <n v="2020"/>
    <s v="III Trimestre 20"/>
    <s v="Setiembre"/>
    <d v="2020-10-23T00:00:00"/>
    <d v="2020-09-30T00:00:00"/>
    <x v="0"/>
    <x v="0"/>
    <x v="0"/>
    <x v="0"/>
    <s v="MOISES ADAN VASQUEZ VALDERRAMA"/>
    <n v="76202486"/>
    <x v="35"/>
    <x v="1868"/>
    <x v="1"/>
  </r>
  <r>
    <s v="Reclamo"/>
    <x v="2"/>
    <s v="Si"/>
    <n v="9665"/>
    <s v="CHICLAYO"/>
    <s v="EFE"/>
    <x v="0"/>
    <s v="Oficina"/>
    <s v="CHICLAYO"/>
    <s v="NORTE 2"/>
    <x v="2"/>
    <d v="2020-09-22T00:00:00"/>
    <n v="2020"/>
    <s v="III Trimestre 20"/>
    <s v="Setiembre"/>
    <d v="2020-10-22T00:00:00"/>
    <d v="2020-09-30T00:00:00"/>
    <x v="1"/>
    <x v="1"/>
    <x v="3"/>
    <x v="3"/>
    <s v="LUIS CARLOS FERNANDEZ VASQUEZ"/>
    <n v="45908058"/>
    <x v="30"/>
    <x v="1869"/>
    <x v="1"/>
  </r>
  <r>
    <s v="Reclamo"/>
    <x v="2"/>
    <s v="Si"/>
    <n v="9653"/>
    <s v="CHICLAYO"/>
    <s v="LC"/>
    <x v="0"/>
    <s v="Oficina"/>
    <s v="FERREÑAFE"/>
    <s v="NORTE 2"/>
    <x v="29"/>
    <d v="2020-09-22T00:00:00"/>
    <n v="2020"/>
    <s v="III Trimestre 20"/>
    <s v="Setiembre"/>
    <d v="2020-10-22T00:00:00"/>
    <d v="2020-09-30T00:00:00"/>
    <x v="0"/>
    <x v="0"/>
    <x v="0"/>
    <x v="0"/>
    <s v="MILUSKA QUIROZ ESQUIVES"/>
    <n v="44090555"/>
    <x v="30"/>
    <x v="1870"/>
    <x v="1"/>
  </r>
  <r>
    <s v="Reclamo"/>
    <x v="2"/>
    <s v="Si"/>
    <n v="9652"/>
    <s v="TRUJILLO"/>
    <s v="EFE"/>
    <x v="1"/>
    <s v="Correo Electronico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ROCIO DEL PILAR GAMBOA CHIQUEZ"/>
    <n v="41876960"/>
    <x v="30"/>
    <x v="1871"/>
    <x v="1"/>
  </r>
  <r>
    <s v="Reclamo"/>
    <x v="2"/>
    <s v="Si"/>
    <n v="9655"/>
    <s v="CHIMBOTE 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JULIO APARICIO CHAVEZ BARDALES"/>
    <n v="42482315"/>
    <x v="30"/>
    <x v="1872"/>
    <x v="1"/>
  </r>
  <r>
    <s v="Reclamo"/>
    <x v="2"/>
    <s v="Si"/>
    <n v="9656"/>
    <s v="CHIMBOTE 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YECENIA ANTONELLY VELARDE CASTILLO"/>
    <n v="47801055"/>
    <x v="30"/>
    <x v="1873"/>
    <x v="1"/>
  </r>
  <r>
    <s v="Reclamo"/>
    <x v="2"/>
    <s v="Si"/>
    <n v="9657"/>
    <s v="CHIMBOTE 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ISABEL MERY PEREZ BERNARDO"/>
    <n v="41967231"/>
    <x v="30"/>
    <x v="1874"/>
    <x v="1"/>
  </r>
  <r>
    <s v="Reclamo"/>
    <x v="2"/>
    <s v="Si"/>
    <n v="9658"/>
    <s v="LIMA"/>
    <s v="CONVENIO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1"/>
    <x v="1"/>
    <s v="EVA VICTORIA OLIVOS BARRERA"/>
    <n v="72191965"/>
    <x v="30"/>
    <x v="1875"/>
    <x v="1"/>
  </r>
  <r>
    <s v="Reclamo"/>
    <x v="2"/>
    <s v="Si"/>
    <n v="9659"/>
    <s v="CHIMBOTE "/>
    <s v="LC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JORGE LEONIDAS VILLANUEVA ESPINOZA"/>
    <n v="32838557"/>
    <x v="30"/>
    <x v="1876"/>
    <x v="1"/>
  </r>
  <r>
    <s v="Reclamo"/>
    <x v="2"/>
    <s v="Si"/>
    <n v="9660"/>
    <s v="CHICLAYO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JHONATAN ALEXANDER SOTO RODRIGEZ"/>
    <n v="74155749"/>
    <x v="30"/>
    <x v="1877"/>
    <x v="1"/>
  </r>
  <r>
    <s v="Reclamo"/>
    <x v="2"/>
    <s v="Si"/>
    <n v="9661"/>
    <s v="NO ES CLIENTE"/>
    <s v="NO ES CLIENT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1"/>
    <x v="1"/>
    <x v="3"/>
    <x v="3"/>
    <s v="GHIBSON MARKO CORONADO ROMERO"/>
    <n v="73364595"/>
    <x v="30"/>
    <x v="1878"/>
    <x v="1"/>
  </r>
  <r>
    <s v="Reclamo"/>
    <x v="2"/>
    <s v="Si"/>
    <n v="9662"/>
    <s v="SATIPO"/>
    <s v="LC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JOSE ORLANDO LUNA GRANDEZ"/>
    <n v="43840334"/>
    <x v="30"/>
    <x v="1879"/>
    <x v="1"/>
  </r>
  <r>
    <s v="Reclamo"/>
    <x v="2"/>
    <s v="Si"/>
    <n v="9663"/>
    <s v="TRUJILLO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SULY ANDRADE QUIROZ"/>
    <n v="47745258"/>
    <x v="30"/>
    <x v="1880"/>
    <x v="1"/>
  </r>
  <r>
    <s v="Reclamo"/>
    <x v="2"/>
    <s v="Si"/>
    <n v="9664"/>
    <s v="AREQUIPA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HUBERT GASPAR CUEVA TITO"/>
    <n v="29595719"/>
    <x v="30"/>
    <x v="1881"/>
    <x v="1"/>
  </r>
  <r>
    <s v="Reclamo"/>
    <x v="2"/>
    <s v="Si"/>
    <n v="9666"/>
    <s v="AREQUIPA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1"/>
    <x v="1"/>
    <s v="TEOFILO NOE ARI CHIPANA"/>
    <n v="43355424"/>
    <x v="30"/>
    <x v="1882"/>
    <x v="1"/>
  </r>
  <r>
    <s v="Reclamo"/>
    <x v="2"/>
    <s v="Si"/>
    <n v="9667"/>
    <s v="CHIMBOTE 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DELIA NOEMI GAMARRA VELASQUEZ"/>
    <n v="32736155"/>
    <x v="30"/>
    <x v="1883"/>
    <x v="1"/>
  </r>
  <r>
    <s v="Reclamo"/>
    <x v="2"/>
    <s v="Si"/>
    <n v="9668"/>
    <s v="ATE "/>
    <s v="EFE"/>
    <x v="1"/>
    <s v="Correo Electronico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GISSELA SONIA LEVANO URBINA"/>
    <n v="42433621"/>
    <x v="30"/>
    <x v="1884"/>
    <x v="1"/>
  </r>
  <r>
    <s v="Reclamo"/>
    <x v="2"/>
    <s v="Si"/>
    <n v="9670"/>
    <s v="TRUJILLO"/>
    <s v="EFE"/>
    <x v="2"/>
    <s v="Vía telefónica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BETHY BARBARITA CRUZ RAMIREZ"/>
    <n v="80288411"/>
    <x v="30"/>
    <x v="1885"/>
    <x v="1"/>
  </r>
  <r>
    <s v="Reclamo"/>
    <x v="2"/>
    <s v="Si"/>
    <n v="9671"/>
    <s v="MALL DEL SUR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FERNANDO MOGOLLON CRUCES"/>
    <n v="9252525"/>
    <x v="30"/>
    <x v="1886"/>
    <x v="1"/>
  </r>
  <r>
    <s v="Reclamo"/>
    <x v="2"/>
    <s v="Si"/>
    <n v="9672"/>
    <s v="YURIMAGUAS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WILLIAM CALDERON CONCHE"/>
    <n v="73642573"/>
    <x v="30"/>
    <x v="1887"/>
    <x v="1"/>
  </r>
  <r>
    <s v="Reclamo"/>
    <x v="2"/>
    <s v="Si"/>
    <n v="9673"/>
    <s v="CHIMBOTE 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RUBI AVILA MENDOZA RUIZ"/>
    <n v="42391884"/>
    <x v="30"/>
    <x v="1888"/>
    <x v="1"/>
  </r>
  <r>
    <s v="Reclamo"/>
    <x v="2"/>
    <s v="Si"/>
    <n v="9674"/>
    <s v="TARAPOTO"/>
    <s v="EFE"/>
    <x v="1"/>
    <s v="Vía internet"/>
    <s v="SURCO"/>
    <s v="LIMA NOR ESTE "/>
    <x v="1"/>
    <d v="2020-09-22T00:00:00"/>
    <n v="2020"/>
    <s v="III Trimestre 20"/>
    <s v="Setiembre"/>
    <d v="2020-10-22T00:00:00"/>
    <d v="2020-09-30T00:00:00"/>
    <x v="0"/>
    <x v="0"/>
    <x v="0"/>
    <x v="0"/>
    <s v="MARCO ANTONIO CARO CRUZ"/>
    <n v="1146303"/>
    <x v="30"/>
    <x v="1889"/>
    <x v="1"/>
  </r>
  <r>
    <s v="Reclamo"/>
    <x v="2"/>
    <s v="Si"/>
    <n v="9669"/>
    <s v="ILO"/>
    <s v="EFE"/>
    <x v="0"/>
    <s v="Oficina"/>
    <s v="ILO"/>
    <s v="SUR"/>
    <x v="5"/>
    <d v="2020-09-22T00:00:00"/>
    <n v="2020"/>
    <s v="III Trimestre 20"/>
    <s v="Setiembre"/>
    <d v="2020-10-22T00:00:00"/>
    <d v="2020-09-30T00:00:00"/>
    <x v="0"/>
    <x v="0"/>
    <x v="2"/>
    <x v="2"/>
    <s v="MARIO BENIGNO DIAZ CARDENA"/>
    <n v="29203341"/>
    <x v="30"/>
    <x v="1890"/>
    <x v="1"/>
  </r>
  <r>
    <s v="Reclamo"/>
    <x v="2"/>
    <s v="Si"/>
    <n v="9625"/>
    <s v="CHICLAYO"/>
    <s v="LC"/>
    <x v="0"/>
    <s v="Oficina"/>
    <s v="FERREÑAFE"/>
    <s v="NORTE 2"/>
    <x v="29"/>
    <d v="2020-09-21T00:00:00"/>
    <n v="2020"/>
    <s v="III Trimestre 20"/>
    <s v="Setiembre"/>
    <d v="2020-10-21T00:00:00"/>
    <d v="2020-09-30T00:00:00"/>
    <x v="0"/>
    <x v="0"/>
    <x v="0"/>
    <x v="0"/>
    <s v="ERICKA DEL MILAGRO LLONTOP RODRIGUEZ"/>
    <n v="46463671"/>
    <x v="36"/>
    <x v="1891"/>
    <x v="1"/>
  </r>
  <r>
    <s v="Reclamo"/>
    <x v="2"/>
    <s v="Si"/>
    <n v="9616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DIANA OLIVARES JESUS"/>
    <n v="46271865"/>
    <x v="36"/>
    <x v="1892"/>
    <x v="1"/>
  </r>
  <r>
    <s v="Reclamo"/>
    <x v="2"/>
    <s v="Si"/>
    <n v="9617"/>
    <s v="MOYOBAMBA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3"/>
    <x v="3"/>
    <s v="MARIA DANI CAMPOS NAVARRO"/>
    <n v="72138546"/>
    <x v="36"/>
    <x v="1893"/>
    <x v="1"/>
  </r>
  <r>
    <s v="Reclamo"/>
    <x v="2"/>
    <s v="Si"/>
    <n v="9618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UANA ISABEL NARVAEZ VELASQUEZ"/>
    <n v="32803600"/>
    <x v="36"/>
    <x v="1894"/>
    <x v="1"/>
  </r>
  <r>
    <s v="Reclamo"/>
    <x v="2"/>
    <s v="Si"/>
    <n v="9619"/>
    <s v="HUANCAYO"/>
    <s v="LC"/>
    <x v="2"/>
    <s v="Vía telefónica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EVANGELINA SARAI ORE ILLESCA"/>
    <n v="41504602"/>
    <x v="36"/>
    <x v="1895"/>
    <x v="1"/>
  </r>
  <r>
    <s v="Reclamo"/>
    <x v="2"/>
    <s v="Si"/>
    <n v="9622"/>
    <s v="CHINCHA"/>
    <s v="LC"/>
    <x v="2"/>
    <s v="Vía telefónica"/>
    <s v="SURCO"/>
    <s v="LIMA NOR ESTE "/>
    <x v="1"/>
    <d v="2020-09-21T00:00:00"/>
    <n v="2020"/>
    <s v="III Trimestre 20"/>
    <s v="Setiembre"/>
    <d v="2020-10-21T00:00:00"/>
    <d v="2020-09-30T00:00:00"/>
    <x v="0"/>
    <x v="0"/>
    <x v="3"/>
    <x v="3"/>
    <s v="MARIANO HUMBERTO SIFUENTES YANEZ"/>
    <n v="21801491"/>
    <x v="36"/>
    <x v="1896"/>
    <x v="1"/>
  </r>
  <r>
    <s v="Reclamo"/>
    <x v="2"/>
    <s v="Si"/>
    <n v="9623"/>
    <s v="CHICLAYO"/>
    <s v="EFE"/>
    <x v="2"/>
    <s v="Vía telefónica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RAFAEL HERNAN ABANTO SIGUENAS"/>
    <n v="16719708"/>
    <x v="36"/>
    <x v="1897"/>
    <x v="1"/>
  </r>
  <r>
    <s v="Reclamo"/>
    <x v="2"/>
    <s v="Si"/>
    <n v="9624"/>
    <s v="TRUJILLO"/>
    <s v="LC"/>
    <x v="2"/>
    <s v="Vía telefónica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KEYLA PATRICIA GARCIA UCEDA"/>
    <n v="70305663"/>
    <x v="36"/>
    <x v="1898"/>
    <x v="1"/>
  </r>
  <r>
    <s v="Reclamo"/>
    <x v="2"/>
    <s v="Si"/>
    <n v="9627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ERIC VICENTE SANDOVAL CANO"/>
    <n v="46864541"/>
    <x v="36"/>
    <x v="1899"/>
    <x v="1"/>
  </r>
  <r>
    <s v="Reclamo"/>
    <x v="2"/>
    <s v="Si"/>
    <n v="9628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ALAN GARCIA MEJIA"/>
    <n v="43477015"/>
    <x v="36"/>
    <x v="1900"/>
    <x v="1"/>
  </r>
  <r>
    <s v="Reclamo"/>
    <x v="2"/>
    <s v="Si"/>
    <n v="9629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DELIA ROXANA ELORREAGA MENDOZA"/>
    <n v="32925284"/>
    <x v="36"/>
    <x v="1901"/>
    <x v="1"/>
  </r>
  <r>
    <s v="Reclamo"/>
    <x v="2"/>
    <s v="Si"/>
    <n v="9630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EDILBERTO AUGUSTO CASAMAYOR DIESTRA"/>
    <n v="32920999"/>
    <x v="36"/>
    <x v="1902"/>
    <x v="1"/>
  </r>
  <r>
    <s v="Reclamo"/>
    <x v="2"/>
    <s v="Si"/>
    <n v="9631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ROMAN OLEGARIO RUIZ GARCIA"/>
    <n v="70204442"/>
    <x v="36"/>
    <x v="1903"/>
    <x v="1"/>
  </r>
  <r>
    <s v="Reclamo"/>
    <x v="2"/>
    <s v="Si"/>
    <n v="9632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YENI MAVEL GARCIA RODRIGUEZ"/>
    <n v="40825133"/>
    <x v="36"/>
    <x v="1904"/>
    <x v="1"/>
  </r>
  <r>
    <s v="Reclamo"/>
    <x v="2"/>
    <s v="Si"/>
    <n v="9633"/>
    <s v="CHIMBOTE 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MANUEL ANTONIO GUEVARA LUJAN"/>
    <n v="32806779"/>
    <x v="36"/>
    <x v="1905"/>
    <x v="1"/>
  </r>
  <r>
    <s v="Reclamo"/>
    <x v="2"/>
    <s v="Si"/>
    <n v="9634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ESSICA VANESSA BENITES GONZALEZ"/>
    <n v="47512407"/>
    <x v="36"/>
    <x v="1906"/>
    <x v="1"/>
  </r>
  <r>
    <s v="Reclamo"/>
    <x v="2"/>
    <s v="Si"/>
    <n v="9635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BELINDA ELIZABETH CONTRERAS MUNOZ"/>
    <n v="32844122"/>
    <x v="36"/>
    <x v="1907"/>
    <x v="1"/>
  </r>
  <r>
    <s v="Reclamo"/>
    <x v="2"/>
    <s v="Si"/>
    <n v="9636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SONIA EDURNE VALERIO ARTEAGA"/>
    <n v="33263792"/>
    <x v="36"/>
    <x v="1908"/>
    <x v="1"/>
  </r>
  <r>
    <s v="Reclamo"/>
    <x v="2"/>
    <s v="Si"/>
    <n v="9637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FRESIA ROSI GONZALES BLAS"/>
    <n v="32933007"/>
    <x v="36"/>
    <x v="1909"/>
    <x v="1"/>
  </r>
  <r>
    <s v="Reclamo"/>
    <x v="2"/>
    <s v="Si"/>
    <n v="9638"/>
    <s v="HUARAL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ANA MARIA ROQUE GOMEZ"/>
    <n v="45030199"/>
    <x v="36"/>
    <x v="1910"/>
    <x v="1"/>
  </r>
  <r>
    <s v="Reclamo"/>
    <x v="2"/>
    <s v="Si"/>
    <n v="9639"/>
    <s v="TRUJILLO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PABLO VARGAS SILVESTRE"/>
    <n v="17963204"/>
    <x v="36"/>
    <x v="1911"/>
    <x v="1"/>
  </r>
  <r>
    <s v="Reclamo"/>
    <x v="2"/>
    <s v="Si"/>
    <n v="9640"/>
    <s v="AREQUIPA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MIRIAM PILAR QUISPE FARFAN"/>
    <n v="72503539"/>
    <x v="36"/>
    <x v="1912"/>
    <x v="1"/>
  </r>
  <r>
    <s v="Reclamo"/>
    <x v="2"/>
    <s v="Si"/>
    <n v="9641"/>
    <s v="AREQUIPA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2"/>
    <x v="2"/>
    <s v="WILFREDO TAPARA LOPE"/>
    <n v="42776106"/>
    <x v="36"/>
    <x v="1913"/>
    <x v="1"/>
  </r>
  <r>
    <s v="Reclamo"/>
    <x v="2"/>
    <s v="Si"/>
    <n v="9642"/>
    <s v="HUANCAYO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2"/>
    <x v="2"/>
    <s v="THALIA ADA MARTICORENA ROCCA"/>
    <n v="73883557"/>
    <x v="36"/>
    <x v="1914"/>
    <x v="1"/>
  </r>
  <r>
    <s v="Reclamo"/>
    <x v="2"/>
    <s v="Si"/>
    <n v="9643"/>
    <s v="TRUJILLO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DIANA FERNANDEZ MONTES"/>
    <n v="45340991"/>
    <x v="36"/>
    <x v="1915"/>
    <x v="1"/>
  </r>
  <r>
    <s v="Reclamo"/>
    <x v="2"/>
    <s v="Si"/>
    <n v="9644"/>
    <s v="AREQUIPA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ELENA JESSICA BOBADILLA ANASGO"/>
    <n v="29668270"/>
    <x v="36"/>
    <x v="1916"/>
    <x v="1"/>
  </r>
  <r>
    <s v="Reclamo"/>
    <x v="2"/>
    <s v="Si"/>
    <n v="9645"/>
    <s v="CHIMBOTE 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UANA BACILIO PINEDA"/>
    <n v="32881952"/>
    <x v="36"/>
    <x v="1917"/>
    <x v="1"/>
  </r>
  <r>
    <s v="Reclamo"/>
    <x v="2"/>
    <s v="Si"/>
    <n v="9646"/>
    <s v="SULLANA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CARMEN MARIA CHUMACERO PAZ"/>
    <n v="80464055"/>
    <x v="36"/>
    <x v="1918"/>
    <x v="1"/>
  </r>
  <r>
    <s v="Reclamo"/>
    <x v="2"/>
    <s v="Si"/>
    <n v="9647"/>
    <s v="HUANCAYO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ORGE LUIS GARCIA GUTIERREZ"/>
    <n v="20022577"/>
    <x v="36"/>
    <x v="1919"/>
    <x v="1"/>
  </r>
  <r>
    <s v="Reclamo"/>
    <x v="2"/>
    <s v="Si"/>
    <n v="9648"/>
    <s v="COMAS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BRYAN LEYTHON VEGA ZEA"/>
    <n v="48504254"/>
    <x v="36"/>
    <x v="1920"/>
    <x v="1"/>
  </r>
  <r>
    <s v="Reclamo"/>
    <x v="2"/>
    <s v="Si"/>
    <n v="9649"/>
    <s v="CHICLAYO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HONATAN ALEXANDER SOTO RODRIGEZ"/>
    <n v="74155749"/>
    <x v="36"/>
    <x v="1921"/>
    <x v="1"/>
  </r>
  <r>
    <s v="Reclamo"/>
    <x v="2"/>
    <s v="Si"/>
    <n v="9650"/>
    <s v="SAN JUAN DE LURIGANCHO"/>
    <s v="EFE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LIZBETH TERESA CORDERO ESPINOZA"/>
    <n v="48117309"/>
    <x v="36"/>
    <x v="1922"/>
    <x v="1"/>
  </r>
  <r>
    <s v="Reclamo"/>
    <x v="2"/>
    <s v="Si"/>
    <n v="9651"/>
    <s v="HUARAZ"/>
    <s v="LC"/>
    <x v="1"/>
    <s v="Vía internet"/>
    <s v="SURCO"/>
    <s v="LIMA NOR ESTE "/>
    <x v="1"/>
    <d v="2020-09-21T00:00:00"/>
    <n v="2020"/>
    <s v="III Trimestre 20"/>
    <s v="Setiembre"/>
    <d v="2020-10-21T00:00:00"/>
    <d v="2020-09-30T00:00:00"/>
    <x v="0"/>
    <x v="0"/>
    <x v="0"/>
    <x v="0"/>
    <s v="JANETH JAKELINE ARAUCANO FIGUEROA"/>
    <n v="44244358"/>
    <x v="36"/>
    <x v="1923"/>
    <x v="1"/>
  </r>
  <r>
    <s v="Reclamo"/>
    <x v="2"/>
    <s v="Si"/>
    <n v="9626"/>
    <s v="ILO"/>
    <s v="EFE"/>
    <x v="0"/>
    <s v="Oficina"/>
    <s v="ILO"/>
    <s v="SUR"/>
    <x v="5"/>
    <d v="2020-09-21T00:00:00"/>
    <n v="2020"/>
    <s v="III Trimestre 20"/>
    <s v="Setiembre"/>
    <d v="2020-10-21T00:00:00"/>
    <d v="2020-09-30T00:00:00"/>
    <x v="0"/>
    <x v="0"/>
    <x v="0"/>
    <x v="0"/>
    <s v="ADELA GOMEZ OLVEA"/>
    <n v="41416764"/>
    <x v="36"/>
    <x v="1924"/>
    <x v="1"/>
  </r>
  <r>
    <s v="Reclamo"/>
    <x v="2"/>
    <s v="Si"/>
    <n v="9620"/>
    <s v="NO ES CLIENTE"/>
    <s v="NO ES CLIENTE"/>
    <x v="0"/>
    <s v="Oficina"/>
    <s v="PIURA"/>
    <s v="NORTE 1"/>
    <x v="12"/>
    <d v="2020-09-21T00:00:00"/>
    <n v="2020"/>
    <s v="III Trimestre 20"/>
    <s v="Setiembre"/>
    <d v="2020-10-21T00:00:00"/>
    <d v="2020-09-30T00:00:00"/>
    <x v="1"/>
    <x v="1"/>
    <x v="1"/>
    <x v="1"/>
    <s v="ROBERTO GIRON PANTA"/>
    <n v="80661636"/>
    <x v="36"/>
    <x v="1925"/>
    <x v="1"/>
  </r>
  <r>
    <s v="Reclamo"/>
    <x v="2"/>
    <s v="Si"/>
    <n v="9621"/>
    <s v="PIURA"/>
    <s v="LC"/>
    <x v="0"/>
    <s v="Oficina"/>
    <s v="PIURA"/>
    <s v="NORTE 1"/>
    <x v="12"/>
    <d v="2020-09-21T00:00:00"/>
    <n v="2020"/>
    <s v="III Trimestre 20"/>
    <s v="Setiembre"/>
    <d v="2020-10-21T00:00:00"/>
    <d v="2020-09-30T00:00:00"/>
    <x v="0"/>
    <x v="0"/>
    <x v="1"/>
    <x v="1"/>
    <s v="LEYLA YSELLA MAZA NINO"/>
    <n v="40371596"/>
    <x v="36"/>
    <x v="1926"/>
    <x v="1"/>
  </r>
  <r>
    <s v="Reclamo"/>
    <x v="2"/>
    <s v="Si"/>
    <n v="9615"/>
    <s v="HUANUCO"/>
    <s v="LC"/>
    <x v="2"/>
    <s v="Vía telefónica"/>
    <s v="SURCO"/>
    <s v="LIMA NOR ESTE "/>
    <x v="1"/>
    <d v="2020-09-20T00:00:00"/>
    <n v="2020"/>
    <s v="III Trimestre 20"/>
    <s v="Setiembre"/>
    <d v="2020-10-20T00:00:00"/>
    <d v="2020-09-30T00:00:00"/>
    <x v="0"/>
    <x v="0"/>
    <x v="0"/>
    <x v="0"/>
    <s v="YULIZA MARGOTT MORALES CAMONES"/>
    <n v="72841322"/>
    <x v="87"/>
    <x v="1927"/>
    <x v="1"/>
  </r>
  <r>
    <s v="Reclamo"/>
    <x v="2"/>
    <s v="Si"/>
    <n v="9614"/>
    <s v="HUANCAYO"/>
    <s v="EFE"/>
    <x v="0"/>
    <s v="Oficina"/>
    <s v="HUANCAYO"/>
    <s v="CENTRO"/>
    <x v="4"/>
    <d v="2020-09-19T00:00:00"/>
    <n v="2020"/>
    <s v="III Trimestre 20"/>
    <s v="Setiembre"/>
    <d v="2020-10-19T00:00:00"/>
    <d v="2020-09-30T00:00:00"/>
    <x v="0"/>
    <x v="0"/>
    <x v="1"/>
    <x v="1"/>
    <s v="ARMANDO EDGAR QUISPE INGA"/>
    <n v="43520777"/>
    <x v="10"/>
    <x v="1928"/>
    <x v="1"/>
  </r>
  <r>
    <s v="Reclamo"/>
    <x v="2"/>
    <s v="Si"/>
    <n v="9613"/>
    <s v="JULIACA"/>
    <s v="LC"/>
    <x v="0"/>
    <s v="Oficina"/>
    <s v="JULIACA"/>
    <s v="SUR"/>
    <x v="11"/>
    <d v="2020-09-19T00:00:00"/>
    <n v="2020"/>
    <s v="III Trimestre 20"/>
    <s v="Setiembre"/>
    <d v="2020-10-19T00:00:00"/>
    <d v="2020-09-30T00:00:00"/>
    <x v="0"/>
    <x v="0"/>
    <x v="0"/>
    <x v="0"/>
    <s v="NELSON LIPA CAMPOS"/>
    <n v="45070579"/>
    <x v="10"/>
    <x v="1929"/>
    <x v="1"/>
  </r>
  <r>
    <s v="Reclamo"/>
    <x v="2"/>
    <s v="Si"/>
    <n v="9612"/>
    <s v="HUANCAYO"/>
    <s v="EFE"/>
    <x v="0"/>
    <s v="Oficina"/>
    <s v="HUANCAYO"/>
    <s v="CENTRO"/>
    <x v="4"/>
    <d v="2020-09-18T00:00:00"/>
    <n v="2020"/>
    <s v="III Trimestre 20"/>
    <s v="Setiembre"/>
    <d v="2020-10-18T00:00:00"/>
    <d v="2020-09-30T00:00:00"/>
    <x v="0"/>
    <x v="0"/>
    <x v="0"/>
    <x v="0"/>
    <s v="DAYSI ROSY PAUCAR RIVAS"/>
    <n v="43062838"/>
    <x v="32"/>
    <x v="1930"/>
    <x v="1"/>
  </r>
  <r>
    <s v="Reclamo"/>
    <x v="2"/>
    <s v="Si"/>
    <n v="9598"/>
    <s v="TUMBES "/>
    <s v="LC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SILVIA MARIELA GOMEZ OBALLE"/>
    <n v="3642278"/>
    <x v="32"/>
    <x v="1931"/>
    <x v="1"/>
  </r>
  <r>
    <s v="Reclamo"/>
    <x v="2"/>
    <s v="Si"/>
    <n v="9599"/>
    <s v="TUMBES "/>
    <s v="LC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HENRY JOSEPT PURIZACA RAMOS"/>
    <n v="45109871"/>
    <x v="32"/>
    <x v="1932"/>
    <x v="1"/>
  </r>
  <r>
    <s v="Reclamo"/>
    <x v="2"/>
    <s v="Si"/>
    <n v="9600"/>
    <s v="TALARA"/>
    <s v="LC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2"/>
    <x v="2"/>
    <s v="STEPHANNE EMILSE FARFAN CORNEJO"/>
    <n v="44177360"/>
    <x v="32"/>
    <x v="1933"/>
    <x v="1"/>
  </r>
  <r>
    <s v="Reclamo"/>
    <x v="2"/>
    <s v="Si"/>
    <n v="9601"/>
    <s v="NO ES CLIENTE"/>
    <s v="NO ES CLIENTE"/>
    <x v="2"/>
    <s v="Vía telefónica"/>
    <s v="SURCO"/>
    <s v="LIMA NOR ESTE "/>
    <x v="1"/>
    <d v="2020-09-18T00:00:00"/>
    <n v="2020"/>
    <s v="III Trimestre 20"/>
    <s v="Setiembre"/>
    <d v="2020-10-18T00:00:00"/>
    <d v="2020-09-30T00:00:00"/>
    <x v="1"/>
    <x v="1"/>
    <x v="3"/>
    <x v="3"/>
    <s v="BARBARA FRANCESCA BECERRA DIAZ"/>
    <n v="45470937"/>
    <x v="32"/>
    <x v="1934"/>
    <x v="1"/>
  </r>
  <r>
    <s v="Reclamo"/>
    <x v="2"/>
    <s v="Si"/>
    <n v="9603"/>
    <s v="CHIMBOTE "/>
    <s v="LC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FELIX CAMPOS DELGADO"/>
    <n v="41904956"/>
    <x v="32"/>
    <x v="1935"/>
    <x v="1"/>
  </r>
  <r>
    <s v="Reclamo"/>
    <x v="2"/>
    <s v="Si"/>
    <n v="9604"/>
    <s v="NAZCA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WINNIE GLADYS UBALDINA LOPEZ DE LA PENA"/>
    <n v="76240636"/>
    <x v="32"/>
    <x v="1936"/>
    <x v="1"/>
  </r>
  <r>
    <s v="Reclamo"/>
    <x v="2"/>
    <s v="Si"/>
    <n v="9605"/>
    <s v="VILLA MARÍA DEL TRIUNFO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SANDY SAMANTA GONZALES MARTEL"/>
    <n v="43453050"/>
    <x v="32"/>
    <x v="1937"/>
    <x v="1"/>
  </r>
  <r>
    <s v="Reclamo"/>
    <x v="2"/>
    <s v="Si"/>
    <n v="9606"/>
    <s v="ICA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PEDRO ANTONIO HERNANDEZ CARRIZALES"/>
    <n v="40059222"/>
    <x v="32"/>
    <x v="1938"/>
    <x v="1"/>
  </r>
  <r>
    <s v="Reclamo"/>
    <x v="2"/>
    <s v="Si"/>
    <n v="9607"/>
    <s v="JAVIER PRADO"/>
    <s v="LC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JANET PONGO AYAYPOMA"/>
    <n v="7523308"/>
    <x v="32"/>
    <x v="1939"/>
    <x v="1"/>
  </r>
  <r>
    <s v="Reclamo"/>
    <x v="2"/>
    <s v="Si"/>
    <n v="9609"/>
    <s v="TRUJILLO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ELMER HUANCA PALOMINO"/>
    <n v="42816894"/>
    <x v="32"/>
    <x v="1940"/>
    <x v="1"/>
  </r>
  <r>
    <s v="Reclamo"/>
    <x v="2"/>
    <s v="Si"/>
    <n v="9610"/>
    <s v="MALL DEL SUR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JANETH LUCIA TORRES CUYUBAMBA"/>
    <n v="42273731"/>
    <x v="32"/>
    <x v="1941"/>
    <x v="1"/>
  </r>
  <r>
    <s v="Reclamo"/>
    <x v="2"/>
    <s v="Si"/>
    <n v="9611"/>
    <s v="VILLA EL SALVADOR"/>
    <s v="EFE"/>
    <x v="1"/>
    <s v="Vía internet"/>
    <s v="SURCO"/>
    <s v="LIMA NOR ESTE "/>
    <x v="1"/>
    <d v="2020-09-18T00:00:00"/>
    <n v="2020"/>
    <s v="III Trimestre 20"/>
    <s v="Setiembre"/>
    <d v="2020-10-18T00:00:00"/>
    <d v="2020-09-30T00:00:00"/>
    <x v="0"/>
    <x v="0"/>
    <x v="0"/>
    <x v="0"/>
    <s v="ANDY ANTHONY SANABRIA GIRALDO"/>
    <n v="46750785"/>
    <x v="32"/>
    <x v="1942"/>
    <x v="1"/>
  </r>
  <r>
    <s v="Reclamo"/>
    <x v="2"/>
    <s v="Si"/>
    <n v="9608"/>
    <s v="MOYOBAMBA"/>
    <s v="LC"/>
    <x v="0"/>
    <s v="Oficina"/>
    <s v="MOYOBAMBA"/>
    <s v="ORIENTE"/>
    <x v="34"/>
    <d v="2020-09-18T00:00:00"/>
    <n v="2020"/>
    <s v="III Trimestre 20"/>
    <s v="Setiembre"/>
    <d v="2020-10-18T00:00:00"/>
    <d v="2020-09-30T00:00:00"/>
    <x v="0"/>
    <x v="0"/>
    <x v="2"/>
    <x v="2"/>
    <s v="LUIS JAVIER DIAZ NUNEZ"/>
    <n v="42521960"/>
    <x v="32"/>
    <x v="1943"/>
    <x v="1"/>
  </r>
  <r>
    <s v="Reclamo"/>
    <x v="2"/>
    <s v="Si"/>
    <n v="9602"/>
    <s v="TUMBES "/>
    <s v="LC"/>
    <x v="0"/>
    <s v="Oficina"/>
    <s v="TUMBES"/>
    <s v="NORTE 1"/>
    <x v="27"/>
    <d v="2020-09-18T00:00:00"/>
    <n v="2020"/>
    <s v="III Trimestre 20"/>
    <s v="Setiembre"/>
    <d v="2020-10-18T00:00:00"/>
    <d v="2020-09-30T00:00:00"/>
    <x v="0"/>
    <x v="0"/>
    <x v="0"/>
    <x v="0"/>
    <s v="JUAN VICENTE PIZARRO SANCHEZ"/>
    <n v="246807"/>
    <x v="32"/>
    <x v="1944"/>
    <x v="1"/>
  </r>
  <r>
    <s v="Reclamo"/>
    <x v="2"/>
    <s v="Si"/>
    <n v="9580"/>
    <s v="LIMA"/>
    <s v="OFICINA CENTRAL"/>
    <x v="0"/>
    <s v="Oficina"/>
    <s v="AREQUIPA"/>
    <s v="SUR"/>
    <x v="31"/>
    <d v="2020-09-17T00:00:00"/>
    <n v="2020"/>
    <s v="III Trimestre 20"/>
    <s v="Setiembre"/>
    <d v="2020-10-17T00:00:00"/>
    <d v="2020-09-30T00:00:00"/>
    <x v="0"/>
    <x v="0"/>
    <x v="3"/>
    <x v="3"/>
    <s v="JAIME ALONSO DE LA GALA CARDENAS"/>
    <n v="29550021"/>
    <x v="8"/>
    <x v="1945"/>
    <x v="1"/>
  </r>
  <r>
    <s v="Reclamo"/>
    <x v="2"/>
    <s v="Si"/>
    <n v="9594"/>
    <s v="AREQUIPA"/>
    <s v="EFE"/>
    <x v="0"/>
    <s v="Oficina"/>
    <s v="AREQUIPA"/>
    <s v="SUR"/>
    <x v="31"/>
    <d v="2020-09-17T00:00:00"/>
    <n v="2020"/>
    <s v="III Trimestre 20"/>
    <s v="Setiembre"/>
    <d v="2020-10-17T00:00:00"/>
    <d v="2020-09-30T00:00:00"/>
    <x v="0"/>
    <x v="0"/>
    <x v="0"/>
    <x v="0"/>
    <s v="DAVID ENRIQUEZ ANARI"/>
    <n v="42813776"/>
    <x v="8"/>
    <x v="1946"/>
    <x v="1"/>
  </r>
  <r>
    <s v="Reclamo"/>
    <x v="2"/>
    <s v="Si"/>
    <n v="9573"/>
    <s v="CAJAMARCA"/>
    <s v="LC"/>
    <x v="0"/>
    <s v="Oficina"/>
    <s v="CAJAMARCA"/>
    <s v="NORTE 2"/>
    <x v="3"/>
    <d v="2020-09-17T00:00:00"/>
    <n v="2020"/>
    <s v="III Trimestre 20"/>
    <s v="Setiembre"/>
    <d v="2020-10-17T00:00:00"/>
    <d v="2020-09-30T00:00:00"/>
    <x v="0"/>
    <x v="0"/>
    <x v="0"/>
    <x v="0"/>
    <s v="MARCO ANTONIO CHUQUIRUNA CERQUIN"/>
    <n v="26720895"/>
    <x v="8"/>
    <x v="1947"/>
    <x v="1"/>
  </r>
  <r>
    <s v="Reclamo"/>
    <x v="2"/>
    <s v="Si"/>
    <n v="9587"/>
    <s v="COMAS"/>
    <s v="EFE"/>
    <x v="0"/>
    <s v="Oficina"/>
    <s v="COMAS"/>
    <s v="LIMA NORESTE"/>
    <x v="1"/>
    <d v="2020-09-17T00:00:00"/>
    <n v="2020"/>
    <s v="III Trimestre 20"/>
    <s v="Setiembre"/>
    <d v="2020-10-17T00:00:00"/>
    <d v="2020-09-30T00:00:00"/>
    <x v="0"/>
    <x v="0"/>
    <x v="0"/>
    <x v="0"/>
    <s v="MARIA LUISA CHAVEZ BALVIN"/>
    <n v="9473188"/>
    <x v="8"/>
    <x v="1948"/>
    <x v="1"/>
  </r>
  <r>
    <s v="Reclamo"/>
    <x v="2"/>
    <s v="Si"/>
    <n v="9575"/>
    <s v="CHIMBOTE 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WAGNER ESMILER PAREDES NARVAEZ"/>
    <n v="77210628"/>
    <x v="8"/>
    <x v="1949"/>
    <x v="1"/>
  </r>
  <r>
    <s v="Reclamo"/>
    <x v="2"/>
    <s v="Si"/>
    <n v="9576"/>
    <s v="TRUJILLO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ALEXANDER GILMER EUSTAQUIO VEGA"/>
    <n v="71770722"/>
    <x v="8"/>
    <x v="1950"/>
    <x v="1"/>
  </r>
  <r>
    <s v="Reclamo"/>
    <x v="2"/>
    <s v="Si"/>
    <n v="9577"/>
    <s v="TRUJILLO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2"/>
    <x v="2"/>
    <s v="ALEX JONATHAN QUIROZ DIAZ"/>
    <n v="42827261"/>
    <x v="8"/>
    <x v="1951"/>
    <x v="1"/>
  </r>
  <r>
    <s v="Reclamo"/>
    <x v="2"/>
    <s v="Si"/>
    <n v="9578"/>
    <s v="TACNA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TERESA DOMITILA ARIAS ANTAURCO"/>
    <n v="6655807"/>
    <x v="8"/>
    <x v="1952"/>
    <x v="1"/>
  </r>
  <r>
    <s v="Reclamo"/>
    <x v="2"/>
    <s v="Si"/>
    <n v="9579"/>
    <s v="CHIMBOTE 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JOEL DAN HUARAJARE CAPA"/>
    <n v="42632212"/>
    <x v="8"/>
    <x v="1953"/>
    <x v="1"/>
  </r>
  <r>
    <s v="Reclamo"/>
    <x v="2"/>
    <s v="Si"/>
    <n v="9581"/>
    <s v="TRUJILLO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ALEXANDER GILMER EUSTAQUIO VEGA"/>
    <n v="71770722"/>
    <x v="8"/>
    <x v="1954"/>
    <x v="1"/>
  </r>
  <r>
    <s v="Reclamo"/>
    <x v="2"/>
    <s v="Si"/>
    <n v="9582"/>
    <s v="HUANCAVELICA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2"/>
    <x v="2"/>
    <s v="JULIO DANIEL MANRIQUE FLORES"/>
    <n v="45214471"/>
    <x v="8"/>
    <x v="1955"/>
    <x v="1"/>
  </r>
  <r>
    <s v="Reclamo"/>
    <x v="2"/>
    <s v="Si"/>
    <n v="9583"/>
    <s v="VIRU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HILDER CHUQUILIN RUIZ"/>
    <n v="45389492"/>
    <x v="8"/>
    <x v="1956"/>
    <x v="1"/>
  </r>
  <r>
    <s v="Reclamo"/>
    <x v="2"/>
    <s v="Si"/>
    <n v="9585"/>
    <s v="VILLA EL SALVADOR"/>
    <s v="EFE"/>
    <x v="2"/>
    <s v="Vía telefónica"/>
    <s v="SURCO"/>
    <s v="LIMA NOR ESTE "/>
    <x v="1"/>
    <d v="2020-09-17T00:00:00"/>
    <n v="2020"/>
    <s v="III Trimestre 20"/>
    <s v="Setiembre"/>
    <d v="2020-10-17T00:00:00"/>
    <d v="2020-09-30T00:00:00"/>
    <x v="0"/>
    <x v="0"/>
    <x v="1"/>
    <x v="1"/>
    <s v="JOSE JESUS ESTELA TARDILLO"/>
    <n v="7878312"/>
    <x v="8"/>
    <x v="1957"/>
    <x v="1"/>
  </r>
  <r>
    <s v="Reclamo"/>
    <x v="2"/>
    <s v="Si"/>
    <n v="9586"/>
    <s v="PIURA"/>
    <s v="LC"/>
    <x v="2"/>
    <s v="Vía telefónica"/>
    <s v="SURCO"/>
    <s v="LIMA NOR ESTE "/>
    <x v="1"/>
    <d v="2020-09-17T00:00:00"/>
    <n v="2020"/>
    <s v="III Trimestre 20"/>
    <s v="Setiembre"/>
    <d v="2020-10-17T00:00:00"/>
    <d v="2020-09-30T00:00:00"/>
    <x v="0"/>
    <x v="0"/>
    <x v="3"/>
    <x v="3"/>
    <s v="KARINA GERALDINA QUINDE MORETTI"/>
    <n v="41068041"/>
    <x v="8"/>
    <x v="1958"/>
    <x v="1"/>
  </r>
  <r>
    <s v="Reclamo"/>
    <x v="2"/>
    <s v="Si"/>
    <n v="9588"/>
    <s v="AREQUIPA"/>
    <s v="EFE"/>
    <x v="2"/>
    <s v="Vía telefónica"/>
    <s v="SURCO"/>
    <s v="LIMA NOR ESTE "/>
    <x v="1"/>
    <d v="2020-09-17T00:00:00"/>
    <n v="2020"/>
    <s v="III Trimestre 20"/>
    <s v="Setiembre"/>
    <d v="2020-10-17T00:00:00"/>
    <d v="2020-09-30T00:00:00"/>
    <x v="0"/>
    <x v="0"/>
    <x v="1"/>
    <x v="1"/>
    <s v="YANET MARIA DAVILA VILCA"/>
    <n v="29451895"/>
    <x v="8"/>
    <x v="1959"/>
    <x v="1"/>
  </r>
  <r>
    <s v="Reclamo"/>
    <x v="2"/>
    <s v="Si"/>
    <n v="9589"/>
    <s v="HUANCAYO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JULIO CESAR MONTANEZ GUILLEN"/>
    <n v="74466281"/>
    <x v="8"/>
    <x v="1960"/>
    <x v="1"/>
  </r>
  <r>
    <s v="Reclamo"/>
    <x v="2"/>
    <s v="Si"/>
    <n v="9590"/>
    <s v="HUANCAYO"/>
    <s v="LC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JUAN CARLOS GARCIA GUTIERREZ"/>
    <n v="80565911"/>
    <x v="8"/>
    <x v="1961"/>
    <x v="1"/>
  </r>
  <r>
    <s v="Reclamo"/>
    <x v="2"/>
    <s v="Si"/>
    <n v="9591"/>
    <s v="HUANCAYO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FREDY EDILBERTO CRISPIN RAMOS"/>
    <n v="41964005"/>
    <x v="8"/>
    <x v="1962"/>
    <x v="1"/>
  </r>
  <r>
    <s v="Reclamo"/>
    <x v="2"/>
    <s v="Si"/>
    <n v="9592"/>
    <s v="SULLANA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FANY NANCY CRUZ CRUZ"/>
    <n v="17995734"/>
    <x v="8"/>
    <x v="1963"/>
    <x v="1"/>
  </r>
  <r>
    <s v="Reclamo"/>
    <x v="2"/>
    <s v="Si"/>
    <n v="9593"/>
    <s v="HUANCAYO"/>
    <s v="EFE"/>
    <x v="1"/>
    <s v="Vía internet"/>
    <s v="SURCO"/>
    <s v="LIMA NOR ESTE "/>
    <x v="1"/>
    <d v="2020-09-17T00:00:00"/>
    <n v="2020"/>
    <s v="III Trimestre 20"/>
    <s v="Setiembre"/>
    <d v="2020-10-17T00:00:00"/>
    <d v="2020-09-30T00:00:00"/>
    <x v="0"/>
    <x v="0"/>
    <x v="0"/>
    <x v="0"/>
    <s v="MARIA CONZUELO ABREGU DE CENZANO"/>
    <n v="19814134"/>
    <x v="8"/>
    <x v="1964"/>
    <x v="1"/>
  </r>
  <r>
    <s v="Reclamo"/>
    <x v="2"/>
    <s v="Si"/>
    <n v="9574"/>
    <s v="IQUITOS"/>
    <s v="EFE"/>
    <x v="0"/>
    <s v="Oficina"/>
    <s v="IQUITOS"/>
    <s v="ORIENTE"/>
    <x v="24"/>
    <d v="2020-09-17T00:00:00"/>
    <n v="2020"/>
    <s v="III Trimestre 20"/>
    <s v="Setiembre"/>
    <d v="2020-10-17T00:00:00"/>
    <d v="2020-09-30T00:00:00"/>
    <x v="0"/>
    <x v="0"/>
    <x v="0"/>
    <x v="0"/>
    <s v="JOSE NAVARRO MENDOZA"/>
    <n v="42967996"/>
    <x v="8"/>
    <x v="1965"/>
    <x v="1"/>
  </r>
  <r>
    <s v="Reclamo"/>
    <x v="2"/>
    <s v="Si"/>
    <n v="9584"/>
    <s v="PIURA"/>
    <s v="LC"/>
    <x v="0"/>
    <s v="Oficina"/>
    <s v="PIURA"/>
    <s v="NORTE 1"/>
    <x v="12"/>
    <d v="2020-09-17T00:00:00"/>
    <n v="2020"/>
    <s v="III Trimestre 20"/>
    <s v="Setiembre"/>
    <d v="2020-10-17T00:00:00"/>
    <d v="2020-09-30T00:00:00"/>
    <x v="0"/>
    <x v="0"/>
    <x v="0"/>
    <x v="0"/>
    <s v="NANCY ISABEL SALVADOR CHAVEZ"/>
    <n v="2657888"/>
    <x v="8"/>
    <x v="1966"/>
    <x v="1"/>
  </r>
  <r>
    <s v="Reclamo"/>
    <x v="2"/>
    <s v="Si"/>
    <n v="9567"/>
    <s v="PEDRO RUIZ"/>
    <s v="EFE"/>
    <x v="0"/>
    <s v="Oficina"/>
    <s v="SALAVERRY"/>
    <s v="NORTE 2"/>
    <x v="2"/>
    <d v="2020-09-16T00:00:00"/>
    <n v="2020"/>
    <s v="III Trimestre 20"/>
    <s v="Setiembre"/>
    <d v="2020-10-16T00:00:00"/>
    <d v="2020-09-30T00:00:00"/>
    <x v="0"/>
    <x v="0"/>
    <x v="2"/>
    <x v="2"/>
    <s v="VICTORIA DE LOS ANGELES SANCHEZ MEDINA"/>
    <n v="74609363"/>
    <x v="31"/>
    <x v="1967"/>
    <x v="1"/>
  </r>
  <r>
    <s v="Reclamo"/>
    <x v="2"/>
    <s v="Si"/>
    <n v="9572"/>
    <s v="LURIN"/>
    <s v="EFE"/>
    <x v="0"/>
    <s v="Oficina"/>
    <s v="LURIN"/>
    <s v="LIMA SUR CHICO"/>
    <x v="1"/>
    <d v="2020-09-16T00:00:00"/>
    <n v="2020"/>
    <s v="III Trimestre 20"/>
    <s v="Setiembre"/>
    <d v="2020-10-16T00:00:00"/>
    <d v="2020-09-30T00:00:00"/>
    <x v="0"/>
    <x v="0"/>
    <x v="1"/>
    <x v="1"/>
    <s v="GABRIELA SILVA CONDORI"/>
    <n v="73544359"/>
    <x v="31"/>
    <x v="1968"/>
    <x v="1"/>
  </r>
  <r>
    <s v="Reclamo"/>
    <x v="2"/>
    <s v="Si"/>
    <n v="9565"/>
    <s v="SAN MIGUEL"/>
    <s v="LC"/>
    <x v="0"/>
    <s v="Oficina"/>
    <s v="SAN MIGUEL"/>
    <s v="LIMA NORESTE"/>
    <x v="1"/>
    <d v="2020-09-16T00:00:00"/>
    <n v="2020"/>
    <s v="III Trimestre 20"/>
    <s v="Setiembre"/>
    <d v="2020-10-16T00:00:00"/>
    <d v="2020-09-30T00:00:00"/>
    <x v="0"/>
    <x v="0"/>
    <x v="0"/>
    <x v="0"/>
    <s v="CHRISTIAN JESUS DAVILA ZEBALLOS"/>
    <n v="9803712"/>
    <x v="31"/>
    <x v="1969"/>
    <x v="1"/>
  </r>
  <r>
    <s v="Reclamo"/>
    <x v="2"/>
    <s v="Si"/>
    <n v="9557"/>
    <s v="HUARAZ"/>
    <s v="LC"/>
    <x v="2"/>
    <s v="Vía telefónica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ISIDORA MAGDALENA RONDAN ROMERO"/>
    <n v="42041699"/>
    <x v="31"/>
    <x v="1970"/>
    <x v="1"/>
  </r>
  <r>
    <s v="Reclamo"/>
    <x v="2"/>
    <s v="Si"/>
    <n v="9558"/>
    <s v="LIMA"/>
    <s v="CONVENIO"/>
    <x v="2"/>
    <s v="Vía telefónica"/>
    <s v="SURCO"/>
    <s v="LIMA NOR ESTE "/>
    <x v="1"/>
    <d v="2020-09-16T00:00:00"/>
    <n v="2020"/>
    <s v="III Trimestre 20"/>
    <s v="Setiembre"/>
    <d v="2020-10-16T00:00:00"/>
    <d v="2020-09-30T00:00:00"/>
    <x v="0"/>
    <x v="0"/>
    <x v="3"/>
    <x v="3"/>
    <s v="CESERGIO ANGEL REYES COPAJA"/>
    <n v="73435245"/>
    <x v="31"/>
    <x v="1971"/>
    <x v="1"/>
  </r>
  <r>
    <s v="Reclamo"/>
    <x v="2"/>
    <s v="Si"/>
    <n v="9562"/>
    <s v="TOCACHE"/>
    <s v="LC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WILDER ALVARADO BARRERA"/>
    <n v="1015427"/>
    <x v="31"/>
    <x v="1972"/>
    <x v="1"/>
  </r>
  <r>
    <s v="Reclamo"/>
    <x v="2"/>
    <s v="Si"/>
    <n v="9563"/>
    <s v="ATE "/>
    <s v="EFE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GUISENIA VALERO NAUPARI"/>
    <n v="48503190"/>
    <x v="31"/>
    <x v="1973"/>
    <x v="1"/>
  </r>
  <r>
    <s v="Reclamo"/>
    <x v="2"/>
    <s v="Si"/>
    <n v="9566"/>
    <s v="SULLANA"/>
    <s v="EFE"/>
    <x v="2"/>
    <s v="Vía telefónica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FRANKLIN EDDY CARRILLO CASTILLO"/>
    <n v="45632651"/>
    <x v="31"/>
    <x v="1974"/>
    <x v="1"/>
  </r>
  <r>
    <s v="Reclamo"/>
    <x v="2"/>
    <s v="Si"/>
    <n v="9568"/>
    <s v="SULLANA"/>
    <s v="EFE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YESENIA GUISELA SANDOVAL RIVERA"/>
    <n v="40481271"/>
    <x v="31"/>
    <x v="1975"/>
    <x v="1"/>
  </r>
  <r>
    <s v="Reclamo"/>
    <x v="2"/>
    <s v="Si"/>
    <n v="9569"/>
    <s v="LIMA"/>
    <s v="CONVENIO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1"/>
    <x v="1"/>
    <s v="STYVEN MASIAS MEDINA MOTTA"/>
    <n v="47205124"/>
    <x v="31"/>
    <x v="1976"/>
    <x v="1"/>
  </r>
  <r>
    <s v="Reclamo"/>
    <x v="2"/>
    <s v="Si"/>
    <n v="9570"/>
    <s v="HUANTA"/>
    <s v="EFE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YOBER ROGELIO CHOCCE CUCHURI"/>
    <n v="73271190"/>
    <x v="31"/>
    <x v="1977"/>
    <x v="1"/>
  </r>
  <r>
    <s v="Reclamo"/>
    <x v="2"/>
    <s v="Si"/>
    <n v="9571"/>
    <s v="PIURA"/>
    <s v="MOTOCORP"/>
    <x v="1"/>
    <s v="Vía internet"/>
    <s v="SURCO"/>
    <s v="LIMA NOR ESTE "/>
    <x v="1"/>
    <d v="2020-09-16T00:00:00"/>
    <n v="2020"/>
    <s v="III Trimestre 20"/>
    <s v="Setiembre"/>
    <d v="2020-10-16T00:00:00"/>
    <d v="2020-09-30T00:00:00"/>
    <x v="0"/>
    <x v="0"/>
    <x v="0"/>
    <x v="0"/>
    <s v="EDORITA VILELA RODRIGUEZ"/>
    <n v="2654717"/>
    <x v="31"/>
    <x v="1978"/>
    <x v="1"/>
  </r>
  <r>
    <s v="Reclamo"/>
    <x v="2"/>
    <s v="Si"/>
    <n v="9564"/>
    <s v="VILLA MARÍA DEL TRIUNFO"/>
    <s v="EFE"/>
    <x v="0"/>
    <s v="Oficina"/>
    <s v="VILLA MARIA DEL TRIUNFO"/>
    <s v="LIMA SUR CHICO"/>
    <x v="1"/>
    <d v="2020-09-16T00:00:00"/>
    <n v="2020"/>
    <s v="III Trimestre 20"/>
    <s v="Setiembre"/>
    <d v="2020-10-16T00:00:00"/>
    <d v="2020-09-30T00:00:00"/>
    <x v="0"/>
    <x v="0"/>
    <x v="0"/>
    <x v="0"/>
    <s v="SANDY SAMANTA GONZALES MARTEL"/>
    <n v="43453050"/>
    <x v="31"/>
    <x v="1979"/>
    <x v="1"/>
  </r>
  <r>
    <s v="Reclamo"/>
    <x v="2"/>
    <s v="Si"/>
    <n v="9543"/>
    <s v="AREQUIPA"/>
    <s v="EFE"/>
    <x v="0"/>
    <s v="Oficina"/>
    <s v="AREQUIPA"/>
    <s v="SUR"/>
    <x v="31"/>
    <d v="2020-09-15T00:00:00"/>
    <n v="2020"/>
    <s v="III Trimestre 20"/>
    <s v="Setiembre"/>
    <d v="2020-10-15T00:00:00"/>
    <d v="2020-09-30T00:00:00"/>
    <x v="0"/>
    <x v="0"/>
    <x v="0"/>
    <x v="0"/>
    <s v="WILMA LUZ DELGADO OJEDA"/>
    <n v="30675727"/>
    <x v="11"/>
    <x v="1980"/>
    <x v="1"/>
  </r>
  <r>
    <s v="Reclamo"/>
    <x v="2"/>
    <s v="Si"/>
    <n v="9541"/>
    <s v="QUILLABAMBA"/>
    <s v="EFE"/>
    <x v="0"/>
    <s v="Oficina"/>
    <s v="QUILLABAMBA"/>
    <s v="SUR ORIENTE"/>
    <x v="15"/>
    <d v="2020-09-15T00:00:00"/>
    <n v="2020"/>
    <s v="III Trimestre 20"/>
    <s v="Setiembre"/>
    <d v="2020-10-15T00:00:00"/>
    <d v="2020-09-30T00:00:00"/>
    <x v="0"/>
    <x v="0"/>
    <x v="0"/>
    <x v="0"/>
    <s v="LUIS BERNABE HUAMAN LATORRE"/>
    <n v="30424407"/>
    <x v="11"/>
    <x v="1981"/>
    <x v="1"/>
  </r>
  <r>
    <s v="Reclamo"/>
    <x v="2"/>
    <s v="Si"/>
    <n v="9542"/>
    <s v="HUANCAYO"/>
    <s v="EFE"/>
    <x v="0"/>
    <s v="Oficina"/>
    <s v="HUANCAYO"/>
    <s v="CENTRO"/>
    <x v="4"/>
    <d v="2020-09-15T00:00:00"/>
    <n v="2020"/>
    <s v="III Trimestre 20"/>
    <s v="Setiembre"/>
    <d v="2020-10-15T00:00:00"/>
    <d v="2020-09-30T00:00:00"/>
    <x v="0"/>
    <x v="0"/>
    <x v="0"/>
    <x v="0"/>
    <s v="CRISTHIAN WILLIAMS CASALLO PENA"/>
    <n v="47213861"/>
    <x v="11"/>
    <x v="1982"/>
    <x v="1"/>
  </r>
  <r>
    <s v="Reclamo"/>
    <x v="2"/>
    <s v="Si"/>
    <n v="9545"/>
    <s v="TRUJILLO"/>
    <s v="LC"/>
    <x v="0"/>
    <s v="Oficina"/>
    <s v="TRUJILLO"/>
    <s v="NORTE 3"/>
    <x v="0"/>
    <d v="2020-09-15T00:00:00"/>
    <n v="2020"/>
    <s v="III Trimestre 20"/>
    <s v="Setiembre"/>
    <d v="2020-10-15T00:00:00"/>
    <d v="2020-09-30T00:00:00"/>
    <x v="0"/>
    <x v="0"/>
    <x v="2"/>
    <x v="2"/>
    <s v="MARIBEL LOLOY ULLOA"/>
    <n v="41052398"/>
    <x v="11"/>
    <x v="1983"/>
    <x v="1"/>
  </r>
  <r>
    <s v="Reclamo"/>
    <x v="2"/>
    <s v="Si"/>
    <n v="9544"/>
    <s v="SAN MIGUEL"/>
    <s v="LC"/>
    <x v="0"/>
    <s v="Oficina"/>
    <s v="COMAS"/>
    <s v="LIMA NORESTE"/>
    <x v="1"/>
    <d v="2020-09-15T00:00:00"/>
    <n v="2020"/>
    <s v="III Trimestre 20"/>
    <s v="Setiembre"/>
    <d v="2020-10-15T00:00:00"/>
    <d v="2020-09-30T00:00:00"/>
    <x v="0"/>
    <x v="0"/>
    <x v="1"/>
    <x v="1"/>
    <s v="CHRISTIAN JESUS DAVILA ZEBALLOS"/>
    <n v="9803712"/>
    <x v="11"/>
    <x v="1984"/>
    <x v="1"/>
  </r>
  <r>
    <s v="Reclamo"/>
    <x v="2"/>
    <s v="Si"/>
    <n v="9539"/>
    <s v="HUARAZ"/>
    <s v="EFE"/>
    <x v="2"/>
    <s v="Vía telefónica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MANUEL ECHIPARRA SIFUENTES"/>
    <n v="15669683"/>
    <x v="11"/>
    <x v="1985"/>
    <x v="1"/>
  </r>
  <r>
    <s v="Reclamo"/>
    <x v="2"/>
    <s v="Si"/>
    <n v="9540"/>
    <s v="NO ES CLIENTE"/>
    <s v="NO ES CLIENTE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1"/>
    <x v="1"/>
    <x v="3"/>
    <x v="3"/>
    <s v="ELIANA SUSANA LLAMOCA DURAN"/>
    <n v="30842153"/>
    <x v="11"/>
    <x v="1986"/>
    <x v="1"/>
  </r>
  <r>
    <s v="Reclamo"/>
    <x v="2"/>
    <s v="Si"/>
    <n v="9546"/>
    <s v="HUANCAYO"/>
    <s v="EFE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RICARDO MANUEL CALDERON CLEMENTE"/>
    <n v="43576893"/>
    <x v="11"/>
    <x v="1987"/>
    <x v="1"/>
  </r>
  <r>
    <s v="Reclamo"/>
    <x v="2"/>
    <s v="Si"/>
    <n v="9547"/>
    <s v="AREQUIPA"/>
    <s v="EFE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LUZ MARINA MAMANI MUNOZ"/>
    <n v="41232404"/>
    <x v="11"/>
    <x v="1988"/>
    <x v="1"/>
  </r>
  <r>
    <s v="Reclamo"/>
    <x v="2"/>
    <s v="Si"/>
    <n v="9548"/>
    <s v="JULIACA"/>
    <s v="EFE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MELISSA CAROLINA APAZA PACCOSONCCO"/>
    <n v="47557996"/>
    <x v="11"/>
    <x v="1989"/>
    <x v="1"/>
  </r>
  <r>
    <s v="Reclamo"/>
    <x v="2"/>
    <s v="Si"/>
    <n v="9549"/>
    <s v="TRUJILLO"/>
    <s v="LC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WILSON RAFAEL REBAZA CRUZ"/>
    <n v="80155541"/>
    <x v="11"/>
    <x v="1990"/>
    <x v="1"/>
  </r>
  <r>
    <s v="Reclamo"/>
    <x v="2"/>
    <s v="Si"/>
    <n v="9550"/>
    <s v="CACERES"/>
    <s v="EFE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LINDON CESAR RAMOS JESUS"/>
    <n v="9325878"/>
    <x v="11"/>
    <x v="1991"/>
    <x v="1"/>
  </r>
  <r>
    <s v="Reclamo"/>
    <x v="2"/>
    <s v="Si"/>
    <n v="9551"/>
    <s v="CUSCO"/>
    <s v="LC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LAURA ACHAHUANCO FUENTES"/>
    <n v="42451386"/>
    <x v="11"/>
    <x v="1992"/>
    <x v="1"/>
  </r>
  <r>
    <s v="Reclamo"/>
    <x v="2"/>
    <s v="Si"/>
    <n v="9552"/>
    <s v="TRUJILLO"/>
    <s v="LC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RUTH NOEMI RUIZ ESQUIVEL"/>
    <n v="47302811"/>
    <x v="11"/>
    <x v="1993"/>
    <x v="1"/>
  </r>
  <r>
    <s v="Reclamo"/>
    <x v="2"/>
    <s v="Si"/>
    <n v="9553"/>
    <s v="EL PEDREGAL"/>
    <s v="LC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HELBERT ERNESTO ANCCO MACHACA"/>
    <n v="30854588"/>
    <x v="11"/>
    <x v="1994"/>
    <x v="1"/>
  </r>
  <r>
    <s v="Reclamo"/>
    <x v="2"/>
    <s v="Si"/>
    <n v="9554"/>
    <s v="TOCACHE"/>
    <s v="LC"/>
    <x v="1"/>
    <s v="Vía internet"/>
    <s v="SURCO"/>
    <s v="LIMA NOR ESTE "/>
    <x v="1"/>
    <d v="2020-09-15T00:00:00"/>
    <n v="2020"/>
    <s v="III Trimestre 20"/>
    <s v="Setiembre"/>
    <d v="2020-10-15T00:00:00"/>
    <d v="2020-09-30T00:00:00"/>
    <x v="0"/>
    <x v="0"/>
    <x v="0"/>
    <x v="0"/>
    <s v="MARIA EDELISTA AVILA PINO"/>
    <n v="1016354"/>
    <x v="11"/>
    <x v="1995"/>
    <x v="1"/>
  </r>
  <r>
    <s v="Reclamo"/>
    <x v="2"/>
    <s v="Si"/>
    <n v="9526"/>
    <s v="COMAS"/>
    <s v="EFE"/>
    <x v="0"/>
    <s v="Oficina"/>
    <s v="COMAS"/>
    <s v="LIMA NORESTE"/>
    <x v="1"/>
    <d v="2020-09-14T00:00:00"/>
    <n v="2020"/>
    <s v="III Trimestre 20"/>
    <s v="Setiembre"/>
    <d v="2020-10-14T00:00:00"/>
    <d v="2020-09-30T00:00:00"/>
    <x v="0"/>
    <x v="0"/>
    <x v="1"/>
    <x v="1"/>
    <s v="OLIMPIA MAGDA ORENCIO MOYA"/>
    <n v="6147791"/>
    <x v="17"/>
    <x v="1996"/>
    <x v="0"/>
  </r>
  <r>
    <s v="Reclamo"/>
    <x v="2"/>
    <s v="Si"/>
    <n v="9531"/>
    <s v="SAN JUAN DE MIRAFLORES"/>
    <s v="EFE"/>
    <x v="0"/>
    <s v="Oficina"/>
    <s v="SAN JUAN DE MIRAFLORES"/>
    <s v="LIMA SUR CHICO"/>
    <x v="1"/>
    <d v="2020-09-14T00:00:00"/>
    <n v="2020"/>
    <s v="III Trimestre 20"/>
    <s v="Setiembre"/>
    <d v="2020-10-14T00:00:00"/>
    <d v="2020-09-30T00:00:00"/>
    <x v="0"/>
    <x v="0"/>
    <x v="0"/>
    <x v="0"/>
    <s v="ZONIA CORAZON TAZA TAZA"/>
    <n v="10220670"/>
    <x v="17"/>
    <x v="1997"/>
    <x v="0"/>
  </r>
  <r>
    <s v="Reclamo"/>
    <x v="2"/>
    <s v="Si"/>
    <n v="9511"/>
    <s v="CHIMBOTE 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GLADYS HAIDEE HERBIAS CASTILLO"/>
    <n v="32903555"/>
    <x v="17"/>
    <x v="1998"/>
    <x v="0"/>
  </r>
  <r>
    <s v="Reclamo"/>
    <x v="2"/>
    <s v="Si"/>
    <n v="9512"/>
    <s v="PUENTE PIEDRA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MIGCELY ASTRI MISARAY HUANAY"/>
    <n v="78104401"/>
    <x v="17"/>
    <x v="1999"/>
    <x v="0"/>
  </r>
  <r>
    <s v="Reclamo"/>
    <x v="2"/>
    <s v="Si"/>
    <n v="9513"/>
    <s v="TRUJILLO"/>
    <s v="MOTOCORP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KELY TATIANA ALFARO NEIRA"/>
    <n v="46760120"/>
    <x v="17"/>
    <x v="2000"/>
    <x v="0"/>
  </r>
  <r>
    <s v="Reclamo"/>
    <x v="2"/>
    <s v="Si"/>
    <n v="9514"/>
    <s v="TRUJILLO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LIZ HELEN LOPEZ ALFARO"/>
    <n v="48213843"/>
    <x v="17"/>
    <x v="2001"/>
    <x v="0"/>
  </r>
  <r>
    <s v="Reclamo"/>
    <x v="2"/>
    <s v="Si"/>
    <n v="9515"/>
    <s v="NO ES CLIENTE"/>
    <s v="NO ES CLIENT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1"/>
    <x v="1"/>
    <x v="3"/>
    <x v="3"/>
    <s v="MIGUE ANGEL CHAVEZ GONZALES"/>
    <n v="71576313"/>
    <x v="17"/>
    <x v="2002"/>
    <x v="0"/>
  </r>
  <r>
    <s v="Reclamo"/>
    <x v="2"/>
    <s v="Si"/>
    <n v="9516"/>
    <s v="TRUJILLO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NARDA BETTY CASTRO VALVERDE"/>
    <n v="40828468"/>
    <x v="17"/>
    <x v="2003"/>
    <x v="0"/>
  </r>
  <r>
    <s v="Reclamo"/>
    <x v="2"/>
    <s v="Si"/>
    <n v="9518"/>
    <s v="CHIMBOTE 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JENNY MARIBEL CORALES GONZALES DE AVILA"/>
    <n v="40175407"/>
    <x v="17"/>
    <x v="2004"/>
    <x v="0"/>
  </r>
  <r>
    <s v="Reclamo"/>
    <x v="2"/>
    <s v="Si"/>
    <n v="9519"/>
    <s v="PRO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3"/>
    <x v="3"/>
    <s v="FIORELLA MARILYA DEL ALCAZAR CABREJOS"/>
    <n v="41855276"/>
    <x v="17"/>
    <x v="2005"/>
    <x v="0"/>
  </r>
  <r>
    <s v="Reclamo"/>
    <x v="2"/>
    <s v="Si"/>
    <n v="9520"/>
    <s v="ATE 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RUTH MONICA ANYOSA QUISPE"/>
    <n v="74070568"/>
    <x v="17"/>
    <x v="2006"/>
    <x v="0"/>
  </r>
  <r>
    <s v="Reclamo"/>
    <x v="2"/>
    <s v="Si"/>
    <n v="9521"/>
    <s v="CHIMBOTE 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JOSE LUIS CHACON CANO"/>
    <n v="32919112"/>
    <x v="17"/>
    <x v="2007"/>
    <x v="0"/>
  </r>
  <r>
    <s v="Reclamo"/>
    <x v="2"/>
    <s v="Si"/>
    <n v="9522"/>
    <s v="SAN MARTIN DE PORRES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JUAN YSEIS LOZADA LOPEZ"/>
    <n v="9898150"/>
    <x v="17"/>
    <x v="2008"/>
    <x v="0"/>
  </r>
  <r>
    <s v="Reclamo"/>
    <x v="2"/>
    <s v="Si"/>
    <n v="9523"/>
    <s v="VILLA EL SALVADOR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LUCY ARACELLI MONTENEGRO GIL"/>
    <n v="40947606"/>
    <x v="17"/>
    <x v="2009"/>
    <x v="0"/>
  </r>
  <r>
    <s v="Reclamo"/>
    <x v="2"/>
    <s v="Si"/>
    <n v="9527"/>
    <s v="ABANCAY"/>
    <s v="LC"/>
    <x v="2"/>
    <s v="Vía telefónica"/>
    <s v="SURCO"/>
    <s v="LIMA NOR ESTE "/>
    <x v="1"/>
    <d v="2020-09-14T00:00:00"/>
    <n v="2020"/>
    <s v="III Trimestre 20"/>
    <s v="Setiembre"/>
    <d v="2020-10-14T00:00:00"/>
    <d v="2020-09-30T00:00:00"/>
    <x v="0"/>
    <x v="0"/>
    <x v="2"/>
    <x v="2"/>
    <s v="CARLOS FRANK BARRIENTOS PUMA"/>
    <n v="71477488"/>
    <x v="17"/>
    <x v="2010"/>
    <x v="0"/>
  </r>
  <r>
    <s v="Reclamo"/>
    <x v="2"/>
    <s v="Si"/>
    <n v="9528"/>
    <s v="COMAS"/>
    <s v="LC"/>
    <x v="2"/>
    <s v="Vía telefónica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SERGIO ALEJANDRO VILLAVICENCIO RAMIREZ"/>
    <n v="9938864"/>
    <x v="17"/>
    <x v="2011"/>
    <x v="0"/>
  </r>
  <r>
    <s v="Reclamo"/>
    <x v="2"/>
    <s v="Si"/>
    <n v="9529"/>
    <s v="CUSCO"/>
    <s v="EFE"/>
    <x v="2"/>
    <s v="Vía telefónica"/>
    <s v="SURCO"/>
    <s v="LIMA NOR ESTE "/>
    <x v="1"/>
    <d v="2020-09-14T00:00:00"/>
    <n v="2020"/>
    <s v="III Trimestre 20"/>
    <s v="Setiembre"/>
    <d v="2020-10-14T00:00:00"/>
    <d v="2020-09-30T00:00:00"/>
    <x v="0"/>
    <x v="0"/>
    <x v="3"/>
    <x v="3"/>
    <s v="GIOVANNA ZAPANA VILLAVICENCIO"/>
    <n v="46650987"/>
    <x v="17"/>
    <x v="2012"/>
    <x v="0"/>
  </r>
  <r>
    <s v="Reclamo"/>
    <x v="2"/>
    <s v="Si"/>
    <n v="9532"/>
    <s v="CUSCO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3"/>
    <x v="3"/>
    <s v="EPIFANIA QUISPE ATAU"/>
    <n v="23991277"/>
    <x v="17"/>
    <x v="2013"/>
    <x v="0"/>
  </r>
  <r>
    <s v="Reclamo"/>
    <x v="2"/>
    <s v="Si"/>
    <n v="9533"/>
    <s v="CHIMBOTE 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MATILDE MARIA MACHACA CESPEDES"/>
    <n v="30856732"/>
    <x v="17"/>
    <x v="2014"/>
    <x v="0"/>
  </r>
  <r>
    <s v="Reclamo"/>
    <x v="2"/>
    <s v="Si"/>
    <n v="9534"/>
    <s v="HUANTA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2"/>
    <x v="2"/>
    <s v="GLORIA RAMIREZ PIZARRO"/>
    <n v="28303853"/>
    <x v="17"/>
    <x v="2015"/>
    <x v="0"/>
  </r>
  <r>
    <s v="Reclamo"/>
    <x v="2"/>
    <s v="Si"/>
    <n v="9535"/>
    <s v="CHIMBOTE 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NESTO PRIMITIVO HONORIO ANGELES"/>
    <n v="32903457"/>
    <x v="17"/>
    <x v="2016"/>
    <x v="0"/>
  </r>
  <r>
    <s v="Reclamo"/>
    <x v="2"/>
    <s v="Si"/>
    <n v="9536"/>
    <s v="YURIMAGUAS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2"/>
    <x v="2"/>
    <s v="LEYLITH PERALES ANGULO"/>
    <n v="46355464"/>
    <x v="17"/>
    <x v="2017"/>
    <x v="0"/>
  </r>
  <r>
    <s v="Reclamo"/>
    <x v="2"/>
    <s v="Si"/>
    <n v="9537"/>
    <s v="ZARATE"/>
    <s v="EFE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ROXANA MARIBEL SANTIAGO NEYRA"/>
    <n v="8148176"/>
    <x v="17"/>
    <x v="2018"/>
    <x v="0"/>
  </r>
  <r>
    <s v="Reclamo"/>
    <x v="2"/>
    <s v="Si"/>
    <n v="9538"/>
    <s v="TACNA"/>
    <s v="LC"/>
    <x v="1"/>
    <s v="Vía internet"/>
    <s v="SURCO"/>
    <s v="LIMA NOR ESTE "/>
    <x v="1"/>
    <d v="2020-09-14T00:00:00"/>
    <n v="2020"/>
    <s v="III Trimestre 20"/>
    <s v="Setiembre"/>
    <d v="2020-10-14T00:00:00"/>
    <d v="2020-09-30T00:00:00"/>
    <x v="0"/>
    <x v="0"/>
    <x v="0"/>
    <x v="0"/>
    <s v="MARCELO RENATO NICOLAS RAMOS COAQUILA"/>
    <n v="71316712"/>
    <x v="17"/>
    <x v="2019"/>
    <x v="0"/>
  </r>
  <r>
    <s v="Reclamo"/>
    <x v="2"/>
    <s v="Si"/>
    <n v="9524"/>
    <s v="VILLA EL SALVADOR"/>
    <s v="EFE"/>
    <x v="0"/>
    <s v="Oficina"/>
    <s v="VILLA EL SALVADOR"/>
    <s v="LIMA SUR CHICO"/>
    <x v="1"/>
    <d v="2020-09-14T00:00:00"/>
    <n v="2020"/>
    <s v="III Trimestre 20"/>
    <s v="Setiembre"/>
    <d v="2020-10-14T00:00:00"/>
    <d v="2020-09-30T00:00:00"/>
    <x v="0"/>
    <x v="0"/>
    <x v="2"/>
    <x v="2"/>
    <s v="TERESA SANCHEZ GRADOS"/>
    <n v="43005765"/>
    <x v="17"/>
    <x v="2020"/>
    <x v="0"/>
  </r>
  <r>
    <s v="Reclamo"/>
    <x v="2"/>
    <s v="Si"/>
    <n v="9530"/>
    <s v="HUACHO"/>
    <s v="EFE"/>
    <x v="0"/>
    <s v="Oficina"/>
    <s v="HUACHO "/>
    <s v="NORTE 3"/>
    <x v="22"/>
    <d v="2020-09-14T00:00:00"/>
    <n v="2020"/>
    <s v="III Trimestre 20"/>
    <s v="Setiembre"/>
    <d v="2020-10-14T00:00:00"/>
    <d v="2020-09-30T00:00:00"/>
    <x v="0"/>
    <x v="0"/>
    <x v="0"/>
    <x v="0"/>
    <s v="CARMEN ROSA ROMERO TRINIDAD"/>
    <n v="15756339"/>
    <x v="17"/>
    <x v="2021"/>
    <x v="0"/>
  </r>
  <r>
    <s v="Reclamo"/>
    <x v="2"/>
    <s v="Si"/>
    <n v="9525"/>
    <s v="TOCACHE"/>
    <s v="LC"/>
    <x v="0"/>
    <s v="Oficina"/>
    <s v="TOCACHE"/>
    <s v="CENTRO"/>
    <x v="8"/>
    <d v="2020-09-14T00:00:00"/>
    <n v="2020"/>
    <s v="III Trimestre 20"/>
    <s v="Setiembre"/>
    <d v="2020-10-14T00:00:00"/>
    <d v="2020-09-30T00:00:00"/>
    <x v="0"/>
    <x v="0"/>
    <x v="2"/>
    <x v="2"/>
    <s v="OSCAR HUMBERTO CESPEDES ESPINOZA"/>
    <n v="1170363"/>
    <x v="17"/>
    <x v="2022"/>
    <x v="0"/>
  </r>
  <r>
    <s v="Reclamo"/>
    <x v="2"/>
    <s v="Si"/>
    <n v="9508"/>
    <s v="PICHANAQUI "/>
    <s v="EFE"/>
    <x v="0"/>
    <s v="Oficina"/>
    <s v="PICHANAQUI "/>
    <s v="CENTRO"/>
    <x v="7"/>
    <d v="2020-09-12T00:00:00"/>
    <n v="2020"/>
    <s v="III Trimestre 20"/>
    <s v="Setiembre"/>
    <d v="2020-10-12T00:00:00"/>
    <d v="2020-09-30T00:00:00"/>
    <x v="0"/>
    <x v="0"/>
    <x v="2"/>
    <x v="2"/>
    <s v="ELI JOSUE CAVERO SOLIS"/>
    <n v="40401693"/>
    <x v="39"/>
    <x v="2023"/>
    <x v="0"/>
  </r>
  <r>
    <s v="Reclamo"/>
    <x v="2"/>
    <s v="Si"/>
    <n v="9507"/>
    <s v="CHEPEN"/>
    <s v="EFE"/>
    <x v="0"/>
    <s v="Oficina"/>
    <s v="CHEPEN"/>
    <s v="NORTE 2"/>
    <x v="36"/>
    <d v="2020-09-12T00:00:00"/>
    <n v="2020"/>
    <s v="III Trimestre 20"/>
    <s v="Setiembre"/>
    <d v="2020-10-12T00:00:00"/>
    <d v="2020-09-30T00:00:00"/>
    <x v="0"/>
    <x v="0"/>
    <x v="1"/>
    <x v="1"/>
    <s v="JUAN SANTOS SILVA GARCIA"/>
    <n v="44352575"/>
    <x v="39"/>
    <x v="2024"/>
    <x v="0"/>
  </r>
  <r>
    <s v="Reclamo"/>
    <x v="2"/>
    <s v="Si"/>
    <n v="9509"/>
    <s v="MALL DEL SUR"/>
    <s v="EFE"/>
    <x v="0"/>
    <s v="Oficina"/>
    <s v="MALL DEL SUR"/>
    <s v="LIMA SUR CHICO"/>
    <x v="1"/>
    <d v="2020-09-12T00:00:00"/>
    <n v="2020"/>
    <s v="III Trimestre 20"/>
    <s v="Setiembre"/>
    <d v="2020-10-12T00:00:00"/>
    <d v="2020-09-30T00:00:00"/>
    <x v="0"/>
    <x v="0"/>
    <x v="0"/>
    <x v="0"/>
    <s v="STEPHANY VANESSA NAVARRO CUBAS"/>
    <n v="46567565"/>
    <x v="39"/>
    <x v="2025"/>
    <x v="0"/>
  </r>
  <r>
    <s v="Reclamo"/>
    <x v="2"/>
    <s v="Si"/>
    <n v="9510"/>
    <s v="HUARAL"/>
    <s v="EFE"/>
    <x v="0"/>
    <s v="Oficina"/>
    <s v="HUARAL "/>
    <s v="NORTE 3"/>
    <x v="37"/>
    <d v="2020-09-12T00:00:00"/>
    <n v="2020"/>
    <s v="III Trimestre 20"/>
    <s v="Setiembre"/>
    <d v="2020-10-12T00:00:00"/>
    <d v="2020-09-30T00:00:00"/>
    <x v="0"/>
    <x v="0"/>
    <x v="0"/>
    <x v="0"/>
    <s v="ALFREDO VEGA NIEVES"/>
    <n v="45934940"/>
    <x v="39"/>
    <x v="2026"/>
    <x v="0"/>
  </r>
  <r>
    <s v="Reclamo"/>
    <x v="2"/>
    <s v="Si"/>
    <n v="9491"/>
    <s v="AREQUIPA"/>
    <s v="EFE"/>
    <x v="0"/>
    <s v="Oficina"/>
    <s v="AREQUIPA"/>
    <s v="SUR"/>
    <x v="31"/>
    <d v="2020-09-11T00:00:00"/>
    <n v="2020"/>
    <s v="III Trimestre 20"/>
    <s v="Setiembre"/>
    <d v="2020-10-11T00:00:00"/>
    <d v="2020-09-30T00:00:00"/>
    <x v="0"/>
    <x v="0"/>
    <x v="0"/>
    <x v="0"/>
    <s v="JIMY STEVENS CARDENAS BELLOTA"/>
    <n v="47817224"/>
    <x v="14"/>
    <x v="2027"/>
    <x v="0"/>
  </r>
  <r>
    <s v="Reclamo"/>
    <x v="2"/>
    <s v="Si"/>
    <n v="9492"/>
    <s v="AREQUIPA"/>
    <s v="EFE"/>
    <x v="0"/>
    <s v="Oficina"/>
    <s v="AREQUIPA"/>
    <s v="SUR"/>
    <x v="31"/>
    <d v="2020-09-11T00:00:00"/>
    <n v="2020"/>
    <s v="III Trimestre 20"/>
    <s v="Setiembre"/>
    <d v="2020-10-11T00:00:00"/>
    <d v="2020-09-30T00:00:00"/>
    <x v="0"/>
    <x v="0"/>
    <x v="0"/>
    <x v="0"/>
    <s v="FRANCISCA SOTELO PINARES VDA DE SALAZAR"/>
    <n v="23855573"/>
    <x v="14"/>
    <x v="2028"/>
    <x v="0"/>
  </r>
  <r>
    <s v="Reclamo"/>
    <x v="2"/>
    <s v="Si"/>
    <n v="9497"/>
    <s v="CACERES"/>
    <s v="EFE"/>
    <x v="0"/>
    <s v="Oficina"/>
    <s v="CACERES"/>
    <s v="LIMA NORESTE"/>
    <x v="1"/>
    <d v="2020-09-11T00:00:00"/>
    <n v="2020"/>
    <s v="III Trimestre 20"/>
    <s v="Setiembre"/>
    <d v="2020-10-11T00:00:00"/>
    <d v="2020-09-30T00:00:00"/>
    <x v="0"/>
    <x v="0"/>
    <x v="1"/>
    <x v="1"/>
    <s v="DOMINGO PEREZ ORE"/>
    <n v="6083332"/>
    <x v="14"/>
    <x v="2029"/>
    <x v="0"/>
  </r>
  <r>
    <s v="Reclamo"/>
    <x v="2"/>
    <s v="Si"/>
    <n v="9498"/>
    <s v="MALL DEL SUR"/>
    <s v="EFE"/>
    <x v="0"/>
    <s v="Oficina"/>
    <s v="MALL DEL SUR"/>
    <s v="LIMA SUR CHICO"/>
    <x v="1"/>
    <d v="2020-09-11T00:00:00"/>
    <n v="2020"/>
    <s v="III Trimestre 20"/>
    <s v="Setiembre"/>
    <d v="2020-10-11T00:00:00"/>
    <d v="2020-09-30T00:00:00"/>
    <x v="0"/>
    <x v="0"/>
    <x v="0"/>
    <x v="0"/>
    <s v="ELVIS KEVIN CHAGUA OSCATA"/>
    <n v="77546077"/>
    <x v="14"/>
    <x v="2030"/>
    <x v="0"/>
  </r>
  <r>
    <s v="Reclamo"/>
    <x v="2"/>
    <s v="Si"/>
    <n v="9484"/>
    <s v="TRUJILLO"/>
    <s v="LC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DEYSI LILIBETH ASMAT ROSARIO"/>
    <n v="43546424"/>
    <x v="14"/>
    <x v="2031"/>
    <x v="0"/>
  </r>
  <r>
    <s v="Reclamo"/>
    <x v="2"/>
    <s v="Si"/>
    <n v="9487"/>
    <s v="HUANCAYO"/>
    <s v="LC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ELIANA DORIS CASTILLO ROSALES"/>
    <n v="19903956"/>
    <x v="14"/>
    <x v="2032"/>
    <x v="0"/>
  </r>
  <r>
    <s v="Reclamo"/>
    <x v="2"/>
    <s v="Si"/>
    <n v="9489"/>
    <s v="HUARAZ"/>
    <s v="LC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SANTIAGO FERNANDO HUIZA ESPINOZA"/>
    <n v="40228118"/>
    <x v="14"/>
    <x v="2033"/>
    <x v="0"/>
  </r>
  <r>
    <s v="Reclamo"/>
    <x v="2"/>
    <s v="Si"/>
    <n v="9493"/>
    <s v="COMAS"/>
    <s v="LC"/>
    <x v="2"/>
    <s v="Vía telefónica"/>
    <s v="SURCO"/>
    <s v="LIMA NOR ESTE "/>
    <x v="1"/>
    <d v="2020-09-11T00:00:00"/>
    <n v="2020"/>
    <s v="III Trimestre 20"/>
    <s v="Setiembre"/>
    <d v="2020-10-11T00:00:00"/>
    <d v="2020-09-30T00:00:00"/>
    <x v="0"/>
    <x v="0"/>
    <x v="1"/>
    <x v="1"/>
    <s v="ROGELIO JAIME CHAVEZ GONZALES"/>
    <n v="18216886"/>
    <x v="14"/>
    <x v="2034"/>
    <x v="0"/>
  </r>
  <r>
    <s v="Reclamo"/>
    <x v="2"/>
    <s v="Si"/>
    <n v="9494"/>
    <s v="TRUJILLO"/>
    <s v="LC"/>
    <x v="2"/>
    <s v="Vía telefónica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SEGUNDO PEDRO REYES VASQUEZ"/>
    <n v="8062680"/>
    <x v="14"/>
    <x v="2035"/>
    <x v="0"/>
  </r>
  <r>
    <s v="Reclamo"/>
    <x v="2"/>
    <s v="Si"/>
    <n v="9496"/>
    <s v="VILLA MARÍA DEL TRIUNFO"/>
    <s v="EFE"/>
    <x v="2"/>
    <s v="Vía telefónica"/>
    <s v="SURCO"/>
    <s v="LIMA NOR ESTE "/>
    <x v="1"/>
    <d v="2020-09-11T00:00:00"/>
    <n v="2020"/>
    <s v="III Trimestre 20"/>
    <s v="Setiembre"/>
    <d v="2020-10-11T00:00:00"/>
    <d v="2020-09-30T00:00:00"/>
    <x v="0"/>
    <x v="0"/>
    <x v="3"/>
    <x v="3"/>
    <s v="CATHERIN CONSUELO LIMA LARA"/>
    <n v="70442076"/>
    <x v="14"/>
    <x v="2036"/>
    <x v="0"/>
  </r>
  <r>
    <s v="Reclamo"/>
    <x v="2"/>
    <s v="Si"/>
    <n v="9499"/>
    <s v="ATE "/>
    <s v="EFE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ANALY MARISOL COLLACHAGUA GUADALUPE"/>
    <n v="46990475"/>
    <x v="14"/>
    <x v="2037"/>
    <x v="0"/>
  </r>
  <r>
    <s v="Reclamo"/>
    <x v="2"/>
    <s v="Si"/>
    <n v="9500"/>
    <s v="ICA"/>
    <s v="EFE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FANNY YUDYTH HUALPA TENORIO"/>
    <n v="21546098"/>
    <x v="14"/>
    <x v="2038"/>
    <x v="0"/>
  </r>
  <r>
    <s v="Reclamo"/>
    <x v="2"/>
    <s v="Si"/>
    <n v="9501"/>
    <s v="HUARAZ"/>
    <s v="EFE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JHON FREDY ALVARADO PALOMINO"/>
    <n v="71654980"/>
    <x v="14"/>
    <x v="2039"/>
    <x v="0"/>
  </r>
  <r>
    <s v="Reclamo"/>
    <x v="2"/>
    <s v="Si"/>
    <n v="9502"/>
    <s v="LIMA"/>
    <s v="Hipotecario Propio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2"/>
    <x v="2"/>
    <x v="1"/>
    <x v="1"/>
    <s v="VIOLETA INA SALAZAR CHAMORRO"/>
    <n v="41089397"/>
    <x v="14"/>
    <x v="2040"/>
    <x v="0"/>
  </r>
  <r>
    <s v="Reclamo"/>
    <x v="2"/>
    <s v="Si"/>
    <n v="9503"/>
    <s v="PUENTE PIEDRA"/>
    <s v="EFE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ERICA VANESSA MENDOZA MENDOZA"/>
    <n v="46550786"/>
    <x v="14"/>
    <x v="2041"/>
    <x v="0"/>
  </r>
  <r>
    <s v="Reclamo"/>
    <x v="2"/>
    <s v="Si"/>
    <n v="9505"/>
    <s v="CHIMBOTE "/>
    <s v="LC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3"/>
    <x v="3"/>
    <s v="LUZ ANGELICA ARANDA AVALOS"/>
    <n v="32946552"/>
    <x v="14"/>
    <x v="2042"/>
    <x v="0"/>
  </r>
  <r>
    <s v="Reclamo"/>
    <x v="2"/>
    <s v="Si"/>
    <n v="9506"/>
    <s v="CHIMBOTE "/>
    <s v="EFE"/>
    <x v="1"/>
    <s v="Vía internet"/>
    <s v="SURCO"/>
    <s v="LIMA NOR ESTE "/>
    <x v="1"/>
    <d v="2020-09-11T00:00:00"/>
    <n v="2020"/>
    <s v="III Trimestre 20"/>
    <s v="Setiembre"/>
    <d v="2020-10-11T00:00:00"/>
    <d v="2020-09-30T00:00:00"/>
    <x v="0"/>
    <x v="0"/>
    <x v="0"/>
    <x v="0"/>
    <s v="ALEJANDRA CARLA GONZALES SANCHES"/>
    <n v="48597201"/>
    <x v="14"/>
    <x v="2043"/>
    <x v="0"/>
  </r>
  <r>
    <s v="Reclamo"/>
    <x v="2"/>
    <s v="Si"/>
    <n v="9495"/>
    <s v="HUACHO"/>
    <s v="EFE"/>
    <x v="0"/>
    <s v="Oficina"/>
    <s v="HUACHO "/>
    <s v="NORTE 3"/>
    <x v="22"/>
    <d v="2020-09-11T00:00:00"/>
    <n v="2020"/>
    <s v="III Trimestre 20"/>
    <s v="Setiembre"/>
    <d v="2020-10-11T00:00:00"/>
    <d v="2020-09-30T00:00:00"/>
    <x v="0"/>
    <x v="0"/>
    <x v="0"/>
    <x v="0"/>
    <s v="JOAN ISAAC CABALLERO MANRIQUE"/>
    <n v="45034492"/>
    <x v="14"/>
    <x v="2044"/>
    <x v="0"/>
  </r>
  <r>
    <s v="Reclamo"/>
    <x v="2"/>
    <s v="Si"/>
    <n v="9472"/>
    <s v="CHICLAYO"/>
    <s v="LC"/>
    <x v="0"/>
    <s v="Oficina"/>
    <s v="CHICLAYO"/>
    <s v="NORTE 2"/>
    <x v="2"/>
    <d v="2020-09-10T00:00:00"/>
    <n v="2020"/>
    <s v="III Trimestre 20"/>
    <s v="Setiembre"/>
    <d v="2020-10-10T00:00:00"/>
    <d v="2020-09-30T00:00:00"/>
    <x v="0"/>
    <x v="0"/>
    <x v="0"/>
    <x v="0"/>
    <s v="DAISY CAROLINA VASQUEZ NANFUNAY"/>
    <n v="73972478"/>
    <x v="18"/>
    <x v="2045"/>
    <x v="0"/>
  </r>
  <r>
    <s v="Reclamo"/>
    <x v="2"/>
    <s v="Si"/>
    <n v="9465"/>
    <s v="NO ES CLIENTE"/>
    <s v="NO ES CLIENTE"/>
    <x v="2"/>
    <s v="Vía telefónica"/>
    <s v="SURCO"/>
    <s v="LIMA NOR ESTE "/>
    <x v="1"/>
    <d v="2020-09-10T00:00:00"/>
    <n v="2020"/>
    <s v="III Trimestre 20"/>
    <s v="Setiembre"/>
    <d v="2020-10-10T00:00:00"/>
    <d v="2020-09-30T00:00:00"/>
    <x v="1"/>
    <x v="1"/>
    <x v="3"/>
    <x v="3"/>
    <s v="LIZ VIVIANA VALENTIN TASAYCO"/>
    <n v="22291434"/>
    <x v="18"/>
    <x v="2046"/>
    <x v="0"/>
  </r>
  <r>
    <s v="Reclamo"/>
    <x v="2"/>
    <s v="Si"/>
    <n v="9468"/>
    <s v="CHIMBOTE 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MILAGROS ESTEFANY RUIZ AYALA"/>
    <n v="47322135"/>
    <x v="18"/>
    <x v="2047"/>
    <x v="0"/>
  </r>
  <r>
    <s v="Reclamo"/>
    <x v="2"/>
    <s v="Si"/>
    <n v="9470"/>
    <s v="CHORRILLOS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EDUARDO MOISES CORALES DIAZ"/>
    <n v="44360409"/>
    <x v="18"/>
    <x v="2048"/>
    <x v="0"/>
  </r>
  <r>
    <s v="Reclamo"/>
    <x v="2"/>
    <s v="Si"/>
    <n v="9473"/>
    <s v="MALL DEL SUR"/>
    <s v="EFE"/>
    <x v="2"/>
    <s v="Vía telefónica"/>
    <s v="SURCO"/>
    <s v="LIMA NOR ESTE "/>
    <x v="1"/>
    <d v="2020-09-10T00:00:00"/>
    <n v="2020"/>
    <s v="III Trimestre 20"/>
    <s v="Setiembre"/>
    <d v="2020-10-10T00:00:00"/>
    <d v="2020-09-30T00:00:00"/>
    <x v="0"/>
    <x v="0"/>
    <x v="3"/>
    <x v="3"/>
    <s v="RUTER DIAZ NAVARRO"/>
    <n v="70803800"/>
    <x v="18"/>
    <x v="2049"/>
    <x v="0"/>
  </r>
  <r>
    <s v="Reclamo"/>
    <x v="2"/>
    <s v="Si"/>
    <n v="9474"/>
    <s v="CHIMBOTE "/>
    <s v="EFE"/>
    <x v="2"/>
    <s v="Vía telefónica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CARMEN ROSA MORI VIZARES"/>
    <n v="42312731"/>
    <x v="18"/>
    <x v="2050"/>
    <x v="0"/>
  </r>
  <r>
    <s v="Reclamo"/>
    <x v="2"/>
    <s v="Si"/>
    <n v="9476"/>
    <s v="BAMBAMARCA"/>
    <s v="EFE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MARCELINO EDGAR CHAVEZ PENA"/>
    <n v="42325881"/>
    <x v="18"/>
    <x v="2051"/>
    <x v="0"/>
  </r>
  <r>
    <s v="Reclamo"/>
    <x v="2"/>
    <s v="Si"/>
    <n v="9477"/>
    <s v="CAJAMARCA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ILARIA ADRIANA CHAVARRIA ARMAS"/>
    <n v="45954108"/>
    <x v="18"/>
    <x v="2052"/>
    <x v="0"/>
  </r>
  <r>
    <s v="Reclamo"/>
    <x v="2"/>
    <s v="Si"/>
    <n v="9478"/>
    <s v="HUANCAYO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ALEX ADDERLY LOPEZ CARLOS"/>
    <n v="46608120"/>
    <x v="18"/>
    <x v="2053"/>
    <x v="0"/>
  </r>
  <r>
    <s v="Reclamo"/>
    <x v="2"/>
    <s v="Si"/>
    <n v="9479"/>
    <s v="TRUJILLO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CARINA LOPEZ CORONADO"/>
    <n v="18147880"/>
    <x v="18"/>
    <x v="2054"/>
    <x v="0"/>
  </r>
  <r>
    <s v="Reclamo"/>
    <x v="2"/>
    <s v="Si"/>
    <n v="9480"/>
    <s v="SULLANA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GANDY ISELA PALOMINO FLORES"/>
    <n v="80664633"/>
    <x v="18"/>
    <x v="2055"/>
    <x v="0"/>
  </r>
  <r>
    <s v="Reclamo"/>
    <x v="2"/>
    <s v="Si"/>
    <n v="9481"/>
    <s v="TRUJILLO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0"/>
    <x v="0"/>
    <s v="ROSA MARIA VILLACORTA DE LA CRUZ"/>
    <n v="47544443"/>
    <x v="18"/>
    <x v="2056"/>
    <x v="0"/>
  </r>
  <r>
    <s v="Reclamo"/>
    <x v="2"/>
    <s v="Si"/>
    <n v="9482"/>
    <s v="CHACHAPOYAS"/>
    <s v="LC"/>
    <x v="1"/>
    <s v="Vía internet"/>
    <s v="SURCO"/>
    <s v="LIMA NOR ESTE "/>
    <x v="1"/>
    <d v="2020-09-10T00:00:00"/>
    <n v="2020"/>
    <s v="III Trimestre 20"/>
    <s v="Setiembre"/>
    <d v="2020-10-10T00:00:00"/>
    <d v="2020-09-30T00:00:00"/>
    <x v="0"/>
    <x v="0"/>
    <x v="3"/>
    <x v="3"/>
    <s v="JHOHANA ESTEFANIE HUERTAS BARZOLA"/>
    <n v="42941063"/>
    <x v="18"/>
    <x v="2057"/>
    <x v="0"/>
  </r>
  <r>
    <s v="Reclamo"/>
    <x v="2"/>
    <s v="Si"/>
    <n v="9475"/>
    <s v="VILLA MARÍA DEL TRIUNFO"/>
    <s v="EFE"/>
    <x v="0"/>
    <s v="Oficina"/>
    <s v="VILLA MARIA DEL TRIUNFO"/>
    <s v="LIMA SUR CHICO"/>
    <x v="1"/>
    <d v="2020-09-10T00:00:00"/>
    <n v="2020"/>
    <s v="III Trimestre 20"/>
    <s v="Setiembre"/>
    <d v="2020-10-10T00:00:00"/>
    <d v="2020-09-30T00:00:00"/>
    <x v="0"/>
    <x v="0"/>
    <x v="0"/>
    <x v="0"/>
    <s v="JOAB JOSE QUISPE URETA"/>
    <n v="46820156"/>
    <x v="18"/>
    <x v="2058"/>
    <x v="0"/>
  </r>
  <r>
    <s v="Reclamo"/>
    <x v="2"/>
    <s v="Si"/>
    <n v="9467"/>
    <s v="SAN JUAN DE MIRAFLORES"/>
    <s v="LC"/>
    <x v="0"/>
    <s v="Oficina"/>
    <s v="ZARATE"/>
    <s v="LIMA NORESTE"/>
    <x v="1"/>
    <d v="2020-09-10T00:00:00"/>
    <n v="2020"/>
    <s v="III Trimestre 20"/>
    <s v="Setiembre"/>
    <d v="2020-10-10T00:00:00"/>
    <d v="2020-09-30T00:00:00"/>
    <x v="0"/>
    <x v="0"/>
    <x v="0"/>
    <x v="0"/>
    <s v="CARMEN REINA HUARCAYA GUTIERREZ"/>
    <n v="45267992"/>
    <x v="18"/>
    <x v="2059"/>
    <x v="0"/>
  </r>
  <r>
    <s v="Reclamo"/>
    <x v="2"/>
    <s v="Si"/>
    <n v="9471"/>
    <s v="NO ES CLIENTE"/>
    <s v="NO ES CLIENTE"/>
    <x v="0"/>
    <s v="Oficina"/>
    <s v="BARRANCA"/>
    <s v="NORTE 3"/>
    <x v="55"/>
    <d v="2020-09-10T00:00:00"/>
    <n v="2020"/>
    <s v="III Trimestre 20"/>
    <s v="Setiembre"/>
    <d v="2020-10-10T00:00:00"/>
    <d v="2020-09-30T00:00:00"/>
    <x v="1"/>
    <x v="1"/>
    <x v="1"/>
    <x v="1"/>
    <s v="raul jara paucar"/>
    <n v="44917688"/>
    <x v="18"/>
    <x v="2060"/>
    <x v="0"/>
  </r>
  <r>
    <s v="Reclamo"/>
    <x v="2"/>
    <s v="Si"/>
    <n v="9469"/>
    <s v="PIURA"/>
    <s v="EFE"/>
    <x v="0"/>
    <s v="Oficina"/>
    <s v="PIURA"/>
    <s v="NORTE 1"/>
    <x v="12"/>
    <d v="2020-09-10T00:00:00"/>
    <n v="2020"/>
    <s v="III Trimestre 20"/>
    <s v="Setiembre"/>
    <d v="2020-10-10T00:00:00"/>
    <d v="2020-09-30T00:00:00"/>
    <x v="0"/>
    <x v="0"/>
    <x v="0"/>
    <x v="0"/>
    <s v="VENTURA CALDERON DE DIOS"/>
    <n v="2836045"/>
    <x v="18"/>
    <x v="2061"/>
    <x v="0"/>
  </r>
  <r>
    <s v="Reclamo"/>
    <x v="2"/>
    <s v="Si"/>
    <n v="9466"/>
    <s v="TARAPOTO"/>
    <s v="EFE"/>
    <x v="0"/>
    <s v="Oficina"/>
    <s v="TARAPOTO"/>
    <s v="ORIENTE"/>
    <x v="41"/>
    <d v="2020-09-10T00:00:00"/>
    <n v="2020"/>
    <s v="III Trimestre 20"/>
    <s v="Setiembre"/>
    <d v="2020-10-10T00:00:00"/>
    <d v="2020-09-30T00:00:00"/>
    <x v="0"/>
    <x v="0"/>
    <x v="0"/>
    <x v="0"/>
    <s v="JOSE SAMUEL MEGO OROS"/>
    <n v="44956674"/>
    <x v="18"/>
    <x v="2062"/>
    <x v="0"/>
  </r>
  <r>
    <s v="Reclamo"/>
    <x v="2"/>
    <s v="Si"/>
    <n v="9451"/>
    <s v="AREQUIPA"/>
    <s v="EFE"/>
    <x v="0"/>
    <s v="Oficina"/>
    <s v="AREQUIPA"/>
    <s v="SUR"/>
    <x v="31"/>
    <d v="2020-09-09T00:00:00"/>
    <n v="2020"/>
    <s v="III Trimestre 20"/>
    <s v="Setiembre"/>
    <d v="2020-10-09T00:00:00"/>
    <d v="2020-09-30T00:00:00"/>
    <x v="0"/>
    <x v="0"/>
    <x v="3"/>
    <x v="3"/>
    <s v="STEPHANIE DANITZA ROCHA PANTIGOSO"/>
    <n v="73777170"/>
    <x v="19"/>
    <x v="2063"/>
    <x v="0"/>
  </r>
  <r>
    <s v="Reclamo"/>
    <x v="2"/>
    <s v="Si"/>
    <n v="9435"/>
    <s v="ICA"/>
    <s v="EFE"/>
    <x v="0"/>
    <s v="Oficina"/>
    <s v="ICA"/>
    <s v="LIMA SUR CHICO"/>
    <x v="6"/>
    <d v="2020-09-09T00:00:00"/>
    <n v="2020"/>
    <s v="III Trimestre 20"/>
    <s v="Setiembre"/>
    <d v="2020-10-09T00:00:00"/>
    <d v="2020-09-30T00:00:00"/>
    <x v="0"/>
    <x v="0"/>
    <x v="0"/>
    <x v="0"/>
    <s v="JILL STEFANY CHACALIAZA CASTRO"/>
    <n v="47673710"/>
    <x v="19"/>
    <x v="2064"/>
    <x v="0"/>
  </r>
  <r>
    <s v="Reclamo"/>
    <x v="2"/>
    <s v="Si"/>
    <n v="9453"/>
    <s v="CHINCHA"/>
    <s v="LC"/>
    <x v="0"/>
    <s v="Oficina"/>
    <s v="CHINCHA"/>
    <s v="LIMA SUR CHICO"/>
    <x v="10"/>
    <d v="2020-09-09T00:00:00"/>
    <n v="2020"/>
    <s v="III Trimestre 20"/>
    <s v="Setiembre"/>
    <d v="2020-10-09T00:00:00"/>
    <d v="2020-09-30T00:00:00"/>
    <x v="0"/>
    <x v="0"/>
    <x v="0"/>
    <x v="0"/>
    <s v="HAYDEE MUNOZ RAMOS"/>
    <n v="43780497"/>
    <x v="19"/>
    <x v="2065"/>
    <x v="0"/>
  </r>
  <r>
    <s v="Reclamo"/>
    <x v="2"/>
    <s v="Si"/>
    <n v="9447"/>
    <s v="CHICLAYO"/>
    <s v="LC"/>
    <x v="0"/>
    <s v="Oficina"/>
    <s v="FERREÑAFE"/>
    <s v="NORTE 2"/>
    <x v="29"/>
    <d v="2020-09-09T00:00:00"/>
    <n v="2020"/>
    <s v="III Trimestre 20"/>
    <s v="Setiembre"/>
    <d v="2020-10-09T00:00:00"/>
    <d v="2020-09-30T00:00:00"/>
    <x v="0"/>
    <x v="0"/>
    <x v="0"/>
    <x v="0"/>
    <s v="TOMASA CASTRO DE CHAVEZ"/>
    <n v="16650206"/>
    <x v="19"/>
    <x v="2066"/>
    <x v="0"/>
  </r>
  <r>
    <s v="Reclamo"/>
    <x v="2"/>
    <s v="Si"/>
    <n v="9455"/>
    <s v="CHICLAYO"/>
    <s v="LC"/>
    <x v="0"/>
    <s v="Oficina"/>
    <s v="FERREÑAFE"/>
    <s v="NORTE 2"/>
    <x v="29"/>
    <d v="2020-09-09T00:00:00"/>
    <n v="2020"/>
    <s v="III Trimestre 20"/>
    <s v="Setiembre"/>
    <d v="2020-10-09T00:00:00"/>
    <d v="2020-09-30T00:00:00"/>
    <x v="0"/>
    <x v="0"/>
    <x v="0"/>
    <x v="0"/>
    <s v="JULIO ENRIQUE CORNEJO ORDONEZ"/>
    <n v="16594988"/>
    <x v="19"/>
    <x v="2067"/>
    <x v="0"/>
  </r>
  <r>
    <s v="Reclamo"/>
    <x v="2"/>
    <s v="Si"/>
    <n v="9443"/>
    <s v="CAJAMARCA"/>
    <s v="LC"/>
    <x v="0"/>
    <s v="Oficina"/>
    <s v="CACERES"/>
    <s v="LIMA NORESTE"/>
    <x v="1"/>
    <d v="2020-09-09T00:00:00"/>
    <n v="2020"/>
    <s v="III Trimestre 20"/>
    <s v="Setiembre"/>
    <d v="2020-10-09T00:00:00"/>
    <d v="2020-09-30T00:00:00"/>
    <x v="0"/>
    <x v="0"/>
    <x v="0"/>
    <x v="0"/>
    <s v="RONAL REVILLA BARRANTES"/>
    <n v="48435272"/>
    <x v="19"/>
    <x v="2068"/>
    <x v="0"/>
  </r>
  <r>
    <s v="Reclamo"/>
    <x v="2"/>
    <s v="Si"/>
    <n v="9446"/>
    <s v="CAJAMARCA"/>
    <s v="LC"/>
    <x v="0"/>
    <s v="Oficina"/>
    <s v="CACERES"/>
    <s v="LIMA NORESTE"/>
    <x v="1"/>
    <d v="2020-09-09T00:00:00"/>
    <n v="2020"/>
    <s v="III Trimestre 20"/>
    <s v="Setiembre"/>
    <d v="2020-10-09T00:00:00"/>
    <d v="2020-09-30T00:00:00"/>
    <x v="0"/>
    <x v="0"/>
    <x v="0"/>
    <x v="0"/>
    <s v="ALEX GABRIEL DE LA CRUZ ISHPILCO"/>
    <n v="73074717"/>
    <x v="19"/>
    <x v="2069"/>
    <x v="0"/>
  </r>
  <r>
    <s v="Reclamo"/>
    <x v="2"/>
    <s v="Si"/>
    <n v="9449"/>
    <s v="CHORRILLOS"/>
    <s v="LC"/>
    <x v="0"/>
    <s v="Oficina"/>
    <s v="CHORRILLOS"/>
    <s v="LIMA SUR CHICO"/>
    <x v="1"/>
    <d v="2020-09-09T00:00:00"/>
    <n v="2020"/>
    <s v="III Trimestre 20"/>
    <s v="Setiembre"/>
    <d v="2020-10-09T00:00:00"/>
    <d v="2020-09-30T00:00:00"/>
    <x v="0"/>
    <x v="0"/>
    <x v="1"/>
    <x v="1"/>
    <s v="LINDA KELLY RODRIGUEZ BARRERA"/>
    <n v="42102140"/>
    <x v="19"/>
    <x v="2070"/>
    <x v="0"/>
  </r>
  <r>
    <s v="Reclamo"/>
    <x v="2"/>
    <s v="Si"/>
    <n v="9441"/>
    <s v="PRO"/>
    <s v="EFE"/>
    <x v="0"/>
    <s v="Oficina"/>
    <s v="PRO"/>
    <s v="LIMA NORESTE"/>
    <x v="1"/>
    <d v="2020-09-09T00:00:00"/>
    <n v="2020"/>
    <s v="III Trimestre 20"/>
    <s v="Setiembre"/>
    <d v="2020-10-09T00:00:00"/>
    <d v="2020-09-30T00:00:00"/>
    <x v="0"/>
    <x v="0"/>
    <x v="0"/>
    <x v="0"/>
    <s v="JOHAN ROCKY CANO MANRIQUE"/>
    <n v="47763164"/>
    <x v="19"/>
    <x v="2071"/>
    <x v="0"/>
  </r>
  <r>
    <s v="Reclamo"/>
    <x v="2"/>
    <s v="Si"/>
    <n v="9436"/>
    <s v="TRUJILLO"/>
    <s v="LC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CARLOS ENRIQUE VALVERDE VEGA"/>
    <n v="40130261"/>
    <x v="19"/>
    <x v="2072"/>
    <x v="0"/>
  </r>
  <r>
    <s v="Reclamo"/>
    <x v="2"/>
    <s v="Si"/>
    <n v="9437"/>
    <s v="HUANCAYO"/>
    <s v="LC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EDWIN JESUS QUISPE ESPINOZA"/>
    <n v="43528380"/>
    <x v="19"/>
    <x v="2073"/>
    <x v="0"/>
  </r>
  <r>
    <s v="Reclamo"/>
    <x v="2"/>
    <s v="Si"/>
    <n v="9438"/>
    <s v="HUANCAYO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ADA YOVANA CASIMIRO ROSALES"/>
    <n v="44477294"/>
    <x v="19"/>
    <x v="2074"/>
    <x v="0"/>
  </r>
  <r>
    <s v="Reclamo"/>
    <x v="2"/>
    <s v="Si"/>
    <n v="9439"/>
    <s v="LIMA"/>
    <s v="CONVENIO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0"/>
    <x v="0"/>
    <x v="1"/>
    <x v="1"/>
    <s v="FREDDY ENRIQUE NACCHA VALENZUELA"/>
    <n v="48026167"/>
    <x v="19"/>
    <x v="2075"/>
    <x v="0"/>
  </r>
  <r>
    <s v="Reclamo"/>
    <x v="2"/>
    <s v="Si"/>
    <n v="9440"/>
    <s v="AREQUIPA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JAVIER LUIS APAZA MAMANI"/>
    <n v="29600810"/>
    <x v="19"/>
    <x v="2076"/>
    <x v="0"/>
  </r>
  <r>
    <s v="Reclamo"/>
    <x v="2"/>
    <s v="Si"/>
    <n v="9444"/>
    <s v="CHICLAYO"/>
    <s v="EFE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JOSE ALFREDO MINOPE FARRO"/>
    <n v="43333461"/>
    <x v="19"/>
    <x v="2077"/>
    <x v="0"/>
  </r>
  <r>
    <s v="Reclamo"/>
    <x v="2"/>
    <s v="Si"/>
    <n v="9445"/>
    <s v="NO ES CLIENTE"/>
    <s v="NO ES CLIENTE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1"/>
    <x v="1"/>
    <x v="3"/>
    <x v="3"/>
    <s v="MIGUEL ANGEL CHAVEZ GONZALEZ"/>
    <n v="71576313"/>
    <x v="19"/>
    <x v="2078"/>
    <x v="0"/>
  </r>
  <r>
    <s v="Reclamo"/>
    <x v="2"/>
    <s v="Si"/>
    <n v="9450"/>
    <s v="CHORRILLOS"/>
    <s v="LC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JESUS ALBERTO CAJUSOL SANJINEZ"/>
    <n v="46817367"/>
    <x v="19"/>
    <x v="2079"/>
    <x v="0"/>
  </r>
  <r>
    <s v="Reclamo"/>
    <x v="2"/>
    <s v="Si"/>
    <n v="9452"/>
    <s v="HUANCAVELICA"/>
    <s v="LC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GUILLERMO RODNEY CALLA PEREZ"/>
    <n v="70414655"/>
    <x v="19"/>
    <x v="2080"/>
    <x v="0"/>
  </r>
  <r>
    <s v="Reclamo"/>
    <x v="2"/>
    <s v="Si"/>
    <n v="9454"/>
    <s v="HUANCAYO"/>
    <s v="LC"/>
    <x v="2"/>
    <s v="Vía telefónica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AGUSTIN HUAMANI GARCIA"/>
    <n v="28236449"/>
    <x v="19"/>
    <x v="2081"/>
    <x v="0"/>
  </r>
  <r>
    <s v="Reclamo"/>
    <x v="2"/>
    <s v="Si"/>
    <n v="9456"/>
    <s v="ICA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1"/>
    <x v="1"/>
    <s v="MAYKOL YERAL RAMOS DELGADO"/>
    <n v="76278455"/>
    <x v="19"/>
    <x v="2082"/>
    <x v="0"/>
  </r>
  <r>
    <s v="Reclamo"/>
    <x v="2"/>
    <s v="Si"/>
    <n v="9457"/>
    <s v="TRUJILLO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2"/>
    <x v="2"/>
    <s v="WALTER RAF REYES GAMBOA"/>
    <n v="40089216"/>
    <x v="19"/>
    <x v="2083"/>
    <x v="0"/>
  </r>
  <r>
    <s v="Reclamo"/>
    <x v="2"/>
    <s v="Si"/>
    <n v="9458"/>
    <s v="HUANCAYO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3"/>
    <x v="3"/>
    <s v="YESICA MARICELA FELIX SOTO"/>
    <n v="77482777"/>
    <x v="19"/>
    <x v="2084"/>
    <x v="0"/>
  </r>
  <r>
    <s v="Reclamo"/>
    <x v="2"/>
    <s v="Si"/>
    <n v="9459"/>
    <s v="AREQUIPA"/>
    <s v="LC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2"/>
    <x v="2"/>
    <s v="FRINE YAKELIN PALOMINO ARAPA"/>
    <n v="47697449"/>
    <x v="19"/>
    <x v="2085"/>
    <x v="0"/>
  </r>
  <r>
    <s v="Reclamo"/>
    <x v="2"/>
    <s v="Si"/>
    <n v="9460"/>
    <s v="MOYOBAMBA"/>
    <s v="LC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HILBER DELGADO SANTISTEBAN"/>
    <n v="41543484"/>
    <x v="19"/>
    <x v="2086"/>
    <x v="0"/>
  </r>
  <r>
    <s v="Reclamo"/>
    <x v="2"/>
    <s v="Si"/>
    <n v="9461"/>
    <s v="PIURA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KATHERINE MILAGROS CORONADO CANOLA"/>
    <n v="47508905"/>
    <x v="19"/>
    <x v="2087"/>
    <x v="0"/>
  </r>
  <r>
    <s v="Reclamo"/>
    <x v="2"/>
    <s v="Si"/>
    <n v="9462"/>
    <s v="HUANCAYO"/>
    <s v="EFE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0"/>
    <x v="0"/>
    <s v="LUISA QUISPE PEZO"/>
    <n v="41415046"/>
    <x v="19"/>
    <x v="2088"/>
    <x v="0"/>
  </r>
  <r>
    <s v="Reclamo"/>
    <x v="2"/>
    <s v="Si"/>
    <n v="9463"/>
    <s v="TACNA"/>
    <s v="LC"/>
    <x v="1"/>
    <s v="Vía internet"/>
    <s v="SURCO"/>
    <s v="LIMA NOR ESTE "/>
    <x v="1"/>
    <d v="2020-09-09T00:00:00"/>
    <n v="2020"/>
    <s v="III Trimestre 20"/>
    <s v="Setiembre"/>
    <d v="2020-10-09T00:00:00"/>
    <d v="2020-09-30T00:00:00"/>
    <x v="0"/>
    <x v="0"/>
    <x v="1"/>
    <x v="1"/>
    <s v="SATURNINA LIMA ORTEGA"/>
    <n v="432909"/>
    <x v="19"/>
    <x v="2089"/>
    <x v="0"/>
  </r>
  <r>
    <s v="Reclamo"/>
    <x v="2"/>
    <s v="Si"/>
    <n v="9442"/>
    <s v="HUACHO"/>
    <s v="EFE"/>
    <x v="0"/>
    <s v="Oficina"/>
    <s v="HUACHO "/>
    <s v="NORTE 3"/>
    <x v="22"/>
    <d v="2020-09-09T00:00:00"/>
    <n v="2020"/>
    <s v="III Trimestre 20"/>
    <s v="Setiembre"/>
    <d v="2020-10-09T00:00:00"/>
    <d v="2020-09-30T00:00:00"/>
    <x v="0"/>
    <x v="0"/>
    <x v="0"/>
    <x v="0"/>
    <s v="LUIS ANGEL CAMONES PALOMINO"/>
    <n v="47177714"/>
    <x v="19"/>
    <x v="2090"/>
    <x v="0"/>
  </r>
  <r>
    <s v="Reclamo"/>
    <x v="2"/>
    <s v="Si"/>
    <n v="9403"/>
    <s v="CUSCO"/>
    <s v="EFE"/>
    <x v="0"/>
    <s v="Oficina"/>
    <s v="CUSCO"/>
    <s v="SUR ORIENTE"/>
    <x v="19"/>
    <d v="2020-09-08T00:00:00"/>
    <n v="2020"/>
    <s v="III Trimestre 20"/>
    <s v="Setiembre"/>
    <d v="2020-10-08T00:00:00"/>
    <d v="2020-09-30T00:00:00"/>
    <x v="0"/>
    <x v="0"/>
    <x v="1"/>
    <x v="1"/>
    <s v="MARY LUZ ALCAZAR OCAMPO"/>
    <n v="46854222"/>
    <x v="23"/>
    <x v="2091"/>
    <x v="0"/>
  </r>
  <r>
    <s v="Reclamo"/>
    <x v="2"/>
    <s v="Si"/>
    <n v="9406"/>
    <s v="NASCA"/>
    <s v="LC"/>
    <x v="0"/>
    <s v="Oficina"/>
    <s v="NASCA"/>
    <s v="LIMA SUR CHICO"/>
    <x v="50"/>
    <d v="2020-09-08T00:00:00"/>
    <n v="2020"/>
    <s v="III Trimestre 20"/>
    <s v="Setiembre"/>
    <d v="2020-10-08T00:00:00"/>
    <d v="2020-09-30T00:00:00"/>
    <x v="0"/>
    <x v="0"/>
    <x v="0"/>
    <x v="0"/>
    <s v="ALBERTO ANACLETO FALCON ESPINOZA"/>
    <n v="22076918"/>
    <x v="23"/>
    <x v="2092"/>
    <x v="0"/>
  </r>
  <r>
    <s v="Reclamo"/>
    <x v="2"/>
    <s v="Si"/>
    <n v="9415"/>
    <s v="COMAS"/>
    <s v="EFE"/>
    <x v="0"/>
    <s v="Oficina"/>
    <s v="COMAS"/>
    <s v="LIMA NORESTE"/>
    <x v="1"/>
    <d v="2020-09-08T00:00:00"/>
    <n v="2020"/>
    <s v="III Trimestre 20"/>
    <s v="Setiembre"/>
    <d v="2020-10-08T00:00:00"/>
    <d v="2020-09-30T00:00:00"/>
    <x v="0"/>
    <x v="0"/>
    <x v="0"/>
    <x v="0"/>
    <s v="JUANA MARIA MORENO MORENO"/>
    <n v="9732829"/>
    <x v="23"/>
    <x v="2093"/>
    <x v="0"/>
  </r>
  <r>
    <s v="Reclamo"/>
    <x v="2"/>
    <s v="Si"/>
    <n v="9399"/>
    <s v="JAEN"/>
    <s v="EFE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CARMEN ROSA JIMENEZ CHUMPEN"/>
    <n v="16492168"/>
    <x v="23"/>
    <x v="2094"/>
    <x v="0"/>
  </r>
  <r>
    <s v="Reclamo"/>
    <x v="2"/>
    <s v="Si"/>
    <n v="9400"/>
    <s v="TRUJILLO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JESUS ALFARO MUNOZ"/>
    <n v="45940419"/>
    <x v="23"/>
    <x v="2095"/>
    <x v="0"/>
  </r>
  <r>
    <s v="Reclamo"/>
    <x v="2"/>
    <s v="Si"/>
    <n v="9416"/>
    <s v="CHOSICA"/>
    <s v="LC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LUIS JHONATAN LLATA VALENCIA"/>
    <n v="46724744"/>
    <x v="23"/>
    <x v="2096"/>
    <x v="0"/>
  </r>
  <r>
    <s v="Reclamo"/>
    <x v="2"/>
    <s v="Si"/>
    <n v="9417"/>
    <s v="HUACHO"/>
    <s v="LC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3"/>
    <x v="3"/>
    <s v="ANGELA LEYDI VALLADARES CANALES"/>
    <n v="44812411"/>
    <x v="23"/>
    <x v="2097"/>
    <x v="0"/>
  </r>
  <r>
    <s v="Reclamo"/>
    <x v="2"/>
    <s v="Si"/>
    <n v="9419"/>
    <s v="NO ES CLIENTE"/>
    <s v="NO ES CLIENTE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1"/>
    <x v="1"/>
    <x v="3"/>
    <x v="3"/>
    <s v="Alex HERRERA QUINTANILLA"/>
    <n v="10260903"/>
    <x v="23"/>
    <x v="2098"/>
    <x v="0"/>
  </r>
  <r>
    <s v="Reclamo"/>
    <x v="2"/>
    <s v="Si"/>
    <n v="9420"/>
    <s v="AREQUIPA"/>
    <s v="LC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JULIO CESAR RIOS TORRES"/>
    <n v="29414161"/>
    <x v="23"/>
    <x v="2099"/>
    <x v="0"/>
  </r>
  <r>
    <s v="Reclamo"/>
    <x v="2"/>
    <s v="Si"/>
    <n v="9421"/>
    <s v="SAN JUAN DE MIRAFLORES"/>
    <s v="EFE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3"/>
    <x v="3"/>
    <s v="RUTER DIAZ NAVARRO"/>
    <n v="70803800"/>
    <x v="23"/>
    <x v="2100"/>
    <x v="0"/>
  </r>
  <r>
    <s v="Reclamo"/>
    <x v="2"/>
    <s v="Si"/>
    <n v="9424"/>
    <s v="HUACHO"/>
    <s v="EFE"/>
    <x v="2"/>
    <s v="Vía telefónica"/>
    <s v="SURCO"/>
    <s v="LIMA NOR ESTE "/>
    <x v="1"/>
    <d v="2020-09-08T00:00:00"/>
    <n v="2020"/>
    <s v="III Trimestre 20"/>
    <s v="Setiembre"/>
    <d v="2020-10-08T00:00:00"/>
    <d v="2020-09-30T00:00:00"/>
    <x v="0"/>
    <x v="0"/>
    <x v="3"/>
    <x v="3"/>
    <s v="ELVIS ELTON BARRETO GRADOS"/>
    <n v="41431829"/>
    <x v="23"/>
    <x v="2101"/>
    <x v="0"/>
  </r>
  <r>
    <s v="Reclamo"/>
    <x v="2"/>
    <s v="Si"/>
    <n v="9426"/>
    <s v="TRUJILLO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VANNESSA YAJAIRA LOPEZ PAREDES"/>
    <n v="70228828"/>
    <x v="23"/>
    <x v="2102"/>
    <x v="0"/>
  </r>
  <r>
    <s v="Reclamo"/>
    <x v="2"/>
    <s v="Si"/>
    <n v="9427"/>
    <s v="TRUJILLO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JORGE EDUARDO SILVA CORCUERA"/>
    <n v="42175160"/>
    <x v="23"/>
    <x v="2103"/>
    <x v="0"/>
  </r>
  <r>
    <s v="Reclamo"/>
    <x v="2"/>
    <s v="Si"/>
    <n v="9428"/>
    <s v="NASCA"/>
    <s v="LC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LUZ MELENDEZ CAHUANA"/>
    <n v="45002076"/>
    <x v="23"/>
    <x v="2104"/>
    <x v="0"/>
  </r>
  <r>
    <s v="Reclamo"/>
    <x v="2"/>
    <s v="Si"/>
    <n v="9432"/>
    <s v="CHIMBOTE 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ALEX ELVER VIDAL REYES"/>
    <n v="42986152"/>
    <x v="23"/>
    <x v="2105"/>
    <x v="0"/>
  </r>
  <r>
    <s v="Reclamo"/>
    <x v="2"/>
    <s v="Si"/>
    <n v="9434"/>
    <s v="HUARAZ"/>
    <s v="EFE"/>
    <x v="1"/>
    <s v="Vía internet"/>
    <s v="SURCO"/>
    <s v="LIMA NOR ESTE "/>
    <x v="1"/>
    <d v="2020-09-08T00:00:00"/>
    <n v="2020"/>
    <s v="III Trimestre 20"/>
    <s v="Setiembre"/>
    <d v="2020-10-08T00:00:00"/>
    <d v="2020-09-30T00:00:00"/>
    <x v="0"/>
    <x v="0"/>
    <x v="0"/>
    <x v="0"/>
    <s v="THALIA YOBANA ESPINOZA QUISPE"/>
    <n v="75942693"/>
    <x v="23"/>
    <x v="2106"/>
    <x v="0"/>
  </r>
  <r>
    <s v="Reclamo"/>
    <x v="2"/>
    <s v="Si"/>
    <n v="9388"/>
    <s v="CACERES"/>
    <s v="EFE"/>
    <x v="0"/>
    <s v="Oficina"/>
    <s v="SAN JUAN DE LURIGANCHO"/>
    <s v="LIMA NORESTE"/>
    <x v="1"/>
    <d v="2020-09-07T00:00:00"/>
    <n v="2020"/>
    <s v="III Trimestre 20"/>
    <s v="Setiembre"/>
    <d v="2020-10-07T00:00:00"/>
    <d v="2020-09-30T00:00:00"/>
    <x v="0"/>
    <x v="0"/>
    <x v="1"/>
    <x v="1"/>
    <s v="SIMON HUAMANI DIAZ"/>
    <n v="46291089"/>
    <x v="24"/>
    <x v="2107"/>
    <x v="0"/>
  </r>
  <r>
    <s v="Reclamo"/>
    <x v="2"/>
    <s v="Si"/>
    <n v="9374"/>
    <s v="SAN JUAN DE LURIGANCHO"/>
    <s v="EFE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0"/>
    <x v="0"/>
    <x v="1"/>
    <x v="1"/>
    <s v="MARIA ELENA DEL PILAR GARCIA CAPARACHIN"/>
    <n v="45852368"/>
    <x v="24"/>
    <x v="2108"/>
    <x v="0"/>
  </r>
  <r>
    <s v="Reclamo"/>
    <x v="2"/>
    <s v="Si"/>
    <n v="9384"/>
    <s v="LIMA"/>
    <s v="Hipotecario Propio"/>
    <x v="1"/>
    <s v="Vía internet"/>
    <s v="SURCO"/>
    <s v="LIMA NOR ESTE "/>
    <x v="1"/>
    <d v="2020-09-07T00:00:00"/>
    <n v="2020"/>
    <s v="III Trimestre 20"/>
    <s v="Setiembre"/>
    <d v="2020-10-07T00:00:00"/>
    <d v="2020-09-30T00:00:00"/>
    <x v="2"/>
    <x v="2"/>
    <x v="1"/>
    <x v="1"/>
    <s v="PIERRE GIANFRANCO SOTOMAYOR ALLISON"/>
    <n v="71618937"/>
    <x v="24"/>
    <x v="2109"/>
    <x v="0"/>
  </r>
  <r>
    <s v="Reclamo"/>
    <x v="2"/>
    <s v="Si"/>
    <n v="9391"/>
    <s v="HUACHO"/>
    <s v="EFE"/>
    <x v="0"/>
    <s v="Oficina"/>
    <s v="HUACHO "/>
    <s v="NORTE 3"/>
    <x v="22"/>
    <d v="2020-09-07T00:00:00"/>
    <n v="2020"/>
    <s v="III Trimestre 20"/>
    <s v="Setiembre"/>
    <d v="2020-10-07T00:00:00"/>
    <d v="2020-09-30T00:00:00"/>
    <x v="0"/>
    <x v="0"/>
    <x v="0"/>
    <x v="0"/>
    <s v="KARINA PILAR LEYVA VALLADARES"/>
    <n v="41102571"/>
    <x v="24"/>
    <x v="2110"/>
    <x v="0"/>
  </r>
  <r>
    <s v="Reclamo"/>
    <x v="2"/>
    <s v="Si"/>
    <n v="9352"/>
    <s v="JAEN"/>
    <s v="EFE"/>
    <x v="0"/>
    <s v="Oficina"/>
    <s v="JAEN"/>
    <s v="NORTE 2"/>
    <x v="14"/>
    <d v="2020-09-05T00:00:00"/>
    <n v="2020"/>
    <s v="III Trimestre 20"/>
    <s v="Setiembre"/>
    <d v="2020-10-05T00:00:00"/>
    <d v="2020-09-30T00:00:00"/>
    <x v="0"/>
    <x v="0"/>
    <x v="0"/>
    <x v="0"/>
    <s v="ZULEMA AZUCENA PALMA DELGADO"/>
    <n v="80578521"/>
    <x v="34"/>
    <x v="2111"/>
    <x v="0"/>
  </r>
  <r>
    <s v="Reclamo"/>
    <x v="2"/>
    <s v="Si"/>
    <n v="9349"/>
    <s v="NO ES CLIENTE"/>
    <s v="NO ES CLIENTE"/>
    <x v="0"/>
    <s v="Oficina"/>
    <s v="ICA"/>
    <s v="LIMA SUR CHICO"/>
    <x v="6"/>
    <d v="2020-09-05T00:00:00"/>
    <n v="2020"/>
    <s v="III Trimestre 20"/>
    <s v="Setiembre"/>
    <d v="2020-10-05T00:00:00"/>
    <d v="2020-09-30T00:00:00"/>
    <x v="1"/>
    <x v="1"/>
    <x v="3"/>
    <x v="3"/>
    <s v="JORGE HUMBERTO PRADA PEREZ"/>
    <n v="21420324"/>
    <x v="34"/>
    <x v="2112"/>
    <x v="0"/>
  </r>
  <r>
    <s v="Reclamo"/>
    <x v="2"/>
    <s v="Si"/>
    <n v="9359"/>
    <s v="PICHANAQUI "/>
    <s v="EFE"/>
    <x v="0"/>
    <s v="Oficina"/>
    <s v="PICHANAQUI "/>
    <s v="CENTRO"/>
    <x v="7"/>
    <d v="2020-09-05T00:00:00"/>
    <n v="2020"/>
    <s v="III Trimestre 20"/>
    <s v="Setiembre"/>
    <d v="2020-10-05T00:00:00"/>
    <d v="2020-09-30T00:00:00"/>
    <x v="0"/>
    <x v="0"/>
    <x v="0"/>
    <x v="0"/>
    <s v="MADUIS DEYVIS HUAMAN VASQUEZ"/>
    <n v="72247003"/>
    <x v="34"/>
    <x v="2113"/>
    <x v="0"/>
  </r>
  <r>
    <s v="Reclamo"/>
    <x v="2"/>
    <s v="Si"/>
    <n v="9356"/>
    <s v="SALAVERRY"/>
    <s v="LC"/>
    <x v="0"/>
    <s v="Oficina"/>
    <s v="CHICLAYO"/>
    <s v="NORTE 2"/>
    <x v="2"/>
    <d v="2020-09-05T00:00:00"/>
    <n v="2020"/>
    <s v="III Trimestre 20"/>
    <s v="Setiembre"/>
    <d v="2020-10-05T00:00:00"/>
    <d v="2020-09-30T00:00:00"/>
    <x v="0"/>
    <x v="0"/>
    <x v="1"/>
    <x v="1"/>
    <s v="ROSA FRANCISCA SOTERO LEONARDO"/>
    <n v="46526919"/>
    <x v="34"/>
    <x v="2114"/>
    <x v="0"/>
  </r>
  <r>
    <s v="Reclamo"/>
    <x v="2"/>
    <s v="Si"/>
    <n v="9347"/>
    <s v="ICA"/>
    <s v="CAJA LUREN"/>
    <x v="1"/>
    <s v="Correo Electronico"/>
    <s v="SURCO"/>
    <s v="LIMA NOR ESTE "/>
    <x v="1"/>
    <d v="2020-09-05T00:00:00"/>
    <n v="2020"/>
    <s v="III Trimestre 20"/>
    <s v="Setiembre"/>
    <d v="2020-10-05T00:00:00"/>
    <d v="2020-09-30T00:00:00"/>
    <x v="2"/>
    <x v="2"/>
    <x v="3"/>
    <x v="3"/>
    <s v="LUIS OCTAVIO MALDONADO TASAYCO"/>
    <n v="41143330"/>
    <x v="34"/>
    <x v="2115"/>
    <x v="0"/>
  </r>
  <r>
    <s v="Reclamo"/>
    <x v="2"/>
    <s v="Si"/>
    <n v="9360"/>
    <s v="AREQUIPA"/>
    <s v="EFE"/>
    <x v="1"/>
    <s v="Correo Electronico"/>
    <s v="SURCO"/>
    <s v="LIMA NOR ESTE "/>
    <x v="1"/>
    <d v="2020-09-05T00:00:00"/>
    <n v="2020"/>
    <s v="III Trimestre 20"/>
    <s v="Setiembre"/>
    <d v="2020-10-05T00:00:00"/>
    <d v="2020-09-30T00:00:00"/>
    <x v="0"/>
    <x v="0"/>
    <x v="1"/>
    <x v="1"/>
    <s v="MARIA JAJAIRA CALLATA NUNEZ"/>
    <n v="74131611"/>
    <x v="34"/>
    <x v="2116"/>
    <x v="0"/>
  </r>
  <r>
    <s v="Reclamo"/>
    <x v="2"/>
    <s v="Si"/>
    <n v="9361"/>
    <s v="MOYOBAMBA"/>
    <s v="EFE"/>
    <x v="0"/>
    <s v="Oficina"/>
    <s v="MOYOBAMBA"/>
    <s v="ORIENTE"/>
    <x v="34"/>
    <d v="2020-09-05T00:00:00"/>
    <n v="2020"/>
    <s v="III Trimestre 20"/>
    <s v="Setiembre"/>
    <d v="2020-10-05T00:00:00"/>
    <d v="2020-09-30T00:00:00"/>
    <x v="0"/>
    <x v="0"/>
    <x v="0"/>
    <x v="0"/>
    <s v="EDWIN FRANKY CHAQUILA RAMIREZ"/>
    <n v="42634268"/>
    <x v="34"/>
    <x v="2117"/>
    <x v="0"/>
  </r>
  <r>
    <s v="Reclamo"/>
    <x v="2"/>
    <s v="Si"/>
    <n v="9344"/>
    <s v="PICHANAQUI "/>
    <s v="EFE"/>
    <x v="0"/>
    <s v="Oficina"/>
    <s v="PICHANAQUI "/>
    <s v="CENTRO"/>
    <x v="7"/>
    <d v="2020-09-04T00:00:00"/>
    <n v="2020"/>
    <s v="III Trimestre 20"/>
    <s v="Setiembre"/>
    <d v="2020-10-04T00:00:00"/>
    <d v="2020-09-30T00:00:00"/>
    <x v="0"/>
    <x v="0"/>
    <x v="0"/>
    <x v="0"/>
    <s v="MARIA AYDEE MACHUCA MARTOS"/>
    <n v="20587612"/>
    <x v="37"/>
    <x v="2118"/>
    <x v="0"/>
  </r>
  <r>
    <s v="Reclamo"/>
    <x v="2"/>
    <s v="Si"/>
    <n v="9311"/>
    <s v="TAMBO GRANDE"/>
    <s v="LC"/>
    <x v="0"/>
    <s v="Oficina"/>
    <s v="SURCO"/>
    <s v="LIMA NOR ESTE "/>
    <x v="1"/>
    <d v="2020-09-03T00:00:00"/>
    <n v="2020"/>
    <s v="III Trimestre 20"/>
    <s v="Setiembre"/>
    <d v="2020-10-03T00:00:00"/>
    <d v="2020-09-30T00:00:00"/>
    <x v="0"/>
    <x v="0"/>
    <x v="0"/>
    <x v="0"/>
    <s v="GEIBY RIVAS SILUPU"/>
    <n v="2891148"/>
    <x v="25"/>
    <x v="2119"/>
    <x v="0"/>
  </r>
  <r>
    <s v="Reclamo"/>
    <x v="2"/>
    <s v="Si"/>
    <n v="9313"/>
    <s v="HUANCAYO"/>
    <s v="LC"/>
    <x v="0"/>
    <s v="Oficina"/>
    <s v="SURCO"/>
    <s v="LIMA NOR ESTE "/>
    <x v="1"/>
    <d v="2020-09-03T00:00:00"/>
    <n v="2020"/>
    <s v="III Trimestre 20"/>
    <s v="Setiembre"/>
    <d v="2020-10-03T00:00:00"/>
    <d v="2020-09-30T00:00:00"/>
    <x v="0"/>
    <x v="0"/>
    <x v="1"/>
    <x v="1"/>
    <s v="JENRY DANIEL RAMOS LUCAS"/>
    <n v="70019417"/>
    <x v="25"/>
    <x v="2120"/>
    <x v="0"/>
  </r>
  <r>
    <s v="Reclamo"/>
    <x v="2"/>
    <s v="Si"/>
    <n v="9314"/>
    <s v="SAN MARTIN DE PORRES"/>
    <s v="EFE"/>
    <x v="0"/>
    <s v="Oficina"/>
    <s v="SURCO"/>
    <s v="LIMA NOR ESTE "/>
    <x v="1"/>
    <d v="2020-09-03T00:00:00"/>
    <n v="2020"/>
    <s v="III Trimestre 20"/>
    <s v="Setiembre"/>
    <d v="2020-10-03T00:00:00"/>
    <d v="2020-09-30T00:00:00"/>
    <x v="0"/>
    <x v="0"/>
    <x v="1"/>
    <x v="1"/>
    <s v="LISETT CLAUDIA BARRETO UBILLA"/>
    <n v="76962354"/>
    <x v="25"/>
    <x v="2121"/>
    <x v="0"/>
  </r>
  <r>
    <s v="Reclamo"/>
    <x v="2"/>
    <s v="Si"/>
    <n v="9316"/>
    <s v="NO ES CLIENTE"/>
    <s v="NO ES CLIENTE"/>
    <x v="0"/>
    <s v="Oficina"/>
    <s v="SURCO"/>
    <s v="LIMA NOR ESTE "/>
    <x v="1"/>
    <d v="2020-09-03T00:00:00"/>
    <n v="2020"/>
    <s v="III Trimestre 20"/>
    <s v="Setiembre"/>
    <d v="2020-10-03T00:00:00"/>
    <d v="2020-09-30T00:00:00"/>
    <x v="1"/>
    <x v="1"/>
    <x v="3"/>
    <x v="3"/>
    <s v="ROSA TIPULA GOMEZ"/>
    <n v="40249998"/>
    <x v="25"/>
    <x v="2122"/>
    <x v="0"/>
  </r>
  <r>
    <s v="Reclamo"/>
    <x v="2"/>
    <s v="Si"/>
    <n v="9317"/>
    <s v="NO ES CLIENTE"/>
    <s v="NO ES CLIENTE"/>
    <x v="0"/>
    <s v="Oficina"/>
    <s v="SURCO"/>
    <s v="LIMA NOR ESTE "/>
    <x v="1"/>
    <d v="2020-09-03T00:00:00"/>
    <n v="2020"/>
    <s v="III Trimestre 20"/>
    <s v="Setiembre"/>
    <d v="2020-10-03T00:00:00"/>
    <d v="2020-09-30T00:00:00"/>
    <x v="1"/>
    <x v="1"/>
    <x v="3"/>
    <x v="3"/>
    <s v="VIOLETA DELGADO RODRA"/>
    <n v="9389541"/>
    <x v="25"/>
    <x v="2123"/>
    <x v="0"/>
  </r>
  <r>
    <s v="Reclamo"/>
    <x v="2"/>
    <s v="Si"/>
    <n v="9304"/>
    <s v="TAMBO GRANDE"/>
    <s v="LC"/>
    <x v="0"/>
    <s v="Oficina"/>
    <s v="TAMBOGRANDE"/>
    <s v="NORTE 1"/>
    <x v="12"/>
    <d v="2020-09-03T00:00:00"/>
    <n v="2020"/>
    <s v="III Trimestre 20"/>
    <s v="Setiembre"/>
    <d v="2020-10-03T00:00:00"/>
    <d v="2020-09-30T00:00:00"/>
    <x v="0"/>
    <x v="0"/>
    <x v="0"/>
    <x v="0"/>
    <s v="KAROL ALFREDO VILELA CARRILLO"/>
    <n v="73677731"/>
    <x v="25"/>
    <x v="2124"/>
    <x v="0"/>
  </r>
  <r>
    <s v="Reclamo"/>
    <x v="2"/>
    <s v="Si"/>
    <n v="9305"/>
    <s v="TAMBO GRANDE"/>
    <s v="EFE"/>
    <x v="0"/>
    <s v="Oficina"/>
    <s v="TAMBOGRANDE"/>
    <s v="NORTE 1"/>
    <x v="12"/>
    <d v="2020-09-03T00:00:00"/>
    <n v="2020"/>
    <s v="III Trimestre 20"/>
    <s v="Setiembre"/>
    <d v="2020-10-03T00:00:00"/>
    <d v="2020-09-30T00:00:00"/>
    <x v="0"/>
    <x v="0"/>
    <x v="0"/>
    <x v="0"/>
    <s v="NOELIA PULACHE JUAREZ"/>
    <n v="2770008"/>
    <x v="25"/>
    <x v="2125"/>
    <x v="0"/>
  </r>
  <r>
    <s v="Reclamo"/>
    <x v="2"/>
    <s v="Si"/>
    <n v="9300"/>
    <s v="SULLANA"/>
    <s v="EFE"/>
    <x v="0"/>
    <s v="Oficina"/>
    <s v="SULLANA"/>
    <s v="NORTE 1"/>
    <x v="26"/>
    <d v="2020-09-03T00:00:00"/>
    <n v="2020"/>
    <s v="III Trimestre 20"/>
    <s v="Setiembre"/>
    <d v="2020-10-03T00:00:00"/>
    <d v="2020-09-30T00:00:00"/>
    <x v="0"/>
    <x v="0"/>
    <x v="0"/>
    <x v="0"/>
    <s v="MARIA DEL PILAR CORONADO SERNAQUE"/>
    <n v="3645560"/>
    <x v="25"/>
    <x v="2126"/>
    <x v="0"/>
  </r>
  <r>
    <s v="Reclamo"/>
    <x v="2"/>
    <s v="Si"/>
    <n v="9274"/>
    <s v="LIMA"/>
    <s v="CONVENIO"/>
    <x v="1"/>
    <s v="Vía internet"/>
    <s v="SURCO"/>
    <s v="LIMA NOR ESTE "/>
    <x v="1"/>
    <d v="2020-09-02T00:00:00"/>
    <n v="2020"/>
    <s v="III Trimestre 20"/>
    <s v="Setiembre"/>
    <d v="2020-10-02T00:00:00"/>
    <d v="2020-09-30T00:00:00"/>
    <x v="0"/>
    <x v="0"/>
    <x v="0"/>
    <x v="0"/>
    <s v="EDGAR PAUL CCASANI LEVA"/>
    <n v="45307168"/>
    <x v="5"/>
    <x v="2127"/>
    <x v="0"/>
  </r>
  <r>
    <s v="Reclamo"/>
    <x v="2"/>
    <s v="Si"/>
    <n v="9291"/>
    <s v="HUARAZ"/>
    <s v="EFE"/>
    <x v="1"/>
    <s v="Vía internet"/>
    <s v="SURCO"/>
    <s v="LIMA NOR ESTE "/>
    <x v="1"/>
    <d v="2020-09-02T00:00:00"/>
    <n v="2020"/>
    <s v="III Trimestre 20"/>
    <s v="Setiembre"/>
    <d v="2020-10-02T00:00:00"/>
    <d v="2020-09-30T00:00:00"/>
    <x v="0"/>
    <x v="0"/>
    <x v="1"/>
    <x v="1"/>
    <s v="KARY SANDRELY AGUEDO MALLQUI"/>
    <n v="31679039"/>
    <x v="5"/>
    <x v="2128"/>
    <x v="0"/>
  </r>
  <r>
    <s v="Reclamo"/>
    <x v="2"/>
    <s v="Si"/>
    <n v="9261"/>
    <s v="ICA"/>
    <s v="CAJA LUREN"/>
    <x v="1"/>
    <s v="Vía internet"/>
    <s v="SURCO"/>
    <s v="LIMA NOR ESTE "/>
    <x v="1"/>
    <d v="2020-09-01T00:00:00"/>
    <n v="2020"/>
    <s v="III Trimestre 20"/>
    <s v="Setiembre"/>
    <d v="2020-10-01T00:00:00"/>
    <d v="2020-09-30T00:00:00"/>
    <x v="2"/>
    <x v="2"/>
    <x v="0"/>
    <x v="0"/>
    <s v="PAUL CASAS TEQUEN"/>
    <n v="7493722"/>
    <x v="7"/>
    <x v="2129"/>
    <x v="0"/>
  </r>
  <r>
    <s v="Reclamo"/>
    <x v="2"/>
    <s v="Si"/>
    <n v="9220"/>
    <s v="LIMA"/>
    <s v="CONVENIO"/>
    <x v="0"/>
    <s v="Oficina"/>
    <s v="LURIN"/>
    <s v="LIMA SUR CHICO"/>
    <x v="1"/>
    <d v="2020-08-29T00:00:00"/>
    <n v="2020"/>
    <s v="III Trimestre 20"/>
    <s v="Agosto"/>
    <d v="2020-09-28T00:00:00"/>
    <d v="2020-09-30T00:00:00"/>
    <x v="0"/>
    <x v="0"/>
    <x v="1"/>
    <x v="1"/>
    <s v="ENRIQUE DONNY MAMANI MAITA"/>
    <n v="41786218"/>
    <x v="16"/>
    <x v="2130"/>
    <x v="2"/>
  </r>
  <r>
    <s v="Reclamo"/>
    <x v="2"/>
    <s v="Si"/>
    <n v="9194"/>
    <s v="PUERTO MALDONADO"/>
    <s v="LC"/>
    <x v="0"/>
    <s v="Oficina"/>
    <s v="PUERTO MALDONADO"/>
    <s v="SUR ORIENTE"/>
    <x v="23"/>
    <d v="2020-08-27T00:00:00"/>
    <n v="2020"/>
    <s v="III Trimestre 20"/>
    <s v="Agosto"/>
    <d v="2020-09-26T00:00:00"/>
    <d v="2020-09-30T00:00:00"/>
    <x v="0"/>
    <x v="0"/>
    <x v="1"/>
    <x v="1"/>
    <s v="RUTH TANIA SUCA LUQUE"/>
    <n v="75148080"/>
    <x v="40"/>
    <x v="2131"/>
    <x v="2"/>
  </r>
  <r>
    <s v="Reclamo"/>
    <x v="2"/>
    <s v="Si"/>
    <n v="9170"/>
    <s v="CHICLAYO "/>
    <s v="EFE"/>
    <x v="1"/>
    <s v="Vía internet"/>
    <s v="SURCO"/>
    <s v="LIMA NOR ESTE "/>
    <x v="1"/>
    <d v="2020-08-26T00:00:00"/>
    <n v="2020"/>
    <s v="III Trimestre 20"/>
    <s v="Agosto"/>
    <d v="2020-09-25T00:00:00"/>
    <d v="2020-09-30T00:00:00"/>
    <x v="0"/>
    <x v="0"/>
    <x v="0"/>
    <x v="0"/>
    <s v="LORAINE LIZET MANTALVAN CHANAME"/>
    <n v="75463050"/>
    <x v="21"/>
    <x v="2132"/>
    <x v="2"/>
  </r>
  <r>
    <s v="Reclamo"/>
    <x v="2"/>
    <s v="Si"/>
    <n v="9186"/>
    <s v="LIMA"/>
    <s v="Hipotecario Propio"/>
    <x v="1"/>
    <s v="Vía internet"/>
    <s v="SURCO"/>
    <s v="LIMA NOR ESTE "/>
    <x v="1"/>
    <d v="2020-08-26T00:00:00"/>
    <n v="2020"/>
    <s v="III Trimestre 20"/>
    <s v="Agosto"/>
    <d v="2020-09-25T00:00:00"/>
    <d v="2020-09-30T00:00:00"/>
    <x v="2"/>
    <x v="2"/>
    <x v="0"/>
    <x v="0"/>
    <s v="GERARDO VARGAS JULCA"/>
    <n v="71643079"/>
    <x v="21"/>
    <x v="2133"/>
    <x v="2"/>
  </r>
  <r>
    <s v="Reclamo"/>
    <x v="2"/>
    <s v="Si"/>
    <n v="9173"/>
    <s v="AREQUIPA 4"/>
    <s v="EFE"/>
    <x v="0"/>
    <s v="Oficina"/>
    <s v="ILO"/>
    <s v="SUR"/>
    <x v="5"/>
    <d v="2020-08-26T00:00:00"/>
    <n v="2020"/>
    <s v="III Trimestre 20"/>
    <s v="Agosto"/>
    <d v="2020-09-25T00:00:00"/>
    <d v="2020-09-30T00:00:00"/>
    <x v="0"/>
    <x v="0"/>
    <x v="0"/>
    <x v="0"/>
    <s v="EUGENIA HUANACCHIRI LIMA"/>
    <n v="10862930"/>
    <x v="21"/>
    <x v="2134"/>
    <x v="2"/>
  </r>
  <r>
    <s v="Reclamo"/>
    <x v="2"/>
    <s v="Si"/>
    <n v="9164"/>
    <s v="TRUJILLO"/>
    <s v="LC"/>
    <x v="1"/>
    <s v="Vía internet"/>
    <s v="SURCO"/>
    <s v="LIMA NOR ESTE "/>
    <x v="1"/>
    <d v="2020-08-25T00:00:00"/>
    <n v="2020"/>
    <s v="III Trimestre 20"/>
    <s v="Agosto"/>
    <d v="2020-09-24T00:00:00"/>
    <d v="2020-09-30T00:00:00"/>
    <x v="0"/>
    <x v="0"/>
    <x v="0"/>
    <x v="0"/>
    <s v="MARIA LAGUNA SALVADOR"/>
    <n v="44384664"/>
    <x v="65"/>
    <x v="2135"/>
    <x v="2"/>
  </r>
  <r>
    <s v="Reclamo"/>
    <x v="2"/>
    <s v="Si"/>
    <n v="9155"/>
    <s v="TAMBO GRANDE"/>
    <s v="LC"/>
    <x v="0"/>
    <s v="Oficina"/>
    <s v="TAMBOGRANDE"/>
    <s v="NORTE 1"/>
    <x v="12"/>
    <d v="2020-08-25T00:00:00"/>
    <n v="2020"/>
    <s v="III Trimestre 20"/>
    <s v="Agosto"/>
    <d v="2020-09-24T00:00:00"/>
    <d v="2020-09-30T00:00:00"/>
    <x v="0"/>
    <x v="0"/>
    <x v="0"/>
    <x v="0"/>
    <s v="GERMAN MORANTE ALAMA"/>
    <n v="40228252"/>
    <x v="65"/>
    <x v="2136"/>
    <x v="2"/>
  </r>
  <r>
    <s v="Reclamo"/>
    <x v="2"/>
    <s v="Si"/>
    <n v="9140"/>
    <s v="JAEN"/>
    <s v="EFE"/>
    <x v="0"/>
    <s v="Oficina"/>
    <s v="JAEN"/>
    <s v="NORTE 2"/>
    <x v="14"/>
    <d v="2020-08-24T00:00:00"/>
    <n v="2020"/>
    <s v="III Trimestre 20"/>
    <s v="Agosto"/>
    <d v="2020-09-23T00:00:00"/>
    <d v="2020-09-30T00:00:00"/>
    <x v="0"/>
    <x v="0"/>
    <x v="1"/>
    <x v="1"/>
    <s v="WILFREDO FRANCISCO PERLA PALACIOS"/>
    <n v="16617559"/>
    <x v="22"/>
    <x v="2137"/>
    <x v="2"/>
  </r>
  <r>
    <s v="Reclamo"/>
    <x v="2"/>
    <s v="Si"/>
    <n v="9118"/>
    <s v="PAITA"/>
    <s v="LC"/>
    <x v="0"/>
    <s v="Oficina"/>
    <s v="PAITA"/>
    <s v="NORTE 1"/>
    <x v="17"/>
    <d v="2020-08-22T00:00:00"/>
    <n v="2020"/>
    <s v="III Trimestre 20"/>
    <s v="Agosto"/>
    <d v="2020-09-21T00:00:00"/>
    <d v="2020-09-30T00:00:00"/>
    <x v="0"/>
    <x v="0"/>
    <x v="0"/>
    <x v="0"/>
    <s v="YESENIA MABEL SANDOVAL MARCIAL"/>
    <n v="46422649"/>
    <x v="55"/>
    <x v="2138"/>
    <x v="2"/>
  </r>
  <r>
    <s v="Reclamo"/>
    <x v="2"/>
    <s v="Si"/>
    <n v="9099"/>
    <s v="TOCACHE"/>
    <s v="LC"/>
    <x v="0"/>
    <s v="Oficina"/>
    <s v="TOCACHE"/>
    <s v="CENTRO"/>
    <x v="8"/>
    <d v="2020-08-21T00:00:00"/>
    <n v="2020"/>
    <s v="III Trimestre 20"/>
    <s v="Agosto"/>
    <d v="2020-09-20T00:00:00"/>
    <d v="2020-09-30T00:00:00"/>
    <x v="0"/>
    <x v="0"/>
    <x v="0"/>
    <x v="0"/>
    <s v="MAGALY PAREDES AYACHI"/>
    <n v="46797016"/>
    <x v="41"/>
    <x v="2139"/>
    <x v="2"/>
  </r>
  <r>
    <s v="Reclamo"/>
    <x v="2"/>
    <s v="Si"/>
    <n v="9100"/>
    <s v="TOCACHE"/>
    <s v="LC"/>
    <x v="0"/>
    <s v="Oficina"/>
    <s v="TOCACHE"/>
    <s v="CENTRO"/>
    <x v="8"/>
    <d v="2020-08-21T00:00:00"/>
    <n v="2020"/>
    <s v="III Trimestre 20"/>
    <s v="Agosto"/>
    <d v="2020-09-20T00:00:00"/>
    <d v="2020-09-30T00:00:00"/>
    <x v="0"/>
    <x v="0"/>
    <x v="0"/>
    <x v="0"/>
    <s v="ROMULO VILLANUEVA CARRION"/>
    <n v="80678766"/>
    <x v="41"/>
    <x v="2140"/>
    <x v="2"/>
  </r>
  <r>
    <s v="Reclamo"/>
    <x v="2"/>
    <s v="Si"/>
    <n v="9101"/>
    <s v="TOCACHE"/>
    <s v="LC"/>
    <x v="0"/>
    <s v="Oficina"/>
    <s v="TOCACHE"/>
    <s v="CENTRO"/>
    <x v="8"/>
    <d v="2020-08-21T00:00:00"/>
    <n v="2020"/>
    <s v="III Trimestre 20"/>
    <s v="Agosto"/>
    <d v="2020-09-20T00:00:00"/>
    <d v="2020-09-30T00:00:00"/>
    <x v="0"/>
    <x v="0"/>
    <x v="0"/>
    <x v="0"/>
    <s v="CARMEN ARACELI LAREDO CORREA"/>
    <n v="45400576"/>
    <x v="41"/>
    <x v="2141"/>
    <x v="2"/>
  </r>
  <r>
    <s v="Reclamo"/>
    <x v="2"/>
    <s v="Si"/>
    <n v="9089"/>
    <s v="HUACHO"/>
    <s v="EFE"/>
    <x v="0"/>
    <s v="Oficina"/>
    <s v="HUACHO "/>
    <s v="NORTE 3"/>
    <x v="22"/>
    <d v="2020-08-20T00:00:00"/>
    <n v="2020"/>
    <s v="III Trimestre 20"/>
    <s v="Agosto"/>
    <d v="2020-09-19T00:00:00"/>
    <d v="2020-09-30T00:00:00"/>
    <x v="0"/>
    <x v="0"/>
    <x v="0"/>
    <x v="0"/>
    <s v="FERNANDO GONI ESPINOZA"/>
    <n v="42592668"/>
    <x v="43"/>
    <x v="2142"/>
    <x v="2"/>
  </r>
  <r>
    <s v="Reclamo"/>
    <x v="2"/>
    <s v="Si"/>
    <n v="9083"/>
    <s v="PIURA"/>
    <s v="LC"/>
    <x v="0"/>
    <s v="Oficina"/>
    <s v="PIURA"/>
    <s v="NORTE 1"/>
    <x v="12"/>
    <d v="2020-08-20T00:00:00"/>
    <n v="2020"/>
    <s v="III Trimestre 20"/>
    <s v="Agosto"/>
    <d v="2020-09-19T00:00:00"/>
    <d v="2020-09-30T00:00:00"/>
    <x v="0"/>
    <x v="0"/>
    <x v="0"/>
    <x v="0"/>
    <s v="PAULA SANCHEZ ROSAS"/>
    <n v="7100744"/>
    <x v="43"/>
    <x v="2143"/>
    <x v="2"/>
  </r>
  <r>
    <s v="Reclamo"/>
    <x v="2"/>
    <s v="Si"/>
    <n v="9072"/>
    <s v="PAITA"/>
    <s v="EFE"/>
    <x v="0"/>
    <s v="Oficina"/>
    <s v="PAITA"/>
    <s v="NORTE 1"/>
    <x v="17"/>
    <d v="2020-08-19T00:00:00"/>
    <n v="2020"/>
    <s v="III Trimestre 20"/>
    <s v="Agosto"/>
    <d v="2020-09-18T00:00:00"/>
    <d v="2020-09-30T00:00:00"/>
    <x v="0"/>
    <x v="0"/>
    <x v="0"/>
    <x v="0"/>
    <s v="NELLY GARCIA DE TERRANOVA"/>
    <n v="3504499"/>
    <x v="42"/>
    <x v="2144"/>
    <x v="2"/>
  </r>
  <r>
    <s v="Reclamo"/>
    <x v="2"/>
    <s v="Si"/>
    <n v="9073"/>
    <s v="PAITA"/>
    <s v="EFE"/>
    <x v="0"/>
    <s v="Oficina"/>
    <s v="PAITA"/>
    <s v="NORTE 1"/>
    <x v="17"/>
    <d v="2020-08-19T00:00:00"/>
    <n v="2020"/>
    <s v="III Trimestre 20"/>
    <s v="Agosto"/>
    <d v="2020-09-18T00:00:00"/>
    <d v="2020-09-30T00:00:00"/>
    <x v="0"/>
    <x v="0"/>
    <x v="0"/>
    <x v="0"/>
    <s v="FRANCISCO PINGO PINGO"/>
    <n v="40133462"/>
    <x v="42"/>
    <x v="2145"/>
    <x v="2"/>
  </r>
  <r>
    <s v="Reclamo"/>
    <x v="2"/>
    <s v="Si"/>
    <n v="9077"/>
    <s v="PAITA"/>
    <s v="EFE"/>
    <x v="0"/>
    <s v="Oficina"/>
    <s v="PAITA"/>
    <s v="NORTE 1"/>
    <x v="17"/>
    <d v="2020-08-19T00:00:00"/>
    <n v="2020"/>
    <s v="III Trimestre 20"/>
    <s v="Agosto"/>
    <d v="2020-09-18T00:00:00"/>
    <d v="2020-09-30T00:00:00"/>
    <x v="0"/>
    <x v="0"/>
    <x v="0"/>
    <x v="0"/>
    <s v="HECTOR ANTONIO SILVA ROSADO"/>
    <n v="3501216"/>
    <x v="42"/>
    <x v="2146"/>
    <x v="2"/>
  </r>
  <r>
    <s v="Reclamo"/>
    <x v="2"/>
    <s v="Si"/>
    <n v="9051"/>
    <s v="ICA"/>
    <s v="EFE"/>
    <x v="0"/>
    <s v="Oficina"/>
    <s v="ABANCAY"/>
    <s v="SUR ORIENTE"/>
    <x v="30"/>
    <d v="2020-08-18T00:00:00"/>
    <n v="2020"/>
    <s v="III Trimestre 20"/>
    <s v="Agosto"/>
    <d v="2020-09-17T00:00:00"/>
    <d v="2020-09-30T00:00:00"/>
    <x v="0"/>
    <x v="0"/>
    <x v="4"/>
    <x v="4"/>
    <s v="DORIT ABIGUILDA ESPINOZA DOMINGUEZ"/>
    <n v="48592071"/>
    <x v="71"/>
    <x v="2147"/>
    <x v="2"/>
  </r>
  <r>
    <s v="Reclamo"/>
    <x v="2"/>
    <s v="Si"/>
    <n v="9055"/>
    <s v="PEDRO RUIZ"/>
    <s v="EFE"/>
    <x v="0"/>
    <s v="Oficina"/>
    <s v="CHICLAYO"/>
    <s v="NORTE 2"/>
    <x v="2"/>
    <d v="2020-08-18T00:00:00"/>
    <n v="2020"/>
    <s v="III Trimestre 20"/>
    <s v="Agosto"/>
    <d v="2020-09-17T00:00:00"/>
    <d v="2020-09-30T00:00:00"/>
    <x v="0"/>
    <x v="0"/>
    <x v="0"/>
    <x v="0"/>
    <s v="JOSE HUMBERLI FLORES DAVILA"/>
    <n v="44919590"/>
    <x v="71"/>
    <x v="2148"/>
    <x v="2"/>
  </r>
  <r>
    <s v="Reclamo"/>
    <x v="2"/>
    <s v="Si"/>
    <n v="9032"/>
    <s v="LIMA"/>
    <s v="Hipotecario Propio"/>
    <x v="1"/>
    <s v="Vía internet"/>
    <s v="SURCO"/>
    <s v="LIMA NOR ESTE "/>
    <x v="1"/>
    <d v="2020-08-17T00:00:00"/>
    <n v="2020"/>
    <s v="III Trimestre 20"/>
    <s v="Agosto"/>
    <d v="2020-09-16T00:00:00"/>
    <d v="2020-09-30T00:00:00"/>
    <x v="2"/>
    <x v="2"/>
    <x v="1"/>
    <x v="1"/>
    <s v="ANGEL ALEJANDRO ZEVALLOS ZEVALLOS"/>
    <n v="41955103"/>
    <x v="49"/>
    <x v="2149"/>
    <x v="2"/>
  </r>
  <r>
    <s v="Reclamo"/>
    <x v="2"/>
    <s v="Si"/>
    <n v="9038"/>
    <s v="PAITA"/>
    <s v="EFE"/>
    <x v="0"/>
    <s v="Oficina"/>
    <s v="PAITA"/>
    <s v="NORTE 1"/>
    <x v="17"/>
    <d v="2020-08-17T00:00:00"/>
    <n v="2020"/>
    <s v="III Trimestre 20"/>
    <s v="Agosto"/>
    <d v="2020-09-16T00:00:00"/>
    <d v="2020-09-30T00:00:00"/>
    <x v="0"/>
    <x v="0"/>
    <x v="0"/>
    <x v="0"/>
    <s v="JUANA CRUZ MOGOLLON"/>
    <n v="41244945"/>
    <x v="49"/>
    <x v="2150"/>
    <x v="2"/>
  </r>
  <r>
    <s v="Reclamo"/>
    <x v="2"/>
    <s v="Si"/>
    <n v="9007"/>
    <s v="AREQUIPA"/>
    <s v="EFE"/>
    <x v="0"/>
    <s v="Oficina"/>
    <s v="AREQUIPA"/>
    <s v="SUR"/>
    <x v="31"/>
    <d v="2020-08-15T00:00:00"/>
    <n v="2020"/>
    <s v="III Trimestre 20"/>
    <s v="Agosto"/>
    <d v="2020-09-14T00:00:00"/>
    <d v="2020-09-30T00:00:00"/>
    <x v="0"/>
    <x v="0"/>
    <x v="0"/>
    <x v="0"/>
    <s v="LUZ MARINA CALCINA CALSINA"/>
    <n v="42698189"/>
    <x v="9"/>
    <x v="2151"/>
    <x v="2"/>
  </r>
  <r>
    <s v="Reclamo"/>
    <x v="2"/>
    <s v="Si"/>
    <n v="8970"/>
    <s v="CHICLAYO"/>
    <s v="EFE"/>
    <x v="0"/>
    <s v="Oficina"/>
    <s v="CHICLAYO"/>
    <s v="NORTE 2"/>
    <x v="2"/>
    <d v="2020-08-14T00:00:00"/>
    <n v="2020"/>
    <s v="III Trimestre 20"/>
    <s v="Agosto"/>
    <d v="2020-09-13T00:00:00"/>
    <d v="2020-09-30T00:00:00"/>
    <x v="0"/>
    <x v="0"/>
    <x v="0"/>
    <x v="0"/>
    <s v="MARIA SOLEDAD IPANAQUE CHOEZ"/>
    <n v="16472152"/>
    <x v="13"/>
    <x v="2152"/>
    <x v="2"/>
  </r>
  <r>
    <s v="Reclamo"/>
    <x v="2"/>
    <s v="Si"/>
    <n v="8988"/>
    <s v="LIMA"/>
    <s v="Hipotecario Propio"/>
    <x v="1"/>
    <s v="Vía internet"/>
    <s v="SURCO"/>
    <s v="LIMA NOR ESTE "/>
    <x v="1"/>
    <d v="2020-08-14T00:00:00"/>
    <n v="2020"/>
    <s v="III Trimestre 20"/>
    <s v="Agosto"/>
    <d v="2020-09-13T00:00:00"/>
    <d v="2020-09-30T00:00:00"/>
    <x v="2"/>
    <x v="2"/>
    <x v="1"/>
    <x v="1"/>
    <s v="ANGEL ZEVALLOS ZEVALLOS"/>
    <n v="41955103"/>
    <x v="13"/>
    <x v="2153"/>
    <x v="2"/>
  </r>
  <r>
    <s v="Reclamo"/>
    <x v="2"/>
    <s v="Si"/>
    <n v="8992"/>
    <s v="CAJAMARCA"/>
    <s v="EFE"/>
    <x v="1"/>
    <s v="Vía internet"/>
    <s v="SURCO"/>
    <s v="LIMA NOR ESTE "/>
    <x v="1"/>
    <d v="2020-08-14T00:00:00"/>
    <n v="2020"/>
    <s v="III Trimestre 20"/>
    <s v="Agosto"/>
    <d v="2020-09-13T00:00:00"/>
    <d v="2020-09-30T00:00:00"/>
    <x v="0"/>
    <x v="0"/>
    <x v="0"/>
    <x v="0"/>
    <s v="MESIAS ARRIBASPLATA LINARES DARIO"/>
    <n v="26610801"/>
    <x v="13"/>
    <x v="2154"/>
    <x v="2"/>
  </r>
  <r>
    <s v="Reclamo"/>
    <x v="2"/>
    <s v="Si"/>
    <n v="8949"/>
    <s v="CUSCO"/>
    <s v="EFE"/>
    <x v="0"/>
    <s v="Oficina"/>
    <s v="QUILLABAMBA"/>
    <s v="SUR ORIENTE"/>
    <x v="15"/>
    <d v="2020-08-13T00:00:00"/>
    <n v="2020"/>
    <s v="III Trimestre 20"/>
    <s v="Agosto"/>
    <d v="2020-09-12T00:00:00"/>
    <d v="2020-09-30T00:00:00"/>
    <x v="0"/>
    <x v="0"/>
    <x v="0"/>
    <x v="0"/>
    <s v="JORGE CARLOS CERECEDA BRAVO"/>
    <n v="23929752"/>
    <x v="74"/>
    <x v="2155"/>
    <x v="2"/>
  </r>
  <r>
    <s v="Reclamo"/>
    <x v="2"/>
    <s v="Si"/>
    <n v="8956"/>
    <s v="CHICLAYO"/>
    <s v="EFE"/>
    <x v="0"/>
    <s v="Oficina"/>
    <s v="SALAVERRY"/>
    <s v="NORTE 2"/>
    <x v="2"/>
    <d v="2020-08-13T00:00:00"/>
    <n v="2020"/>
    <s v="III Trimestre 20"/>
    <s v="Agosto"/>
    <d v="2020-09-12T00:00:00"/>
    <d v="2020-09-30T00:00:00"/>
    <x v="0"/>
    <x v="0"/>
    <x v="0"/>
    <x v="0"/>
    <s v="EMERITA CAMPOS INGA"/>
    <n v="33827909"/>
    <x v="74"/>
    <x v="2156"/>
    <x v="2"/>
  </r>
  <r>
    <s v="Reclamo"/>
    <x v="2"/>
    <s v="Si"/>
    <n v="8954"/>
    <s v="PAITA"/>
    <s v="EFE"/>
    <x v="0"/>
    <s v="Oficina"/>
    <s v="PAITA"/>
    <s v="NORTE 1"/>
    <x v="17"/>
    <d v="2020-08-13T00:00:00"/>
    <n v="2020"/>
    <s v="III Trimestre 20"/>
    <s v="Agosto"/>
    <d v="2020-09-12T00:00:00"/>
    <d v="2020-09-30T00:00:00"/>
    <x v="0"/>
    <x v="0"/>
    <x v="0"/>
    <x v="0"/>
    <s v="LEONARDO GODOS FALLA"/>
    <n v="3375421"/>
    <x v="74"/>
    <x v="2157"/>
    <x v="2"/>
  </r>
  <r>
    <s v="Reclamo"/>
    <x v="2"/>
    <s v="Si"/>
    <n v="8961"/>
    <s v="PAITA"/>
    <s v="EFE"/>
    <x v="0"/>
    <s v="Oficina"/>
    <s v="PAITA"/>
    <s v="NORTE 1"/>
    <x v="17"/>
    <d v="2020-08-13T00:00:00"/>
    <n v="2020"/>
    <s v="III Trimestre 20"/>
    <s v="Agosto"/>
    <d v="2020-09-12T00:00:00"/>
    <d v="2020-09-30T00:00:00"/>
    <x v="0"/>
    <x v="0"/>
    <x v="0"/>
    <x v="0"/>
    <s v="SONIA MAZA HUANCAS"/>
    <n v="46120201"/>
    <x v="74"/>
    <x v="2158"/>
    <x v="2"/>
  </r>
  <r>
    <s v="Reclamo"/>
    <x v="2"/>
    <s v="Si"/>
    <n v="8943"/>
    <s v="TAMBO GRANDE"/>
    <s v="LC"/>
    <x v="0"/>
    <s v="Oficina"/>
    <s v="TAMBOGRANDE"/>
    <s v="NORTE 1"/>
    <x v="12"/>
    <d v="2020-08-12T00:00:00"/>
    <n v="2020"/>
    <s v="III Trimestre 20"/>
    <s v="Agosto"/>
    <d v="2020-09-11T00:00:00"/>
    <d v="2020-09-30T00:00:00"/>
    <x v="0"/>
    <x v="0"/>
    <x v="0"/>
    <x v="0"/>
    <s v="CARLOS ERNESTO MECHATO ADRIANZEN"/>
    <n v="47211933"/>
    <x v="75"/>
    <x v="2159"/>
    <x v="2"/>
  </r>
  <r>
    <s v="Reclamo"/>
    <x v="2"/>
    <s v="Si"/>
    <n v="8918"/>
    <s v="CHINCHA"/>
    <s v="LC"/>
    <x v="0"/>
    <s v="Oficina"/>
    <s v="CHINCHA"/>
    <s v="LIMA SUR CHICO"/>
    <x v="10"/>
    <d v="2020-08-11T00:00:00"/>
    <n v="2020"/>
    <s v="III Trimestre 20"/>
    <s v="Agosto"/>
    <d v="2020-09-10T00:00:00"/>
    <d v="2020-09-30T00:00:00"/>
    <x v="0"/>
    <x v="0"/>
    <x v="0"/>
    <x v="0"/>
    <s v="MARIELA TALLA MELO"/>
    <n v="42322073"/>
    <x v="62"/>
    <x v="2160"/>
    <x v="2"/>
  </r>
  <r>
    <s v="Reclamo"/>
    <x v="2"/>
    <s v="Si"/>
    <n v="8926"/>
    <s v="TRUJILLO"/>
    <s v="LC"/>
    <x v="1"/>
    <s v="Vía internet"/>
    <s v="SURCO"/>
    <s v="LIMA NOR ESTE "/>
    <x v="1"/>
    <d v="2020-08-11T00:00:00"/>
    <n v="2020"/>
    <s v="III Trimestre 20"/>
    <s v="Agosto"/>
    <d v="2020-09-10T00:00:00"/>
    <d v="2020-09-30T00:00:00"/>
    <x v="0"/>
    <x v="0"/>
    <x v="0"/>
    <x v="0"/>
    <s v="IVETTE SANTOS BENITEZ CANDELA"/>
    <n v="80165562"/>
    <x v="62"/>
    <x v="2161"/>
    <x v="2"/>
  </r>
  <r>
    <s v="Reclamo"/>
    <x v="2"/>
    <s v="Si"/>
    <n v="8920"/>
    <s v="LA UNION"/>
    <s v="LC"/>
    <x v="0"/>
    <s v="Oficina"/>
    <s v="LA UNION"/>
    <s v="NORTE 1"/>
    <x v="12"/>
    <d v="2020-08-11T00:00:00"/>
    <n v="2020"/>
    <s v="III Trimestre 20"/>
    <s v="Agosto"/>
    <d v="2020-09-10T00:00:00"/>
    <d v="2020-09-30T00:00:00"/>
    <x v="0"/>
    <x v="0"/>
    <x v="0"/>
    <x v="0"/>
    <s v="PERCY PANTA ECA"/>
    <n v="2857212"/>
    <x v="62"/>
    <x v="2162"/>
    <x v="2"/>
  </r>
  <r>
    <s v="Reclamo"/>
    <x v="2"/>
    <s v="Si"/>
    <n v="8892"/>
    <s v="PAITA"/>
    <s v="EFE"/>
    <x v="0"/>
    <s v="Oficina"/>
    <s v="PAITA"/>
    <s v="NORTE 1"/>
    <x v="17"/>
    <d v="2020-08-10T00:00:00"/>
    <n v="2020"/>
    <s v="III Trimestre 20"/>
    <s v="Agosto"/>
    <d v="2020-09-09T00:00:00"/>
    <d v="2020-09-30T00:00:00"/>
    <x v="0"/>
    <x v="0"/>
    <x v="0"/>
    <x v="0"/>
    <s v="SIGIFREDO COTRINA CORREA"/>
    <n v="41311873"/>
    <x v="52"/>
    <x v="2163"/>
    <x v="2"/>
  </r>
  <r>
    <s v="Reclamo"/>
    <x v="2"/>
    <s v="Si"/>
    <n v="8857"/>
    <s v="YURIMAGUAS"/>
    <s v="EFE"/>
    <x v="0"/>
    <s v="Oficina"/>
    <s v="SURCO"/>
    <s v="LIMA NOR ESTE "/>
    <x v="1"/>
    <d v="2020-08-07T00:00:00"/>
    <n v="2020"/>
    <s v="III Trimestre 20"/>
    <s v="Agosto"/>
    <d v="2020-09-06T00:00:00"/>
    <d v="2020-09-30T00:00:00"/>
    <x v="0"/>
    <x v="0"/>
    <x v="0"/>
    <x v="0"/>
    <s v="LITMAN PINEDO PINEDO"/>
    <n v="40452470"/>
    <x v="47"/>
    <x v="2164"/>
    <x v="2"/>
  </r>
  <r>
    <s v="Reclamo"/>
    <x v="2"/>
    <s v="Si"/>
    <n v="8874"/>
    <s v="ICA"/>
    <s v="CAJA LUREN"/>
    <x v="1"/>
    <s v="Vía internet"/>
    <s v="SURCO"/>
    <s v="LIMA NOR ESTE "/>
    <x v="1"/>
    <d v="2020-08-07T00:00:00"/>
    <n v="2020"/>
    <s v="III Trimestre 20"/>
    <s v="Agosto"/>
    <d v="2020-09-06T00:00:00"/>
    <d v="2020-09-30T00:00:00"/>
    <x v="2"/>
    <x v="2"/>
    <x v="2"/>
    <x v="2"/>
    <s v="Jhuver Kenyo Muñoa La Cruz"/>
    <n v="61711425"/>
    <x v="47"/>
    <x v="2165"/>
    <x v="2"/>
  </r>
  <r>
    <s v="Reclamo"/>
    <x v="2"/>
    <s v="Si"/>
    <n v="8877"/>
    <s v="PIURA"/>
    <s v="MOTOCORP"/>
    <x v="1"/>
    <s v="Vía internet"/>
    <s v="SURCO"/>
    <s v="LIMA NOR ESTE "/>
    <x v="1"/>
    <d v="2020-08-07T00:00:00"/>
    <n v="2020"/>
    <s v="III Trimestre 20"/>
    <s v="Agosto"/>
    <d v="2020-09-06T00:00:00"/>
    <d v="2020-09-30T00:00:00"/>
    <x v="0"/>
    <x v="0"/>
    <x v="1"/>
    <x v="1"/>
    <s v="LUIS ALBERTO REQUENA CRUZ"/>
    <n v="70782163"/>
    <x v="47"/>
    <x v="2166"/>
    <x v="2"/>
  </r>
  <r>
    <s v="Reclamo"/>
    <x v="2"/>
    <s v="Si"/>
    <n v="8861"/>
    <s v="HUACHO"/>
    <s v="EFE"/>
    <x v="0"/>
    <s v="Oficina"/>
    <s v="HUACHO "/>
    <s v="NORTE 3"/>
    <x v="22"/>
    <d v="2020-08-07T00:00:00"/>
    <n v="2020"/>
    <s v="III Trimestre 20"/>
    <s v="Agosto"/>
    <d v="2020-09-06T00:00:00"/>
    <d v="2020-09-30T00:00:00"/>
    <x v="0"/>
    <x v="0"/>
    <x v="0"/>
    <x v="0"/>
    <s v="FABER GUERRA PENA"/>
    <n v="15214594"/>
    <x v="47"/>
    <x v="2167"/>
    <x v="2"/>
  </r>
  <r>
    <s v="Reclamo"/>
    <x v="2"/>
    <s v="Si"/>
    <n v="8860"/>
    <s v="PAITA"/>
    <s v="EFE"/>
    <x v="0"/>
    <s v="Oficina"/>
    <s v="PAITA"/>
    <s v="NORTE 1"/>
    <x v="17"/>
    <d v="2020-08-07T00:00:00"/>
    <n v="2020"/>
    <s v="III Trimestre 20"/>
    <s v="Agosto"/>
    <d v="2020-09-06T00:00:00"/>
    <d v="2020-09-30T00:00:00"/>
    <x v="0"/>
    <x v="0"/>
    <x v="0"/>
    <x v="0"/>
    <s v="CARLOS CHAMPONAN MORAN"/>
    <n v="3492979"/>
    <x v="47"/>
    <x v="2168"/>
    <x v="2"/>
  </r>
  <r>
    <s v="Reclamo"/>
    <x v="2"/>
    <s v="Si"/>
    <n v="8851"/>
    <s v="TOCACHE"/>
    <s v="LC"/>
    <x v="1"/>
    <s v="Vía internet"/>
    <s v="SURCO"/>
    <s v="LIMA NOR ESTE "/>
    <x v="1"/>
    <d v="2020-08-06T00:00:00"/>
    <n v="2020"/>
    <s v="III Trimestre 20"/>
    <s v="Agosto"/>
    <d v="2020-09-05T00:00:00"/>
    <d v="2020-09-30T00:00:00"/>
    <x v="0"/>
    <x v="0"/>
    <x v="0"/>
    <x v="0"/>
    <s v="YONEL CLAUDIO NIEVES"/>
    <n v="41722390"/>
    <x v="48"/>
    <x v="2169"/>
    <x v="2"/>
  </r>
  <r>
    <s v="Reclamo"/>
    <x v="2"/>
    <s v="Si"/>
    <n v="8830"/>
    <s v="PAITA"/>
    <s v="EFE"/>
    <x v="0"/>
    <s v="Oficina"/>
    <s v="PAITA"/>
    <s v="NORTE 1"/>
    <x v="17"/>
    <d v="2020-08-06T00:00:00"/>
    <n v="2020"/>
    <s v="III Trimestre 20"/>
    <s v="Agosto"/>
    <d v="2020-09-05T00:00:00"/>
    <d v="2020-09-30T00:00:00"/>
    <x v="0"/>
    <x v="0"/>
    <x v="0"/>
    <x v="0"/>
    <s v="VERONICA MERCEDES JACINTO NUNURA"/>
    <n v="42358725"/>
    <x v="48"/>
    <x v="2170"/>
    <x v="2"/>
  </r>
  <r>
    <s v="Reclamo"/>
    <x v="2"/>
    <s v="Si"/>
    <n v="8831"/>
    <s v="TACNA"/>
    <s v="LC"/>
    <x v="0"/>
    <s v="Oficina"/>
    <s v="TACNA"/>
    <s v="SUR"/>
    <x v="9"/>
    <d v="2020-08-06T00:00:00"/>
    <n v="2020"/>
    <s v="III Trimestre 20"/>
    <s v="Agosto"/>
    <d v="2020-09-05T00:00:00"/>
    <d v="2020-09-30T00:00:00"/>
    <x v="0"/>
    <x v="0"/>
    <x v="0"/>
    <x v="0"/>
    <s v="ZENAIDA RAMIREZ CAMACHO"/>
    <n v="41227626"/>
    <x v="48"/>
    <x v="2171"/>
    <x v="2"/>
  </r>
  <r>
    <s v="Reclamo"/>
    <x v="2"/>
    <s v="Si"/>
    <n v="8825"/>
    <s v="HUACHO"/>
    <s v="LC"/>
    <x v="1"/>
    <s v="Vía internet"/>
    <s v="SURCO"/>
    <s v="LIMA NOR ESTE "/>
    <x v="1"/>
    <d v="2020-08-05T00:00:00"/>
    <n v="2020"/>
    <s v="III Trimestre 20"/>
    <s v="Agosto"/>
    <d v="2020-09-04T00:00:00"/>
    <d v="2020-09-30T00:00:00"/>
    <x v="0"/>
    <x v="0"/>
    <x v="0"/>
    <x v="0"/>
    <s v="TREACY JULIANA SANCHEZ BARRETO"/>
    <n v="48231109"/>
    <x v="44"/>
    <x v="2172"/>
    <x v="2"/>
  </r>
  <r>
    <s v="Reclamo"/>
    <x v="2"/>
    <s v="Si"/>
    <n v="8806"/>
    <s v="PAITA"/>
    <s v="EFE"/>
    <x v="0"/>
    <s v="Oficina"/>
    <s v="PAITA"/>
    <s v="NORTE 1"/>
    <x v="17"/>
    <d v="2020-08-05T00:00:00"/>
    <n v="2020"/>
    <s v="III Trimestre 20"/>
    <s v="Agosto"/>
    <d v="2020-09-04T00:00:00"/>
    <d v="2020-09-30T00:00:00"/>
    <x v="0"/>
    <x v="0"/>
    <x v="0"/>
    <x v="0"/>
    <s v="SANTOS LUCIANO PANTA NUNURA"/>
    <n v="42122034"/>
    <x v="44"/>
    <x v="2173"/>
    <x v="2"/>
  </r>
  <r>
    <s v="Reclamo"/>
    <x v="2"/>
    <s v="Si"/>
    <n v="8807"/>
    <s v="PAITA"/>
    <s v="EFE"/>
    <x v="0"/>
    <s v="Oficina"/>
    <s v="PAITA"/>
    <s v="NORTE 1"/>
    <x v="17"/>
    <d v="2020-08-05T00:00:00"/>
    <n v="2020"/>
    <s v="III Trimestre 20"/>
    <s v="Agosto"/>
    <d v="2020-09-04T00:00:00"/>
    <d v="2020-09-30T00:00:00"/>
    <x v="0"/>
    <x v="0"/>
    <x v="0"/>
    <x v="0"/>
    <s v="JUDITH JANINA BARRIENTOS SICHA"/>
    <n v="9776142"/>
    <x v="44"/>
    <x v="2174"/>
    <x v="2"/>
  </r>
  <r>
    <s v="Reclamo"/>
    <x v="2"/>
    <s v="Si"/>
    <n v="8783"/>
    <s v="LURIN"/>
    <s v="LC"/>
    <x v="0"/>
    <s v="Oficina"/>
    <s v="LURIN"/>
    <s v="LIMA SUR CHICO"/>
    <x v="1"/>
    <d v="2020-08-04T00:00:00"/>
    <n v="2020"/>
    <s v="III Trimestre 20"/>
    <s v="Agosto"/>
    <d v="2020-09-03T00:00:00"/>
    <d v="2020-09-30T00:00:00"/>
    <x v="0"/>
    <x v="0"/>
    <x v="0"/>
    <x v="0"/>
    <s v="MARIA LUISA RAMOS BRAVO"/>
    <n v="8971937"/>
    <x v="3"/>
    <x v="2175"/>
    <x v="2"/>
  </r>
  <r>
    <s v="Reclamo"/>
    <x v="2"/>
    <s v="Si"/>
    <n v="8771"/>
    <s v="IQUITOS SELVA"/>
    <s v="LC"/>
    <x v="0"/>
    <s v="Oficina"/>
    <s v="IQUITOS"/>
    <s v="ORIENTE"/>
    <x v="24"/>
    <d v="2020-08-04T00:00:00"/>
    <n v="2020"/>
    <s v="III Trimestre 20"/>
    <s v="Agosto"/>
    <d v="2020-09-03T00:00:00"/>
    <d v="2020-09-30T00:00:00"/>
    <x v="0"/>
    <x v="0"/>
    <x v="3"/>
    <x v="3"/>
    <s v="ADHEMIR AUGUSTO ATAUCUSI GUTIERREZ"/>
    <n v="42357859"/>
    <x v="3"/>
    <x v="2176"/>
    <x v="2"/>
  </r>
  <r>
    <s v="Reclamo"/>
    <x v="2"/>
    <s v="Si"/>
    <n v="8761"/>
    <s v="EL PEDREGAL"/>
    <s v="LC"/>
    <x v="0"/>
    <s v="Oficina"/>
    <s v="EL PEDREGAL"/>
    <s v="SUR"/>
    <x v="42"/>
    <d v="2020-08-03T00:00:00"/>
    <n v="2020"/>
    <s v="III Trimestre 20"/>
    <s v="Agosto"/>
    <d v="2020-09-02T00:00:00"/>
    <d v="2020-09-30T00:00:00"/>
    <x v="0"/>
    <x v="0"/>
    <x v="0"/>
    <x v="0"/>
    <s v="VICTOR ALEJANDRO YUNGA MAMANI"/>
    <n v="42807668"/>
    <x v="15"/>
    <x v="2177"/>
    <x v="2"/>
  </r>
  <r>
    <s v="Reclamo"/>
    <x v="2"/>
    <s v="Si"/>
    <n v="8749"/>
    <s v="CHICLAYO MEGA"/>
    <s v="LC"/>
    <x v="0"/>
    <s v="Oficina"/>
    <s v="CHICLAYO LC"/>
    <s v="NORTE 2"/>
    <x v="2"/>
    <d v="2020-08-03T00:00:00"/>
    <n v="2020"/>
    <s v="III Trimestre 20"/>
    <s v="Agosto"/>
    <d v="2020-09-02T00:00:00"/>
    <d v="2020-09-30T00:00:00"/>
    <x v="0"/>
    <x v="0"/>
    <x v="0"/>
    <x v="0"/>
    <s v="KETTY MILAGROS TORO OBLITAS"/>
    <n v="16761100"/>
    <x v="15"/>
    <x v="2178"/>
    <x v="2"/>
  </r>
  <r>
    <s v="Reclamo"/>
    <x v="2"/>
    <s v="Si"/>
    <n v="8741"/>
    <s v="PLAZA NORTE "/>
    <s v="EFE"/>
    <x v="0"/>
    <s v="Oficina"/>
    <s v="LOS OLIVOS"/>
    <s v="LIMA NORESTE"/>
    <x v="1"/>
    <d v="2020-08-03T00:00:00"/>
    <n v="2020"/>
    <s v="III Trimestre 20"/>
    <s v="Agosto"/>
    <d v="2020-09-02T00:00:00"/>
    <d v="2020-09-30T00:00:00"/>
    <x v="0"/>
    <x v="0"/>
    <x v="1"/>
    <x v="1"/>
    <s v="JOSSELYN OSORIO SANTILLAN"/>
    <n v="48192987"/>
    <x v="15"/>
    <x v="2179"/>
    <x v="2"/>
  </r>
  <r>
    <s v="Reclamo"/>
    <x v="2"/>
    <s v="Si"/>
    <n v="8767"/>
    <s v="LIMA"/>
    <s v="Hipotecario Propio"/>
    <x v="1"/>
    <s v="Vía internet"/>
    <s v="SURCO"/>
    <s v="LIMA NOR ESTE "/>
    <x v="1"/>
    <d v="2020-08-03T00:00:00"/>
    <n v="2020"/>
    <s v="III Trimestre 20"/>
    <s v="Agosto"/>
    <d v="2020-09-02T00:00:00"/>
    <d v="2020-09-30T00:00:00"/>
    <x v="2"/>
    <x v="2"/>
    <x v="3"/>
    <x v="3"/>
    <s v="ROXANA JANETH CORDERO YANGUA"/>
    <n v="46419246"/>
    <x v="15"/>
    <x v="2180"/>
    <x v="2"/>
  </r>
  <r>
    <s v="Reclamo"/>
    <x v="2"/>
    <s v="Si"/>
    <n v="8759"/>
    <s v="PAITA"/>
    <s v="LC"/>
    <x v="0"/>
    <s v="Oficina"/>
    <s v="PAITA"/>
    <s v="NORTE 1"/>
    <x v="17"/>
    <d v="2020-08-03T00:00:00"/>
    <n v="2020"/>
    <s v="III Trimestre 20"/>
    <s v="Agosto"/>
    <d v="2020-09-02T00:00:00"/>
    <d v="2020-09-30T00:00:00"/>
    <x v="0"/>
    <x v="0"/>
    <x v="0"/>
    <x v="0"/>
    <s v="OSCAR GIANCARLO GARCIA GARCIA"/>
    <n v="47434349"/>
    <x v="15"/>
    <x v="2181"/>
    <x v="2"/>
  </r>
  <r>
    <s v="Reclamo"/>
    <x v="2"/>
    <s v="Si"/>
    <n v="8714"/>
    <s v="PUCALLPA"/>
    <s v="LC"/>
    <x v="1"/>
    <s v="Vía internet"/>
    <s v="SURCO"/>
    <s v="LIMA NOR ESTE "/>
    <x v="1"/>
    <d v="2020-08-02T00:00:00"/>
    <n v="2020"/>
    <s v="III Trimestre 20"/>
    <s v="Agosto"/>
    <d v="2020-09-01T00:00:00"/>
    <d v="2020-09-30T00:00:00"/>
    <x v="0"/>
    <x v="0"/>
    <x v="0"/>
    <x v="0"/>
    <s v="CRISTHIAN MOISES HUAYLINOS APAZA"/>
    <n v="48062206"/>
    <x v="45"/>
    <x v="2182"/>
    <x v="2"/>
  </r>
  <r>
    <s v="Reclamo"/>
    <x v="2"/>
    <s v="Si"/>
    <n v="8711"/>
    <s v="ANDAHUAYLAS"/>
    <s v="LC"/>
    <x v="0"/>
    <s v="Oficina"/>
    <s v="ANDAHUAYLAS"/>
    <s v="SUR ORIENTE"/>
    <x v="35"/>
    <d v="2020-08-01T00:00:00"/>
    <n v="2020"/>
    <s v="III Trimestre 20"/>
    <s v="Agosto"/>
    <d v="2020-08-31T00:00:00"/>
    <d v="2020-09-30T00:00:00"/>
    <x v="0"/>
    <x v="0"/>
    <x v="0"/>
    <x v="0"/>
    <s v="RONALD PEREZ HUAMAN"/>
    <n v="70422892"/>
    <x v="20"/>
    <x v="2183"/>
    <x v="2"/>
  </r>
  <r>
    <s v="Reclamo"/>
    <x v="2"/>
    <s v="Si"/>
    <n v="8665"/>
    <s v="CUSCO"/>
    <s v="LC"/>
    <x v="0"/>
    <s v="Oficina"/>
    <s v="QUILLABAMBA"/>
    <s v="SUR ORIENTE"/>
    <x v="15"/>
    <d v="2020-07-31T00:00:00"/>
    <n v="2020"/>
    <s v="III Trimestre 20"/>
    <s v="Julio"/>
    <d v="2020-08-30T00:00:00"/>
    <d v="2020-09-30T00:00:00"/>
    <x v="0"/>
    <x v="0"/>
    <x v="0"/>
    <x v="0"/>
    <s v="ISABEL LUCANA BERRIOS"/>
    <n v="24001199"/>
    <x v="28"/>
    <x v="2184"/>
    <x v="3"/>
  </r>
  <r>
    <s v="Reclamo"/>
    <x v="2"/>
    <s v="Si"/>
    <n v="8666"/>
    <s v="CUSCO"/>
    <s v="LC"/>
    <x v="0"/>
    <s v="Oficina"/>
    <s v="QUILLABAMBA"/>
    <s v="SUR ORIENTE"/>
    <x v="15"/>
    <d v="2020-07-31T00:00:00"/>
    <n v="2020"/>
    <s v="III Trimestre 20"/>
    <s v="Julio"/>
    <d v="2020-08-30T00:00:00"/>
    <d v="2020-09-30T00:00:00"/>
    <x v="0"/>
    <x v="0"/>
    <x v="0"/>
    <x v="0"/>
    <s v="GUADALUPE EDITH RAMOS AGUILAR"/>
    <n v="23855976"/>
    <x v="28"/>
    <x v="2185"/>
    <x v="3"/>
  </r>
  <r>
    <s v="Reclamo"/>
    <x v="2"/>
    <s v="Si"/>
    <n v="8662"/>
    <s v="PICHANAQUI "/>
    <s v="EFE"/>
    <x v="0"/>
    <s v="Oficina"/>
    <s v="PICHANAQUI "/>
    <s v="CENTRO"/>
    <x v="7"/>
    <d v="2020-07-31T00:00:00"/>
    <n v="2020"/>
    <s v="III Trimestre 20"/>
    <s v="Julio"/>
    <d v="2020-08-30T00:00:00"/>
    <d v="2020-09-30T00:00:00"/>
    <x v="0"/>
    <x v="0"/>
    <x v="0"/>
    <x v="0"/>
    <s v="MARICRUZ PAMELA PRADO ESCOBAR"/>
    <n v="45785142"/>
    <x v="28"/>
    <x v="2186"/>
    <x v="3"/>
  </r>
  <r>
    <s v="Reclamo"/>
    <x v="2"/>
    <s v="Si"/>
    <n v="8688"/>
    <s v="ICA"/>
    <s v="CAJA LUREN"/>
    <x v="1"/>
    <s v="Vía internet"/>
    <s v="SURCO"/>
    <s v="LIMA NOR ESTE "/>
    <x v="1"/>
    <d v="2020-07-31T00:00:00"/>
    <n v="2020"/>
    <s v="III Trimestre 20"/>
    <s v="Julio"/>
    <d v="2020-08-30T00:00:00"/>
    <d v="2020-09-30T00:00:00"/>
    <x v="2"/>
    <x v="2"/>
    <x v="1"/>
    <x v="1"/>
    <s v="SIRLE RUGEL QUINTERO"/>
    <n v="3584595"/>
    <x v="28"/>
    <x v="2187"/>
    <x v="3"/>
  </r>
  <r>
    <s v="Reclamo"/>
    <x v="2"/>
    <s v="Si"/>
    <n v="8673"/>
    <s v="PUERTO MALDONADO"/>
    <s v="MOTOCORP"/>
    <x v="0"/>
    <s v="Oficina"/>
    <s v="PUERTO MALDONADO"/>
    <s v="SUR ORIENTE"/>
    <x v="23"/>
    <d v="2020-07-31T00:00:00"/>
    <n v="2020"/>
    <s v="III Trimestre 20"/>
    <s v="Julio"/>
    <d v="2020-08-30T00:00:00"/>
    <d v="2020-09-30T00:00:00"/>
    <x v="0"/>
    <x v="0"/>
    <x v="0"/>
    <x v="0"/>
    <s v="JUANA QUISPE ASTO"/>
    <n v="4824463"/>
    <x v="28"/>
    <x v="2188"/>
    <x v="3"/>
  </r>
  <r>
    <s v="Reclamo"/>
    <x v="2"/>
    <s v="Si"/>
    <n v="8605"/>
    <s v="IQUITOS"/>
    <s v="LC"/>
    <x v="0"/>
    <s v="Oficina"/>
    <s v="IQUITOS"/>
    <s v="ORIENTE"/>
    <x v="24"/>
    <d v="2020-07-29T00:00:00"/>
    <n v="2020"/>
    <s v="III Trimestre 20"/>
    <s v="Julio"/>
    <d v="2020-08-28T00:00:00"/>
    <d v="2020-09-30T00:00:00"/>
    <x v="0"/>
    <x v="0"/>
    <x v="0"/>
    <x v="0"/>
    <s v="JULIA OLIVEIRA MOZOMBITE"/>
    <n v="5327713"/>
    <x v="46"/>
    <x v="2189"/>
    <x v="3"/>
  </r>
  <r>
    <s v="Reclamo"/>
    <x v="2"/>
    <s v="Si"/>
    <n v="8609"/>
    <s v="MANCORA"/>
    <s v="LC"/>
    <x v="0"/>
    <s v="Oficina"/>
    <s v="MANCORA"/>
    <s v="NORTE 1"/>
    <x v="32"/>
    <d v="2020-07-29T00:00:00"/>
    <n v="2020"/>
    <s v="III Trimestre 20"/>
    <s v="Julio"/>
    <d v="2020-08-28T00:00:00"/>
    <d v="2020-09-30T00:00:00"/>
    <x v="0"/>
    <x v="0"/>
    <x v="0"/>
    <x v="0"/>
    <s v="FRANCO EDER NAVARRO CORREA"/>
    <n v="44775658"/>
    <x v="46"/>
    <x v="2190"/>
    <x v="3"/>
  </r>
  <r>
    <s v="Reclamo"/>
    <x v="2"/>
    <s v="Si"/>
    <n v="8593"/>
    <s v="PAITA"/>
    <s v="LC"/>
    <x v="0"/>
    <s v="Oficina"/>
    <s v="PAITA"/>
    <s v="NORTE 1"/>
    <x v="17"/>
    <d v="2020-07-28T00:00:00"/>
    <n v="2020"/>
    <s v="III Trimestre 20"/>
    <s v="Julio"/>
    <d v="2020-08-27T00:00:00"/>
    <d v="2020-09-30T00:00:00"/>
    <x v="0"/>
    <x v="0"/>
    <x v="0"/>
    <x v="0"/>
    <s v="VICENTE JIMENEZ LOPEZ"/>
    <n v="3302599"/>
    <x v="89"/>
    <x v="2191"/>
    <x v="3"/>
  </r>
  <r>
    <s v="Reclamo"/>
    <x v="2"/>
    <s v="Si"/>
    <n v="8578"/>
    <s v="PAITA"/>
    <s v="LC"/>
    <x v="0"/>
    <s v="Oficina"/>
    <s v="PAITA"/>
    <s v="NORTE 1"/>
    <x v="17"/>
    <d v="2020-07-27T00:00:00"/>
    <n v="2020"/>
    <s v="III Trimestre 20"/>
    <s v="Julio"/>
    <d v="2020-08-26T00:00:00"/>
    <d v="2020-09-30T00:00:00"/>
    <x v="0"/>
    <x v="0"/>
    <x v="0"/>
    <x v="0"/>
    <s v="MILAGROS JAQUELINE MORAN NAMUCHE"/>
    <n v="47674918"/>
    <x v="91"/>
    <x v="2192"/>
    <x v="3"/>
  </r>
  <r>
    <s v="Reclamo"/>
    <x v="2"/>
    <s v="Si"/>
    <n v="8553"/>
    <s v="ICA"/>
    <s v="CAJA LUREN"/>
    <x v="0"/>
    <s v="Oficina"/>
    <s v="VILLA MARIA DEL TRIUNFO"/>
    <s v="LIMA SUR CHICO"/>
    <x v="1"/>
    <d v="2020-07-25T00:00:00"/>
    <n v="2020"/>
    <s v="III Trimestre 20"/>
    <s v="Julio"/>
    <d v="2020-08-24T00:00:00"/>
    <d v="2020-09-30T00:00:00"/>
    <x v="2"/>
    <x v="2"/>
    <x v="0"/>
    <x v="0"/>
    <s v="LUIS ERNESTO NAVARRO LOBATON"/>
    <n v="45933730"/>
    <x v="63"/>
    <x v="2193"/>
    <x v="3"/>
  </r>
  <r>
    <s v="Reclamo"/>
    <x v="2"/>
    <s v="Si"/>
    <n v="8543"/>
    <s v="SULLANA"/>
    <s v="EFE"/>
    <x v="0"/>
    <s v="Oficina"/>
    <s v="TUMBES"/>
    <s v="NORTE 1"/>
    <x v="27"/>
    <d v="2020-07-25T00:00:00"/>
    <n v="2020"/>
    <s v="III Trimestre 20"/>
    <s v="Julio"/>
    <d v="2020-08-24T00:00:00"/>
    <d v="2020-09-30T00:00:00"/>
    <x v="0"/>
    <x v="0"/>
    <x v="0"/>
    <x v="0"/>
    <s v="YENNY MARILU OTERO PORRAS"/>
    <n v="3675036"/>
    <x v="63"/>
    <x v="2194"/>
    <x v="3"/>
  </r>
  <r>
    <s v="Reclamo"/>
    <x v="2"/>
    <s v="Si"/>
    <n v="8556"/>
    <s v="SULLANA"/>
    <s v="LC"/>
    <x v="0"/>
    <s v="Oficina"/>
    <s v="TUMBES"/>
    <s v="NORTE 1"/>
    <x v="27"/>
    <d v="2020-07-25T00:00:00"/>
    <n v="2020"/>
    <s v="III Trimestre 20"/>
    <s v="Julio"/>
    <d v="2020-08-24T00:00:00"/>
    <d v="2020-09-30T00:00:00"/>
    <x v="0"/>
    <x v="0"/>
    <x v="0"/>
    <x v="0"/>
    <s v="DANITZA GRABIELA ZAPATA LADINES"/>
    <n v="47572537"/>
    <x v="63"/>
    <x v="2195"/>
    <x v="3"/>
  </r>
  <r>
    <s v="Reclamo"/>
    <x v="2"/>
    <s v="Si"/>
    <n v="8511"/>
    <s v="ANDAHUAYLAS"/>
    <s v="LC"/>
    <x v="0"/>
    <s v="Oficina"/>
    <s v="ANDAHUAYLAS"/>
    <s v="SUR ORIENTE"/>
    <x v="35"/>
    <d v="2020-07-24T00:00:00"/>
    <n v="2020"/>
    <s v="III Trimestre 20"/>
    <s v="Julio"/>
    <d v="2020-08-23T00:00:00"/>
    <d v="2020-09-30T00:00:00"/>
    <x v="0"/>
    <x v="0"/>
    <x v="0"/>
    <x v="0"/>
    <s v="ALEXIS MEZARES SANCHEZ"/>
    <n v="42387597"/>
    <x v="90"/>
    <x v="2196"/>
    <x v="3"/>
  </r>
  <r>
    <s v="Reclamo"/>
    <x v="2"/>
    <s v="Si"/>
    <n v="8509"/>
    <s v="AYACUCHO"/>
    <s v="LC"/>
    <x v="0"/>
    <s v="Oficina"/>
    <s v="AYACUCHO"/>
    <s v="SUR ORIENTE"/>
    <x v="44"/>
    <d v="2020-07-24T00:00:00"/>
    <n v="2020"/>
    <s v="III Trimestre 20"/>
    <s v="Julio"/>
    <d v="2020-08-23T00:00:00"/>
    <d v="2020-09-30T00:00:00"/>
    <x v="0"/>
    <x v="0"/>
    <x v="0"/>
    <x v="0"/>
    <s v="MISAEL ANTONIO ONOFRE ENCISO"/>
    <n v="28287571"/>
    <x v="90"/>
    <x v="2197"/>
    <x v="3"/>
  </r>
  <r>
    <s v="Reclamo"/>
    <x v="2"/>
    <s v="Si"/>
    <n v="8453"/>
    <s v="AREQUIPA"/>
    <s v="EFE"/>
    <x v="0"/>
    <s v="Oficina"/>
    <s v="AREQUIPA"/>
    <s v="SUR"/>
    <x v="31"/>
    <d v="2020-07-22T00:00:00"/>
    <n v="2020"/>
    <s v="III Trimestre 20"/>
    <s v="Julio"/>
    <d v="2020-08-21T00:00:00"/>
    <d v="2020-09-30T00:00:00"/>
    <x v="0"/>
    <x v="0"/>
    <x v="0"/>
    <x v="0"/>
    <s v="MARCELINA CHUNGA CONDORI"/>
    <n v="47953341"/>
    <x v="66"/>
    <x v="2198"/>
    <x v="3"/>
  </r>
  <r>
    <s v="Reclamo"/>
    <x v="2"/>
    <s v="Si"/>
    <n v="8443"/>
    <s v="IQUITOS"/>
    <s v="MOTOCORP"/>
    <x v="0"/>
    <s v="Oficina"/>
    <s v="IQUITOS"/>
    <s v="ORIENTE"/>
    <x v="24"/>
    <d v="2020-07-22T00:00:00"/>
    <n v="2020"/>
    <s v="III Trimestre 20"/>
    <s v="Julio"/>
    <d v="2020-08-21T00:00:00"/>
    <d v="2020-09-30T00:00:00"/>
    <x v="0"/>
    <x v="0"/>
    <x v="0"/>
    <x v="0"/>
    <s v="CLAUDINA MARGARITA RODRIGUEZ FLORES"/>
    <n v="16778858"/>
    <x v="66"/>
    <x v="2199"/>
    <x v="3"/>
  </r>
  <r>
    <s v="Reclamo"/>
    <x v="2"/>
    <s v="Si"/>
    <n v="8393"/>
    <s v="AYACUCHO"/>
    <s v="LC"/>
    <x v="0"/>
    <s v="Oficina"/>
    <s v="AYACUCHO"/>
    <s v="SUR ORIENTE"/>
    <x v="44"/>
    <d v="2020-07-21T00:00:00"/>
    <n v="2020"/>
    <s v="III Trimestre 20"/>
    <s v="Julio"/>
    <d v="2020-08-20T00:00:00"/>
    <d v="2020-09-30T00:00:00"/>
    <x v="0"/>
    <x v="0"/>
    <x v="0"/>
    <x v="0"/>
    <s v="ANA MARIA PINTO HUAMAN"/>
    <n v="60712667"/>
    <x v="76"/>
    <x v="2200"/>
    <x v="3"/>
  </r>
  <r>
    <s v="Reclamo"/>
    <x v="2"/>
    <s v="Si"/>
    <n v="8432"/>
    <s v="LIMA"/>
    <s v="CONVENIO"/>
    <x v="1"/>
    <s v="Vía internet"/>
    <s v="SURCO"/>
    <s v="LIMA NOR ESTE "/>
    <x v="1"/>
    <d v="2020-07-21T00:00:00"/>
    <n v="2020"/>
    <s v="III Trimestre 20"/>
    <s v="Julio"/>
    <d v="2020-08-20T00:00:00"/>
    <d v="2020-09-30T00:00:00"/>
    <x v="0"/>
    <x v="0"/>
    <x v="1"/>
    <x v="1"/>
    <s v="EMELY PAOLA SALOME MARQUEZ"/>
    <n v="70396107"/>
    <x v="76"/>
    <x v="2201"/>
    <x v="3"/>
  </r>
  <r>
    <s v="Reclamo"/>
    <x v="2"/>
    <s v="Si"/>
    <n v="8403"/>
    <s v="PIURA"/>
    <s v="EFE"/>
    <x v="0"/>
    <s v="Oficina"/>
    <s v="PIURA"/>
    <s v="NORTE 1"/>
    <x v="12"/>
    <d v="2020-07-21T00:00:00"/>
    <n v="2020"/>
    <s v="III Trimestre 20"/>
    <s v="Julio"/>
    <d v="2020-08-20T00:00:00"/>
    <d v="2020-09-30T00:00:00"/>
    <x v="0"/>
    <x v="0"/>
    <x v="0"/>
    <x v="0"/>
    <s v="ELSA HUMBO RUIZ"/>
    <n v="2892233"/>
    <x v="76"/>
    <x v="2202"/>
    <x v="3"/>
  </r>
  <r>
    <s v="Reclamo"/>
    <x v="2"/>
    <s v="Si"/>
    <n v="8405"/>
    <s v="TOCACHE"/>
    <s v="LC"/>
    <x v="0"/>
    <s v="Oficina"/>
    <s v="TOCACHE"/>
    <s v="CENTRO"/>
    <x v="8"/>
    <d v="2020-07-21T00:00:00"/>
    <n v="2020"/>
    <s v="III Trimestre 20"/>
    <s v="Julio"/>
    <d v="2020-08-20T00:00:00"/>
    <d v="2020-09-30T00:00:00"/>
    <x v="0"/>
    <x v="0"/>
    <x v="0"/>
    <x v="0"/>
    <s v="JUAN CARLOS VASQUEZ HUAMAN"/>
    <n v="44322857"/>
    <x v="76"/>
    <x v="2203"/>
    <x v="3"/>
  </r>
  <r>
    <s v="Reclamo"/>
    <x v="2"/>
    <s v="Si"/>
    <n v="8384"/>
    <s v="SULLANA"/>
    <s v="EFE"/>
    <x v="1"/>
    <s v="Vía internet"/>
    <s v="SURCO"/>
    <s v="LIMA NOR ESTE "/>
    <x v="1"/>
    <d v="2020-07-20T00:00:00"/>
    <n v="2020"/>
    <s v="III Trimestre 20"/>
    <s v="Julio"/>
    <d v="2020-08-19T00:00:00"/>
    <d v="2020-09-30T00:00:00"/>
    <x v="0"/>
    <x v="0"/>
    <x v="0"/>
    <x v="0"/>
    <s v="HECTOR PULACHE VIERA"/>
    <n v="41414611"/>
    <x v="85"/>
    <x v="2204"/>
    <x v="3"/>
  </r>
  <r>
    <s v="Reclamo"/>
    <x v="2"/>
    <s v="Si"/>
    <n v="8313"/>
    <s v="TRUJILLO "/>
    <s v="LC"/>
    <x v="0"/>
    <s v="Oficina"/>
    <s v="TRUJILLO"/>
    <s v="NORTE 3"/>
    <x v="0"/>
    <d v="2020-07-18T00:00:00"/>
    <n v="2020"/>
    <s v="III Trimestre 20"/>
    <s v="Julio"/>
    <d v="2020-08-17T00:00:00"/>
    <d v="2020-09-30T00:00:00"/>
    <x v="0"/>
    <x v="0"/>
    <x v="0"/>
    <x v="0"/>
    <s v="SEGUNDOGUILLERMO RODRIGUEZ PANDURO"/>
    <n v="71109429"/>
    <x v="78"/>
    <x v="2205"/>
    <x v="3"/>
  </r>
  <r>
    <s v="Reclamo"/>
    <x v="2"/>
    <s v="Si"/>
    <n v="8260"/>
    <s v="AREQUIPA"/>
    <s v="LC"/>
    <x v="0"/>
    <s v="Oficina"/>
    <s v="ILO"/>
    <s v="SUR"/>
    <x v="5"/>
    <d v="2020-07-16T00:00:00"/>
    <n v="2020"/>
    <s v="III Trimestre 20"/>
    <s v="Julio"/>
    <d v="2020-08-15T00:00:00"/>
    <d v="2020-09-30T00:00:00"/>
    <x v="0"/>
    <x v="0"/>
    <x v="0"/>
    <x v="0"/>
    <s v="HUGO LUCIO JIHUALLANCA MAMANI"/>
    <n v="29632075"/>
    <x v="57"/>
    <x v="2206"/>
    <x v="3"/>
  </r>
  <r>
    <s v="Reclamo"/>
    <x v="2"/>
    <s v="Si"/>
    <n v="8251"/>
    <s v="PAITA"/>
    <s v="LC"/>
    <x v="0"/>
    <s v="Oficina"/>
    <s v="PAITA"/>
    <s v="NORTE 1"/>
    <x v="17"/>
    <d v="2020-07-16T00:00:00"/>
    <n v="2020"/>
    <s v="III Trimestre 20"/>
    <s v="Julio"/>
    <d v="2020-08-15T00:00:00"/>
    <d v="2020-09-30T00:00:00"/>
    <x v="0"/>
    <x v="0"/>
    <x v="0"/>
    <x v="0"/>
    <s v="GOVANNY MERDECES ECHE QUEREVALU"/>
    <n v="3492549"/>
    <x v="57"/>
    <x v="2207"/>
    <x v="3"/>
  </r>
  <r>
    <s v="Reclamo"/>
    <x v="2"/>
    <s v="Si"/>
    <n v="8253"/>
    <s v="PAITA"/>
    <s v="LC"/>
    <x v="0"/>
    <s v="Oficina"/>
    <s v="PAITA"/>
    <s v="NORTE 1"/>
    <x v="17"/>
    <d v="2020-07-16T00:00:00"/>
    <n v="2020"/>
    <s v="III Trimestre 20"/>
    <s v="Julio"/>
    <d v="2020-08-15T00:00:00"/>
    <d v="2020-09-30T00:00:00"/>
    <x v="0"/>
    <x v="0"/>
    <x v="0"/>
    <x v="0"/>
    <s v="GOVANNY MERDECES ECHE QUEREVALU"/>
    <n v="3492549"/>
    <x v="57"/>
    <x v="2208"/>
    <x v="3"/>
  </r>
  <r>
    <s v="Reclamo"/>
    <x v="2"/>
    <s v="Si"/>
    <n v="8268"/>
    <s v="TOCACHE"/>
    <s v="LC"/>
    <x v="0"/>
    <s v="Oficina"/>
    <s v="TOCACHE"/>
    <s v="CENTRO"/>
    <x v="8"/>
    <d v="2020-07-16T00:00:00"/>
    <n v="2020"/>
    <s v="III Trimestre 20"/>
    <s v="Julio"/>
    <d v="2020-08-15T00:00:00"/>
    <d v="2020-09-30T00:00:00"/>
    <x v="0"/>
    <x v="0"/>
    <x v="0"/>
    <x v="0"/>
    <s v="DAVID MIGUEL LANDEO RIVERA"/>
    <n v="20548224"/>
    <x v="57"/>
    <x v="2209"/>
    <x v="3"/>
  </r>
  <r>
    <s v="Reclamo"/>
    <x v="2"/>
    <s v="Si"/>
    <n v="8217"/>
    <s v="AREQUIPA "/>
    <s v="EFE"/>
    <x v="0"/>
    <s v="Oficina"/>
    <s v="AREQUIPA"/>
    <s v="SUR"/>
    <x v="31"/>
    <d v="2020-07-15T00:00:00"/>
    <n v="2020"/>
    <s v="III Trimestre 20"/>
    <s v="Julio"/>
    <d v="2020-08-14T00:00:00"/>
    <d v="2020-09-30T00:00:00"/>
    <x v="0"/>
    <x v="0"/>
    <x v="0"/>
    <x v="0"/>
    <s v="DAVID APAZA MAMANI"/>
    <n v="10256841"/>
    <x v="92"/>
    <x v="2210"/>
    <x v="3"/>
  </r>
  <r>
    <s v="Reclamo"/>
    <x v="2"/>
    <s v="Si"/>
    <n v="8215"/>
    <s v="SULLANA"/>
    <s v="EFE"/>
    <x v="0"/>
    <s v="Oficina"/>
    <s v="SULLANA"/>
    <s v="NORTE 1"/>
    <x v="26"/>
    <d v="2020-07-15T00:00:00"/>
    <n v="2020"/>
    <s v="III Trimestre 20"/>
    <s v="Julio"/>
    <d v="2020-08-14T00:00:00"/>
    <d v="2020-09-30T00:00:00"/>
    <x v="0"/>
    <x v="0"/>
    <x v="0"/>
    <x v="0"/>
    <s v="ROSA YESENIA MAURICIO PANTA"/>
    <n v="40983110"/>
    <x v="92"/>
    <x v="2211"/>
    <x v="3"/>
  </r>
  <r>
    <s v="Reclamo"/>
    <x v="2"/>
    <s v="Si"/>
    <n v="8169"/>
    <s v="PICHANAQUI "/>
    <s v="EFE"/>
    <x v="0"/>
    <s v="Oficina"/>
    <s v="PICHANAQUI "/>
    <s v="CENTRO"/>
    <x v="7"/>
    <d v="2020-07-14T00:00:00"/>
    <n v="2020"/>
    <s v="III Trimestre 20"/>
    <s v="Julio"/>
    <d v="2020-08-13T00:00:00"/>
    <d v="2020-09-30T00:00:00"/>
    <x v="0"/>
    <x v="0"/>
    <x v="0"/>
    <x v="0"/>
    <s v="MIGUEL EZEQUIEL REZZA COTRINA"/>
    <n v="23170238"/>
    <x v="81"/>
    <x v="2212"/>
    <x v="3"/>
  </r>
  <r>
    <s v="Reclamo"/>
    <x v="2"/>
    <s v="Si"/>
    <n v="8149"/>
    <s v="CUSCO"/>
    <s v="EFE"/>
    <x v="0"/>
    <s v="Oficina"/>
    <s v="QUILLABAMBA"/>
    <s v="SUR ORIENTE"/>
    <x v="15"/>
    <d v="2020-07-13T00:00:00"/>
    <n v="2020"/>
    <s v="III Trimestre 20"/>
    <s v="Julio"/>
    <d v="2020-08-12T00:00:00"/>
    <d v="2020-09-30T00:00:00"/>
    <x v="0"/>
    <x v="0"/>
    <x v="0"/>
    <x v="0"/>
    <s v="ROSALIO PUMA SANCHEZ"/>
    <n v="42581774"/>
    <x v="26"/>
    <x v="2213"/>
    <x v="3"/>
  </r>
  <r>
    <s v="Reclamo"/>
    <x v="2"/>
    <s v="Si"/>
    <n v="8129"/>
    <s v="ICA"/>
    <s v="CAJA LUREN"/>
    <x v="1"/>
    <s v="Correo Electronico"/>
    <s v="SURCO"/>
    <s v="LIMA NOR ESTE "/>
    <x v="1"/>
    <d v="2020-07-13T00:00:00"/>
    <n v="2020"/>
    <s v="III Trimestre 20"/>
    <s v="Julio"/>
    <d v="2020-08-12T00:00:00"/>
    <d v="2020-09-30T00:00:00"/>
    <x v="2"/>
    <x v="2"/>
    <x v="1"/>
    <x v="1"/>
    <s v="Jhuver Kenyo MUNOZ LA CRUZ"/>
    <n v="61711425"/>
    <x v="26"/>
    <x v="2214"/>
    <x v="3"/>
  </r>
  <r>
    <s v="Reclamo"/>
    <x v="2"/>
    <s v="Si"/>
    <n v="8163"/>
    <s v="CUSCO"/>
    <s v="LC"/>
    <x v="1"/>
    <s v="Vía internet"/>
    <s v="SURCO"/>
    <s v="LIMA NOR ESTE "/>
    <x v="1"/>
    <d v="2020-07-13T00:00:00"/>
    <n v="2020"/>
    <s v="III Trimestre 20"/>
    <s v="Julio"/>
    <d v="2020-08-12T00:00:00"/>
    <d v="2020-09-30T00:00:00"/>
    <x v="0"/>
    <x v="0"/>
    <x v="0"/>
    <x v="0"/>
    <s v="DOROTEO LLAMOCCA CONDORI"/>
    <n v="47058416"/>
    <x v="26"/>
    <x v="2215"/>
    <x v="3"/>
  </r>
  <r>
    <s v="Reclamo"/>
    <x v="2"/>
    <s v="Si"/>
    <n v="8120"/>
    <s v="TRUJILLO "/>
    <s v="EFE"/>
    <x v="0"/>
    <s v="Oficina"/>
    <s v="TRUJILLO"/>
    <s v="NORTE 3"/>
    <x v="0"/>
    <d v="2020-07-12T00:00:00"/>
    <n v="2020"/>
    <s v="III Trimestre 20"/>
    <s v="Julio"/>
    <d v="2020-08-11T00:00:00"/>
    <d v="2020-09-30T00:00:00"/>
    <x v="0"/>
    <x v="0"/>
    <x v="0"/>
    <x v="0"/>
    <s v="MARIA MARILIN PANDURO ESPEJO"/>
    <n v="48047837"/>
    <x v="93"/>
    <x v="2216"/>
    <x v="3"/>
  </r>
  <r>
    <s v="Reclamo"/>
    <x v="2"/>
    <s v="Si"/>
    <n v="8075"/>
    <s v="LA MERCED"/>
    <s v="EFE"/>
    <x v="0"/>
    <s v="Oficina"/>
    <s v="PICHANAQUI "/>
    <s v="CENTRO"/>
    <x v="7"/>
    <d v="2020-07-10T00:00:00"/>
    <n v="2020"/>
    <s v="III Trimestre 20"/>
    <s v="Julio"/>
    <d v="2020-08-09T00:00:00"/>
    <d v="2020-09-30T00:00:00"/>
    <x v="0"/>
    <x v="0"/>
    <x v="0"/>
    <x v="0"/>
    <s v="BENITO MEDINA CAMAITERI"/>
    <n v="40319426"/>
    <x v="83"/>
    <x v="2217"/>
    <x v="3"/>
  </r>
  <r>
    <s v="Reclamo"/>
    <x v="2"/>
    <s v="Si"/>
    <n v="8064"/>
    <s v="AYACUCHO"/>
    <s v="EFE"/>
    <x v="0"/>
    <s v="Oficina"/>
    <s v="AYACUCHO"/>
    <s v="SUR ORIENTE"/>
    <x v="44"/>
    <d v="2020-07-09T00:00:00"/>
    <n v="2020"/>
    <s v="III Trimestre 20"/>
    <s v="Julio"/>
    <d v="2020-08-08T00:00:00"/>
    <d v="2020-09-30T00:00:00"/>
    <x v="0"/>
    <x v="0"/>
    <x v="0"/>
    <x v="0"/>
    <s v="ROSA EPIFANIA GARCIA DE CHUCHON"/>
    <n v="28590713"/>
    <x v="94"/>
    <x v="2218"/>
    <x v="3"/>
  </r>
  <r>
    <s v="Reclamo"/>
    <x v="2"/>
    <s v="Si"/>
    <n v="8053"/>
    <s v="HUANCAYO"/>
    <s v="LC"/>
    <x v="1"/>
    <s v="Vía internet"/>
    <s v="SURCO"/>
    <s v="LIMA NOR ESTE "/>
    <x v="1"/>
    <d v="2020-07-09T00:00:00"/>
    <n v="2020"/>
    <s v="III Trimestre 20"/>
    <s v="Julio"/>
    <d v="2020-08-08T00:00:00"/>
    <d v="2020-09-30T00:00:00"/>
    <x v="0"/>
    <x v="0"/>
    <x v="0"/>
    <x v="0"/>
    <s v="EUGENIO ENRIQUE ADVINCULA PORRAS"/>
    <n v="19821537"/>
    <x v="94"/>
    <x v="2219"/>
    <x v="3"/>
  </r>
  <r>
    <s v="Reclamo"/>
    <x v="2"/>
    <s v="Si"/>
    <n v="8045"/>
    <s v="ILO"/>
    <s v="EFE"/>
    <x v="0"/>
    <s v="Oficina"/>
    <s v="ILO"/>
    <s v="SUR"/>
    <x v="5"/>
    <d v="2020-07-09T00:00:00"/>
    <n v="2020"/>
    <s v="III Trimestre 20"/>
    <s v="Julio"/>
    <d v="2020-08-08T00:00:00"/>
    <d v="2020-09-30T00:00:00"/>
    <x v="0"/>
    <x v="0"/>
    <x v="0"/>
    <x v="0"/>
    <s v="JORGE LUIS HUAYCOCHEA PIZARRO"/>
    <n v="41637566"/>
    <x v="94"/>
    <x v="2220"/>
    <x v="3"/>
  </r>
  <r>
    <s v="Reclamo"/>
    <x v="2"/>
    <s v="Si"/>
    <n v="8005"/>
    <s v="CHICLAYO"/>
    <s v="MOTOCORP"/>
    <x v="0"/>
    <s v="Oficina"/>
    <s v="CHICLAYO"/>
    <s v="NORTE 2"/>
    <x v="2"/>
    <d v="2020-07-08T00:00:00"/>
    <n v="2020"/>
    <s v="III Trimestre 20"/>
    <s v="Julio"/>
    <d v="2020-08-07T00:00:00"/>
    <d v="2020-09-30T00:00:00"/>
    <x v="0"/>
    <x v="0"/>
    <x v="0"/>
    <x v="0"/>
    <s v="EDUARDO MAYRA CHERO"/>
    <n v="16439360"/>
    <x v="64"/>
    <x v="2221"/>
    <x v="3"/>
  </r>
  <r>
    <s v="Reclamo"/>
    <x v="2"/>
    <s v="Si"/>
    <n v="8018"/>
    <s v="LIMA"/>
    <s v="CONVENIO"/>
    <x v="1"/>
    <s v="Vía internet"/>
    <s v="SURCO"/>
    <s v="LIMA NOR ESTE "/>
    <x v="1"/>
    <d v="2020-07-08T00:00:00"/>
    <n v="2020"/>
    <s v="III Trimestre 20"/>
    <s v="Julio"/>
    <d v="2020-08-07T00:00:00"/>
    <d v="2020-09-30T00:00:00"/>
    <x v="0"/>
    <x v="0"/>
    <x v="0"/>
    <x v="0"/>
    <s v="EDGAR PAUL CCASANI LEVA"/>
    <n v="45307168"/>
    <x v="64"/>
    <x v="2222"/>
    <x v="3"/>
  </r>
  <r>
    <s v="Reclamo"/>
    <x v="2"/>
    <s v="Si"/>
    <n v="7971"/>
    <s v="PAITA"/>
    <s v="EFE"/>
    <x v="0"/>
    <s v="Oficina"/>
    <s v="PAITA"/>
    <s v="NORTE 1"/>
    <x v="17"/>
    <d v="2020-07-07T00:00:00"/>
    <n v="2020"/>
    <s v="III Trimestre 20"/>
    <s v="Julio"/>
    <d v="2020-08-06T00:00:00"/>
    <d v="2020-09-30T00:00:00"/>
    <x v="0"/>
    <x v="0"/>
    <x v="0"/>
    <x v="0"/>
    <s v="MAXIMINA DURAND CHAVEZ"/>
    <n v="45573256"/>
    <x v="68"/>
    <x v="2223"/>
    <x v="3"/>
  </r>
  <r>
    <s v="Reclamo"/>
    <x v="2"/>
    <s v="Si"/>
    <n v="7963"/>
    <s v="CUSCO"/>
    <s v="EFE"/>
    <x v="0"/>
    <s v="Oficina"/>
    <s v="QUILLABAMBA"/>
    <s v="SUR ORIENTE"/>
    <x v="15"/>
    <d v="2020-07-06T00:00:00"/>
    <n v="2020"/>
    <s v="III Trimestre 20"/>
    <s v="Julio"/>
    <d v="2020-08-05T00:00:00"/>
    <d v="2020-09-30T00:00:00"/>
    <x v="0"/>
    <x v="0"/>
    <x v="0"/>
    <x v="0"/>
    <s v="CARMEN ROSA SAYRE MAMANI"/>
    <n v="40228887"/>
    <x v="60"/>
    <x v="2224"/>
    <x v="3"/>
  </r>
  <r>
    <s v="Reclamo"/>
    <x v="2"/>
    <s v="Si"/>
    <n v="7949"/>
    <s v="ICA"/>
    <s v="CAJA LUREN"/>
    <x v="1"/>
    <s v="Correo Electronico"/>
    <s v="SURCO"/>
    <s v="LIMA NOR ESTE "/>
    <x v="1"/>
    <d v="2020-07-06T00:00:00"/>
    <n v="2020"/>
    <s v="III Trimestre 20"/>
    <s v="Julio"/>
    <d v="2020-08-05T00:00:00"/>
    <d v="2020-09-30T00:00:00"/>
    <x v="2"/>
    <x v="2"/>
    <x v="0"/>
    <x v="0"/>
    <s v="ANTONY YERSON CASTILLO SANCHEZ"/>
    <n v="45794340"/>
    <x v="60"/>
    <x v="2225"/>
    <x v="3"/>
  </r>
  <r>
    <s v="Reclamo"/>
    <x v="2"/>
    <s v="Si"/>
    <n v="7906"/>
    <s v="CUSCO"/>
    <s v="LC"/>
    <x v="0"/>
    <s v="Oficina"/>
    <s v="QUILLABAMBA"/>
    <s v="SUR ORIENTE"/>
    <x v="15"/>
    <d v="2020-07-04T00:00:00"/>
    <n v="2020"/>
    <s v="III Trimestre 20"/>
    <s v="Julio"/>
    <d v="2020-08-03T00:00:00"/>
    <d v="2020-09-30T00:00:00"/>
    <x v="0"/>
    <x v="0"/>
    <x v="0"/>
    <x v="0"/>
    <s v="JAIME ALBERTO MAMANI COILA"/>
    <n v="43939347"/>
    <x v="86"/>
    <x v="2226"/>
    <x v="3"/>
  </r>
  <r>
    <s v="Reclamo"/>
    <x v="2"/>
    <s v="Si"/>
    <n v="7901"/>
    <s v="JUNIN"/>
    <s v="DEALER"/>
    <x v="0"/>
    <s v="Oficina"/>
    <s v="LA MERCED"/>
    <s v="CENTRO"/>
    <x v="7"/>
    <d v="2020-07-04T00:00:00"/>
    <n v="2020"/>
    <s v="III Trimestre 20"/>
    <s v="Julio"/>
    <d v="2020-08-03T00:00:00"/>
    <d v="2020-09-30T00:00:00"/>
    <x v="0"/>
    <x v="0"/>
    <x v="4"/>
    <x v="4"/>
    <s v="FERMIN AMBROSIO SANTIAGO"/>
    <n v="22520396"/>
    <x v="86"/>
    <x v="2227"/>
    <x v="3"/>
  </r>
  <r>
    <s v="Reclamo"/>
    <x v="2"/>
    <s v="Si"/>
    <n v="7904"/>
    <s v="JUNIN"/>
    <s v="DEALER"/>
    <x v="0"/>
    <s v="Oficina"/>
    <s v="LA MERCED"/>
    <s v="CENTRO"/>
    <x v="7"/>
    <d v="2020-07-04T00:00:00"/>
    <n v="2020"/>
    <s v="III Trimestre 20"/>
    <s v="Julio"/>
    <d v="2020-08-03T00:00:00"/>
    <d v="2020-09-30T00:00:00"/>
    <x v="0"/>
    <x v="0"/>
    <x v="4"/>
    <x v="4"/>
    <s v="FERMIN AMBROSIO SANTIAGO"/>
    <n v="22520396"/>
    <x v="86"/>
    <x v="2228"/>
    <x v="3"/>
  </r>
  <r>
    <s v="Reclamo"/>
    <x v="2"/>
    <s v="Si"/>
    <n v="7905"/>
    <s v="COMAS"/>
    <s v="EFE"/>
    <x v="0"/>
    <s v="Oficina"/>
    <s v="COMAS"/>
    <s v="LIMA NORESTE"/>
    <x v="1"/>
    <d v="2020-07-04T00:00:00"/>
    <n v="2020"/>
    <s v="III Trimestre 20"/>
    <s v="Julio"/>
    <d v="2020-08-03T00:00:00"/>
    <d v="2020-09-30T00:00:00"/>
    <x v="0"/>
    <x v="0"/>
    <x v="0"/>
    <x v="0"/>
    <s v="MARIA ELENA MOLINA QUISPE"/>
    <n v="10742029"/>
    <x v="86"/>
    <x v="2229"/>
    <x v="3"/>
  </r>
  <r>
    <s v="Reclamo"/>
    <x v="2"/>
    <s v="Si"/>
    <n v="7903"/>
    <s v="PAITA"/>
    <s v="EFE"/>
    <x v="0"/>
    <s v="Oficina"/>
    <s v="PAITA"/>
    <s v="NORTE 1"/>
    <x v="17"/>
    <d v="2020-07-04T00:00:00"/>
    <n v="2020"/>
    <s v="III Trimestre 20"/>
    <s v="Julio"/>
    <d v="2020-08-03T00:00:00"/>
    <d v="2020-09-30T00:00:00"/>
    <x v="0"/>
    <x v="0"/>
    <x v="0"/>
    <x v="0"/>
    <s v="KARLA MARISOL RUMICHE SANDOVAL"/>
    <n v="48346693"/>
    <x v="86"/>
    <x v="2230"/>
    <x v="3"/>
  </r>
  <r>
    <s v="Reclamo"/>
    <x v="2"/>
    <s v="Si"/>
    <n v="7910"/>
    <s v="PAITA"/>
    <s v="EFE"/>
    <x v="0"/>
    <s v="Oficina"/>
    <s v="PAITA"/>
    <s v="NORTE 1"/>
    <x v="17"/>
    <d v="2020-07-04T00:00:00"/>
    <n v="2020"/>
    <s v="III Trimestre 20"/>
    <s v="Julio"/>
    <d v="2020-08-03T00:00:00"/>
    <d v="2020-09-30T00:00:00"/>
    <x v="0"/>
    <x v="0"/>
    <x v="0"/>
    <x v="0"/>
    <s v="MAGIG GABRIEL ROMERO MUNOZ"/>
    <n v="47464356"/>
    <x v="86"/>
    <x v="2231"/>
    <x v="3"/>
  </r>
  <r>
    <s v="Reclamo"/>
    <x v="2"/>
    <s v="Si"/>
    <n v="7877"/>
    <s v="PEDRO RUIZ"/>
    <s v="EFE"/>
    <x v="0"/>
    <s v="Oficina"/>
    <s v="PEDRO RUIZ"/>
    <s v="NORTE 2"/>
    <x v="2"/>
    <d v="2020-07-03T00:00:00"/>
    <n v="2020"/>
    <s v="III Trimestre 20"/>
    <s v="Julio"/>
    <d v="2020-08-02T00:00:00"/>
    <d v="2020-09-30T00:00:00"/>
    <x v="0"/>
    <x v="0"/>
    <x v="0"/>
    <x v="0"/>
    <s v="CRUZ ANDRES GONZALES AYASTA"/>
    <n v="47236626"/>
    <x v="59"/>
    <x v="2232"/>
    <x v="3"/>
  </r>
  <r>
    <s v="Reclamo"/>
    <x v="2"/>
    <s v="Si"/>
    <n v="7846"/>
    <s v="PUERTO MALDONADO"/>
    <s v="LC"/>
    <x v="0"/>
    <s v="Oficina"/>
    <s v="QUILLABAMBA"/>
    <s v="SUR ORIENTE"/>
    <x v="15"/>
    <d v="2020-07-02T00:00:00"/>
    <n v="2020"/>
    <s v="III Trimestre 20"/>
    <s v="Julio"/>
    <d v="2020-08-01T00:00:00"/>
    <d v="2020-09-30T00:00:00"/>
    <x v="0"/>
    <x v="0"/>
    <x v="0"/>
    <x v="0"/>
    <s v="ESTELA CHACON ORTEGA"/>
    <n v="23997302"/>
    <x v="70"/>
    <x v="2233"/>
    <x v="3"/>
  </r>
  <r>
    <s v="Reclamo"/>
    <x v="2"/>
    <s v="Si"/>
    <n v="7857"/>
    <s v="VENTANILLA"/>
    <s v="EFE"/>
    <x v="1"/>
    <s v="Vía internet"/>
    <s v="SURCO"/>
    <s v="LIMA NOR ESTE "/>
    <x v="1"/>
    <d v="2020-07-02T00:00:00"/>
    <n v="2020"/>
    <s v="III Trimestre 20"/>
    <s v="Julio"/>
    <d v="2020-08-01T00:00:00"/>
    <d v="2020-09-30T00:00:00"/>
    <x v="0"/>
    <x v="0"/>
    <x v="0"/>
    <x v="0"/>
    <s v="JOSUE ISAIAS ALVA PAREDES"/>
    <n v="44971081"/>
    <x v="70"/>
    <x v="2234"/>
    <x v="3"/>
  </r>
  <r>
    <s v="Reclamo"/>
    <x v="2"/>
    <s v="Si"/>
    <n v="7817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9-30T00:00:00"/>
    <x v="0"/>
    <x v="0"/>
    <x v="0"/>
    <x v="0"/>
    <s v="JUAN GUILLERMO PORTUGAL LOPEZ"/>
    <n v="40380725"/>
    <x v="95"/>
    <x v="2235"/>
    <x v="3"/>
  </r>
  <r>
    <s v="Reclamo"/>
    <x v="2"/>
    <s v="Si"/>
    <n v="7818"/>
    <s v="AREQUIPA  "/>
    <s v="EFE"/>
    <x v="0"/>
    <s v="Oficina"/>
    <s v="AREQUIPA"/>
    <s v="SUR"/>
    <x v="31"/>
    <d v="2020-07-01T00:00:00"/>
    <n v="2020"/>
    <s v="III Trimestre 20"/>
    <s v="Julio"/>
    <d v="2020-07-31T00:00:00"/>
    <d v="2020-09-30T00:00:00"/>
    <x v="0"/>
    <x v="0"/>
    <x v="0"/>
    <x v="0"/>
    <s v="MARIO GILBERTO SALAS MAMANI"/>
    <n v="29373857"/>
    <x v="95"/>
    <x v="2236"/>
    <x v="3"/>
  </r>
  <r>
    <s v="Reclamo"/>
    <x v="2"/>
    <s v="Si"/>
    <n v="7823"/>
    <s v="TRUJILLO "/>
    <s v="EFE"/>
    <x v="1"/>
    <s v="Vía internet"/>
    <s v="SURCO"/>
    <s v="LIMA NOR ESTE "/>
    <x v="1"/>
    <d v="2020-07-01T00:00:00"/>
    <n v="2020"/>
    <s v="III Trimestre 20"/>
    <s v="Julio"/>
    <d v="2020-07-31T00:00:00"/>
    <d v="2020-09-30T00:00:00"/>
    <x v="0"/>
    <x v="0"/>
    <x v="0"/>
    <x v="0"/>
    <s v="JHONATAN ALAYA MENDEZ"/>
    <n v="43994160"/>
    <x v="95"/>
    <x v="2237"/>
    <x v="3"/>
  </r>
  <r>
    <s v="Reclamo"/>
    <x v="2"/>
    <s v="Si"/>
    <n v="7777"/>
    <s v="AYACUCHO"/>
    <s v="EFE"/>
    <x v="0"/>
    <s v="Oficina"/>
    <s v="AYACUCHO"/>
    <s v="SUR ORIENTE"/>
    <x v="44"/>
    <d v="2020-06-30T00:00:00"/>
    <n v="2020"/>
    <s v="II Trimestre 20"/>
    <s v="Junio"/>
    <d v="2020-07-30T00:00:00"/>
    <d v="2020-09-30T00:00:00"/>
    <x v="0"/>
    <x v="0"/>
    <x v="0"/>
    <x v="0"/>
    <s v="MAXIMO PAREDES BAEZ"/>
    <n v="28246589"/>
    <x v="96"/>
    <x v="2238"/>
    <x v="3"/>
  </r>
  <r>
    <s v="Reclamo"/>
    <x v="2"/>
    <s v="Si"/>
    <n v="7760"/>
    <s v="CUSCO"/>
    <s v="EFE"/>
    <x v="0"/>
    <s v="Oficina"/>
    <s v="QUILLABAMBA"/>
    <s v="SUR ORIENTE"/>
    <x v="15"/>
    <d v="2020-06-30T00:00:00"/>
    <n v="2020"/>
    <s v="II Trimestre 20"/>
    <s v="Junio"/>
    <d v="2020-07-30T00:00:00"/>
    <d v="2020-09-30T00:00:00"/>
    <x v="0"/>
    <x v="0"/>
    <x v="0"/>
    <x v="0"/>
    <s v="JORGE FLOREZ GARCES"/>
    <n v="24991402"/>
    <x v="96"/>
    <x v="2239"/>
    <x v="3"/>
  </r>
  <r>
    <s v="Reclamo"/>
    <x v="2"/>
    <s v="Si"/>
    <n v="7763"/>
    <s v="CUSCO"/>
    <s v="EFE"/>
    <x v="0"/>
    <s v="Oficina"/>
    <s v="QUILLABAMBA"/>
    <s v="SUR ORIENTE"/>
    <x v="15"/>
    <d v="2020-06-30T00:00:00"/>
    <n v="2020"/>
    <s v="II Trimestre 20"/>
    <s v="Junio"/>
    <d v="2020-07-30T00:00:00"/>
    <d v="2020-09-30T00:00:00"/>
    <x v="0"/>
    <x v="0"/>
    <x v="0"/>
    <x v="0"/>
    <s v="JORGE TELLO QUISPE"/>
    <n v="23869122"/>
    <x v="96"/>
    <x v="2240"/>
    <x v="3"/>
  </r>
  <r>
    <s v="Reclamo"/>
    <x v="2"/>
    <s v="Si"/>
    <n v="7694"/>
    <s v="CUSCO"/>
    <s v="LC"/>
    <x v="0"/>
    <s v="Oficina"/>
    <s v="QUILLABAMBA"/>
    <s v="SUR ORIENTE"/>
    <x v="15"/>
    <d v="2020-06-27T00:00:00"/>
    <n v="2020"/>
    <s v="II Trimestre 20"/>
    <s v="Junio"/>
    <d v="2020-07-27T00:00:00"/>
    <d v="2020-09-30T00:00:00"/>
    <x v="0"/>
    <x v="0"/>
    <x v="0"/>
    <x v="0"/>
    <s v="EDGAR HARRY ARIAS YLAITA"/>
    <n v="41065988"/>
    <x v="97"/>
    <x v="2241"/>
    <x v="3"/>
  </r>
  <r>
    <s v="Reclamo"/>
    <x v="2"/>
    <s v="Si"/>
    <n v="7700"/>
    <s v="CUSCO"/>
    <s v="LC"/>
    <x v="0"/>
    <s v="Oficina"/>
    <s v="QUILLABAMBA"/>
    <s v="SUR ORIENTE"/>
    <x v="15"/>
    <d v="2020-06-27T00:00:00"/>
    <n v="2020"/>
    <s v="II Trimestre 20"/>
    <s v="Junio"/>
    <d v="2020-07-27T00:00:00"/>
    <d v="2020-09-30T00:00:00"/>
    <x v="0"/>
    <x v="0"/>
    <x v="0"/>
    <x v="0"/>
    <s v="DANIEL ROQUE PUMA"/>
    <n v="47063589"/>
    <x v="97"/>
    <x v="2242"/>
    <x v="3"/>
  </r>
  <r>
    <s v="Reclamo"/>
    <x v="2"/>
    <s v="Si"/>
    <n v="7703"/>
    <s v="PICHANAKI"/>
    <s v="EFE"/>
    <x v="0"/>
    <s v="Oficina"/>
    <s v="PICHANAKI "/>
    <s v="CENTRO"/>
    <x v="7"/>
    <d v="2020-06-27T00:00:00"/>
    <n v="2020"/>
    <s v="II Trimestre 20"/>
    <s v="Junio"/>
    <d v="2020-07-27T00:00:00"/>
    <d v="2020-09-30T00:00:00"/>
    <x v="0"/>
    <x v="0"/>
    <x v="0"/>
    <x v="0"/>
    <s v="ELI JOSUE CAVERO SOLIS"/>
    <n v="40401693"/>
    <x v="97"/>
    <x v="2243"/>
    <x v="3"/>
  </r>
  <r>
    <s v="Reclamo"/>
    <x v="2"/>
    <s v="Si"/>
    <n v="7673"/>
    <s v="CHICLAYO "/>
    <s v="LC"/>
    <x v="0"/>
    <s v="Oficina"/>
    <s v="CHICLAYO"/>
    <s v="NORTE 2"/>
    <x v="2"/>
    <d v="2020-06-26T00:00:00"/>
    <n v="2020"/>
    <s v="II Trimestre 20"/>
    <s v="Junio"/>
    <d v="2020-07-26T00:00:00"/>
    <d v="2020-09-30T00:00:00"/>
    <x v="0"/>
    <x v="0"/>
    <x v="0"/>
    <x v="0"/>
    <s v="ONASIS WILFREDO NINO VILCHEZ"/>
    <n v="17449515"/>
    <x v="98"/>
    <x v="2244"/>
    <x v="3"/>
  </r>
  <r>
    <s v="Reclamo"/>
    <x v="2"/>
    <s v="Si"/>
    <n v="7565"/>
    <s v="LA MERCED"/>
    <s v="EFE"/>
    <x v="0"/>
    <s v="Oficina"/>
    <s v="PICHANAKI "/>
    <s v="CENTRO"/>
    <x v="7"/>
    <d v="2020-06-23T00:00:00"/>
    <n v="2020"/>
    <s v="II Trimestre 20"/>
    <s v="Junio"/>
    <d v="2020-07-23T00:00:00"/>
    <d v="2020-09-30T00:00:00"/>
    <x v="0"/>
    <x v="0"/>
    <x v="0"/>
    <x v="0"/>
    <s v="MARK GHITLER ESPIRITU ACERO"/>
    <n v="43738879"/>
    <x v="99"/>
    <x v="2245"/>
    <x v="3"/>
  </r>
  <r>
    <s v="Reclamo"/>
    <x v="2"/>
    <s v="Si"/>
    <n v="7569"/>
    <s v="TRUJILLO"/>
    <s v="EFE"/>
    <x v="0"/>
    <s v="Oficina"/>
    <s v="TRUJILLO "/>
    <s v="NORTE 3"/>
    <x v="0"/>
    <d v="2020-06-23T00:00:00"/>
    <n v="2020"/>
    <s v="II Trimestre 20"/>
    <s v="Junio"/>
    <d v="2020-07-23T00:00:00"/>
    <d v="2020-09-30T00:00:00"/>
    <x v="0"/>
    <x v="0"/>
    <x v="0"/>
    <x v="0"/>
    <s v="JUANA LEYVA SILVA"/>
    <n v="27080074"/>
    <x v="99"/>
    <x v="2246"/>
    <x v="3"/>
  </r>
  <r>
    <s v="Reclamo"/>
    <x v="2"/>
    <s v="Si"/>
    <n v="7595"/>
    <s v="TAMBO GRANDE"/>
    <s v="EFE"/>
    <x v="0"/>
    <s v="Oficina"/>
    <s v="TAMBOGRANDE"/>
    <s v="NORTE 1"/>
    <x v="12"/>
    <d v="2020-06-23T00:00:00"/>
    <n v="2020"/>
    <s v="II Trimestre 20"/>
    <s v="Junio"/>
    <d v="2020-07-23T00:00:00"/>
    <d v="2020-09-30T00:00:00"/>
    <x v="0"/>
    <x v="0"/>
    <x v="0"/>
    <x v="0"/>
    <s v="CARLOS HUGO CERVERA AGUILAR"/>
    <n v="25798378"/>
    <x v="99"/>
    <x v="2247"/>
    <x v="3"/>
  </r>
  <r>
    <s v="Reclamo"/>
    <x v="2"/>
    <s v="Si"/>
    <n v="7545"/>
    <s v="CUSCO"/>
    <s v="EFE"/>
    <x v="1"/>
    <s v="Vía internet"/>
    <s v="SURCO"/>
    <s v="LIMA NOR ESTE "/>
    <x v="1"/>
    <d v="2020-06-22T00:00:00"/>
    <n v="2020"/>
    <s v="II Trimestre 20"/>
    <s v="Junio"/>
    <d v="2020-07-22T00:00:00"/>
    <d v="2020-09-30T00:00:00"/>
    <x v="0"/>
    <x v="0"/>
    <x v="1"/>
    <x v="1"/>
    <s v="MARCIAL PAUCCAR SIHUINCHA"/>
    <n v="23858341"/>
    <x v="100"/>
    <x v="2248"/>
    <x v="3"/>
  </r>
  <r>
    <s v="Reclamo"/>
    <x v="2"/>
    <s v="Si"/>
    <n v="7548"/>
    <s v="TAMBO GRANDE"/>
    <s v="EFE"/>
    <x v="0"/>
    <s v="Oficina"/>
    <s v="TAMBOGRANDE"/>
    <s v="NORTE 1"/>
    <x v="12"/>
    <d v="2020-06-22T00:00:00"/>
    <n v="2020"/>
    <s v="II Trimestre 20"/>
    <s v="Junio"/>
    <d v="2020-07-22T00:00:00"/>
    <d v="2020-09-30T00:00:00"/>
    <x v="0"/>
    <x v="0"/>
    <x v="0"/>
    <x v="0"/>
    <s v="ELVIS JOEL PULACHE PALACIOS"/>
    <n v="75714288"/>
    <x v="100"/>
    <x v="2249"/>
    <x v="3"/>
  </r>
  <r>
    <s v="Reclamo"/>
    <x v="2"/>
    <s v="Si"/>
    <n v="7520"/>
    <s v="CHICLAYO "/>
    <s v="LC"/>
    <x v="0"/>
    <s v="Oficina"/>
    <s v="CHICLAYO"/>
    <s v="NORTE 2"/>
    <x v="2"/>
    <d v="2020-06-20T00:00:00"/>
    <n v="2020"/>
    <s v="II Trimestre 20"/>
    <s v="Junio"/>
    <d v="2020-07-20T00:00:00"/>
    <d v="2020-09-30T00:00:00"/>
    <x v="0"/>
    <x v="0"/>
    <x v="0"/>
    <x v="0"/>
    <s v="ROSA MARIA LLENQUE SUCLUPE"/>
    <n v="48245827"/>
    <x v="67"/>
    <x v="2250"/>
    <x v="3"/>
  </r>
  <r>
    <s v="Reclamo"/>
    <x v="2"/>
    <s v="Si"/>
    <n v="7504"/>
    <s v="CUSCO"/>
    <s v="EFE"/>
    <x v="0"/>
    <s v="Oficina"/>
    <s v="QUILLABAMBA"/>
    <s v="SUR ORIENTE"/>
    <x v="15"/>
    <d v="2020-06-19T00:00:00"/>
    <n v="2020"/>
    <s v="II Trimestre 20"/>
    <s v="Junio"/>
    <d v="2020-07-19T00:00:00"/>
    <d v="2020-09-30T00:00:00"/>
    <x v="0"/>
    <x v="0"/>
    <x v="0"/>
    <x v="0"/>
    <s v="SANTOS CASILLA MAMANI"/>
    <n v="25214857"/>
    <x v="101"/>
    <x v="2251"/>
    <x v="3"/>
  </r>
  <r>
    <s v="Reclamo"/>
    <x v="2"/>
    <s v="Si"/>
    <n v="7465"/>
    <s v="CUSCO"/>
    <s v="EFE"/>
    <x v="0"/>
    <s v="Oficina"/>
    <s v="QUILLABAMBA"/>
    <s v="SUR ORIENTE"/>
    <x v="15"/>
    <d v="2020-06-18T00:00:00"/>
    <n v="2020"/>
    <s v="II Trimestre 20"/>
    <s v="Junio"/>
    <d v="2020-07-18T00:00:00"/>
    <d v="2020-09-30T00:00:00"/>
    <x v="0"/>
    <x v="0"/>
    <x v="0"/>
    <x v="0"/>
    <s v="LEYDI RELITH AYQUIPA MELENDEZ"/>
    <n v="48237848"/>
    <x v="102"/>
    <x v="2252"/>
    <x v="3"/>
  </r>
  <r>
    <s v="Reclamo"/>
    <x v="2"/>
    <s v="Si"/>
    <n v="7467"/>
    <s v="CUSCO"/>
    <s v="EFE"/>
    <x v="0"/>
    <s v="Oficina"/>
    <s v="QUILLABAMBA"/>
    <s v="SUR ORIENTE"/>
    <x v="15"/>
    <d v="2020-06-18T00:00:00"/>
    <n v="2020"/>
    <s v="II Trimestre 20"/>
    <s v="Junio"/>
    <d v="2020-07-18T00:00:00"/>
    <d v="2020-09-30T00:00:00"/>
    <x v="0"/>
    <x v="0"/>
    <x v="0"/>
    <x v="0"/>
    <s v="CARLOS TTITO CARAZAS"/>
    <n v="48321761"/>
    <x v="102"/>
    <x v="2253"/>
    <x v="3"/>
  </r>
  <r>
    <s v="Reclamo"/>
    <x v="2"/>
    <s v="Si"/>
    <n v="7463"/>
    <s v="HUANCAYO "/>
    <s v="EFE"/>
    <x v="0"/>
    <s v="Oficina"/>
    <s v="HUANCAYO"/>
    <s v="CENTRO"/>
    <x v="4"/>
    <d v="2020-06-18T00:00:00"/>
    <n v="2020"/>
    <s v="II Trimestre 20"/>
    <s v="Junio"/>
    <d v="2020-07-18T00:00:00"/>
    <d v="2020-09-30T00:00:00"/>
    <x v="0"/>
    <x v="0"/>
    <x v="0"/>
    <x v="0"/>
    <s v="REBECA ANASTACIA GALVAN GALVAN"/>
    <n v="43885635"/>
    <x v="102"/>
    <x v="2254"/>
    <x v="3"/>
  </r>
  <r>
    <s v="Reclamo"/>
    <x v="2"/>
    <s v="Si"/>
    <n v="7453"/>
    <s v="PEDRO RUIZ"/>
    <s v="EFE"/>
    <x v="0"/>
    <s v="Oficina"/>
    <s v="CHICLAYO"/>
    <s v="NORTE 2"/>
    <x v="2"/>
    <d v="2020-06-18T00:00:00"/>
    <n v="2020"/>
    <s v="II Trimestre 20"/>
    <s v="Junio"/>
    <d v="2020-07-18T00:00:00"/>
    <d v="2020-09-30T00:00:00"/>
    <x v="0"/>
    <x v="0"/>
    <x v="0"/>
    <x v="0"/>
    <s v="KATTY DEL PILAR RAMOS DAMIAN"/>
    <n v="48757223"/>
    <x v="102"/>
    <x v="2255"/>
    <x v="3"/>
  </r>
  <r>
    <s v="Reclamo"/>
    <x v="2"/>
    <s v="Si"/>
    <n v="7426"/>
    <s v="AREQUIPA "/>
    <s v="EFE"/>
    <x v="0"/>
    <s v="Oficina"/>
    <s v="ILO"/>
    <s v="SUR"/>
    <x v="5"/>
    <d v="2020-06-17T00:00:00"/>
    <n v="2020"/>
    <s v="II Trimestre 20"/>
    <s v="Junio"/>
    <d v="2020-07-17T00:00:00"/>
    <d v="2020-09-30T00:00:00"/>
    <x v="0"/>
    <x v="0"/>
    <x v="0"/>
    <x v="0"/>
    <s v="GIDION BECERRA VERGARA"/>
    <n v="70976842"/>
    <x v="103"/>
    <x v="2256"/>
    <x v="3"/>
  </r>
  <r>
    <s v="Reclamo"/>
    <x v="2"/>
    <s v="Si"/>
    <n v="7388"/>
    <s v="AREQUIPA "/>
    <s v="EFE"/>
    <x v="0"/>
    <s v="Oficina"/>
    <s v="ILO"/>
    <s v="SUR"/>
    <x v="5"/>
    <d v="2020-06-16T00:00:00"/>
    <n v="2020"/>
    <s v="II Trimestre 20"/>
    <s v="Junio"/>
    <d v="2020-07-16T00:00:00"/>
    <d v="2020-09-30T00:00:00"/>
    <x v="0"/>
    <x v="0"/>
    <x v="0"/>
    <x v="0"/>
    <s v="FLORENTINO HERRERA GUTIERREZ"/>
    <n v="24683375"/>
    <x v="104"/>
    <x v="2257"/>
    <x v="3"/>
  </r>
  <r>
    <s v="Reclamo"/>
    <x v="2"/>
    <s v="Si"/>
    <n v="7402"/>
    <s v="PAITA"/>
    <s v="LC"/>
    <x v="0"/>
    <s v="Oficina"/>
    <s v="PAITA"/>
    <s v="NORTE 1"/>
    <x v="17"/>
    <d v="2020-06-16T00:00:00"/>
    <n v="2020"/>
    <s v="II Trimestre 20"/>
    <s v="Junio"/>
    <d v="2020-07-16T00:00:00"/>
    <d v="2020-09-30T00:00:00"/>
    <x v="0"/>
    <x v="0"/>
    <x v="0"/>
    <x v="0"/>
    <s v="JOSE ALVINES RODRIGUEZ"/>
    <n v="3494075"/>
    <x v="104"/>
    <x v="2258"/>
    <x v="3"/>
  </r>
  <r>
    <s v="Reclamo"/>
    <x v="2"/>
    <s v="Si"/>
    <n v="7341"/>
    <s v="AREQUIPA 3"/>
    <s v="EFE"/>
    <x v="0"/>
    <s v="Oficina"/>
    <s v="AREQUIPA"/>
    <s v="SUR"/>
    <x v="31"/>
    <d v="2020-06-13T00:00:00"/>
    <n v="2020"/>
    <s v="II Trimestre 20"/>
    <s v="Junio"/>
    <d v="2020-07-13T00:00:00"/>
    <d v="2020-09-30T00:00:00"/>
    <x v="0"/>
    <x v="0"/>
    <x v="1"/>
    <x v="1"/>
    <s v="NOE SABINO GONZALES PINTO"/>
    <n v="43307019"/>
    <x v="105"/>
    <x v="2259"/>
    <x v="3"/>
  </r>
  <r>
    <s v="Reclamo"/>
    <x v="2"/>
    <s v="Si"/>
    <n v="7208"/>
    <s v="CAJAMARCA"/>
    <s v="MOTOCORP"/>
    <x v="0"/>
    <s v="Oficina"/>
    <s v="CAJAMARCA"/>
    <s v="NORTE 2"/>
    <x v="3"/>
    <d v="2020-06-08T00:00:00"/>
    <n v="2020"/>
    <s v="II Trimestre 20"/>
    <s v="Junio"/>
    <d v="2020-07-08T00:00:00"/>
    <d v="2020-09-30T00:00:00"/>
    <x v="0"/>
    <x v="0"/>
    <x v="0"/>
    <x v="0"/>
    <s v="YENY LISETH FLORES MANTILLA"/>
    <n v="75359845"/>
    <x v="106"/>
    <x v="2260"/>
    <x v="3"/>
  </r>
  <r>
    <s v="Reclamo"/>
    <x v="2"/>
    <s v="Si"/>
    <n v="7040"/>
    <s v="LURIN"/>
    <s v="EFE"/>
    <x v="0"/>
    <s v="Oficina"/>
    <s v="LURIN"/>
    <s v="LIMA SUR CHICO"/>
    <x v="1"/>
    <d v="2020-06-01T00:00:00"/>
    <n v="2020"/>
    <s v="II Trimestre 20"/>
    <s v="Junio"/>
    <d v="2020-07-01T00:00:00"/>
    <d v="2020-09-30T00:00:00"/>
    <x v="0"/>
    <x v="0"/>
    <x v="0"/>
    <x v="0"/>
    <s v="NORMA DEL PILAR MAGDALENA LAURA ARROYO"/>
    <n v="44694992"/>
    <x v="107"/>
    <x v="2261"/>
    <x v="3"/>
  </r>
  <r>
    <s v="Reclamo"/>
    <x v="2"/>
    <s v="Si"/>
    <n v="7020"/>
    <s v="PICHANAKI"/>
    <s v="EFE"/>
    <x v="0"/>
    <s v="Oficina"/>
    <s v="PICHANAKI "/>
    <s v="CENTRO"/>
    <x v="7"/>
    <d v="2020-05-30T00:00:00"/>
    <n v="2020"/>
    <s v="II Trimestre 20"/>
    <s v="Mayo"/>
    <d v="2020-06-29T00:00:00"/>
    <d v="2020-09-30T00:00:00"/>
    <x v="0"/>
    <x v="0"/>
    <x v="0"/>
    <x v="0"/>
    <s v="AARON ARTURO SOLIS MITMA"/>
    <n v="47631338"/>
    <x v="108"/>
    <x v="2262"/>
    <x v="3"/>
  </r>
  <r>
    <s v="Reclamo"/>
    <x v="2"/>
    <s v="Si"/>
    <n v="6980"/>
    <s v="PICHANAKI"/>
    <s v="EFE"/>
    <x v="0"/>
    <s v="Oficina"/>
    <s v="PICHANAKI "/>
    <s v="CENTRO"/>
    <x v="7"/>
    <d v="2020-05-27T00:00:00"/>
    <n v="2020"/>
    <s v="II Trimestre 20"/>
    <s v="Mayo"/>
    <d v="2020-06-26T00:00:00"/>
    <d v="2020-09-30T00:00:00"/>
    <x v="0"/>
    <x v="0"/>
    <x v="0"/>
    <x v="0"/>
    <s v="RORY PINCO MENDOZA"/>
    <n v="46637778"/>
    <x v="109"/>
    <x v="2263"/>
    <x v="3"/>
  </r>
  <r>
    <s v="Reclamo"/>
    <x v="2"/>
    <s v="Si"/>
    <n v="6790"/>
    <s v="CHIMBOTE"/>
    <s v="EFE"/>
    <x v="0"/>
    <s v="Oficina"/>
    <s v="CHIMBOTE"/>
    <s v="NORTE 3"/>
    <x v="21"/>
    <d v="2020-05-06T00:00:00"/>
    <n v="2020"/>
    <s v="II Trimestre 20"/>
    <s v="Mayo"/>
    <d v="2020-06-05T00:00:00"/>
    <d v="2020-09-30T00:00:00"/>
    <x v="0"/>
    <x v="0"/>
    <x v="1"/>
    <x v="1"/>
    <s v="ANDERSON ARTEAGA CRUZ"/>
    <n v="70151118"/>
    <x v="110"/>
    <x v="2264"/>
    <x v="3"/>
  </r>
  <r>
    <m/>
    <x v="3"/>
    <m/>
    <m/>
    <m/>
    <m/>
    <x v="3"/>
    <m/>
    <m/>
    <m/>
    <x v="56"/>
    <m/>
    <m/>
    <m/>
    <m/>
    <m/>
    <m/>
    <x v="3"/>
    <x v="3"/>
    <x v="7"/>
    <x v="7"/>
    <m/>
    <m/>
    <x v="111"/>
    <x v="2265"/>
    <x v="4"/>
  </r>
  <r>
    <m/>
    <x v="3"/>
    <m/>
    <m/>
    <m/>
    <m/>
    <x v="3"/>
    <m/>
    <m/>
    <m/>
    <x v="56"/>
    <m/>
    <m/>
    <m/>
    <m/>
    <m/>
    <m/>
    <x v="3"/>
    <x v="3"/>
    <x v="7"/>
    <x v="7"/>
    <m/>
    <m/>
    <x v="111"/>
    <x v="226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3:T230" firstHeaderRow="1" firstDataRow="3" firstDataCol="5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5">
        <item x="2"/>
        <item x="0"/>
        <item x="1"/>
        <item m="1"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9">
        <item x="31"/>
        <item x="1"/>
        <item x="2"/>
        <item x="6"/>
        <item x="0"/>
        <item x="4"/>
        <item x="26"/>
        <item x="12"/>
        <item x="50"/>
        <item x="24"/>
        <item x="51"/>
        <item x="14"/>
        <item x="7"/>
        <item x="10"/>
        <item x="44"/>
        <item m="1" x="58"/>
        <item m="1" x="57"/>
        <item x="13"/>
        <item x="21"/>
        <item x="3"/>
        <item x="19"/>
        <item x="15"/>
        <item x="45"/>
        <item x="36"/>
        <item x="28"/>
        <item x="9"/>
        <item x="42"/>
        <item x="8"/>
        <item x="34"/>
        <item x="33"/>
        <item x="29"/>
        <item x="56"/>
        <item x="53"/>
        <item x="5"/>
        <item x="25"/>
        <item x="43"/>
        <item x="11"/>
        <item x="49"/>
        <item x="41"/>
        <item x="27"/>
        <item x="17"/>
        <item x="35"/>
        <item x="16"/>
        <item x="20"/>
        <item x="18"/>
        <item x="22"/>
        <item x="32"/>
        <item x="47"/>
        <item x="48"/>
        <item x="46"/>
        <item x="23"/>
        <item x="30"/>
        <item x="37"/>
        <item x="38"/>
        <item x="39"/>
        <item x="40"/>
        <item x="52"/>
        <item x="54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4"/>
        <item x="3"/>
        <item x="2"/>
        <item x="6"/>
        <item m="1" x="15"/>
        <item m="1" x="10"/>
        <item m="1" x="16"/>
        <item m="1" x="11"/>
        <item m="1" x="9"/>
        <item m="1" x="13"/>
        <item m="1" x="8"/>
        <item m="1" x="14"/>
        <item m="1" x="12"/>
        <item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13">
        <item x="38"/>
        <item x="53"/>
        <item x="2"/>
        <item x="35"/>
        <item x="30"/>
        <item x="36"/>
        <item x="87"/>
        <item x="32"/>
        <item x="31"/>
        <item x="33"/>
        <item x="0"/>
        <item x="7"/>
        <item x="8"/>
        <item x="5"/>
        <item x="25"/>
        <item x="27"/>
        <item x="39"/>
        <item x="24"/>
        <item x="23"/>
        <item x="11"/>
        <item x="19"/>
        <item x="37"/>
        <item x="17"/>
        <item x="1"/>
        <item x="14"/>
        <item x="50"/>
        <item x="6"/>
        <item x="10"/>
        <item x="34"/>
        <item x="12"/>
        <item x="44"/>
        <item x="18"/>
        <item x="41"/>
        <item x="21"/>
        <item x="48"/>
        <item x="20"/>
        <item x="45"/>
        <item x="43"/>
        <item x="69"/>
        <item x="51"/>
        <item x="74"/>
        <item x="3"/>
        <item x="42"/>
        <item x="16"/>
        <item x="62"/>
        <item x="28"/>
        <item x="13"/>
        <item x="71"/>
        <item x="40"/>
        <item x="4"/>
        <item x="73"/>
        <item x="52"/>
        <item x="90"/>
        <item x="75"/>
        <item x="91"/>
        <item x="49"/>
        <item x="55"/>
        <item x="65"/>
        <item x="22"/>
        <item x="89"/>
        <item x="15"/>
        <item x="46"/>
        <item x="61"/>
        <item x="56"/>
        <item x="78"/>
        <item x="92"/>
        <item x="57"/>
        <item x="81"/>
        <item x="77"/>
        <item x="85"/>
        <item x="63"/>
        <item x="66"/>
        <item x="60"/>
        <item x="70"/>
        <item x="26"/>
        <item x="54"/>
        <item x="76"/>
        <item x="93"/>
        <item x="80"/>
        <item x="83"/>
        <item m="1" x="112"/>
        <item x="88"/>
        <item x="111"/>
        <item x="9"/>
        <item x="29"/>
        <item x="47"/>
        <item x="58"/>
        <item x="59"/>
        <item x="64"/>
        <item x="67"/>
        <item x="68"/>
        <item x="72"/>
        <item x="79"/>
        <item x="82"/>
        <item x="84"/>
        <item x="86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66">
        <item x="0"/>
        <item x="226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5">
        <item x="1"/>
        <item x="0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2330">
    <i>
      <x/>
      <x/>
      <x/>
      <x/>
      <x/>
    </i>
    <i r="4">
      <x v="105"/>
    </i>
    <i r="4">
      <x v="109"/>
    </i>
    <i r="4">
      <x v="110"/>
    </i>
    <i r="4">
      <x v="125"/>
    </i>
    <i r="4">
      <x v="142"/>
    </i>
    <i r="4">
      <x v="167"/>
    </i>
    <i r="4">
      <x v="182"/>
    </i>
    <i r="4">
      <x v="223"/>
    </i>
    <i r="4">
      <x v="249"/>
    </i>
    <i r="4">
      <x v="250"/>
    </i>
    <i r="4">
      <x v="304"/>
    </i>
    <i r="4">
      <x v="370"/>
    </i>
    <i r="4">
      <x v="371"/>
    </i>
    <i r="4">
      <x v="388"/>
    </i>
    <i r="4">
      <x v="400"/>
    </i>
    <i r="4">
      <x v="401"/>
    </i>
    <i r="4">
      <x v="428"/>
    </i>
    <i r="4">
      <x v="495"/>
    </i>
    <i r="4">
      <x v="517"/>
    </i>
    <i r="4">
      <x v="621"/>
    </i>
    <i r="4">
      <x v="622"/>
    </i>
    <i r="4">
      <x v="623"/>
    </i>
    <i r="4">
      <x v="628"/>
    </i>
    <i r="4">
      <x v="689"/>
    </i>
    <i r="4">
      <x v="703"/>
    </i>
    <i r="4">
      <x v="704"/>
    </i>
    <i r="4">
      <x v="717"/>
    </i>
    <i r="4">
      <x v="740"/>
    </i>
    <i r="4">
      <x v="753"/>
    </i>
    <i r="4">
      <x v="754"/>
    </i>
    <i r="4">
      <x v="795"/>
    </i>
    <i r="4">
      <x v="796"/>
    </i>
    <i r="4">
      <x v="803"/>
    </i>
    <i r="4">
      <x v="812"/>
    </i>
    <i r="4">
      <x v="818"/>
    </i>
    <i r="4">
      <x v="826"/>
    </i>
    <i r="4">
      <x v="830"/>
    </i>
    <i r="4">
      <x v="831"/>
    </i>
    <i r="4">
      <x v="866"/>
    </i>
    <i r="4">
      <x v="867"/>
    </i>
    <i r="4">
      <x v="868"/>
    </i>
    <i r="4">
      <x v="891"/>
    </i>
    <i r="4">
      <x v="892"/>
    </i>
    <i r="4">
      <x v="893"/>
    </i>
    <i r="4">
      <x v="918"/>
    </i>
    <i r="4">
      <x v="954"/>
    </i>
    <i r="4">
      <x v="1138"/>
    </i>
    <i r="4">
      <x v="1198"/>
    </i>
    <i r="4">
      <x v="1199"/>
    </i>
    <i r="4">
      <x v="1218"/>
    </i>
    <i r="4">
      <x v="1347"/>
    </i>
    <i r="4">
      <x v="1348"/>
    </i>
    <i r="4">
      <x v="1390"/>
    </i>
    <i r="4">
      <x v="1391"/>
    </i>
    <i r="4">
      <x v="1392"/>
    </i>
    <i r="4">
      <x v="1418"/>
    </i>
    <i r="4">
      <x v="1444"/>
    </i>
    <i r="4">
      <x v="1445"/>
    </i>
    <i r="4">
      <x v="1570"/>
    </i>
    <i r="4">
      <x v="1596"/>
    </i>
    <i r="4">
      <x v="1597"/>
    </i>
    <i r="4">
      <x v="1694"/>
    </i>
    <i r="4">
      <x v="1695"/>
    </i>
    <i r="4">
      <x v="1696"/>
    </i>
    <i r="4">
      <x v="1720"/>
    </i>
    <i r="4">
      <x v="1741"/>
    </i>
    <i r="4">
      <x v="1794"/>
    </i>
    <i r="4">
      <x v="1795"/>
    </i>
    <i r="4">
      <x v="1796"/>
    </i>
    <i r="4">
      <x v="1947"/>
    </i>
    <i r="4">
      <x v="1981"/>
    </i>
    <i r="4">
      <x v="2028"/>
    </i>
    <i r="4">
      <x v="2029"/>
    </i>
    <i r="4">
      <x v="2152"/>
    </i>
    <i r="4">
      <x v="2199"/>
    </i>
    <i r="4">
      <x v="2211"/>
    </i>
    <i r="4">
      <x v="2236"/>
    </i>
    <i r="4">
      <x v="2237"/>
    </i>
    <i r="3">
      <x v="1"/>
      <x/>
    </i>
    <i r="4">
      <x v="31"/>
    </i>
    <i r="4">
      <x v="48"/>
    </i>
    <i r="4">
      <x v="49"/>
    </i>
    <i r="4">
      <x v="63"/>
    </i>
    <i r="4">
      <x v="66"/>
    </i>
    <i r="4">
      <x v="75"/>
    </i>
    <i r="4">
      <x v="97"/>
    </i>
    <i r="4">
      <x v="100"/>
    </i>
    <i r="4">
      <x v="107"/>
    </i>
    <i r="4">
      <x v="111"/>
    </i>
    <i r="4">
      <x v="123"/>
    </i>
    <i r="4">
      <x v="126"/>
    </i>
    <i r="4">
      <x v="144"/>
    </i>
    <i r="4">
      <x v="191"/>
    </i>
    <i r="4">
      <x v="196"/>
    </i>
    <i r="4">
      <x v="211"/>
    </i>
    <i r="4">
      <x v="212"/>
    </i>
    <i r="4">
      <x v="213"/>
    </i>
    <i r="4">
      <x v="214"/>
    </i>
    <i r="4">
      <x v="215"/>
    </i>
    <i r="4">
      <x v="244"/>
    </i>
    <i r="4">
      <x v="264"/>
    </i>
    <i r="4">
      <x v="265"/>
    </i>
    <i r="4">
      <x v="286"/>
    </i>
    <i r="4">
      <x v="308"/>
    </i>
    <i r="4">
      <x v="309"/>
    </i>
    <i r="4">
      <x v="310"/>
    </i>
    <i r="4">
      <x v="311"/>
    </i>
    <i r="4">
      <x v="312"/>
    </i>
    <i r="4">
      <x v="379"/>
    </i>
    <i r="4">
      <x v="380"/>
    </i>
    <i r="4">
      <x v="413"/>
    </i>
    <i r="4">
      <x v="414"/>
    </i>
    <i r="4">
      <x v="415"/>
    </i>
    <i r="4">
      <x v="416"/>
    </i>
    <i r="4">
      <x v="500"/>
    </i>
    <i r="4">
      <x v="501"/>
    </i>
    <i r="4">
      <x v="502"/>
    </i>
    <i r="4">
      <x v="511"/>
    </i>
    <i r="4">
      <x v="512"/>
    </i>
    <i r="4">
      <x v="513"/>
    </i>
    <i r="4">
      <x v="514"/>
    </i>
    <i r="4">
      <x v="534"/>
    </i>
    <i r="4">
      <x v="551"/>
    </i>
    <i r="4">
      <x v="578"/>
    </i>
    <i r="4">
      <x v="582"/>
    </i>
    <i r="4">
      <x v="609"/>
    </i>
    <i r="4">
      <x v="610"/>
    </i>
    <i r="4">
      <x v="620"/>
    </i>
    <i r="4">
      <x v="626"/>
    </i>
    <i r="4">
      <x v="631"/>
    </i>
    <i r="4">
      <x v="650"/>
    </i>
    <i r="4">
      <x v="660"/>
    </i>
    <i r="4">
      <x v="662"/>
    </i>
    <i r="4">
      <x v="722"/>
    </i>
    <i r="4">
      <x v="723"/>
    </i>
    <i r="4">
      <x v="724"/>
    </i>
    <i r="4">
      <x v="730"/>
    </i>
    <i r="4">
      <x v="731"/>
    </i>
    <i r="4">
      <x v="732"/>
    </i>
    <i r="4">
      <x v="747"/>
    </i>
    <i r="4">
      <x v="768"/>
    </i>
    <i r="4">
      <x v="778"/>
    </i>
    <i r="4">
      <x v="793"/>
    </i>
    <i r="4">
      <x v="805"/>
    </i>
    <i r="4">
      <x v="814"/>
    </i>
    <i r="4">
      <x v="815"/>
    </i>
    <i r="4">
      <x v="822"/>
    </i>
    <i r="4">
      <x v="832"/>
    </i>
    <i r="4">
      <x v="837"/>
    </i>
    <i r="4">
      <x v="850"/>
    </i>
    <i r="4">
      <x v="869"/>
    </i>
    <i r="4">
      <x v="872"/>
    </i>
    <i r="4">
      <x v="873"/>
    </i>
    <i r="4">
      <x v="874"/>
    </i>
    <i r="4">
      <x v="902"/>
    </i>
    <i r="4">
      <x v="910"/>
    </i>
    <i r="4">
      <x v="915"/>
    </i>
    <i r="4">
      <x v="919"/>
    </i>
    <i r="4">
      <x v="920"/>
    </i>
    <i r="4">
      <x v="933"/>
    </i>
    <i r="4">
      <x v="938"/>
    </i>
    <i r="4">
      <x v="939"/>
    </i>
    <i r="4">
      <x v="943"/>
    </i>
    <i r="4">
      <x v="944"/>
    </i>
    <i r="4">
      <x v="945"/>
    </i>
    <i r="4">
      <x v="950"/>
    </i>
    <i r="4">
      <x v="958"/>
    </i>
    <i r="4">
      <x v="966"/>
    </i>
    <i r="4">
      <x v="971"/>
    </i>
    <i r="4">
      <x v="972"/>
    </i>
    <i r="4">
      <x v="973"/>
    </i>
    <i r="4">
      <x v="983"/>
    </i>
    <i r="4">
      <x v="993"/>
    </i>
    <i r="4">
      <x v="1032"/>
    </i>
    <i r="4">
      <x v="1039"/>
    </i>
    <i r="4">
      <x v="1040"/>
    </i>
    <i r="4">
      <x v="1048"/>
    </i>
    <i r="4">
      <x v="1064"/>
    </i>
    <i r="4">
      <x v="1075"/>
    </i>
    <i r="4">
      <x v="1076"/>
    </i>
    <i r="4">
      <x v="1101"/>
    </i>
    <i r="4">
      <x v="1116"/>
    </i>
    <i r="4">
      <x v="1117"/>
    </i>
    <i r="4">
      <x v="1118"/>
    </i>
    <i r="4">
      <x v="1141"/>
    </i>
    <i r="4">
      <x v="1142"/>
    </i>
    <i r="4">
      <x v="1172"/>
    </i>
    <i r="4">
      <x v="1173"/>
    </i>
    <i r="4">
      <x v="1205"/>
    </i>
    <i r="4">
      <x v="1206"/>
    </i>
    <i r="4">
      <x v="1209"/>
    </i>
    <i r="4">
      <x v="1226"/>
    </i>
    <i r="4">
      <x v="1227"/>
    </i>
    <i r="4">
      <x v="1241"/>
    </i>
    <i r="4">
      <x v="1242"/>
    </i>
    <i r="4">
      <x v="1243"/>
    </i>
    <i r="4">
      <x v="1244"/>
    </i>
    <i r="4">
      <x v="1245"/>
    </i>
    <i r="4">
      <x v="1257"/>
    </i>
    <i r="4">
      <x v="1276"/>
    </i>
    <i r="4">
      <x v="1277"/>
    </i>
    <i r="4">
      <x v="1278"/>
    </i>
    <i r="4">
      <x v="1279"/>
    </i>
    <i r="4">
      <x v="1280"/>
    </i>
    <i r="4">
      <x v="1325"/>
    </i>
    <i r="4">
      <x v="1344"/>
    </i>
    <i r="4">
      <x v="1345"/>
    </i>
    <i r="4">
      <x v="1353"/>
    </i>
    <i r="4">
      <x v="1354"/>
    </i>
    <i r="4">
      <x v="1377"/>
    </i>
    <i r="4">
      <x v="1397"/>
    </i>
    <i r="4">
      <x v="1398"/>
    </i>
    <i r="4">
      <x v="1399"/>
    </i>
    <i r="4">
      <x v="1400"/>
    </i>
    <i r="4">
      <x v="1401"/>
    </i>
    <i r="4">
      <x v="1402"/>
    </i>
    <i r="4">
      <x v="1422"/>
    </i>
    <i r="4">
      <x v="1423"/>
    </i>
    <i r="4">
      <x v="1424"/>
    </i>
    <i r="4">
      <x v="1425"/>
    </i>
    <i r="4">
      <x v="1426"/>
    </i>
    <i r="4">
      <x v="1427"/>
    </i>
    <i r="4">
      <x v="1428"/>
    </i>
    <i r="4">
      <x v="1448"/>
    </i>
    <i r="4">
      <x v="1449"/>
    </i>
    <i r="4">
      <x v="1450"/>
    </i>
    <i r="4">
      <x v="1476"/>
    </i>
    <i r="4">
      <x v="1484"/>
    </i>
    <i r="4">
      <x v="1485"/>
    </i>
    <i r="4">
      <x v="1486"/>
    </i>
    <i r="4">
      <x v="1487"/>
    </i>
    <i r="4">
      <x v="1488"/>
    </i>
    <i r="4">
      <x v="1489"/>
    </i>
    <i r="4">
      <x v="1498"/>
    </i>
    <i r="4">
      <x v="1499"/>
    </i>
    <i r="4">
      <x v="1500"/>
    </i>
    <i r="4">
      <x v="1501"/>
    </i>
    <i r="4">
      <x v="1524"/>
    </i>
    <i r="4">
      <x v="1525"/>
    </i>
    <i r="4">
      <x v="1526"/>
    </i>
    <i r="4">
      <x v="1544"/>
    </i>
    <i r="4">
      <x v="1545"/>
    </i>
    <i r="4">
      <x v="1546"/>
    </i>
    <i r="4">
      <x v="1547"/>
    </i>
    <i r="4">
      <x v="1548"/>
    </i>
    <i r="4">
      <x v="1577"/>
    </i>
    <i r="4">
      <x v="1578"/>
    </i>
    <i r="4">
      <x v="1579"/>
    </i>
    <i r="4">
      <x v="1588"/>
    </i>
    <i r="4">
      <x v="1589"/>
    </i>
    <i r="4">
      <x v="1600"/>
    </i>
    <i r="4">
      <x v="1601"/>
    </i>
    <i r="4">
      <x v="1602"/>
    </i>
    <i r="4">
      <x v="1603"/>
    </i>
    <i r="4">
      <x v="1604"/>
    </i>
    <i r="4">
      <x v="1622"/>
    </i>
    <i r="4">
      <x v="1623"/>
    </i>
    <i r="4">
      <x v="1629"/>
    </i>
    <i r="4">
      <x v="1630"/>
    </i>
    <i r="4">
      <x v="1631"/>
    </i>
    <i r="4">
      <x v="1633"/>
    </i>
    <i r="4">
      <x v="1634"/>
    </i>
    <i r="4">
      <x v="1635"/>
    </i>
    <i r="4">
      <x v="1636"/>
    </i>
    <i r="4">
      <x v="1637"/>
    </i>
    <i r="4">
      <x v="1638"/>
    </i>
    <i r="4">
      <x v="1652"/>
    </i>
    <i r="4">
      <x v="1653"/>
    </i>
    <i r="4">
      <x v="1654"/>
    </i>
    <i r="4">
      <x v="1655"/>
    </i>
    <i r="4">
      <x v="1656"/>
    </i>
    <i r="4">
      <x v="1657"/>
    </i>
    <i r="4">
      <x v="1664"/>
    </i>
    <i r="4">
      <x v="1665"/>
    </i>
    <i r="4">
      <x v="1678"/>
    </i>
    <i r="4">
      <x v="1679"/>
    </i>
    <i r="4">
      <x v="1680"/>
    </i>
    <i r="4">
      <x v="1681"/>
    </i>
    <i r="4">
      <x v="1682"/>
    </i>
    <i r="4">
      <x v="1703"/>
    </i>
    <i r="4">
      <x v="1807"/>
    </i>
    <i r="4">
      <x v="1808"/>
    </i>
    <i r="4">
      <x v="1831"/>
    </i>
    <i r="4">
      <x v="1847"/>
    </i>
    <i r="4">
      <x v="1949"/>
    </i>
    <i r="4">
      <x v="1970"/>
    </i>
    <i r="4">
      <x v="1980"/>
    </i>
    <i r="4">
      <x v="1998"/>
    </i>
    <i r="4">
      <x v="2026"/>
    </i>
    <i r="4">
      <x v="2031"/>
    </i>
    <i r="4">
      <x v="2059"/>
    </i>
    <i r="4">
      <x v="2060"/>
    </i>
    <i r="4">
      <x v="2069"/>
    </i>
    <i r="4">
      <x v="2070"/>
    </i>
    <i r="4">
      <x v="2072"/>
    </i>
    <i r="4">
      <x v="2094"/>
    </i>
    <i r="4">
      <x v="2120"/>
    </i>
    <i r="4">
      <x v="2165"/>
    </i>
    <i r="4">
      <x v="2176"/>
    </i>
    <i r="4">
      <x v="2230"/>
    </i>
    <i r="4">
      <x v="2262"/>
    </i>
    <i r="3">
      <x v="2"/>
      <x/>
    </i>
    <i r="4">
      <x v="11"/>
    </i>
    <i r="4">
      <x v="27"/>
    </i>
    <i r="4">
      <x v="28"/>
    </i>
    <i r="4">
      <x v="33"/>
    </i>
    <i r="4">
      <x v="39"/>
    </i>
    <i r="4">
      <x v="106"/>
    </i>
    <i r="4">
      <x v="162"/>
    </i>
    <i r="4">
      <x v="169"/>
    </i>
    <i r="4">
      <x v="188"/>
    </i>
    <i r="4">
      <x v="202"/>
    </i>
    <i r="4">
      <x v="203"/>
    </i>
    <i r="4">
      <x v="204"/>
    </i>
    <i r="4">
      <x v="205"/>
    </i>
    <i r="4">
      <x v="206"/>
    </i>
    <i r="4">
      <x v="207"/>
    </i>
    <i r="4">
      <x v="208"/>
    </i>
    <i r="4">
      <x v="209"/>
    </i>
    <i r="4">
      <x v="210"/>
    </i>
    <i r="4">
      <x v="229"/>
    </i>
    <i r="4">
      <x v="230"/>
    </i>
    <i r="4">
      <x v="231"/>
    </i>
    <i r="4">
      <x v="232"/>
    </i>
    <i r="4">
      <x v="233"/>
    </i>
    <i r="4">
      <x v="257"/>
    </i>
    <i r="4">
      <x v="258"/>
    </i>
    <i r="4">
      <x v="259"/>
    </i>
    <i r="4">
      <x v="260"/>
    </i>
    <i r="4">
      <x v="261"/>
    </i>
    <i r="4">
      <x v="262"/>
    </i>
    <i r="4">
      <x v="263"/>
    </i>
    <i r="4">
      <x v="278"/>
    </i>
    <i r="4">
      <x v="279"/>
    </i>
    <i r="4">
      <x v="280"/>
    </i>
    <i r="4">
      <x v="281"/>
    </i>
    <i r="4">
      <x v="282"/>
    </i>
    <i r="4">
      <x v="283"/>
    </i>
    <i r="4">
      <x v="284"/>
    </i>
    <i r="4">
      <x v="285"/>
    </i>
    <i r="4">
      <x v="307"/>
    </i>
    <i r="4">
      <x v="328"/>
    </i>
    <i r="4">
      <x v="329"/>
    </i>
    <i r="4">
      <x v="330"/>
    </i>
    <i r="4">
      <x v="331"/>
    </i>
    <i r="4">
      <x v="332"/>
    </i>
    <i r="4">
      <x v="333"/>
    </i>
    <i r="4">
      <x v="348"/>
    </i>
    <i r="4">
      <x v="349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76"/>
    </i>
    <i r="4">
      <x v="377"/>
    </i>
    <i r="4">
      <x v="378"/>
    </i>
    <i r="4">
      <x v="397"/>
    </i>
    <i r="4">
      <x v="398"/>
    </i>
    <i r="4">
      <x v="410"/>
    </i>
    <i r="4">
      <x v="411"/>
    </i>
    <i r="4">
      <x v="439"/>
    </i>
    <i r="4">
      <x v="440"/>
    </i>
    <i r="4">
      <x v="457"/>
    </i>
    <i r="4">
      <x v="458"/>
    </i>
    <i r="4">
      <x v="459"/>
    </i>
    <i r="4">
      <x v="471"/>
    </i>
    <i r="4">
      <x v="472"/>
    </i>
    <i r="4">
      <x v="473"/>
    </i>
    <i r="4">
      <x v="474"/>
    </i>
    <i r="4">
      <x v="532"/>
    </i>
    <i r="4">
      <x v="533"/>
    </i>
    <i r="4">
      <x v="550"/>
    </i>
    <i r="4">
      <x v="577"/>
    </i>
    <i r="4">
      <x v="591"/>
    </i>
    <i r="4">
      <x v="592"/>
    </i>
    <i r="4">
      <x v="608"/>
    </i>
    <i r="4">
      <x v="625"/>
    </i>
    <i r="4">
      <x v="637"/>
    </i>
    <i r="4">
      <x v="721"/>
    </i>
    <i r="4">
      <x v="797"/>
    </i>
    <i r="4">
      <x v="821"/>
    </i>
    <i r="4">
      <x v="835"/>
    </i>
    <i r="4">
      <x v="836"/>
    </i>
    <i r="4">
      <x v="936"/>
    </i>
    <i r="4">
      <x v="941"/>
    </i>
    <i r="4">
      <x v="942"/>
    </i>
    <i r="4">
      <x v="957"/>
    </i>
    <i r="4">
      <x v="970"/>
    </i>
    <i r="4">
      <x v="1011"/>
    </i>
    <i r="4">
      <x v="1012"/>
    </i>
    <i r="4">
      <x v="1013"/>
    </i>
    <i r="4">
      <x v="1014"/>
    </i>
    <i r="4">
      <x v="1038"/>
    </i>
    <i r="4">
      <x v="1047"/>
    </i>
    <i r="4">
      <x v="1168"/>
    </i>
    <i r="4">
      <x v="1169"/>
    </i>
    <i r="4">
      <x v="1170"/>
    </i>
    <i r="4">
      <x v="1204"/>
    </i>
    <i r="4">
      <x v="1223"/>
    </i>
    <i r="4">
      <x v="1224"/>
    </i>
    <i r="4">
      <x v="1225"/>
    </i>
    <i r="4">
      <x v="1275"/>
    </i>
    <i r="4">
      <x v="1340"/>
    </i>
    <i r="4">
      <x v="1341"/>
    </i>
    <i r="4">
      <x v="1342"/>
    </i>
    <i r="4">
      <x v="1343"/>
    </i>
    <i r="4">
      <x v="1375"/>
    </i>
    <i r="4">
      <x v="1394"/>
    </i>
    <i r="4">
      <x v="1395"/>
    </i>
    <i r="4">
      <x v="1396"/>
    </i>
    <i r="4">
      <x v="1483"/>
    </i>
    <i r="4">
      <x v="1575"/>
    </i>
    <i r="4">
      <x v="1648"/>
    </i>
    <i r="4">
      <x v="1649"/>
    </i>
    <i r="4">
      <x v="1650"/>
    </i>
    <i r="4">
      <x v="1674"/>
    </i>
    <i r="4">
      <x v="1675"/>
    </i>
    <i r="4">
      <x v="1676"/>
    </i>
    <i r="4">
      <x v="1677"/>
    </i>
    <i r="4">
      <x v="1701"/>
    </i>
    <i r="4">
      <x v="1702"/>
    </i>
    <i r="4">
      <x v="2046"/>
    </i>
    <i r="4">
      <x v="2149"/>
    </i>
    <i r="4">
      <x v="2153"/>
    </i>
    <i r="4">
      <x v="2157"/>
    </i>
    <i r="4">
      <x v="2179"/>
    </i>
    <i r="4">
      <x v="2222"/>
    </i>
    <i r="4">
      <x v="2233"/>
    </i>
    <i r="4">
      <x v="2245"/>
    </i>
    <i r="4">
      <x v="2251"/>
    </i>
    <i r="4">
      <x v="2256"/>
    </i>
    <i r="3">
      <x v="3"/>
      <x/>
    </i>
    <i r="4">
      <x v="68"/>
    </i>
    <i r="4">
      <x v="121"/>
    </i>
    <i r="4">
      <x v="406"/>
    </i>
    <i r="4">
      <x v="434"/>
    </i>
    <i r="4">
      <x v="453"/>
    </i>
    <i r="4">
      <x v="469"/>
    </i>
    <i r="4">
      <x v="671"/>
    </i>
    <i r="4">
      <x v="1697"/>
    </i>
    <i r="4">
      <x v="1763"/>
    </i>
    <i r="4">
      <x v="2065"/>
    </i>
    <i r="3">
      <x v="4"/>
      <x/>
    </i>
    <i r="4">
      <x v="184"/>
    </i>
    <i r="4">
      <x v="185"/>
    </i>
    <i r="4">
      <x v="227"/>
    </i>
    <i r="4">
      <x v="228"/>
    </i>
    <i r="4">
      <x v="276"/>
    </i>
    <i r="4">
      <x v="277"/>
    </i>
    <i r="4">
      <x v="345"/>
    </i>
    <i r="4">
      <x v="346"/>
    </i>
    <i r="4">
      <x v="375"/>
    </i>
    <i r="4">
      <x v="394"/>
    </i>
    <i r="4">
      <x v="395"/>
    </i>
    <i r="4">
      <x v="499"/>
    </i>
    <i r="4">
      <x v="521"/>
    </i>
    <i r="4">
      <x v="522"/>
    </i>
    <i r="4">
      <x v="531"/>
    </i>
    <i r="4">
      <x v="590"/>
    </i>
    <i r="4">
      <x v="607"/>
    </i>
    <i r="4">
      <x v="635"/>
    </i>
    <i r="4">
      <x v="636"/>
    </i>
    <i r="4">
      <x v="657"/>
    </i>
    <i r="4">
      <x v="969"/>
    </i>
    <i r="4">
      <x v="1073"/>
    </i>
    <i r="4">
      <x v="1074"/>
    </i>
    <i r="4">
      <x v="1338"/>
    </i>
    <i r="4">
      <x v="1339"/>
    </i>
    <i r="4">
      <x v="1352"/>
    </i>
    <i r="4">
      <x v="1475"/>
    </i>
    <i r="4">
      <x v="1574"/>
    </i>
    <i r="4">
      <x v="1670"/>
    </i>
    <i r="4">
      <x v="1671"/>
    </i>
    <i r="4">
      <x v="1672"/>
    </i>
    <i r="4">
      <x v="2206"/>
    </i>
    <i r="4">
      <x v="2217"/>
    </i>
    <i r="4">
      <x v="2247"/>
    </i>
    <i r="3">
      <x v="5"/>
      <x/>
    </i>
    <i r="4">
      <x v="161"/>
    </i>
    <i r="4">
      <x v="201"/>
    </i>
    <i r="4">
      <x v="255"/>
    </i>
    <i r="4">
      <x v="256"/>
    </i>
    <i r="4">
      <x v="306"/>
    </i>
    <i r="4">
      <x v="327"/>
    </i>
    <i r="4">
      <x v="343"/>
    </i>
    <i r="4">
      <x v="391"/>
    </i>
    <i r="4">
      <x v="392"/>
    </i>
    <i r="4">
      <x v="393"/>
    </i>
    <i r="4">
      <x v="407"/>
    </i>
    <i r="4">
      <x v="408"/>
    </i>
    <i r="4">
      <x v="435"/>
    </i>
    <i r="4">
      <x v="454"/>
    </i>
    <i r="4">
      <x v="470"/>
    </i>
    <i r="4">
      <x v="497"/>
    </i>
    <i r="4">
      <x v="498"/>
    </i>
    <i r="4">
      <x v="519"/>
    </i>
    <i r="4">
      <x v="529"/>
    </i>
    <i r="4">
      <x v="548"/>
    </i>
    <i r="4">
      <x v="576"/>
    </i>
    <i r="4">
      <x v="588"/>
    </i>
    <i r="4">
      <x v="617"/>
    </i>
    <i r="4">
      <x v="618"/>
    </i>
    <i r="4">
      <x v="649"/>
    </i>
    <i r="4">
      <x v="672"/>
    </i>
    <i r="4">
      <x v="686"/>
    </i>
    <i r="4">
      <x v="706"/>
    </i>
    <i r="4">
      <x v="871"/>
    </i>
    <i r="4">
      <x v="955"/>
    </i>
    <i r="4">
      <x v="1163"/>
    </i>
    <i r="4">
      <x v="1447"/>
    </i>
    <i r="4">
      <x v="1497"/>
    </i>
    <i r="4">
      <x v="1521"/>
    </i>
    <i r="4">
      <x v="1522"/>
    </i>
    <i r="4">
      <x v="1598"/>
    </i>
    <i r="4">
      <x v="1632"/>
    </i>
    <i r="4">
      <x v="1698"/>
    </i>
    <i r="4">
      <x v="1699"/>
    </i>
    <i r="4">
      <x v="1700"/>
    </i>
    <i r="4">
      <x v="1931"/>
    </i>
    <i r="4">
      <x v="1983"/>
    </i>
    <i r="4">
      <x v="2255"/>
    </i>
    <i r="3">
      <x v="6"/>
      <x v="37"/>
    </i>
    <i r="4">
      <x v="134"/>
    </i>
    <i r="4">
      <x v="173"/>
    </i>
    <i r="4">
      <x v="667"/>
    </i>
    <i r="4">
      <x v="720"/>
    </i>
    <i r="4">
      <x v="829"/>
    </i>
    <i r="4">
      <x v="1104"/>
    </i>
    <i r="4">
      <x v="1121"/>
    </i>
    <i r="4">
      <x v="1148"/>
    </i>
    <i r="4">
      <x v="1149"/>
    </i>
    <i r="4">
      <x v="1150"/>
    </i>
    <i r="4">
      <x v="1178"/>
    </i>
    <i r="4">
      <x v="1179"/>
    </i>
    <i r="4">
      <x v="1180"/>
    </i>
    <i r="4">
      <x v="1181"/>
    </i>
    <i r="4">
      <x v="1182"/>
    </i>
    <i r="4">
      <x v="1183"/>
    </i>
    <i r="4">
      <x v="1184"/>
    </i>
    <i r="4">
      <x v="1185"/>
    </i>
    <i r="4">
      <x v="1186"/>
    </i>
    <i r="4">
      <x v="1187"/>
    </i>
    <i r="4">
      <x v="1188"/>
    </i>
    <i r="4">
      <x v="1189"/>
    </i>
    <i r="4">
      <x v="1190"/>
    </i>
    <i r="4">
      <x v="1213"/>
    </i>
    <i r="4">
      <x v="1214"/>
    </i>
    <i r="4">
      <x v="1215"/>
    </i>
    <i r="4">
      <x v="1216"/>
    </i>
    <i r="4">
      <x v="1230"/>
    </i>
    <i r="4">
      <x v="1231"/>
    </i>
    <i r="4">
      <x v="1232"/>
    </i>
    <i r="4">
      <x v="1233"/>
    </i>
    <i r="4">
      <x v="1234"/>
    </i>
    <i r="4">
      <x v="1235"/>
    </i>
    <i r="4">
      <x v="1262"/>
    </i>
    <i r="4">
      <x v="1263"/>
    </i>
    <i r="4">
      <x v="1264"/>
    </i>
    <i r="4">
      <x v="1265"/>
    </i>
    <i r="4">
      <x v="1266"/>
    </i>
    <i r="4">
      <x v="1267"/>
    </i>
    <i r="4">
      <x v="1268"/>
    </i>
    <i r="4">
      <x v="1413"/>
    </i>
    <i r="4">
      <x v="1414"/>
    </i>
    <i r="4">
      <x v="1415"/>
    </i>
    <i r="4">
      <x v="1439"/>
    </i>
    <i r="4">
      <x v="1440"/>
    </i>
    <i r="4">
      <x v="1441"/>
    </i>
    <i r="4">
      <x v="1442"/>
    </i>
    <i r="4">
      <x v="1738"/>
    </i>
    <i r="4">
      <x v="1793"/>
    </i>
    <i r="4">
      <x v="2127"/>
    </i>
    <i r="4">
      <x v="2212"/>
    </i>
    <i r="3">
      <x v="7"/>
      <x/>
    </i>
    <i r="4">
      <x v="425"/>
    </i>
    <i r="4">
      <x v="426"/>
    </i>
    <i r="4">
      <x v="555"/>
    </i>
    <i r="4">
      <x v="658"/>
    </i>
    <i r="4">
      <x v="745"/>
    </i>
    <i r="4">
      <x v="769"/>
    </i>
    <i r="4">
      <x v="784"/>
    </i>
    <i r="4">
      <x v="825"/>
    </i>
    <i r="4">
      <x v="887"/>
    </i>
    <i r="4">
      <x v="888"/>
    </i>
    <i r="4">
      <x v="951"/>
    </i>
    <i r="4">
      <x v="985"/>
    </i>
    <i r="4">
      <x v="986"/>
    </i>
    <i r="4">
      <x v="1004"/>
    </i>
    <i r="4">
      <x v="1005"/>
    </i>
    <i r="4">
      <x v="1212"/>
    </i>
    <i r="4">
      <x v="1228"/>
    </i>
    <i r="4">
      <x v="1229"/>
    </i>
    <i r="4">
      <x v="1260"/>
    </i>
    <i r="4">
      <x v="1261"/>
    </i>
    <i r="4">
      <x v="1411"/>
    </i>
    <i r="4">
      <x v="1480"/>
    </i>
    <i r="4">
      <x v="1536"/>
    </i>
    <i r="4">
      <x v="1537"/>
    </i>
    <i r="4">
      <x v="1590"/>
    </i>
    <i r="4">
      <x v="1591"/>
    </i>
    <i r="4">
      <x v="1592"/>
    </i>
    <i r="4">
      <x v="1714"/>
    </i>
    <i r="4">
      <x v="1792"/>
    </i>
    <i r="4">
      <x v="1830"/>
    </i>
    <i r="4">
      <x v="1967"/>
    </i>
    <i r="4">
      <x v="2062"/>
    </i>
    <i r="4">
      <x v="2125"/>
    </i>
    <i r="4">
      <x v="2126"/>
    </i>
    <i r="4">
      <x v="2137"/>
    </i>
    <i r="4">
      <x v="2144"/>
    </i>
    <i r="4">
      <x v="2160"/>
    </i>
    <i r="4">
      <x v="2163"/>
    </i>
    <i r="4">
      <x v="2203"/>
    </i>
    <i r="4">
      <x v="2248"/>
    </i>
    <i r="4">
      <x v="2250"/>
    </i>
    <i r="3">
      <x v="8"/>
      <x v="528"/>
    </i>
    <i r="4">
      <x v="651"/>
    </i>
    <i r="4">
      <x v="1351"/>
    </i>
    <i r="4">
      <x v="1496"/>
    </i>
    <i r="4">
      <x v="1541"/>
    </i>
    <i r="4">
      <x v="2093"/>
    </i>
    <i r="3">
      <x v="9"/>
      <x/>
    </i>
    <i r="4">
      <x v="19"/>
    </i>
    <i r="4">
      <x v="489"/>
    </i>
    <i r="4">
      <x v="719"/>
    </i>
    <i r="4">
      <x v="738"/>
    </i>
    <i r="4">
      <x v="916"/>
    </i>
    <i r="4">
      <x v="1102"/>
    </i>
    <i r="4">
      <x v="1119"/>
    </i>
    <i r="4">
      <x v="1143"/>
    </i>
    <i r="4">
      <x v="1144"/>
    </i>
    <i r="4">
      <x v="1175"/>
    </i>
    <i r="4">
      <x v="1210"/>
    </i>
    <i r="4">
      <x v="1736"/>
    </i>
    <i r="4">
      <x v="1844"/>
    </i>
    <i r="4">
      <x v="1966"/>
    </i>
    <i r="4">
      <x v="2190"/>
    </i>
    <i r="4">
      <x v="2200"/>
    </i>
    <i r="3">
      <x v="10"/>
      <x v="587"/>
    </i>
    <i r="4">
      <x v="870"/>
    </i>
    <i r="3">
      <x v="11"/>
      <x v="194"/>
    </i>
    <i r="4">
      <x v="341"/>
    </i>
    <i r="4">
      <x v="629"/>
    </i>
    <i r="4">
      <x v="1238"/>
    </i>
    <i r="4">
      <x v="2112"/>
    </i>
    <i r="3">
      <x v="12"/>
      <x/>
    </i>
    <i r="4">
      <x v="436"/>
    </i>
    <i r="4">
      <x v="437"/>
    </i>
    <i r="4">
      <x v="438"/>
    </i>
    <i r="4">
      <x v="455"/>
    </i>
    <i r="4">
      <x v="530"/>
    </i>
    <i r="4">
      <x v="549"/>
    </i>
    <i r="4">
      <x v="589"/>
    </i>
    <i r="4">
      <x v="606"/>
    </i>
    <i r="4">
      <x v="619"/>
    </i>
    <i r="4">
      <x v="643"/>
    </i>
    <i r="4">
      <x v="644"/>
    </i>
    <i r="4">
      <x v="647"/>
    </i>
    <i r="4">
      <x v="648"/>
    </i>
    <i r="4">
      <x v="674"/>
    </i>
    <i r="4">
      <x v="678"/>
    </i>
    <i r="4">
      <x v="820"/>
    </i>
    <i r="4">
      <x v="894"/>
    </i>
    <i r="4">
      <x v="956"/>
    </i>
    <i r="4">
      <x v="1420"/>
    </i>
    <i r="4">
      <x v="1523"/>
    </i>
    <i r="4">
      <x v="2114"/>
    </i>
    <i r="4">
      <x v="2119"/>
    </i>
    <i r="4">
      <x v="2187"/>
    </i>
    <i r="4">
      <x v="2213"/>
    </i>
    <i r="4">
      <x v="2218"/>
    </i>
    <i r="4">
      <x v="2244"/>
    </i>
    <i r="4">
      <x v="2246"/>
    </i>
    <i r="4">
      <x v="2263"/>
    </i>
    <i r="4">
      <x v="2264"/>
    </i>
    <i r="3">
      <x v="13"/>
      <x/>
    </i>
    <i r="4">
      <x v="47"/>
    </i>
    <i r="4">
      <x v="192"/>
    </i>
    <i r="4">
      <x v="630"/>
    </i>
    <i r="4">
      <x v="642"/>
    </i>
    <i r="4">
      <x v="659"/>
    </i>
    <i r="4">
      <x v="675"/>
    </i>
    <i r="4">
      <x v="677"/>
    </i>
    <i r="4">
      <x v="849"/>
    </i>
    <i r="4">
      <x v="1009"/>
    </i>
    <i r="4">
      <x v="1010"/>
    </i>
    <i r="4">
      <x v="1036"/>
    </i>
    <i r="4">
      <x v="1201"/>
    </i>
    <i r="4">
      <x v="1202"/>
    </i>
    <i r="4">
      <x v="1221"/>
    </i>
    <i r="4">
      <x v="1273"/>
    </i>
    <i r="4">
      <x v="1274"/>
    </i>
    <i r="4">
      <x v="1350"/>
    </i>
    <i r="4">
      <x v="1419"/>
    </i>
    <i r="4">
      <x v="1719"/>
    </i>
    <i r="4">
      <x v="2066"/>
    </i>
    <i r="4">
      <x v="2161"/>
    </i>
    <i r="3">
      <x v="14"/>
      <x v="225"/>
    </i>
    <i r="4">
      <x v="646"/>
    </i>
    <i r="4">
      <x v="1572"/>
    </i>
    <i r="4">
      <x v="2198"/>
    </i>
    <i r="4">
      <x v="2201"/>
    </i>
    <i r="4">
      <x v="2219"/>
    </i>
    <i r="4">
      <x v="2239"/>
    </i>
    <i r="3">
      <x v="17"/>
      <x v="494"/>
    </i>
    <i r="4">
      <x v="586"/>
    </i>
    <i r="4">
      <x v="605"/>
    </i>
    <i r="3">
      <x v="18"/>
      <x/>
    </i>
    <i r="4">
      <x v="527"/>
    </i>
    <i r="4">
      <x v="564"/>
    </i>
    <i r="4">
      <x v="655"/>
    </i>
    <i r="4">
      <x v="1272"/>
    </i>
    <i r="4">
      <x v="1334"/>
    </i>
    <i r="4">
      <x v="1569"/>
    </i>
    <i r="3">
      <x v="19"/>
      <x/>
    </i>
    <i r="4">
      <x v="326"/>
    </i>
    <i r="4">
      <x v="389"/>
    </i>
    <i r="4">
      <x v="432"/>
    </i>
    <i r="4">
      <x v="467"/>
    </i>
    <i r="4">
      <x v="692"/>
    </i>
    <i r="4">
      <x v="785"/>
    </i>
    <i r="4">
      <x v="786"/>
    </i>
    <i r="4">
      <x v="804"/>
    </i>
    <i r="4">
      <x v="819"/>
    </i>
    <i r="4">
      <x v="848"/>
    </i>
    <i r="4">
      <x v="940"/>
    </i>
    <i r="4">
      <x v="1099"/>
    </i>
    <i r="4">
      <x v="1219"/>
    </i>
    <i r="4">
      <x v="1948"/>
    </i>
    <i r="4">
      <x v="2261"/>
    </i>
    <i r="3">
      <x v="20"/>
      <x/>
    </i>
    <i r="4">
      <x v="158"/>
    </i>
    <i r="4">
      <x v="174"/>
    </i>
    <i r="4">
      <x v="183"/>
    </i>
    <i r="4">
      <x v="195"/>
    </i>
    <i r="4">
      <x v="272"/>
    </i>
    <i r="4">
      <x v="342"/>
    </i>
    <i r="4">
      <x v="433"/>
    </i>
    <i r="4">
      <x v="468"/>
    </i>
    <i r="4">
      <x v="518"/>
    </i>
    <i r="4">
      <x v="544"/>
    </i>
    <i r="4">
      <x v="565"/>
    </i>
    <i r="4">
      <x v="746"/>
    </i>
    <i r="4">
      <x v="755"/>
    </i>
    <i r="4">
      <x v="767"/>
    </i>
    <i r="4">
      <x v="772"/>
    </i>
    <i r="4">
      <x v="1071"/>
    </i>
    <i r="4">
      <x v="1200"/>
    </i>
    <i r="4">
      <x v="1220"/>
    </i>
    <i r="4">
      <x v="1239"/>
    </i>
    <i r="4">
      <x v="1336"/>
    </i>
    <i r="4">
      <x v="1493"/>
    </i>
    <i r="4">
      <x v="1494"/>
    </i>
    <i r="4">
      <x v="1540"/>
    </i>
    <i r="4">
      <x v="1628"/>
    </i>
    <i r="4">
      <x v="1643"/>
    </i>
    <i r="4">
      <x v="1797"/>
    </i>
    <i r="4">
      <x v="1798"/>
    </i>
    <i r="3">
      <x v="21"/>
      <x/>
    </i>
    <i r="4">
      <x v="168"/>
    </i>
    <i r="4">
      <x v="200"/>
    </i>
    <i r="4">
      <x v="254"/>
    </i>
    <i r="4">
      <x v="273"/>
    </i>
    <i r="4">
      <x v="402"/>
    </i>
    <i r="4">
      <x v="693"/>
    </i>
    <i r="4">
      <x v="1446"/>
    </i>
    <i r="4">
      <x v="1669"/>
    </i>
    <i r="4">
      <x v="1982"/>
    </i>
    <i r="4">
      <x v="2156"/>
    </i>
    <i r="4">
      <x v="2185"/>
    </i>
    <i r="4">
      <x v="2186"/>
    </i>
    <i r="4">
      <x v="2214"/>
    </i>
    <i r="4">
      <x v="2225"/>
    </i>
    <i r="4">
      <x v="2227"/>
    </i>
    <i r="4">
      <x v="2234"/>
    </i>
    <i r="4">
      <x v="2240"/>
    </i>
    <i r="4">
      <x v="2241"/>
    </i>
    <i r="4">
      <x v="2242"/>
    </i>
    <i r="4">
      <x v="2243"/>
    </i>
    <i r="4">
      <x v="2252"/>
    </i>
    <i r="4">
      <x v="2253"/>
    </i>
    <i r="4">
      <x v="2254"/>
    </i>
    <i r="3">
      <x v="22"/>
      <x v="274"/>
    </i>
    <i r="4">
      <x v="374"/>
    </i>
    <i r="4">
      <x v="390"/>
    </i>
    <i r="4">
      <x v="403"/>
    </i>
    <i r="4">
      <x v="404"/>
    </i>
    <i r="4">
      <x v="405"/>
    </i>
    <i r="4">
      <x v="546"/>
    </i>
    <i r="4">
      <x v="547"/>
    </i>
    <i r="4">
      <x v="567"/>
    </i>
    <i r="4">
      <x v="568"/>
    </i>
    <i r="4">
      <x v="569"/>
    </i>
    <i r="4">
      <x v="570"/>
    </i>
    <i r="4">
      <x v="571"/>
    </i>
    <i r="4">
      <x v="572"/>
    </i>
    <i r="4">
      <x v="573"/>
    </i>
    <i r="4">
      <x v="574"/>
    </i>
    <i r="4">
      <x v="575"/>
    </i>
    <i r="4">
      <x v="1044"/>
    </i>
    <i r="4">
      <x v="1349"/>
    </i>
    <i r="4">
      <x v="1495"/>
    </i>
    <i r="3">
      <x v="23"/>
      <x v="152"/>
    </i>
    <i r="4">
      <x v="456"/>
    </i>
    <i r="4">
      <x v="664"/>
    </i>
    <i r="4">
      <x v="895"/>
    </i>
    <i r="4">
      <x v="1115"/>
    </i>
    <i r="4">
      <x v="1337"/>
    </i>
    <i r="4">
      <x v="1374"/>
    </i>
    <i r="3">
      <x v="24"/>
      <x/>
    </i>
    <i r="4">
      <x v="556"/>
    </i>
    <i r="4">
      <x v="770"/>
    </i>
    <i r="4">
      <x v="989"/>
    </i>
    <i r="3">
      <x v="25"/>
      <x/>
    </i>
    <i r="4">
      <x v="18"/>
    </i>
    <i r="4">
      <x v="77"/>
    </i>
    <i r="4">
      <x v="93"/>
    </i>
    <i r="4">
      <x v="245"/>
    </i>
    <i r="4">
      <x v="246"/>
    </i>
    <i r="4">
      <x v="247"/>
    </i>
    <i r="4">
      <x v="248"/>
    </i>
    <i r="4">
      <x v="270"/>
    </i>
    <i r="4">
      <x v="303"/>
    </i>
    <i r="4">
      <x v="493"/>
    </i>
    <i r="4">
      <x v="524"/>
    </i>
    <i r="4">
      <x v="525"/>
    </i>
    <i r="4">
      <x v="526"/>
    </i>
    <i r="4">
      <x v="561"/>
    </i>
    <i r="4">
      <x v="584"/>
    </i>
    <i r="4">
      <x v="585"/>
    </i>
    <i r="4">
      <x v="670"/>
    </i>
    <i r="4">
      <x v="991"/>
    </i>
    <i r="4">
      <x v="1270"/>
    </i>
    <i r="4">
      <x v="1372"/>
    </i>
    <i r="4">
      <x v="1417"/>
    </i>
    <i r="4">
      <x v="1491"/>
    </i>
    <i r="4">
      <x v="1520"/>
    </i>
    <i r="4">
      <x v="1568"/>
    </i>
    <i r="4">
      <x v="1642"/>
    </i>
    <i r="4">
      <x v="1716"/>
    </i>
    <i r="4">
      <x v="1717"/>
    </i>
    <i r="4">
      <x v="1718"/>
    </i>
    <i r="4">
      <x v="2172"/>
    </i>
    <i r="3">
      <x v="26"/>
      <x v="199"/>
    </i>
    <i r="4">
      <x v="252"/>
    </i>
    <i r="4">
      <x v="253"/>
    </i>
    <i r="4">
      <x v="271"/>
    </i>
    <i r="4">
      <x v="372"/>
    </i>
    <i r="4">
      <x v="373"/>
    </i>
    <i r="4">
      <x v="429"/>
    </i>
    <i r="4">
      <x v="430"/>
    </i>
    <i r="4">
      <x v="1043"/>
    </i>
    <i r="4">
      <x v="1162"/>
    </i>
    <i r="4">
      <x v="1492"/>
    </i>
    <i r="4">
      <x v="1571"/>
    </i>
    <i r="4">
      <x v="2178"/>
    </i>
    <i r="3">
      <x v="27"/>
      <x/>
    </i>
    <i r="4">
      <x v="302"/>
    </i>
    <i r="4">
      <x v="452"/>
    </i>
    <i r="4">
      <x v="1090"/>
    </i>
    <i r="4">
      <x v="1269"/>
    </i>
    <i r="4">
      <x v="1329"/>
    </i>
    <i r="4">
      <x v="1567"/>
    </i>
    <i r="4">
      <x v="2140"/>
    </i>
    <i r="4">
      <x v="2141"/>
    </i>
    <i r="4">
      <x v="2142"/>
    </i>
    <i r="4">
      <x v="2204"/>
    </i>
    <i r="4">
      <x v="2210"/>
    </i>
    <i r="3">
      <x v="28"/>
      <x v="38"/>
    </i>
    <i r="4">
      <x v="222"/>
    </i>
    <i r="4">
      <x v="321"/>
    </i>
    <i r="4">
      <x v="322"/>
    </i>
    <i r="4">
      <x v="427"/>
    </i>
    <i r="4">
      <x v="557"/>
    </i>
    <i r="4">
      <x v="558"/>
    </i>
    <i r="4">
      <x v="559"/>
    </i>
    <i r="4">
      <x v="583"/>
    </i>
    <i r="4">
      <x v="668"/>
    </i>
    <i r="4">
      <x v="771"/>
    </i>
    <i r="4">
      <x v="1006"/>
    </i>
    <i r="4">
      <x v="1069"/>
    </i>
    <i r="4">
      <x v="1191"/>
    </i>
    <i r="4">
      <x v="1236"/>
    </i>
    <i r="4">
      <x v="1388"/>
    </i>
    <i r="4">
      <x v="1389"/>
    </i>
    <i r="4">
      <x v="2118"/>
    </i>
    <i r="3">
      <x v="29"/>
      <x v="26"/>
    </i>
    <i r="4">
      <x v="94"/>
    </i>
    <i r="4">
      <x v="181"/>
    </i>
    <i r="4">
      <x v="344"/>
    </i>
    <i r="4">
      <x v="409"/>
    </i>
    <i r="4">
      <x v="645"/>
    </i>
    <i r="4">
      <x v="728"/>
    </i>
    <i r="4">
      <x v="729"/>
    </i>
    <i r="4">
      <x v="756"/>
    </i>
    <i r="4">
      <x v="773"/>
    </i>
    <i r="4">
      <x v="813"/>
    </i>
    <i r="4">
      <x v="934"/>
    </i>
    <i r="4">
      <x v="935"/>
    </i>
    <i r="4">
      <x v="1045"/>
    </i>
    <i r="4">
      <x v="1046"/>
    </i>
    <i r="4">
      <x v="1072"/>
    </i>
    <i r="4">
      <x v="1100"/>
    </i>
    <i r="4">
      <x v="1164"/>
    </i>
    <i r="4">
      <x v="1165"/>
    </i>
    <i r="4">
      <x v="1166"/>
    </i>
    <i r="4">
      <x v="1421"/>
    </i>
    <i r="4">
      <x v="1573"/>
    </i>
    <i r="4">
      <x v="1644"/>
    </i>
    <i r="3">
      <x v="30"/>
      <x/>
    </i>
    <i r="4">
      <x v="412"/>
    </i>
    <i r="4">
      <x v="798"/>
    </i>
    <i r="4">
      <x v="909"/>
    </i>
    <i r="4">
      <x v="1171"/>
    </i>
    <i r="4">
      <x v="1376"/>
    </i>
    <i r="4">
      <x v="1651"/>
    </i>
    <i r="4">
      <x v="1743"/>
    </i>
    <i r="4">
      <x v="1871"/>
    </i>
    <i r="4">
      <x v="1892"/>
    </i>
    <i r="4">
      <x v="2067"/>
    </i>
    <i r="4">
      <x v="2068"/>
    </i>
    <i r="3">
      <x v="32"/>
      <x v="907"/>
    </i>
    <i r="4">
      <x v="908"/>
    </i>
    <i r="4">
      <x v="1735"/>
    </i>
    <i r="3">
      <x v="33"/>
      <x/>
    </i>
    <i r="4">
      <x v="103"/>
    </i>
    <i r="4">
      <x v="132"/>
    </i>
    <i r="4">
      <x v="133"/>
    </i>
    <i r="4">
      <x v="219"/>
    </i>
    <i r="4">
      <x v="298"/>
    </i>
    <i r="4">
      <x v="320"/>
    </i>
    <i r="4">
      <x v="491"/>
    </i>
    <i r="4">
      <x v="492"/>
    </i>
    <i r="4">
      <x v="515"/>
    </i>
    <i r="4">
      <x v="516"/>
    </i>
    <i r="4">
      <x v="542"/>
    </i>
    <i r="4">
      <x v="599"/>
    </i>
    <i r="4">
      <x v="600"/>
    </i>
    <i r="4">
      <x v="601"/>
    </i>
    <i r="4">
      <x v="673"/>
    </i>
    <i r="4">
      <x v="794"/>
    </i>
    <i r="4">
      <x v="1176"/>
    </i>
    <i r="4">
      <x v="1211"/>
    </i>
    <i r="4">
      <x v="1259"/>
    </i>
    <i r="4">
      <x v="1369"/>
    </i>
    <i r="4">
      <x v="1370"/>
    </i>
    <i r="4">
      <x v="1371"/>
    </i>
    <i r="4">
      <x v="1385"/>
    </i>
    <i r="4">
      <x v="1386"/>
    </i>
    <i r="4">
      <x v="1565"/>
    </i>
    <i r="4">
      <x v="1624"/>
    </i>
    <i r="4">
      <x v="1625"/>
    </i>
    <i r="4">
      <x v="1640"/>
    </i>
    <i r="4">
      <x v="1641"/>
    </i>
    <i r="4">
      <x v="1711"/>
    </i>
    <i r="4">
      <x v="1712"/>
    </i>
    <i r="4">
      <x v="1713"/>
    </i>
    <i r="4">
      <x v="1737"/>
    </i>
    <i r="4">
      <x v="1925"/>
    </i>
    <i r="4">
      <x v="2135"/>
    </i>
    <i r="4">
      <x v="2207"/>
    </i>
    <i r="4">
      <x v="2221"/>
    </i>
    <i r="4">
      <x v="2257"/>
    </i>
    <i r="4">
      <x v="2258"/>
    </i>
    <i r="3">
      <x v="34"/>
      <x/>
    </i>
    <i r="4">
      <x v="92"/>
    </i>
    <i r="4">
      <x v="490"/>
    </i>
    <i r="4">
      <x v="931"/>
    </i>
    <i r="4">
      <x v="1829"/>
    </i>
    <i r="3">
      <x v="35"/>
      <x v="224"/>
    </i>
    <i r="4">
      <x v="251"/>
    </i>
    <i r="3">
      <x v="36"/>
      <x/>
    </i>
    <i r="4">
      <x v="221"/>
    </i>
    <i r="4">
      <x v="267"/>
    </i>
    <i r="4">
      <x v="268"/>
    </i>
    <i r="4">
      <x v="299"/>
    </i>
    <i r="4">
      <x v="300"/>
    </i>
    <i r="4">
      <x v="301"/>
    </i>
    <i r="4">
      <x v="368"/>
    </i>
    <i r="4">
      <x v="451"/>
    </i>
    <i r="4">
      <x v="465"/>
    </i>
    <i r="4">
      <x v="466"/>
    </i>
    <i r="4">
      <x v="616"/>
    </i>
    <i r="4">
      <x v="627"/>
    </i>
    <i r="4">
      <x v="1930"/>
    </i>
    <i r="3">
      <x v="37"/>
      <x v="520"/>
    </i>
    <i r="4">
      <x v="1139"/>
    </i>
    <i r="4">
      <x v="1140"/>
    </i>
    <i r="4">
      <x v="1222"/>
    </i>
    <i r="3">
      <x v="38"/>
      <x v="323"/>
    </i>
    <i r="4">
      <x v="324"/>
    </i>
    <i r="4">
      <x v="560"/>
    </i>
    <i r="4">
      <x v="890"/>
    </i>
    <i r="4">
      <x v="990"/>
    </i>
    <i r="4">
      <x v="1151"/>
    </i>
    <i r="4">
      <x v="1595"/>
    </i>
    <i r="4">
      <x v="2063"/>
    </i>
    <i r="3">
      <x v="39"/>
      <x v="141"/>
    </i>
    <i r="4">
      <x v="562"/>
    </i>
    <i r="4">
      <x v="1070"/>
    </i>
    <i r="4">
      <x v="1091"/>
    </i>
    <i r="4">
      <x v="1092"/>
    </i>
    <i r="4">
      <x v="1093"/>
    </i>
    <i r="4">
      <x v="1094"/>
    </i>
    <i r="4">
      <x v="1095"/>
    </i>
    <i r="4">
      <x v="1096"/>
    </i>
    <i r="4">
      <x v="1097"/>
    </i>
    <i r="4">
      <x v="1098"/>
    </i>
    <i r="4">
      <x v="1106"/>
    </i>
    <i r="4">
      <x v="1107"/>
    </i>
    <i r="4">
      <x v="1108"/>
    </i>
    <i r="4">
      <x v="1109"/>
    </i>
    <i r="4">
      <x v="1110"/>
    </i>
    <i r="4">
      <x v="1112"/>
    </i>
    <i r="4">
      <x v="1113"/>
    </i>
    <i r="4">
      <x v="1114"/>
    </i>
    <i r="4">
      <x v="1122"/>
    </i>
    <i r="4">
      <x v="1123"/>
    </i>
    <i r="4">
      <x v="1124"/>
    </i>
    <i r="4">
      <x v="1125"/>
    </i>
    <i r="4">
      <x v="1126"/>
    </i>
    <i r="4">
      <x v="1127"/>
    </i>
    <i r="4">
      <x v="1128"/>
    </i>
    <i r="4">
      <x v="1129"/>
    </i>
    <i r="4">
      <x v="1130"/>
    </i>
    <i r="4">
      <x v="1131"/>
    </i>
    <i r="4">
      <x v="1132"/>
    </i>
    <i r="4">
      <x v="1133"/>
    </i>
    <i r="4">
      <x v="1134"/>
    </i>
    <i r="4">
      <x v="1135"/>
    </i>
    <i r="4">
      <x v="1136"/>
    </i>
    <i r="4">
      <x v="1137"/>
    </i>
    <i r="4">
      <x v="1152"/>
    </i>
    <i r="4">
      <x v="1153"/>
    </i>
    <i r="4">
      <x v="1154"/>
    </i>
    <i r="4">
      <x v="1155"/>
    </i>
    <i r="4">
      <x v="1156"/>
    </i>
    <i r="4">
      <x v="1157"/>
    </i>
    <i r="4">
      <x v="1158"/>
    </i>
    <i r="4">
      <x v="1159"/>
    </i>
    <i r="4">
      <x v="1160"/>
    </i>
    <i r="4">
      <x v="1192"/>
    </i>
    <i r="4">
      <x v="1193"/>
    </i>
    <i r="4">
      <x v="1194"/>
    </i>
    <i r="4">
      <x v="1195"/>
    </i>
    <i r="4">
      <x v="1196"/>
    </i>
    <i r="4">
      <x v="1197"/>
    </i>
    <i r="4">
      <x v="1945"/>
    </i>
    <i r="4">
      <x v="2195"/>
    </i>
    <i r="4">
      <x v="2196"/>
    </i>
    <i r="3">
      <x v="40"/>
      <x/>
    </i>
    <i r="4">
      <x v="602"/>
    </i>
    <i r="4">
      <x v="603"/>
    </i>
    <i r="4">
      <x v="615"/>
    </i>
    <i r="4">
      <x v="633"/>
    </i>
    <i r="4">
      <x v="634"/>
    </i>
    <i r="4">
      <x v="654"/>
    </i>
    <i r="4">
      <x v="864"/>
    </i>
    <i r="4">
      <x v="889"/>
    </i>
    <i r="4">
      <x v="903"/>
    </i>
    <i r="4">
      <x v="968"/>
    </i>
    <i r="4">
      <x v="987"/>
    </i>
    <i r="4">
      <x v="988"/>
    </i>
    <i r="4">
      <x v="1033"/>
    </i>
    <i r="4">
      <x v="1034"/>
    </i>
    <i r="4">
      <x v="1041"/>
    </i>
    <i r="4">
      <x v="1042"/>
    </i>
    <i r="4">
      <x v="1066"/>
    </i>
    <i r="4">
      <x v="1067"/>
    </i>
    <i r="4">
      <x v="1068"/>
    </i>
    <i r="4">
      <x v="1103"/>
    </i>
    <i r="4">
      <x v="1111"/>
    </i>
    <i r="4">
      <x v="1120"/>
    </i>
    <i r="4">
      <x v="1145"/>
    </i>
    <i r="4">
      <x v="1146"/>
    </i>
    <i r="4">
      <x v="1147"/>
    </i>
    <i r="4">
      <x v="1177"/>
    </i>
    <i r="4">
      <x v="1328"/>
    </i>
    <i r="4">
      <x v="1387"/>
    </i>
    <i r="4">
      <x v="1412"/>
    </i>
    <i r="4">
      <x v="1490"/>
    </i>
    <i r="4">
      <x v="1538"/>
    </i>
    <i r="4">
      <x v="1539"/>
    </i>
    <i r="4">
      <x v="1593"/>
    </i>
    <i r="4">
      <x v="1594"/>
    </i>
    <i r="4">
      <x v="1626"/>
    </i>
    <i r="4">
      <x v="1667"/>
    </i>
    <i r="4">
      <x v="1693"/>
    </i>
    <i r="4">
      <x v="2139"/>
    </i>
    <i r="4">
      <x v="2145"/>
    </i>
    <i r="4">
      <x v="2146"/>
    </i>
    <i r="4">
      <x v="2147"/>
    </i>
    <i r="4">
      <x v="2151"/>
    </i>
    <i r="4">
      <x v="2158"/>
    </i>
    <i r="4">
      <x v="2159"/>
    </i>
    <i r="4">
      <x v="2164"/>
    </i>
    <i r="4">
      <x v="2169"/>
    </i>
    <i r="4">
      <x v="2171"/>
    </i>
    <i r="4">
      <x v="2174"/>
    </i>
    <i r="4">
      <x v="2175"/>
    </i>
    <i r="4">
      <x v="2182"/>
    </i>
    <i r="4">
      <x v="2192"/>
    </i>
    <i r="4">
      <x v="2193"/>
    </i>
    <i r="4">
      <x v="2208"/>
    </i>
    <i r="4">
      <x v="2209"/>
    </i>
    <i r="4">
      <x v="2224"/>
    </i>
    <i r="4">
      <x v="2231"/>
    </i>
    <i r="4">
      <x v="2232"/>
    </i>
    <i r="4">
      <x v="2259"/>
    </i>
    <i r="3">
      <x v="41"/>
      <x v="847"/>
    </i>
    <i r="4">
      <x v="1237"/>
    </i>
    <i r="4">
      <x v="1335"/>
    </i>
    <i r="4">
      <x v="1481"/>
    </i>
    <i r="4">
      <x v="2184"/>
    </i>
    <i r="4">
      <x v="2197"/>
    </i>
    <i r="3">
      <x v="42"/>
      <x/>
    </i>
    <i r="4">
      <x v="545"/>
    </i>
    <i r="4">
      <x v="624"/>
    </i>
    <i r="4">
      <x v="1393"/>
    </i>
    <i r="3">
      <x v="43"/>
      <x/>
    </i>
    <i r="4">
      <x v="226"/>
    </i>
    <i r="4">
      <x v="431"/>
    </i>
    <i r="4">
      <x v="496"/>
    </i>
    <i r="4">
      <x v="543"/>
    </i>
    <i r="4">
      <x v="1482"/>
    </i>
    <i r="3">
      <x v="44"/>
      <x/>
    </i>
    <i r="4">
      <x v="269"/>
    </i>
    <i r="4">
      <x v="739"/>
    </i>
    <i r="4">
      <x v="865"/>
    </i>
    <i r="4">
      <x v="917"/>
    </i>
    <i r="4">
      <x v="932"/>
    </i>
    <i r="4">
      <x v="952"/>
    </i>
    <i r="4">
      <x v="1105"/>
    </i>
    <i r="3">
      <x v="45"/>
      <x/>
    </i>
    <i r="4">
      <x v="422"/>
    </i>
    <i r="4">
      <x v="523"/>
    </i>
    <i r="4">
      <x v="614"/>
    </i>
    <i r="4">
      <x v="701"/>
    </i>
    <i r="4">
      <x v="718"/>
    </i>
    <i r="4">
      <x v="727"/>
    </i>
    <i r="4">
      <x v="737"/>
    </i>
    <i r="4">
      <x v="744"/>
    </i>
    <i r="4">
      <x v="766"/>
    </i>
    <i r="4">
      <x v="777"/>
    </i>
    <i r="4">
      <x v="816"/>
    </i>
    <i r="4">
      <x v="930"/>
    </i>
    <i r="4">
      <x v="1258"/>
    </i>
    <i r="4">
      <x v="1326"/>
    </i>
    <i r="4">
      <x v="1327"/>
    </i>
    <i r="4">
      <x v="1346"/>
    </i>
    <i r="4">
      <x v="1519"/>
    </i>
    <i r="4">
      <x v="1562"/>
    </i>
    <i r="4">
      <x v="1564"/>
    </i>
    <i r="4">
      <x v="1639"/>
    </i>
    <i r="4">
      <x v="1666"/>
    </i>
    <i r="4">
      <x v="2022"/>
    </i>
    <i r="4">
      <x v="2045"/>
    </i>
    <i r="4">
      <x v="2091"/>
    </i>
    <i r="4">
      <x v="2111"/>
    </i>
    <i r="4">
      <x v="2143"/>
    </i>
    <i r="4">
      <x v="2168"/>
    </i>
    <i r="3">
      <x v="46"/>
      <x/>
    </i>
    <i r="4">
      <x v="604"/>
    </i>
    <i r="4">
      <x v="904"/>
    </i>
    <i r="4">
      <x v="1416"/>
    </i>
    <i r="4">
      <x v="1627"/>
    </i>
    <i r="4">
      <x v="2191"/>
    </i>
    <i r="3">
      <x v="47"/>
      <x v="399"/>
    </i>
    <i r="4">
      <x v="563"/>
    </i>
    <i r="4">
      <x v="1271"/>
    </i>
    <i r="4">
      <x v="1443"/>
    </i>
    <i r="3">
      <x v="48"/>
      <x v="423"/>
    </i>
    <i r="4">
      <x v="424"/>
    </i>
    <i r="4">
      <x v="967"/>
    </i>
    <i r="3">
      <x v="49"/>
      <x v="396"/>
    </i>
    <i r="4">
      <x v="1203"/>
    </i>
    <i r="3">
      <x v="50"/>
      <x v="2189"/>
    </i>
    <i r="3">
      <x v="51"/>
      <x/>
    </i>
    <i r="3">
      <x v="52"/>
      <x v="863"/>
    </i>
    <i r="4">
      <x v="929"/>
    </i>
    <i r="4">
      <x v="984"/>
    </i>
    <i r="4">
      <x v="2027"/>
    </i>
    <i r="3">
      <x v="53"/>
      <x v="1161"/>
    </i>
    <i r="3">
      <x v="54"/>
      <x v="1715"/>
    </i>
    <i r="3">
      <x v="55"/>
      <x v="149"/>
    </i>
    <i r="4">
      <x v="1543"/>
    </i>
    <i r="3">
      <x v="56"/>
      <x v="846"/>
    </i>
    <i r="3">
      <x v="57"/>
      <x v="1599"/>
    </i>
    <i r="4">
      <x v="1645"/>
    </i>
    <i r="4">
      <x v="1646"/>
    </i>
    <i r="4">
      <x v="1647"/>
    </i>
    <i r="4">
      <x v="1673"/>
    </i>
    <i r="2">
      <x v="1"/>
      <x/>
      <x v="661"/>
    </i>
    <i r="4">
      <x v="682"/>
    </i>
    <i r="4">
      <x v="2260"/>
    </i>
    <i r="3">
      <x v="1"/>
      <x/>
    </i>
    <i r="4">
      <x v="139"/>
    </i>
    <i r="4">
      <x v="319"/>
    </i>
    <i r="4">
      <x v="417"/>
    </i>
    <i r="4">
      <x v="1549"/>
    </i>
    <i r="4">
      <x v="1576"/>
    </i>
    <i r="4">
      <x v="1846"/>
    </i>
    <i r="4">
      <x v="1969"/>
    </i>
    <i r="4">
      <x v="1985"/>
    </i>
    <i r="4">
      <x v="1997"/>
    </i>
    <i r="4">
      <x v="2030"/>
    </i>
    <i r="4">
      <x v="2071"/>
    </i>
    <i r="4">
      <x v="2108"/>
    </i>
    <i r="4">
      <x v="2121"/>
    </i>
    <i r="4">
      <x v="2122"/>
    </i>
    <i r="4">
      <x v="2131"/>
    </i>
    <i r="4">
      <x v="2180"/>
    </i>
    <i r="3">
      <x v="2"/>
      <x v="347"/>
    </i>
    <i r="4">
      <x v="937"/>
    </i>
    <i r="4">
      <x v="2115"/>
    </i>
    <i r="3">
      <x v="3"/>
      <x/>
    </i>
    <i r="3">
      <x v="5"/>
      <x/>
    </i>
    <i r="4">
      <x v="305"/>
    </i>
    <i r="4">
      <x v="680"/>
    </i>
    <i r="4">
      <x v="1929"/>
    </i>
    <i r="3">
      <x v="7"/>
      <x v="220"/>
    </i>
    <i r="4">
      <x v="1927"/>
    </i>
    <i r="3">
      <x v="9"/>
      <x v="1805"/>
    </i>
    <i r="3">
      <x v="11"/>
      <x/>
    </i>
    <i r="4">
      <x v="2138"/>
    </i>
    <i r="3">
      <x v="12"/>
      <x/>
    </i>
    <i r="4">
      <x v="683"/>
    </i>
    <i r="4">
      <x v="684"/>
    </i>
    <i r="3">
      <x v="13"/>
      <x/>
    </i>
    <i r="4">
      <x v="676"/>
    </i>
    <i r="3">
      <x v="18"/>
      <x v="2265"/>
    </i>
    <i r="3">
      <x v="19"/>
      <x v="46"/>
    </i>
    <i r="3">
      <x v="20"/>
      <x/>
    </i>
    <i r="4">
      <x v="2092"/>
    </i>
    <i r="3">
      <x v="21"/>
      <x v="153"/>
    </i>
    <i r="4">
      <x v="566"/>
    </i>
    <i r="3">
      <x v="23"/>
      <x v="275"/>
    </i>
    <i r="4">
      <x v="1240"/>
    </i>
    <i r="4">
      <x v="2025"/>
    </i>
    <i r="3">
      <x v="25"/>
      <x/>
    </i>
    <i r="4">
      <x v="108"/>
    </i>
    <i r="3">
      <x v="28"/>
      <x v="679"/>
    </i>
    <i r="3">
      <x v="33"/>
      <x v="2"/>
    </i>
    <i r="3">
      <x v="37"/>
      <x v="665"/>
    </i>
    <i r="3">
      <x v="38"/>
      <x v="157"/>
    </i>
    <i r="4">
      <x v="1740"/>
    </i>
    <i r="3">
      <x v="39"/>
      <x/>
    </i>
    <i r="3">
      <x v="44"/>
      <x v="1668"/>
    </i>
    <i r="3">
      <x v="45"/>
      <x v="266"/>
    </i>
    <i r="4">
      <x v="783"/>
    </i>
    <i r="4">
      <x v="1174"/>
    </i>
    <i r="4">
      <x v="1563"/>
    </i>
    <i r="3">
      <x v="50"/>
      <x v="2132"/>
    </i>
    <i r="3">
      <x v="53"/>
      <x v="122"/>
    </i>
    <i r="3">
      <x v="54"/>
      <x v="140"/>
    </i>
    <i r="2">
      <x v="2"/>
      <x v="1"/>
      <x v="95"/>
    </i>
    <i r="3">
      <x v="12"/>
      <x v="2228"/>
    </i>
    <i r="4">
      <x v="2229"/>
    </i>
    <i r="3">
      <x v="28"/>
      <x v="369"/>
    </i>
    <i r="3">
      <x v="36"/>
      <x v="1217"/>
    </i>
    <i r="3">
      <x v="41"/>
      <x v="817"/>
    </i>
    <i r="3">
      <x v="51"/>
      <x v="2148"/>
    </i>
    <i r="2">
      <x v="3"/>
      <x/>
      <x v="32"/>
    </i>
    <i r="4">
      <x v="193"/>
    </i>
    <i r="4">
      <x v="1946"/>
    </i>
    <i r="4">
      <x v="2064"/>
    </i>
    <i r="3">
      <x v="1"/>
      <x/>
    </i>
    <i r="4">
      <x v="78"/>
    </i>
    <i r="4">
      <x v="101"/>
    </i>
    <i r="4">
      <x v="120"/>
    </i>
    <i r="3">
      <x v="2"/>
      <x v="1742"/>
    </i>
    <i r="3">
      <x v="4"/>
      <x/>
    </i>
    <i r="3">
      <x v="5"/>
      <x v="3"/>
    </i>
    <i r="3">
      <x v="6"/>
      <x/>
    </i>
    <i r="4">
      <x v="96"/>
    </i>
    <i r="4">
      <x v="104"/>
    </i>
    <i r="3">
      <x v="9"/>
      <x v="2177"/>
    </i>
    <i r="3">
      <x v="24"/>
      <x v="802"/>
    </i>
    <i r="3">
      <x v="29"/>
      <x v="1037"/>
    </i>
    <i r="3">
      <x v="30"/>
      <x v="1845"/>
    </i>
    <i r="3">
      <x v="34"/>
      <x v="1806"/>
    </i>
    <i r="3">
      <x v="35"/>
      <x v="325"/>
    </i>
    <i r="3">
      <x v="41"/>
      <x v="67"/>
    </i>
    <i r="2">
      <x v="4"/>
      <x v="1"/>
      <x v="166"/>
    </i>
    <i r="4">
      <x v="2021"/>
    </i>
    <i r="3">
      <x v="2"/>
      <x/>
    </i>
    <i r="4">
      <x v="189"/>
    </i>
    <i r="4">
      <x v="1765"/>
    </i>
    <i r="4">
      <x v="1968"/>
    </i>
    <i r="3">
      <x v="4"/>
      <x v="1984"/>
    </i>
    <i r="3">
      <x v="7"/>
      <x/>
    </i>
    <i r="4">
      <x v="702"/>
    </i>
    <i r="4">
      <x v="713"/>
    </i>
    <i r="3">
      <x v="9"/>
      <x/>
    </i>
    <i r="4">
      <x v="76"/>
    </i>
    <i r="4">
      <x v="1007"/>
    </i>
    <i r="4">
      <x v="1791"/>
    </i>
    <i r="3">
      <x v="11"/>
      <x v="98"/>
    </i>
    <i r="3">
      <x v="12"/>
      <x v="2024"/>
    </i>
    <i r="3">
      <x v="13"/>
      <x v="1373"/>
    </i>
    <i r="3">
      <x v="17"/>
      <x/>
    </i>
    <i r="3">
      <x v="22"/>
      <x v="705"/>
    </i>
    <i r="3">
      <x v="23"/>
      <x v="99"/>
    </i>
    <i r="4">
      <x v="1167"/>
    </i>
    <i r="3">
      <x v="27"/>
      <x v="714"/>
    </i>
    <i r="4">
      <x v="715"/>
    </i>
    <i r="4">
      <x v="2023"/>
    </i>
    <i r="3">
      <x v="28"/>
      <x v="1944"/>
    </i>
    <i r="3">
      <x v="30"/>
      <x/>
    </i>
    <i r="3">
      <x v="33"/>
      <x v="834"/>
    </i>
    <i r="4">
      <x v="1891"/>
    </i>
    <i r="3">
      <x v="34"/>
      <x v="1065"/>
    </i>
    <i r="3">
      <x v="39"/>
      <x v="10"/>
    </i>
    <i r="3">
      <x v="50"/>
      <x/>
    </i>
    <i r="1">
      <x v="1"/>
      <x/>
      <x v="1"/>
      <x v="2194"/>
    </i>
    <i r="3">
      <x v="36"/>
      <x v="115"/>
    </i>
    <i r="4">
      <x v="116"/>
    </i>
    <i r="3">
      <x v="38"/>
      <x v="669"/>
    </i>
    <i r="2">
      <x v="1"/>
      <x v="1"/>
      <x v="757"/>
    </i>
    <i r="4">
      <x v="1049"/>
    </i>
    <i r="3">
      <x v="3"/>
      <x v="656"/>
    </i>
    <i r="3">
      <x v="36"/>
      <x/>
    </i>
    <i r="2">
      <x v="3"/>
      <x v="3"/>
      <x v="1764"/>
    </i>
    <i r="2">
      <x v="16"/>
      <x v="1"/>
      <x v="65"/>
    </i>
    <i r="1">
      <x v="2"/>
      <x/>
      <x v="1"/>
      <x/>
    </i>
    <i r="3">
      <x v="19"/>
      <x/>
    </i>
    <i r="3">
      <x v="45"/>
      <x/>
    </i>
    <i r="2">
      <x v="1"/>
      <x v="7"/>
      <x v="1926"/>
    </i>
    <i r="3">
      <x v="58"/>
      <x v="2061"/>
    </i>
    <i r="2">
      <x v="3"/>
      <x/>
      <x v="953"/>
    </i>
    <i r="4">
      <x v="1008"/>
    </i>
    <i r="3">
      <x v="1"/>
      <x/>
    </i>
    <i r="4">
      <x v="733"/>
    </i>
    <i r="4">
      <x v="2123"/>
    </i>
    <i r="4">
      <x v="2124"/>
    </i>
    <i r="3">
      <x v="2"/>
      <x v="1870"/>
    </i>
    <i r="3">
      <x v="3"/>
      <x v="2113"/>
    </i>
    <i r="3">
      <x v="7"/>
      <x v="156"/>
    </i>
    <i r="3">
      <x v="9"/>
      <x v="45"/>
    </i>
    <i r="3">
      <x v="12"/>
      <x v="1542"/>
    </i>
    <i r="3">
      <x v="24"/>
      <x v="1566"/>
    </i>
    <i r="3">
      <x v="37"/>
      <x v="992"/>
    </i>
    <i r="3">
      <x v="51"/>
      <x v="811"/>
    </i>
    <i r="3">
      <x v="52"/>
      <x v="102"/>
    </i>
    <i r="2">
      <x v="4"/>
      <x v="36"/>
      <x v="1739"/>
    </i>
    <i r="2">
      <x v="5"/>
      <x v="12"/>
      <x v="741"/>
    </i>
    <i>
      <x v="1"/>
      <x/>
      <x/>
      <x v="1"/>
      <x/>
    </i>
    <i r="4">
      <x v="4"/>
    </i>
    <i r="4">
      <x v="5"/>
    </i>
    <i r="4">
      <x v="6"/>
    </i>
    <i r="4">
      <x v="7"/>
    </i>
    <i r="4">
      <x v="8"/>
    </i>
    <i r="4">
      <x v="12"/>
    </i>
    <i r="4">
      <x v="14"/>
    </i>
    <i r="4">
      <x v="16"/>
    </i>
    <i r="4">
      <x v="17"/>
    </i>
    <i r="4">
      <x v="21"/>
    </i>
    <i r="4">
      <x v="23"/>
    </i>
    <i r="4">
      <x v="25"/>
    </i>
    <i r="4">
      <x v="29"/>
    </i>
    <i r="4">
      <x v="30"/>
    </i>
    <i r="4">
      <x v="34"/>
    </i>
    <i r="4">
      <x v="36"/>
    </i>
    <i r="4">
      <x v="40"/>
    </i>
    <i r="4">
      <x v="42"/>
    </i>
    <i r="4">
      <x v="50"/>
    </i>
    <i r="4">
      <x v="51"/>
    </i>
    <i r="4">
      <x v="52"/>
    </i>
    <i r="4">
      <x v="53"/>
    </i>
    <i r="4">
      <x v="54"/>
    </i>
    <i r="4">
      <x v="57"/>
    </i>
    <i r="4">
      <x v="58"/>
    </i>
    <i r="4">
      <x v="61"/>
    </i>
    <i r="4">
      <x v="62"/>
    </i>
    <i r="4">
      <x v="70"/>
    </i>
    <i r="4">
      <x v="71"/>
    </i>
    <i r="4">
      <x v="72"/>
    </i>
    <i r="4">
      <x v="73"/>
    </i>
    <i r="4">
      <x v="74"/>
    </i>
    <i r="4">
      <x v="79"/>
    </i>
    <i r="4">
      <x v="80"/>
    </i>
    <i r="4">
      <x v="84"/>
    </i>
    <i r="4">
      <x v="87"/>
    </i>
    <i r="4">
      <x v="88"/>
    </i>
    <i r="4">
      <x v="89"/>
    </i>
    <i r="4">
      <x v="91"/>
    </i>
    <i r="4">
      <x v="112"/>
    </i>
    <i r="4">
      <x v="113"/>
    </i>
    <i r="4">
      <x v="114"/>
    </i>
    <i r="4">
      <x v="117"/>
    </i>
    <i r="4">
      <x v="118"/>
    </i>
    <i r="4">
      <x v="128"/>
    </i>
    <i r="4">
      <x v="129"/>
    </i>
    <i r="4">
      <x v="130"/>
    </i>
    <i r="4">
      <x v="131"/>
    </i>
    <i r="4">
      <x v="137"/>
    </i>
    <i r="4">
      <x v="147"/>
    </i>
    <i r="4">
      <x v="148"/>
    </i>
    <i r="4">
      <x v="160"/>
    </i>
    <i r="4">
      <x v="163"/>
    </i>
    <i r="4">
      <x v="164"/>
    </i>
    <i r="4">
      <x v="165"/>
    </i>
    <i r="4">
      <x v="177"/>
    </i>
    <i r="4">
      <x v="178"/>
    </i>
    <i r="4">
      <x v="179"/>
    </i>
    <i r="4">
      <x v="180"/>
    </i>
    <i r="4">
      <x v="187"/>
    </i>
    <i r="4">
      <x v="190"/>
    </i>
    <i r="4">
      <x v="197"/>
    </i>
    <i r="4">
      <x v="198"/>
    </i>
    <i r="4">
      <x v="216"/>
    </i>
    <i r="4">
      <x v="218"/>
    </i>
    <i r="4">
      <x v="234"/>
    </i>
    <i r="4">
      <x v="235"/>
    </i>
    <i r="4">
      <x v="236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3"/>
    </i>
    <i r="4">
      <x v="287"/>
    </i>
    <i r="4">
      <x v="288"/>
    </i>
    <i r="4">
      <x v="289"/>
    </i>
    <i r="4">
      <x v="290"/>
    </i>
    <i r="4">
      <x v="291"/>
    </i>
    <i r="4">
      <x v="292"/>
    </i>
    <i r="4">
      <x v="293"/>
    </i>
    <i r="4">
      <x v="294"/>
    </i>
    <i r="4">
      <x v="295"/>
    </i>
    <i r="4">
      <x v="296"/>
    </i>
    <i r="4">
      <x v="314"/>
    </i>
    <i r="4">
      <x v="315"/>
    </i>
    <i r="4">
      <x v="316"/>
    </i>
    <i r="4">
      <x v="317"/>
    </i>
    <i r="4">
      <x v="318"/>
    </i>
    <i r="4">
      <x v="334"/>
    </i>
    <i r="4">
      <x v="335"/>
    </i>
    <i r="4">
      <x v="336"/>
    </i>
    <i r="4">
      <x v="337"/>
    </i>
    <i r="4">
      <x v="338"/>
    </i>
    <i r="4">
      <x v="339"/>
    </i>
    <i r="4">
      <x v="340"/>
    </i>
    <i r="4">
      <x v="358"/>
    </i>
    <i r="4">
      <x v="359"/>
    </i>
    <i r="4">
      <x v="360"/>
    </i>
    <i r="4">
      <x v="361"/>
    </i>
    <i r="4">
      <x v="362"/>
    </i>
    <i r="4">
      <x v="363"/>
    </i>
    <i r="4">
      <x v="364"/>
    </i>
    <i r="4">
      <x v="365"/>
    </i>
    <i r="4">
      <x v="366"/>
    </i>
    <i r="4">
      <x v="367"/>
    </i>
    <i r="4">
      <x v="381"/>
    </i>
    <i r="4">
      <x v="382"/>
    </i>
    <i r="4">
      <x v="383"/>
    </i>
    <i r="4">
      <x v="385"/>
    </i>
    <i r="4">
      <x v="386"/>
    </i>
    <i r="4">
      <x v="418"/>
    </i>
    <i r="4">
      <x v="419"/>
    </i>
    <i r="4">
      <x v="421"/>
    </i>
    <i r="4">
      <x v="442"/>
    </i>
    <i r="4">
      <x v="443"/>
    </i>
    <i r="4">
      <x v="445"/>
    </i>
    <i r="4">
      <x v="446"/>
    </i>
    <i r="4">
      <x v="447"/>
    </i>
    <i r="4">
      <x v="448"/>
    </i>
    <i r="4">
      <x v="449"/>
    </i>
    <i r="4">
      <x v="450"/>
    </i>
    <i r="4">
      <x v="460"/>
    </i>
    <i r="4">
      <x v="461"/>
    </i>
    <i r="4">
      <x v="462"/>
    </i>
    <i r="4">
      <x v="463"/>
    </i>
    <i r="4">
      <x v="464"/>
    </i>
    <i r="4">
      <x v="475"/>
    </i>
    <i r="4">
      <x v="476"/>
    </i>
    <i r="4">
      <x v="477"/>
    </i>
    <i r="4">
      <x v="478"/>
    </i>
    <i r="4">
      <x v="479"/>
    </i>
    <i r="4">
      <x v="480"/>
    </i>
    <i r="4">
      <x v="481"/>
    </i>
    <i r="4">
      <x v="482"/>
    </i>
    <i r="4">
      <x v="483"/>
    </i>
    <i r="4">
      <x v="484"/>
    </i>
    <i r="4">
      <x v="485"/>
    </i>
    <i r="4">
      <x v="486"/>
    </i>
    <i r="4">
      <x v="487"/>
    </i>
    <i r="4">
      <x v="488"/>
    </i>
    <i r="4">
      <x v="504"/>
    </i>
    <i r="4">
      <x v="505"/>
    </i>
    <i r="4">
      <x v="506"/>
    </i>
    <i r="4">
      <x v="507"/>
    </i>
    <i r="4">
      <x v="508"/>
    </i>
    <i r="4">
      <x v="509"/>
    </i>
    <i r="4">
      <x v="510"/>
    </i>
    <i r="4">
      <x v="535"/>
    </i>
    <i r="4">
      <x v="536"/>
    </i>
    <i r="4">
      <x v="538"/>
    </i>
    <i r="4">
      <x v="539"/>
    </i>
    <i r="4">
      <x v="540"/>
    </i>
    <i r="4">
      <x v="541"/>
    </i>
    <i r="4">
      <x v="552"/>
    </i>
    <i r="4">
      <x v="553"/>
    </i>
    <i r="4">
      <x v="554"/>
    </i>
    <i r="4">
      <x v="579"/>
    </i>
    <i r="4">
      <x v="580"/>
    </i>
    <i r="4">
      <x v="581"/>
    </i>
    <i r="4">
      <x v="593"/>
    </i>
    <i r="4">
      <x v="594"/>
    </i>
    <i r="4">
      <x v="595"/>
    </i>
    <i r="4">
      <x v="596"/>
    </i>
    <i r="4">
      <x v="597"/>
    </i>
    <i r="4">
      <x v="598"/>
    </i>
    <i r="4">
      <x v="611"/>
    </i>
    <i r="4">
      <x v="612"/>
    </i>
    <i r="4">
      <x v="632"/>
    </i>
    <i r="4">
      <x v="638"/>
    </i>
    <i r="4">
      <x v="639"/>
    </i>
    <i r="4">
      <x v="640"/>
    </i>
    <i r="4">
      <x v="641"/>
    </i>
    <i r="4">
      <x v="653"/>
    </i>
    <i r="4">
      <x v="666"/>
    </i>
    <i r="4">
      <x v="681"/>
    </i>
    <i r="4">
      <x v="685"/>
    </i>
    <i r="4">
      <x v="687"/>
    </i>
    <i r="4">
      <x v="690"/>
    </i>
    <i r="4">
      <x v="694"/>
    </i>
    <i r="4">
      <x v="695"/>
    </i>
    <i r="4">
      <x v="696"/>
    </i>
    <i r="4">
      <x v="697"/>
    </i>
    <i r="4">
      <x v="698"/>
    </i>
    <i r="4">
      <x v="700"/>
    </i>
    <i r="4">
      <x v="707"/>
    </i>
    <i r="4">
      <x v="708"/>
    </i>
    <i r="4">
      <x v="709"/>
    </i>
    <i r="4">
      <x v="710"/>
    </i>
    <i r="4">
      <x v="712"/>
    </i>
    <i r="4">
      <x v="734"/>
    </i>
    <i r="4">
      <x v="735"/>
    </i>
    <i r="4">
      <x v="736"/>
    </i>
    <i r="4">
      <x v="742"/>
    </i>
    <i r="4">
      <x v="743"/>
    </i>
    <i r="4">
      <x v="748"/>
    </i>
    <i r="4">
      <x v="749"/>
    </i>
    <i r="4">
      <x v="750"/>
    </i>
    <i r="4">
      <x v="751"/>
    </i>
    <i r="4">
      <x v="752"/>
    </i>
    <i r="4">
      <x v="758"/>
    </i>
    <i r="4">
      <x v="759"/>
    </i>
    <i r="4">
      <x v="761"/>
    </i>
    <i r="4">
      <x v="763"/>
    </i>
    <i r="4">
      <x v="764"/>
    </i>
    <i r="4">
      <x v="765"/>
    </i>
    <i r="4">
      <x v="774"/>
    </i>
    <i r="4">
      <x v="775"/>
    </i>
    <i r="4">
      <x v="781"/>
    </i>
    <i r="4">
      <x v="787"/>
    </i>
    <i r="4">
      <x v="789"/>
    </i>
    <i r="4">
      <x v="790"/>
    </i>
    <i r="4">
      <x v="792"/>
    </i>
    <i r="4">
      <x v="799"/>
    </i>
    <i r="4">
      <x v="800"/>
    </i>
    <i r="4">
      <x v="801"/>
    </i>
    <i r="4">
      <x v="807"/>
    </i>
    <i r="4">
      <x v="808"/>
    </i>
    <i r="4">
      <x v="810"/>
    </i>
    <i r="4">
      <x v="823"/>
    </i>
    <i r="4">
      <x v="827"/>
    </i>
    <i r="4">
      <x v="828"/>
    </i>
    <i r="4">
      <x v="833"/>
    </i>
    <i r="4">
      <x v="838"/>
    </i>
    <i r="4">
      <x v="839"/>
    </i>
    <i r="4">
      <x v="840"/>
    </i>
    <i r="4">
      <x v="841"/>
    </i>
    <i r="4">
      <x v="842"/>
    </i>
    <i r="4">
      <x v="843"/>
    </i>
    <i r="4">
      <x v="844"/>
    </i>
    <i r="4">
      <x v="845"/>
    </i>
    <i r="4">
      <x v="851"/>
    </i>
    <i r="4">
      <x v="852"/>
    </i>
    <i r="4">
      <x v="853"/>
    </i>
    <i r="4">
      <x v="855"/>
    </i>
    <i r="4">
      <x v="856"/>
    </i>
    <i r="4">
      <x v="858"/>
    </i>
    <i r="4">
      <x v="859"/>
    </i>
    <i r="4">
      <x v="861"/>
    </i>
    <i r="4">
      <x v="875"/>
    </i>
    <i r="4">
      <x v="878"/>
    </i>
    <i r="4">
      <x v="879"/>
    </i>
    <i r="4">
      <x v="880"/>
    </i>
    <i r="4">
      <x v="881"/>
    </i>
    <i r="4">
      <x v="882"/>
    </i>
    <i r="4">
      <x v="884"/>
    </i>
    <i r="4">
      <x v="885"/>
    </i>
    <i r="4">
      <x v="896"/>
    </i>
    <i r="4">
      <x v="897"/>
    </i>
    <i r="4">
      <x v="898"/>
    </i>
    <i r="4">
      <x v="899"/>
    </i>
    <i r="4">
      <x v="900"/>
    </i>
    <i r="4">
      <x v="901"/>
    </i>
    <i r="4">
      <x v="905"/>
    </i>
    <i r="4">
      <x v="906"/>
    </i>
    <i r="4">
      <x v="912"/>
    </i>
    <i r="4">
      <x v="913"/>
    </i>
    <i r="4">
      <x v="914"/>
    </i>
    <i r="4">
      <x v="921"/>
    </i>
    <i r="4">
      <x v="923"/>
    </i>
    <i r="4">
      <x v="924"/>
    </i>
    <i r="4">
      <x v="925"/>
    </i>
    <i r="4">
      <x v="926"/>
    </i>
    <i r="4">
      <x v="927"/>
    </i>
    <i r="4">
      <x v="928"/>
    </i>
    <i r="4">
      <x v="946"/>
    </i>
    <i r="4">
      <x v="947"/>
    </i>
    <i r="4">
      <x v="948"/>
    </i>
    <i r="4">
      <x v="959"/>
    </i>
    <i r="4">
      <x v="960"/>
    </i>
    <i r="4">
      <x v="961"/>
    </i>
    <i r="4">
      <x v="963"/>
    </i>
    <i r="4">
      <x v="964"/>
    </i>
    <i r="4">
      <x v="965"/>
    </i>
    <i r="4">
      <x v="974"/>
    </i>
    <i r="4">
      <x v="975"/>
    </i>
    <i r="4">
      <x v="976"/>
    </i>
    <i r="4">
      <x v="977"/>
    </i>
    <i r="4">
      <x v="978"/>
    </i>
    <i r="4">
      <x v="979"/>
    </i>
    <i r="4">
      <x v="980"/>
    </i>
    <i r="4">
      <x v="981"/>
    </i>
    <i r="4">
      <x v="982"/>
    </i>
    <i r="4">
      <x v="995"/>
    </i>
    <i r="4">
      <x v="996"/>
    </i>
    <i r="4">
      <x v="997"/>
    </i>
    <i r="4">
      <x v="998"/>
    </i>
    <i r="4">
      <x v="1000"/>
    </i>
    <i r="4">
      <x v="1001"/>
    </i>
    <i r="4">
      <x v="1002"/>
    </i>
    <i r="4">
      <x v="1003"/>
    </i>
    <i r="4">
      <x v="1015"/>
    </i>
    <i r="4">
      <x v="1017"/>
    </i>
    <i r="4">
      <x v="1018"/>
    </i>
    <i r="4">
      <x v="1019"/>
    </i>
    <i r="4">
      <x v="1020"/>
    </i>
    <i r="4">
      <x v="1022"/>
    </i>
    <i r="4">
      <x v="1023"/>
    </i>
    <i r="4">
      <x v="1024"/>
    </i>
    <i r="4">
      <x v="1025"/>
    </i>
    <i r="4">
      <x v="1026"/>
    </i>
    <i r="4">
      <x v="1027"/>
    </i>
    <i r="4">
      <x v="1028"/>
    </i>
    <i r="4">
      <x v="1029"/>
    </i>
    <i r="4">
      <x v="1031"/>
    </i>
    <i r="4">
      <x v="1050"/>
    </i>
    <i r="4">
      <x v="1052"/>
    </i>
    <i r="4">
      <x v="1054"/>
    </i>
    <i r="4">
      <x v="1055"/>
    </i>
    <i r="4">
      <x v="1056"/>
    </i>
    <i r="4">
      <x v="1057"/>
    </i>
    <i r="4">
      <x v="1058"/>
    </i>
    <i r="4">
      <x v="1059"/>
    </i>
    <i r="4">
      <x v="1060"/>
    </i>
    <i r="4">
      <x v="1061"/>
    </i>
    <i r="4">
      <x v="1062"/>
    </i>
    <i r="4">
      <x v="1077"/>
    </i>
    <i r="4">
      <x v="1078"/>
    </i>
    <i r="4">
      <x v="1079"/>
    </i>
    <i r="4">
      <x v="1080"/>
    </i>
    <i r="4">
      <x v="1081"/>
    </i>
    <i r="4">
      <x v="1083"/>
    </i>
    <i r="4">
      <x v="1084"/>
    </i>
    <i r="4">
      <x v="1085"/>
    </i>
    <i r="4">
      <x v="1086"/>
    </i>
    <i r="4">
      <x v="1087"/>
    </i>
    <i r="4">
      <x v="1089"/>
    </i>
    <i r="4">
      <x v="1208"/>
    </i>
    <i r="4">
      <x v="1246"/>
    </i>
    <i r="4">
      <x v="1247"/>
    </i>
    <i r="4">
      <x v="1248"/>
    </i>
    <i r="4">
      <x v="1249"/>
    </i>
    <i r="4">
      <x v="1250"/>
    </i>
    <i r="4">
      <x v="1251"/>
    </i>
    <i r="4">
      <x v="1253"/>
    </i>
    <i r="4">
      <x v="1254"/>
    </i>
    <i r="4">
      <x v="1255"/>
    </i>
    <i r="4">
      <x v="1256"/>
    </i>
    <i r="4">
      <x v="1281"/>
    </i>
    <i r="4">
      <x v="1282"/>
    </i>
    <i r="4">
      <x v="1283"/>
    </i>
    <i r="4">
      <x v="1284"/>
    </i>
    <i r="4">
      <x v="1285"/>
    </i>
    <i r="4">
      <x v="1286"/>
    </i>
    <i r="4">
      <x v="1287"/>
    </i>
    <i r="4">
      <x v="1288"/>
    </i>
    <i r="4">
      <x v="1289"/>
    </i>
    <i r="4">
      <x v="1290"/>
    </i>
    <i r="4">
      <x v="1292"/>
    </i>
    <i r="4">
      <x v="1293"/>
    </i>
    <i r="4">
      <x v="1294"/>
    </i>
    <i r="4">
      <x v="1295"/>
    </i>
    <i r="4">
      <x v="1296"/>
    </i>
    <i r="4">
      <x v="1297"/>
    </i>
    <i r="4">
      <x v="1298"/>
    </i>
    <i r="4">
      <x v="1299"/>
    </i>
    <i r="4">
      <x v="1300"/>
    </i>
    <i r="4">
      <x v="1301"/>
    </i>
    <i r="4">
      <x v="1302"/>
    </i>
    <i r="4">
      <x v="1303"/>
    </i>
    <i r="4">
      <x v="1304"/>
    </i>
    <i r="4">
      <x v="1305"/>
    </i>
    <i r="4">
      <x v="1306"/>
    </i>
    <i r="4">
      <x v="1307"/>
    </i>
    <i r="4">
      <x v="1308"/>
    </i>
    <i r="4">
      <x v="1309"/>
    </i>
    <i r="4">
      <x v="1310"/>
    </i>
    <i r="4">
      <x v="1311"/>
    </i>
    <i r="4">
      <x v="1312"/>
    </i>
    <i r="4">
      <x v="1313"/>
    </i>
    <i r="4">
      <x v="1314"/>
    </i>
    <i r="4">
      <x v="1315"/>
    </i>
    <i r="4">
      <x v="1316"/>
    </i>
    <i r="4">
      <x v="1318"/>
    </i>
    <i r="4">
      <x v="1319"/>
    </i>
    <i r="4">
      <x v="1320"/>
    </i>
    <i r="4">
      <x v="1321"/>
    </i>
    <i r="4">
      <x v="1322"/>
    </i>
    <i r="4">
      <x v="1323"/>
    </i>
    <i r="4">
      <x v="1324"/>
    </i>
    <i r="4">
      <x v="1331"/>
    </i>
    <i r="4">
      <x v="1333"/>
    </i>
    <i r="4">
      <x v="1355"/>
    </i>
    <i r="4">
      <x v="1356"/>
    </i>
    <i r="4">
      <x v="1357"/>
    </i>
    <i r="4">
      <x v="1358"/>
    </i>
    <i r="4">
      <x v="1359"/>
    </i>
    <i r="4">
      <x v="1360"/>
    </i>
    <i r="4">
      <x v="1361"/>
    </i>
    <i r="4">
      <x v="1362"/>
    </i>
    <i r="4">
      <x v="1363"/>
    </i>
    <i r="4">
      <x v="1364"/>
    </i>
    <i r="4">
      <x v="1365"/>
    </i>
    <i r="4">
      <x v="1366"/>
    </i>
    <i r="4">
      <x v="1367"/>
    </i>
    <i r="4">
      <x v="1378"/>
    </i>
    <i r="4">
      <x v="1379"/>
    </i>
    <i r="4">
      <x v="1380"/>
    </i>
    <i r="4">
      <x v="1381"/>
    </i>
    <i r="4">
      <x v="1382"/>
    </i>
    <i r="4">
      <x v="1383"/>
    </i>
    <i r="4">
      <x v="1384"/>
    </i>
    <i r="4">
      <x v="1403"/>
    </i>
    <i r="4">
      <x v="1404"/>
    </i>
    <i r="4">
      <x v="1405"/>
    </i>
    <i r="4">
      <x v="1406"/>
    </i>
    <i r="4">
      <x v="1407"/>
    </i>
    <i r="4">
      <x v="1408"/>
    </i>
    <i r="4">
      <x v="1409"/>
    </i>
    <i r="4">
      <x v="1410"/>
    </i>
    <i r="4">
      <x v="1429"/>
    </i>
    <i r="4">
      <x v="1430"/>
    </i>
    <i r="4">
      <x v="1431"/>
    </i>
    <i r="4">
      <x v="1432"/>
    </i>
    <i r="4">
      <x v="1433"/>
    </i>
    <i r="4">
      <x v="1434"/>
    </i>
    <i r="4">
      <x v="1435"/>
    </i>
    <i r="4">
      <x v="1436"/>
    </i>
    <i r="4">
      <x v="1437"/>
    </i>
    <i r="4">
      <x v="1438"/>
    </i>
    <i r="4">
      <x v="1452"/>
    </i>
    <i r="4">
      <x v="1453"/>
    </i>
    <i r="4">
      <x v="1454"/>
    </i>
    <i r="4">
      <x v="1455"/>
    </i>
    <i r="4">
      <x v="1456"/>
    </i>
    <i r="4">
      <x v="1457"/>
    </i>
    <i r="4">
      <x v="1458"/>
    </i>
    <i r="4">
      <x v="1459"/>
    </i>
    <i r="4">
      <x v="1460"/>
    </i>
    <i r="4">
      <x v="1461"/>
    </i>
    <i r="4">
      <x v="1462"/>
    </i>
    <i r="4">
      <x v="1463"/>
    </i>
    <i r="4">
      <x v="1464"/>
    </i>
    <i r="4">
      <x v="1465"/>
    </i>
    <i r="4">
      <x v="1466"/>
    </i>
    <i r="4">
      <x v="1467"/>
    </i>
    <i r="4">
      <x v="1468"/>
    </i>
    <i r="4">
      <x v="1469"/>
    </i>
    <i r="4">
      <x v="1470"/>
    </i>
    <i r="4">
      <x v="1471"/>
    </i>
    <i r="4">
      <x v="1472"/>
    </i>
    <i r="4">
      <x v="1473"/>
    </i>
    <i r="4">
      <x v="1474"/>
    </i>
    <i r="4">
      <x v="1478"/>
    </i>
    <i r="4">
      <x v="1479"/>
    </i>
    <i r="4">
      <x v="1502"/>
    </i>
    <i r="4">
      <x v="1503"/>
    </i>
    <i r="4">
      <x v="1505"/>
    </i>
    <i r="4">
      <x v="1506"/>
    </i>
    <i r="4">
      <x v="1507"/>
    </i>
    <i r="4">
      <x v="1508"/>
    </i>
    <i r="4">
      <x v="1509"/>
    </i>
    <i r="4">
      <x v="1510"/>
    </i>
    <i r="4">
      <x v="1511"/>
    </i>
    <i r="4">
      <x v="1512"/>
    </i>
    <i r="4">
      <x v="1513"/>
    </i>
    <i r="4">
      <x v="1515"/>
    </i>
    <i r="4">
      <x v="1516"/>
    </i>
    <i r="4">
      <x v="1517"/>
    </i>
    <i r="4">
      <x v="1527"/>
    </i>
    <i r="4">
      <x v="1529"/>
    </i>
    <i r="4">
      <x v="1530"/>
    </i>
    <i r="4">
      <x v="1531"/>
    </i>
    <i r="4">
      <x v="1532"/>
    </i>
    <i r="4">
      <x v="1534"/>
    </i>
    <i r="4">
      <x v="1535"/>
    </i>
    <i r="4">
      <x v="1550"/>
    </i>
    <i r="4">
      <x v="1551"/>
    </i>
    <i r="4">
      <x v="1552"/>
    </i>
    <i r="4">
      <x v="1553"/>
    </i>
    <i r="4">
      <x v="1554"/>
    </i>
    <i r="4">
      <x v="1555"/>
    </i>
    <i r="4">
      <x v="1557"/>
    </i>
    <i r="4">
      <x v="1558"/>
    </i>
    <i r="4">
      <x v="1559"/>
    </i>
    <i r="4">
      <x v="1560"/>
    </i>
    <i r="4">
      <x v="1561"/>
    </i>
    <i r="4">
      <x v="1580"/>
    </i>
    <i r="4">
      <x v="1581"/>
    </i>
    <i r="4">
      <x v="1582"/>
    </i>
    <i r="4">
      <x v="1583"/>
    </i>
    <i r="4">
      <x v="1584"/>
    </i>
    <i r="4">
      <x v="1585"/>
    </i>
    <i r="4">
      <x v="1586"/>
    </i>
    <i r="4">
      <x v="1587"/>
    </i>
    <i r="4">
      <x v="1605"/>
    </i>
    <i r="4">
      <x v="1606"/>
    </i>
    <i r="4">
      <x v="1607"/>
    </i>
    <i r="4">
      <x v="1608"/>
    </i>
    <i r="4">
      <x v="1609"/>
    </i>
    <i r="4">
      <x v="1610"/>
    </i>
    <i r="4">
      <x v="1611"/>
    </i>
    <i r="4">
      <x v="1612"/>
    </i>
    <i r="4">
      <x v="1614"/>
    </i>
    <i r="4">
      <x v="1615"/>
    </i>
    <i r="4">
      <x v="1616"/>
    </i>
    <i r="4">
      <x v="1617"/>
    </i>
    <i r="4">
      <x v="1618"/>
    </i>
    <i r="4">
      <x v="1619"/>
    </i>
    <i r="4">
      <x v="1620"/>
    </i>
    <i r="4">
      <x v="1621"/>
    </i>
    <i r="4">
      <x v="1659"/>
    </i>
    <i r="4">
      <x v="1660"/>
    </i>
    <i r="4">
      <x v="1661"/>
    </i>
    <i r="4">
      <x v="1662"/>
    </i>
    <i r="4">
      <x v="1663"/>
    </i>
    <i r="4">
      <x v="1683"/>
    </i>
    <i r="4">
      <x v="1684"/>
    </i>
    <i r="4">
      <x v="1685"/>
    </i>
    <i r="4">
      <x v="1686"/>
    </i>
    <i r="4">
      <x v="1688"/>
    </i>
    <i r="4">
      <x v="1689"/>
    </i>
    <i r="4">
      <x v="1690"/>
    </i>
    <i r="4">
      <x v="1691"/>
    </i>
    <i r="4">
      <x v="1692"/>
    </i>
    <i r="4">
      <x v="1704"/>
    </i>
    <i r="4">
      <x v="1705"/>
    </i>
    <i r="4">
      <x v="1706"/>
    </i>
    <i r="4">
      <x v="1707"/>
    </i>
    <i r="4">
      <x v="1708"/>
    </i>
    <i r="4">
      <x v="1709"/>
    </i>
    <i r="4">
      <x v="1710"/>
    </i>
    <i r="4">
      <x v="1722"/>
    </i>
    <i r="4">
      <x v="1725"/>
    </i>
    <i r="4">
      <x v="1726"/>
    </i>
    <i r="4">
      <x v="1728"/>
    </i>
    <i r="4">
      <x v="1729"/>
    </i>
    <i r="4">
      <x v="1733"/>
    </i>
    <i r="4">
      <x v="1734"/>
    </i>
    <i r="4">
      <x v="1744"/>
    </i>
    <i r="4">
      <x v="1745"/>
    </i>
    <i r="4">
      <x v="1751"/>
    </i>
    <i r="4">
      <x v="1754"/>
    </i>
    <i r="4">
      <x v="1756"/>
    </i>
    <i r="4">
      <x v="1757"/>
    </i>
    <i r="4">
      <x v="1758"/>
    </i>
    <i r="4">
      <x v="1759"/>
    </i>
    <i r="4">
      <x v="1761"/>
    </i>
    <i r="4">
      <x v="1766"/>
    </i>
    <i r="4">
      <x v="1769"/>
    </i>
    <i r="4">
      <x v="1771"/>
    </i>
    <i r="4">
      <x v="1772"/>
    </i>
    <i r="4">
      <x v="1775"/>
    </i>
    <i r="4">
      <x v="1778"/>
    </i>
    <i r="4">
      <x v="1783"/>
    </i>
    <i r="4">
      <x v="1784"/>
    </i>
    <i r="4">
      <x v="1787"/>
    </i>
    <i r="4">
      <x v="1788"/>
    </i>
    <i r="4">
      <x v="1790"/>
    </i>
    <i r="4">
      <x v="1814"/>
    </i>
    <i r="4">
      <x v="1815"/>
    </i>
    <i r="4">
      <x v="1816"/>
    </i>
    <i r="4">
      <x v="1817"/>
    </i>
    <i r="4">
      <x v="1818"/>
    </i>
    <i r="4">
      <x v="1819"/>
    </i>
    <i r="4">
      <x v="1820"/>
    </i>
    <i r="4">
      <x v="1821"/>
    </i>
    <i r="4">
      <x v="1822"/>
    </i>
    <i r="4">
      <x v="1825"/>
    </i>
    <i r="4">
      <x v="1827"/>
    </i>
    <i r="4">
      <x v="1837"/>
    </i>
    <i r="4">
      <x v="1838"/>
    </i>
    <i r="4">
      <x v="1839"/>
    </i>
    <i r="4">
      <x v="1840"/>
    </i>
    <i r="4">
      <x v="1842"/>
    </i>
    <i r="4">
      <x v="1843"/>
    </i>
    <i r="4">
      <x v="1848"/>
    </i>
    <i r="4">
      <x v="1849"/>
    </i>
    <i r="4">
      <x v="1857"/>
    </i>
    <i r="4">
      <x v="1861"/>
    </i>
    <i r="4">
      <x v="1863"/>
    </i>
    <i r="4">
      <x v="1865"/>
    </i>
    <i r="4">
      <x v="1866"/>
    </i>
    <i r="4">
      <x v="1869"/>
    </i>
    <i r="4">
      <x v="1872"/>
    </i>
    <i r="4">
      <x v="1873"/>
    </i>
    <i r="4">
      <x v="1874"/>
    </i>
    <i r="4">
      <x v="1875"/>
    </i>
    <i r="4">
      <x v="1877"/>
    </i>
    <i r="4">
      <x v="1878"/>
    </i>
    <i r="4">
      <x v="1880"/>
    </i>
    <i r="4">
      <x v="1881"/>
    </i>
    <i r="4">
      <x v="1882"/>
    </i>
    <i r="4">
      <x v="1884"/>
    </i>
    <i r="4">
      <x v="1885"/>
    </i>
    <i r="4">
      <x v="1887"/>
    </i>
    <i r="4">
      <x v="1888"/>
    </i>
    <i r="4">
      <x v="1889"/>
    </i>
    <i r="4">
      <x v="1890"/>
    </i>
    <i r="4">
      <x v="1893"/>
    </i>
    <i r="4">
      <x v="1895"/>
    </i>
    <i r="4">
      <x v="1900"/>
    </i>
    <i r="4">
      <x v="1901"/>
    </i>
    <i r="4">
      <x v="1902"/>
    </i>
    <i r="4">
      <x v="1903"/>
    </i>
    <i r="4">
      <x v="1904"/>
    </i>
    <i r="4">
      <x v="1905"/>
    </i>
    <i r="4">
      <x v="1906"/>
    </i>
    <i r="4">
      <x v="1907"/>
    </i>
    <i r="4">
      <x v="1908"/>
    </i>
    <i r="4">
      <x v="1909"/>
    </i>
    <i r="4">
      <x v="1910"/>
    </i>
    <i r="4">
      <x v="1911"/>
    </i>
    <i r="4">
      <x v="1912"/>
    </i>
    <i r="4">
      <x v="1913"/>
    </i>
    <i r="4">
      <x v="1916"/>
    </i>
    <i r="4">
      <x v="1917"/>
    </i>
    <i r="4">
      <x v="1918"/>
    </i>
    <i r="4">
      <x v="1919"/>
    </i>
    <i r="4">
      <x v="1920"/>
    </i>
    <i r="4">
      <x v="1921"/>
    </i>
    <i r="4">
      <x v="1922"/>
    </i>
    <i r="4">
      <x v="1923"/>
    </i>
    <i r="4">
      <x v="1924"/>
    </i>
    <i r="4">
      <x v="1932"/>
    </i>
    <i r="4">
      <x v="1933"/>
    </i>
    <i r="4">
      <x v="1936"/>
    </i>
    <i r="4">
      <x v="1937"/>
    </i>
    <i r="4">
      <x v="1938"/>
    </i>
    <i r="4">
      <x v="1939"/>
    </i>
    <i r="4">
      <x v="1940"/>
    </i>
    <i r="4">
      <x v="1941"/>
    </i>
    <i r="4">
      <x v="1942"/>
    </i>
    <i r="4">
      <x v="1943"/>
    </i>
    <i r="4">
      <x v="1950"/>
    </i>
    <i r="4">
      <x v="1951"/>
    </i>
    <i r="4">
      <x v="1953"/>
    </i>
    <i r="4">
      <x v="1954"/>
    </i>
    <i r="4">
      <x v="1955"/>
    </i>
    <i r="4">
      <x v="1957"/>
    </i>
    <i r="4">
      <x v="1961"/>
    </i>
    <i r="4">
      <x v="1962"/>
    </i>
    <i r="4">
      <x v="1963"/>
    </i>
    <i r="4">
      <x v="1964"/>
    </i>
    <i r="4">
      <x v="1965"/>
    </i>
    <i r="4">
      <x v="1973"/>
    </i>
    <i r="4">
      <x v="1974"/>
    </i>
    <i r="4">
      <x v="1976"/>
    </i>
    <i r="4">
      <x v="1978"/>
    </i>
    <i r="4">
      <x v="1979"/>
    </i>
    <i r="4">
      <x v="1988"/>
    </i>
    <i r="4">
      <x v="1989"/>
    </i>
    <i r="4">
      <x v="1990"/>
    </i>
    <i r="4">
      <x v="1991"/>
    </i>
    <i r="4">
      <x v="1992"/>
    </i>
    <i r="4">
      <x v="1993"/>
    </i>
    <i r="4">
      <x v="1994"/>
    </i>
    <i r="4">
      <x v="1995"/>
    </i>
    <i r="4">
      <x v="1996"/>
    </i>
    <i r="4">
      <x v="1999"/>
    </i>
    <i r="4">
      <x v="2000"/>
    </i>
    <i r="4">
      <x v="2001"/>
    </i>
    <i r="4">
      <x v="2002"/>
    </i>
    <i r="4">
      <x v="2004"/>
    </i>
    <i r="4">
      <x v="2005"/>
    </i>
    <i r="4">
      <x v="2007"/>
    </i>
    <i r="4">
      <x v="2008"/>
    </i>
    <i r="4">
      <x v="2009"/>
    </i>
    <i r="4">
      <x v="2010"/>
    </i>
    <i r="4">
      <x v="2015"/>
    </i>
    <i r="4">
      <x v="2017"/>
    </i>
    <i r="4">
      <x v="2019"/>
    </i>
    <i r="4">
      <x v="2020"/>
    </i>
    <i r="4">
      <x v="2032"/>
    </i>
    <i r="4">
      <x v="2033"/>
    </i>
    <i r="4">
      <x v="2034"/>
    </i>
    <i r="4">
      <x v="2038"/>
    </i>
    <i r="4">
      <x v="2039"/>
    </i>
    <i r="4">
      <x v="2040"/>
    </i>
    <i r="4">
      <x v="2042"/>
    </i>
    <i r="4">
      <x v="2044"/>
    </i>
    <i r="4">
      <x v="2048"/>
    </i>
    <i r="4">
      <x v="2049"/>
    </i>
    <i r="4">
      <x v="2052"/>
    </i>
    <i r="4">
      <x v="2053"/>
    </i>
    <i r="4">
      <x v="2054"/>
    </i>
    <i r="4">
      <x v="2055"/>
    </i>
    <i r="4">
      <x v="2056"/>
    </i>
    <i r="4">
      <x v="2057"/>
    </i>
    <i r="4">
      <x v="2073"/>
    </i>
    <i r="4">
      <x v="2074"/>
    </i>
    <i r="4">
      <x v="2075"/>
    </i>
    <i r="4">
      <x v="2077"/>
    </i>
    <i r="4">
      <x v="2087"/>
    </i>
    <i r="4">
      <x v="2088"/>
    </i>
    <i r="4">
      <x v="2089"/>
    </i>
    <i r="4">
      <x v="2096"/>
    </i>
    <i r="4">
      <x v="2103"/>
    </i>
    <i r="4">
      <x v="2104"/>
    </i>
    <i r="4">
      <x v="2105"/>
    </i>
    <i r="4">
      <x v="2106"/>
    </i>
    <i r="4">
      <x v="2107"/>
    </i>
    <i r="4">
      <x v="2128"/>
    </i>
    <i r="4">
      <x v="2133"/>
    </i>
    <i r="4">
      <x v="2136"/>
    </i>
    <i r="4">
      <x v="2155"/>
    </i>
    <i r="4">
      <x v="2162"/>
    </i>
    <i r="4">
      <x v="2170"/>
    </i>
    <i r="4">
      <x v="2173"/>
    </i>
    <i r="4">
      <x v="2183"/>
    </i>
    <i r="4">
      <x v="2205"/>
    </i>
    <i r="4">
      <x v="2216"/>
    </i>
    <i r="4">
      <x v="2220"/>
    </i>
    <i r="4">
      <x v="2223"/>
    </i>
    <i r="4">
      <x v="2235"/>
    </i>
    <i r="4">
      <x v="2238"/>
    </i>
    <i r="2">
      <x v="1"/>
      <x v="1"/>
      <x/>
    </i>
    <i r="4">
      <x v="35"/>
    </i>
    <i r="4">
      <x v="83"/>
    </i>
    <i r="4">
      <x v="119"/>
    </i>
    <i r="4">
      <x v="154"/>
    </i>
    <i r="4">
      <x v="155"/>
    </i>
    <i r="4">
      <x v="159"/>
    </i>
    <i r="4">
      <x v="313"/>
    </i>
    <i r="4">
      <x v="613"/>
    </i>
    <i r="4">
      <x v="652"/>
    </i>
    <i r="4">
      <x v="762"/>
    </i>
    <i r="4">
      <x v="791"/>
    </i>
    <i r="4">
      <x v="862"/>
    </i>
    <i r="4">
      <x v="911"/>
    </i>
    <i r="4">
      <x v="1514"/>
    </i>
    <i r="4">
      <x v="1528"/>
    </i>
    <i r="4">
      <x v="1556"/>
    </i>
    <i r="4">
      <x v="1747"/>
    </i>
    <i r="4">
      <x v="1750"/>
    </i>
    <i r="4">
      <x v="1768"/>
    </i>
    <i r="4">
      <x v="1773"/>
    </i>
    <i r="4">
      <x v="1781"/>
    </i>
    <i r="4">
      <x v="1785"/>
    </i>
    <i r="4">
      <x v="1786"/>
    </i>
    <i r="4">
      <x v="1799"/>
    </i>
    <i r="4">
      <x v="1810"/>
    </i>
    <i r="4">
      <x v="1836"/>
    </i>
    <i r="4">
      <x v="1860"/>
    </i>
    <i r="4">
      <x v="1876"/>
    </i>
    <i r="4">
      <x v="1883"/>
    </i>
    <i r="4">
      <x v="1977"/>
    </i>
    <i r="4">
      <x v="2083"/>
    </i>
    <i r="4">
      <x v="2090"/>
    </i>
    <i r="4">
      <x v="2109"/>
    </i>
    <i r="4">
      <x v="2117"/>
    </i>
    <i r="4">
      <x v="2129"/>
    </i>
    <i r="4">
      <x v="2167"/>
    </i>
    <i r="4">
      <x v="2202"/>
    </i>
    <i r="4">
      <x v="2249"/>
    </i>
    <i r="2">
      <x v="2"/>
      <x v="1"/>
      <x/>
    </i>
    <i r="2">
      <x v="3"/>
      <x v="1"/>
      <x/>
    </i>
    <i r="4">
      <x v="20"/>
    </i>
    <i r="4">
      <x v="22"/>
    </i>
    <i r="4">
      <x v="85"/>
    </i>
    <i r="4">
      <x v="86"/>
    </i>
    <i r="4">
      <x v="124"/>
    </i>
    <i r="4">
      <x v="127"/>
    </i>
    <i r="4">
      <x v="136"/>
    </i>
    <i r="4">
      <x v="138"/>
    </i>
    <i r="4">
      <x v="170"/>
    </i>
    <i r="4">
      <x v="176"/>
    </i>
    <i r="4">
      <x v="186"/>
    </i>
    <i r="4">
      <x v="387"/>
    </i>
    <i r="4">
      <x v="420"/>
    </i>
    <i r="4">
      <x v="441"/>
    </i>
    <i r="4">
      <x v="809"/>
    </i>
    <i r="4">
      <x v="876"/>
    </i>
    <i r="4">
      <x v="877"/>
    </i>
    <i r="4">
      <x v="994"/>
    </i>
    <i r="4">
      <x v="1030"/>
    </i>
    <i r="4">
      <x v="1746"/>
    </i>
    <i r="4">
      <x v="1762"/>
    </i>
    <i r="4">
      <x v="1776"/>
    </i>
    <i r="4">
      <x v="1779"/>
    </i>
    <i r="4">
      <x v="1894"/>
    </i>
    <i r="4">
      <x v="2006"/>
    </i>
    <i r="4">
      <x v="2014"/>
    </i>
    <i r="4">
      <x v="2043"/>
    </i>
    <i r="4">
      <x v="2058"/>
    </i>
    <i r="4">
      <x v="2085"/>
    </i>
    <i r="2">
      <x v="4"/>
      <x v="1"/>
      <x/>
    </i>
    <i r="4">
      <x v="43"/>
    </i>
    <i r="4">
      <x v="69"/>
    </i>
    <i r="4">
      <x v="135"/>
    </i>
    <i r="4">
      <x v="146"/>
    </i>
    <i r="4">
      <x v="217"/>
    </i>
    <i r="4">
      <x v="384"/>
    </i>
    <i r="4">
      <x v="688"/>
    </i>
    <i r="4">
      <x v="711"/>
    </i>
    <i r="4">
      <x v="726"/>
    </i>
    <i r="4">
      <x v="780"/>
    </i>
    <i r="4">
      <x v="788"/>
    </i>
    <i r="4">
      <x v="1613"/>
    </i>
    <i r="4">
      <x v="1752"/>
    </i>
    <i r="4">
      <x v="1850"/>
    </i>
    <i r="4">
      <x v="1858"/>
    </i>
    <i r="4">
      <x v="1868"/>
    </i>
    <i r="4">
      <x v="1914"/>
    </i>
    <i r="4">
      <x v="1915"/>
    </i>
    <i r="4">
      <x v="1934"/>
    </i>
    <i r="4">
      <x v="1952"/>
    </i>
    <i r="4">
      <x v="1956"/>
    </i>
    <i r="4">
      <x v="2016"/>
    </i>
    <i r="4">
      <x v="2018"/>
    </i>
    <i r="4">
      <x v="2084"/>
    </i>
    <i r="4">
      <x v="2086"/>
    </i>
    <i r="1">
      <x v="1"/>
      <x/>
      <x v="1"/>
      <x/>
    </i>
    <i r="4">
      <x v="41"/>
    </i>
    <i r="4">
      <x v="44"/>
    </i>
    <i r="4">
      <x v="55"/>
    </i>
    <i r="4">
      <x v="64"/>
    </i>
    <i r="4">
      <x v="90"/>
    </i>
    <i r="4">
      <x v="171"/>
    </i>
    <i r="4">
      <x v="175"/>
    </i>
    <i r="4">
      <x v="357"/>
    </i>
    <i r="4">
      <x v="663"/>
    </i>
    <i r="4">
      <x v="699"/>
    </i>
    <i r="4">
      <x v="776"/>
    </i>
    <i r="4">
      <x v="922"/>
    </i>
    <i r="4">
      <x v="949"/>
    </i>
    <i r="4">
      <x v="1035"/>
    </i>
    <i r="4">
      <x v="1252"/>
    </i>
    <i r="4">
      <x v="1317"/>
    </i>
    <i r="4">
      <x v="1330"/>
    </i>
    <i r="4">
      <x v="1518"/>
    </i>
    <i r="4">
      <x v="1687"/>
    </i>
    <i r="4">
      <x v="1727"/>
    </i>
    <i r="4">
      <x v="1732"/>
    </i>
    <i r="4">
      <x v="1862"/>
    </i>
    <i r="4">
      <x v="2130"/>
    </i>
    <i r="4">
      <x v="2134"/>
    </i>
    <i r="4">
      <x v="2226"/>
    </i>
    <i r="2">
      <x v="1"/>
      <x v="1"/>
      <x/>
    </i>
    <i r="4">
      <x v="81"/>
    </i>
    <i r="4">
      <x v="82"/>
    </i>
    <i r="4">
      <x v="150"/>
    </i>
    <i r="4">
      <x v="151"/>
    </i>
    <i r="4">
      <x v="716"/>
    </i>
    <i r="4">
      <x v="999"/>
    </i>
    <i r="4">
      <x v="1021"/>
    </i>
    <i r="4">
      <x v="1082"/>
    </i>
    <i r="4">
      <x v="1088"/>
    </i>
    <i r="4">
      <x v="1207"/>
    </i>
    <i r="4">
      <x v="1291"/>
    </i>
    <i r="4">
      <x v="1477"/>
    </i>
    <i r="4">
      <x v="1533"/>
    </i>
    <i r="4">
      <x v="1755"/>
    </i>
    <i r="4">
      <x v="1760"/>
    </i>
    <i r="4">
      <x v="1859"/>
    </i>
    <i r="4">
      <x v="2041"/>
    </i>
    <i r="4">
      <x v="2110"/>
    </i>
    <i r="4">
      <x v="2150"/>
    </i>
    <i r="4">
      <x v="2154"/>
    </i>
    <i r="4">
      <x v="2188"/>
    </i>
    <i r="4">
      <x v="2215"/>
    </i>
    <i r="2">
      <x v="3"/>
      <x v="1"/>
      <x/>
    </i>
    <i r="4">
      <x v="503"/>
    </i>
    <i r="4">
      <x v="1826"/>
    </i>
    <i r="4">
      <x v="2116"/>
    </i>
    <i r="4">
      <x v="2181"/>
    </i>
    <i r="2">
      <x v="4"/>
      <x v="1"/>
      <x v="1658"/>
    </i>
    <i r="4">
      <x v="2166"/>
    </i>
    <i r="1">
      <x v="2"/>
      <x/>
      <x v="1"/>
      <x/>
    </i>
    <i r="4">
      <x v="13"/>
    </i>
    <i r="4">
      <x v="15"/>
    </i>
    <i r="4">
      <x v="24"/>
    </i>
    <i r="4">
      <x v="56"/>
    </i>
    <i r="4">
      <x v="59"/>
    </i>
    <i r="4">
      <x v="143"/>
    </i>
    <i r="4">
      <x v="297"/>
    </i>
    <i r="4">
      <x v="1016"/>
    </i>
    <i r="4">
      <x v="1774"/>
    </i>
    <i r="2">
      <x v="1"/>
      <x v="1"/>
      <x/>
    </i>
    <i r="4">
      <x v="1332"/>
    </i>
    <i r="2">
      <x v="2"/>
      <x v="1"/>
      <x v="145"/>
    </i>
    <i r="2">
      <x v="3"/>
      <x v="1"/>
      <x/>
    </i>
    <i r="4">
      <x v="9"/>
    </i>
    <i r="4">
      <x v="60"/>
    </i>
    <i r="4">
      <x v="172"/>
    </i>
    <i r="4">
      <x v="444"/>
    </i>
    <i r="4">
      <x v="537"/>
    </i>
    <i r="4">
      <x v="725"/>
    </i>
    <i r="4">
      <x v="760"/>
    </i>
    <i r="4">
      <x v="782"/>
    </i>
    <i r="4">
      <x v="806"/>
    </i>
    <i r="4">
      <x v="824"/>
    </i>
    <i r="4">
      <x v="854"/>
    </i>
    <i r="4">
      <x v="857"/>
    </i>
    <i r="4">
      <x v="860"/>
    </i>
    <i r="4">
      <x v="883"/>
    </i>
    <i r="4">
      <x v="886"/>
    </i>
    <i r="4">
      <x v="962"/>
    </i>
    <i r="4">
      <x v="1051"/>
    </i>
    <i r="4">
      <x v="1053"/>
    </i>
    <i r="4">
      <x v="1063"/>
    </i>
    <i r="4">
      <x v="1368"/>
    </i>
    <i r="4">
      <x v="1451"/>
    </i>
    <i r="4">
      <x v="1504"/>
    </i>
    <i r="4">
      <x v="1731"/>
    </i>
    <i r="4">
      <x v="1767"/>
    </i>
    <i r="4">
      <x v="1770"/>
    </i>
    <i r="4">
      <x v="1828"/>
    </i>
    <i r="4">
      <x v="1864"/>
    </i>
    <i r="4">
      <x v="1867"/>
    </i>
    <i r="4">
      <x v="1879"/>
    </i>
    <i r="4">
      <x v="1987"/>
    </i>
    <i r="4">
      <x v="2003"/>
    </i>
    <i r="2">
      <x v="5"/>
      <x v="1"/>
      <x v="779"/>
    </i>
    <i>
      <x v="2"/>
      <x/>
      <x/>
      <x v="1"/>
      <x v="1723"/>
    </i>
    <i r="4">
      <x v="1780"/>
    </i>
    <i r="4">
      <x v="1789"/>
    </i>
    <i r="4">
      <x v="1800"/>
    </i>
    <i r="4">
      <x v="1809"/>
    </i>
    <i r="4">
      <x v="1811"/>
    </i>
    <i r="4">
      <x v="1824"/>
    </i>
    <i r="4">
      <x v="1835"/>
    </i>
    <i r="4">
      <x v="1852"/>
    </i>
    <i r="4">
      <x v="1854"/>
    </i>
    <i r="4">
      <x v="1856"/>
    </i>
    <i r="4">
      <x v="1886"/>
    </i>
    <i r="4">
      <x v="1896"/>
    </i>
    <i r="4">
      <x v="1898"/>
    </i>
    <i r="4">
      <x v="1899"/>
    </i>
    <i r="4">
      <x v="1928"/>
    </i>
    <i r="4">
      <x v="1971"/>
    </i>
    <i r="4">
      <x v="1975"/>
    </i>
    <i r="4">
      <x v="1986"/>
    </i>
    <i r="4">
      <x v="2012"/>
    </i>
    <i r="4">
      <x v="2036"/>
    </i>
    <i r="4">
      <x v="2051"/>
    </i>
    <i r="4">
      <x v="2078"/>
    </i>
    <i r="4">
      <x v="2080"/>
    </i>
    <i r="4">
      <x v="2081"/>
    </i>
    <i r="4">
      <x v="2082"/>
    </i>
    <i r="4">
      <x v="2095"/>
    </i>
    <i r="4">
      <x v="2097"/>
    </i>
    <i r="4">
      <x v="2100"/>
    </i>
    <i r="2">
      <x v="1"/>
      <x v="1"/>
      <x/>
    </i>
    <i r="4">
      <x v="1748"/>
    </i>
    <i r="4">
      <x v="1753"/>
    </i>
    <i r="4">
      <x v="1782"/>
    </i>
    <i r="4">
      <x v="1812"/>
    </i>
    <i r="4">
      <x v="1823"/>
    </i>
    <i r="4">
      <x v="1832"/>
    </i>
    <i r="4">
      <x v="1833"/>
    </i>
    <i r="4">
      <x v="1841"/>
    </i>
    <i r="4">
      <x v="1851"/>
    </i>
    <i r="4">
      <x v="1958"/>
    </i>
    <i r="4">
      <x v="1960"/>
    </i>
    <i r="4">
      <x v="2035"/>
    </i>
    <i r="4">
      <x v="2076"/>
    </i>
    <i r="2">
      <x v="3"/>
      <x v="1"/>
      <x v="1721"/>
    </i>
    <i r="4">
      <x v="1801"/>
    </i>
    <i r="4">
      <x v="1804"/>
    </i>
    <i r="4">
      <x v="1813"/>
    </i>
    <i r="4">
      <x v="1853"/>
    </i>
    <i r="4">
      <x v="1897"/>
    </i>
    <i r="4">
      <x v="1959"/>
    </i>
    <i r="4">
      <x v="1972"/>
    </i>
    <i r="4">
      <x v="2013"/>
    </i>
    <i r="4">
      <x v="2037"/>
    </i>
    <i r="4">
      <x v="2050"/>
    </i>
    <i r="4">
      <x v="2098"/>
    </i>
    <i r="4">
      <x v="2101"/>
    </i>
    <i r="4">
      <x v="2102"/>
    </i>
    <i r="2">
      <x v="4"/>
      <x v="1"/>
      <x/>
    </i>
    <i r="4">
      <x v="2011"/>
    </i>
    <i r="1">
      <x v="1"/>
      <x/>
      <x v="1"/>
      <x v="1724"/>
    </i>
    <i r="4">
      <x v="1777"/>
    </i>
    <i r="4">
      <x v="1803"/>
    </i>
    <i r="2">
      <x v="1"/>
      <x v="1"/>
      <x v="691"/>
    </i>
    <i r="4">
      <x v="1749"/>
    </i>
    <i r="2">
      <x v="3"/>
      <x v="1"/>
      <x v="1834"/>
    </i>
    <i r="1">
      <x v="2"/>
      <x v="3"/>
      <x v="1"/>
      <x v="1730"/>
    </i>
    <i r="4">
      <x v="1802"/>
    </i>
    <i r="4">
      <x v="1855"/>
    </i>
    <i r="4">
      <x v="1935"/>
    </i>
    <i r="4">
      <x v="2047"/>
    </i>
    <i r="4">
      <x v="2079"/>
    </i>
    <i r="4">
      <x v="2099"/>
    </i>
    <i>
      <x v="3"/>
      <x v="3"/>
      <x v="15"/>
      <x v="31"/>
      <x v="1"/>
    </i>
    <i t="grand">
      <x/>
    </i>
  </rowItems>
  <colFields count="2">
    <field x="1"/>
    <field x="25"/>
  </colFields>
  <colItems count="14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4"/>
      <x v="4"/>
    </i>
    <i t="grand">
      <x/>
    </i>
  </colItems>
  <dataFields count="1">
    <dataField name="N° RECLAMOS" fld="1" subtotal="count" baseField="0" baseItem="0"/>
  </dataFields>
  <formats count="282">
    <format dxfId="475">
      <pivotArea type="all" dataOnly="0" outline="0" fieldPosition="0"/>
    </format>
    <format dxfId="474">
      <pivotArea type="all" dataOnly="0" outline="0" fieldPosition="0"/>
    </format>
    <format dxfId="473">
      <pivotArea field="23" type="button" dataOnly="0" labelOnly="1" outline="0"/>
    </format>
    <format dxfId="472">
      <pivotArea type="topRight" dataOnly="0" labelOnly="1" outline="0" fieldPosition="0"/>
    </format>
    <format dxfId="471">
      <pivotArea dataOnly="0" labelOnly="1" fieldPosition="0">
        <references count="1">
          <reference field="1" count="0"/>
        </references>
      </pivotArea>
    </format>
    <format dxfId="470">
      <pivotArea dataOnly="0" labelOnly="1" fieldPosition="0">
        <references count="1">
          <reference field="1" count="0" defaultSubtotal="1"/>
        </references>
      </pivotArea>
    </format>
    <format dxfId="469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8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67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66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65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4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3">
      <pivotArea dataOnly="0" outline="0" fieldPosition="0">
        <references count="1">
          <reference field="1" count="0" defaultSubtotal="1"/>
        </references>
      </pivotArea>
    </format>
    <format dxfId="462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61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0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59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8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7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56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55">
      <pivotArea outline="0" collapsedLevelsAreSubtotals="1" fieldPosition="0">
        <references count="1">
          <reference field="1" count="1" selected="0" defaultSubtotal="1">
            <x v="0"/>
          </reference>
        </references>
      </pivotArea>
    </format>
    <format dxfId="454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53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452">
      <pivotArea type="topRight" dataOnly="0" labelOnly="1" outline="0" offset="V1" fieldPosition="0"/>
    </format>
    <format dxfId="451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0">
      <pivotArea outline="0" collapsedLevelsAreSubtotals="1" fieldPosition="0">
        <references count="1">
          <reference field="1" count="1" selected="0" defaultSubtotal="1">
            <x v="2"/>
          </reference>
        </references>
      </pivotArea>
    </format>
    <format dxfId="449">
      <pivotArea type="topRight" dataOnly="0" labelOnly="1" outline="0" offset="AO1" fieldPosition="0"/>
    </format>
    <format dxfId="448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47">
      <pivotArea type="all" dataOnly="0" outline="0" fieldPosition="0"/>
    </format>
    <format dxfId="446">
      <pivotArea type="all" dataOnly="0" outline="0" fieldPosition="0"/>
    </format>
    <format dxfId="445">
      <pivotArea dataOnly="0" labelOnly="1" fieldPosition="0">
        <references count="1">
          <reference field="1" count="1">
            <x v="0"/>
          </reference>
        </references>
      </pivotArea>
    </format>
    <format dxfId="444">
      <pivotArea type="origin" dataOnly="0" labelOnly="1" outline="0" fieldPosition="0"/>
    </format>
    <format dxfId="443">
      <pivotArea field="6" type="button" dataOnly="0" labelOnly="1" outline="0" axis="axisRow" fieldPosition="0"/>
    </format>
    <format dxfId="442">
      <pivotArea field="17" type="button" dataOnly="0" labelOnly="1" outline="0" axis="axisRow" fieldPosition="1"/>
    </format>
    <format dxfId="441">
      <pivotArea field="19" type="button" dataOnly="0" labelOnly="1" outline="0" axis="axisRow" fieldPosition="2"/>
    </format>
    <format dxfId="440">
      <pivotArea field="10" type="button" dataOnly="0" labelOnly="1" outline="0" axis="axisRow" fieldPosition="3"/>
    </format>
    <format dxfId="439">
      <pivotArea field="24" type="button" dataOnly="0" labelOnly="1" outline="0" axis="axisRow" fieldPosition="4"/>
    </format>
    <format dxfId="438">
      <pivotArea dataOnly="0" labelOnly="1" outline="0" fieldPosition="0">
        <references count="1">
          <reference field="6" count="0"/>
        </references>
      </pivotArea>
    </format>
    <format dxfId="437">
      <pivotArea dataOnly="0" labelOnly="1" grandRow="1" outline="0" fieldPosition="0"/>
    </format>
    <format dxfId="436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43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type="all" dataOnly="0" outline="0" fieldPosition="0"/>
    </format>
    <format dxfId="432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431">
      <pivotArea type="all" dataOnly="0" outline="0" fieldPosition="0"/>
    </format>
    <format dxfId="430">
      <pivotArea type="all" dataOnly="0" outline="0" fieldPosition="0"/>
    </format>
    <format dxfId="429">
      <pivotArea type="all" dataOnly="0" outline="0" fieldPosition="0"/>
    </format>
    <format dxfId="428">
      <pivotArea type="all" dataOnly="0" outline="0" fieldPosition="0"/>
    </format>
    <format dxfId="427">
      <pivotArea type="all" dataOnly="0" outline="0" fieldPosition="0"/>
    </format>
    <format dxfId="426">
      <pivotArea type="all" dataOnly="0" outline="0" fieldPosition="0"/>
    </format>
    <format dxfId="425">
      <pivotArea outline="0" collapsedLevelsAreSubtotals="1" fieldPosition="0">
        <references count="2">
          <reference field="1" count="0" selected="0"/>
          <reference field="25" count="0" selected="0"/>
        </references>
      </pivotArea>
    </format>
    <format dxfId="424">
      <pivotArea outline="0" collapsedLevelsAreSubtotals="1" fieldPosition="0"/>
    </format>
    <format dxfId="423">
      <pivotArea field="1" type="button" dataOnly="0" labelOnly="1" outline="0" axis="axisCol" fieldPosition="0"/>
    </format>
    <format dxfId="422">
      <pivotArea field="25" type="button" dataOnly="0" labelOnly="1" outline="0" axis="axisCol" fieldPosition="1"/>
    </format>
    <format dxfId="421">
      <pivotArea type="topRight" dataOnly="0" labelOnly="1" outline="0" fieldPosition="0"/>
    </format>
    <format dxfId="420">
      <pivotArea dataOnly="0" labelOnly="1" outline="0" fieldPosition="0">
        <references count="1">
          <reference field="1" count="0"/>
        </references>
      </pivotArea>
    </format>
    <format dxfId="419">
      <pivotArea dataOnly="0" labelOnly="1" grandCol="1" outline="0" fieldPosition="0"/>
    </format>
    <format dxfId="418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417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416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415">
      <pivotArea type="topRight" dataOnly="0" labelOnly="1" outline="0" offset="F1" fieldPosition="0"/>
    </format>
    <format dxfId="414">
      <pivotArea field="6" type="button" dataOnly="0" labelOnly="1" outline="0" axis="axisRow" fieldPosition="0"/>
    </format>
    <format dxfId="413">
      <pivotArea field="17" type="button" dataOnly="0" labelOnly="1" outline="0" axis="axisRow" fieldPosition="1"/>
    </format>
    <format dxfId="412">
      <pivotArea field="19" type="button" dataOnly="0" labelOnly="1" outline="0" axis="axisRow" fieldPosition="2"/>
    </format>
    <format dxfId="411">
      <pivotArea field="10" type="button" dataOnly="0" labelOnly="1" outline="0" axis="axisRow" fieldPosition="3"/>
    </format>
    <format dxfId="410">
      <pivotArea field="24" type="button" dataOnly="0" labelOnly="1" outline="0" axis="axisRow" fieldPosition="4"/>
    </format>
    <format dxfId="409">
      <pivotArea dataOnly="0" labelOnly="1" grandCol="1" outline="0" fieldPosition="0"/>
    </format>
    <format dxfId="408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407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406">
      <pivotArea field="6" type="button" dataOnly="0" labelOnly="1" outline="0" axis="axisRow" fieldPosition="0"/>
    </format>
    <format dxfId="405">
      <pivotArea field="17" type="button" dataOnly="0" labelOnly="1" outline="0" axis="axisRow" fieldPosition="1"/>
    </format>
    <format dxfId="404">
      <pivotArea field="19" type="button" dataOnly="0" labelOnly="1" outline="0" axis="axisRow" fieldPosition="2"/>
    </format>
    <format dxfId="403">
      <pivotArea field="10" type="button" dataOnly="0" labelOnly="1" outline="0" axis="axisRow" fieldPosition="3"/>
    </format>
    <format dxfId="402">
      <pivotArea field="24" type="button" dataOnly="0" labelOnly="1" outline="0" axis="axisRow" fieldPosition="4"/>
    </format>
    <format dxfId="401">
      <pivotArea dataOnly="0" labelOnly="1" grandCol="1" outline="0" fieldPosition="0"/>
    </format>
    <format dxfId="400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399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98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97">
      <pivotArea outline="0" collapsedLevelsAreSubtotals="1" fieldPosition="0">
        <references count="2">
          <reference field="1" count="1" selected="0">
            <x v="0"/>
          </reference>
          <reference field="25" count="0" selected="0"/>
        </references>
      </pivotArea>
    </format>
    <format dxfId="396">
      <pivotArea field="1" type="button" dataOnly="0" labelOnly="1" outline="0" axis="axisCol" fieldPosition="0"/>
    </format>
    <format dxfId="395">
      <pivotArea field="25" type="button" dataOnly="0" labelOnly="1" outline="0" axis="axisCol" fieldPosition="1"/>
    </format>
    <format dxfId="394">
      <pivotArea type="topRight" dataOnly="0" labelOnly="1" outline="0" fieldPosition="0"/>
    </format>
    <format dxfId="393">
      <pivotArea dataOnly="0" labelOnly="1" outline="0" fieldPosition="0">
        <references count="1">
          <reference field="1" count="1">
            <x v="0"/>
          </reference>
        </references>
      </pivotArea>
    </format>
    <format dxfId="392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91">
      <pivotArea type="all" dataOnly="0" outline="0" fieldPosition="0"/>
    </format>
    <format dxfId="390">
      <pivotArea type="all" dataOnly="0" outline="0" fieldPosition="0"/>
    </format>
    <format dxfId="389">
      <pivotArea type="origin" dataOnly="0" labelOnly="1" outline="0" fieldPosition="0"/>
    </format>
    <format dxfId="388">
      <pivotArea type="all" dataOnly="0" outline="0" fieldPosition="0"/>
    </format>
    <format dxfId="387">
      <pivotArea type="all" dataOnly="0" outline="0" fieldPosition="0"/>
    </format>
    <format dxfId="386">
      <pivotArea type="all" dataOnly="0" outline="0" fieldPosition="0"/>
    </format>
    <format dxfId="385">
      <pivotArea type="all" dataOnly="0" outline="0" fieldPosition="0"/>
    </format>
    <format dxfId="384">
      <pivotArea field="6" type="button" dataOnly="0" labelOnly="1" outline="0" axis="axisRow" fieldPosition="0"/>
    </format>
    <format dxfId="383">
      <pivotArea field="17" type="button" dataOnly="0" labelOnly="1" outline="0" axis="axisRow" fieldPosition="1"/>
    </format>
    <format dxfId="382">
      <pivotArea field="19" type="button" dataOnly="0" labelOnly="1" outline="0" axis="axisRow" fieldPosition="2"/>
    </format>
    <format dxfId="381">
      <pivotArea field="10" type="button" dataOnly="0" labelOnly="1" outline="0" axis="axisRow" fieldPosition="3"/>
    </format>
    <format dxfId="380">
      <pivotArea field="24" type="button" dataOnly="0" labelOnly="1" outline="0" axis="axisRow" fieldPosition="4"/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type="all" dataOnly="0" outline="0" fieldPosition="0"/>
    </format>
    <format dxfId="376">
      <pivotArea field="6" type="button" dataOnly="0" labelOnly="1" outline="0" axis="axisRow" fieldPosition="0"/>
    </format>
    <format dxfId="375">
      <pivotArea field="17" type="button" dataOnly="0" labelOnly="1" outline="0" axis="axisRow" fieldPosition="1"/>
    </format>
    <format dxfId="374">
      <pivotArea field="19" type="button" dataOnly="0" labelOnly="1" outline="0" axis="axisRow" fieldPosition="2"/>
    </format>
    <format dxfId="373">
      <pivotArea field="10" type="button" dataOnly="0" labelOnly="1" outline="0" axis="axisRow" fieldPosition="3"/>
    </format>
    <format dxfId="372">
      <pivotArea field="24" type="button" dataOnly="0" labelOnly="1" outline="0" axis="axisRow" fieldPosition="4"/>
    </format>
    <format dxfId="371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70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69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68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67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66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65">
      <pivotArea type="all" dataOnly="0" outline="0" fieldPosition="0"/>
    </format>
    <format dxfId="364">
      <pivotArea type="all" dataOnly="0" outline="0" fieldPosition="0"/>
    </format>
    <format dxfId="363">
      <pivotArea type="all" dataOnly="0" outline="0" fieldPosition="0"/>
    </format>
    <format dxfId="362">
      <pivotArea type="all" dataOnly="0" outline="0" fieldPosition="0"/>
    </format>
    <format dxfId="361">
      <pivotArea field="6" type="button" dataOnly="0" labelOnly="1" outline="0" axis="axisRow" fieldPosition="0"/>
    </format>
    <format dxfId="360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0"/>
        </references>
      </pivotArea>
    </format>
    <format dxfId="359">
      <pivotArea type="all" dataOnly="0" outline="0" fieldPosition="0"/>
    </format>
    <format dxfId="358">
      <pivotArea type="all" dataOnly="0" outline="0" fieldPosition="0"/>
    </format>
    <format dxfId="35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56">
      <pivotArea dataOnly="0" labelOnly="1" outline="0" fieldPosition="0">
        <references count="1">
          <reference field="6" count="0"/>
        </references>
      </pivotArea>
    </format>
    <format dxfId="3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5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52">
      <pivotArea field="1" type="button" dataOnly="0" labelOnly="1" outline="0" axis="axisCol" fieldPosition="0"/>
    </format>
    <format dxfId="351">
      <pivotArea field="24" type="button" dataOnly="0" labelOnly="1" outline="0" axis="axisRow" fieldPosition="4"/>
    </format>
    <format dxfId="350">
      <pivotArea dataOnly="0" labelOnly="1" grandRow="1" outline="0" fieldPosition="0"/>
    </format>
    <format dxfId="3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48">
      <pivotArea dataOnly="0" labelOnly="1" outline="0" fieldPosition="0">
        <references count="4">
          <reference field="6" count="1" selected="0">
            <x v="0"/>
          </reference>
          <reference field="10" count="6">
            <x v="0"/>
            <x v="1"/>
            <x v="2"/>
            <x v="4"/>
            <x v="5"/>
            <x v="7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47">
      <pivotArea dataOnly="0" labelOnly="1" outline="0" fieldPosition="0">
        <references count="4">
          <reference field="6" count="1" selected="0">
            <x v="0"/>
          </reference>
          <reference field="10" count="1">
            <x v="8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346">
      <pivotArea type="all" dataOnly="0" outline="0" fieldPosition="0"/>
    </format>
    <format dxfId="3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3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3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340">
      <pivotArea type="all" dataOnly="0" outline="0" fieldPosition="0"/>
    </format>
    <format dxfId="339">
      <pivotArea field="17" type="button" dataOnly="0" labelOnly="1" outline="0" axis="axisRow" fieldPosition="1"/>
    </format>
    <format dxfId="338">
      <pivotArea field="19" type="button" dataOnly="0" labelOnly="1" outline="0" axis="axisRow" fieldPosition="2"/>
    </format>
    <format dxfId="337">
      <pivotArea field="10" type="button" dataOnly="0" labelOnly="1" outline="0" axis="axisRow" fieldPosition="3"/>
    </format>
    <format dxfId="336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3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5">
            <x v="0"/>
            <x v="1"/>
            <x v="4"/>
            <x v="5"/>
            <x v="7"/>
          </reference>
        </references>
      </pivotArea>
    </format>
    <format dxfId="33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6">
            <x v="0"/>
            <x v="1"/>
            <x v="3"/>
            <x v="4"/>
            <x v="5"/>
            <x v="12"/>
          </reference>
        </references>
      </pivotArea>
    </format>
    <format dxfId="333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1">
            <x v="0"/>
            <x v="1"/>
            <x v="2"/>
            <x v="3"/>
            <x v="4"/>
            <x v="5"/>
            <x v="6"/>
            <x v="7"/>
            <x v="9"/>
            <x v="10"/>
            <x v="11"/>
          </reference>
        </references>
      </pivotArea>
    </format>
    <format dxfId="33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7">
            <x v="0"/>
            <x v="1"/>
            <x v="3"/>
            <x v="4"/>
            <x v="5"/>
            <x v="7"/>
            <x v="11"/>
          </reference>
        </references>
      </pivotArea>
    </format>
    <format dxfId="331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9">
            <x v="0"/>
            <x v="1"/>
            <x v="2"/>
            <x v="3"/>
            <x v="4"/>
            <x v="5"/>
            <x v="7"/>
            <x v="9"/>
            <x v="11"/>
          </reference>
        </references>
      </pivotArea>
    </format>
    <format dxfId="330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4"/>
            <x v="5"/>
            <x v="6"/>
          </reference>
        </references>
      </pivotArea>
    </format>
    <format dxfId="329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5">
            <x v="0"/>
            <x v="1"/>
            <x v="3"/>
            <x v="4"/>
            <x v="7"/>
          </reference>
        </references>
      </pivotArea>
    </format>
    <format dxfId="328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5">
            <x v="0"/>
            <x v="1"/>
            <x v="3"/>
            <x v="4"/>
            <x v="5"/>
          </reference>
        </references>
      </pivotArea>
    </format>
    <format dxfId="327">
      <pivotArea dataOnly="0" labelOnly="1" outline="0" fieldPosition="0">
        <references count="4">
          <reference field="6" count="1" selected="0">
            <x v="0"/>
          </reference>
          <reference field="1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326">
      <pivotArea dataOnly="0" labelOnly="1" outline="0" fieldPosition="0">
        <references count="4">
          <reference field="6" count="1" selected="0">
            <x v="0"/>
          </reference>
          <reference field="10" count="10">
            <x v="1"/>
            <x v="3"/>
            <x v="4"/>
            <x v="5"/>
            <x v="6"/>
            <x v="7"/>
            <x v="8"/>
            <x v="10"/>
            <x v="11"/>
            <x v="13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25">
      <pivotArea dataOnly="0" labelOnly="1" outline="0" fieldPosition="0">
        <references count="4">
          <reference field="6" count="1" selected="0">
            <x v="0"/>
          </reference>
          <reference field="10" count="2">
            <x v="1"/>
            <x v="12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324">
      <pivotArea dataOnly="0" labelOnly="1" outline="0" fieldPosition="0">
        <references count="4">
          <reference field="6" count="1" selected="0">
            <x v="0"/>
          </reference>
          <reference field="10" count="10">
            <x v="0"/>
            <x v="1"/>
            <x v="2"/>
            <x v="3"/>
            <x v="5"/>
            <x v="7"/>
            <x v="8"/>
            <x v="10"/>
            <x v="11"/>
            <x v="12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323">
      <pivotArea dataOnly="0" labelOnly="1" outline="0" fieldPosition="0">
        <references count="4">
          <reference field="6" count="1" selected="0">
            <x v="0"/>
          </reference>
          <reference field="10" count="9">
            <x v="0"/>
            <x v="1"/>
            <x v="2"/>
            <x v="3"/>
            <x v="5"/>
            <x v="6"/>
            <x v="7"/>
            <x v="9"/>
            <x v="14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322">
      <pivotArea dataOnly="0" labelOnly="1" outline="0" fieldPosition="0">
        <references count="4">
          <reference field="6" count="1" selected="0">
            <x v="0"/>
          </reference>
          <reference field="10" count="1">
            <x v="14"/>
          </reference>
          <reference field="17" count="1" selected="0">
            <x v="0"/>
          </reference>
          <reference field="19" count="1" selected="0">
            <x v="5"/>
          </reference>
        </references>
      </pivotArea>
    </format>
    <format dxfId="321">
      <pivotArea dataOnly="0" labelOnly="1" outline="0" fieldPosition="0">
        <references count="4">
          <reference field="6" count="1" selected="0">
            <x v="0"/>
          </reference>
          <reference field="10" count="2">
            <x v="3"/>
            <x v="7"/>
          </reference>
          <reference field="17" count="1" selected="0">
            <x v="0"/>
          </reference>
          <reference field="19" count="1" selected="0">
            <x v="6"/>
          </reference>
        </references>
      </pivotArea>
    </format>
    <format dxfId="320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0"/>
          </reference>
          <reference field="19" count="1" selected="0">
            <x v="7"/>
          </reference>
        </references>
      </pivotArea>
    </format>
    <format dxfId="319">
      <pivotArea dataOnly="0" labelOnly="1" outline="0" fieldPosition="0">
        <references count="4">
          <reference field="6" count="1" selected="0">
            <x v="0"/>
          </reference>
          <reference field="10" count="2">
            <x v="1"/>
            <x v="3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318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3"/>
            <x v="7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317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2"/>
            <x v="5"/>
          </reference>
          <reference field="17" count="1" selected="0">
            <x v="2"/>
          </reference>
          <reference field="19" count="1" selected="0">
            <x v="0"/>
          </reference>
        </references>
      </pivotArea>
    </format>
    <format dxfId="316">
      <pivotArea dataOnly="0" labelOnly="1" outline="0" fieldPosition="0">
        <references count="4">
          <reference field="6" count="1" selected="0">
            <x v="0"/>
          </reference>
          <reference field="10" count="4">
            <x v="5"/>
            <x v="6"/>
            <x v="7"/>
            <x v="14"/>
          </reference>
          <reference field="17" count="1" selected="0">
            <x v="2"/>
          </reference>
          <reference field="19" count="1" selected="0">
            <x v="1"/>
          </reference>
        </references>
      </pivotArea>
    </format>
    <format dxfId="315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314">
      <pivotArea dataOnly="0" labelOnly="1" outline="0" fieldPosition="0">
        <references count="4">
          <reference field="6" count="1" selected="0">
            <x v="0"/>
          </reference>
          <reference field="10" count="1">
            <x v="6"/>
          </reference>
          <reference field="17" count="1" selected="0">
            <x v="2"/>
          </reference>
          <reference field="19" count="1" selected="0">
            <x v="4"/>
          </reference>
        </references>
      </pivotArea>
    </format>
    <format dxfId="313">
      <pivotArea dataOnly="0" labelOnly="1" outline="0" fieldPosition="0">
        <references count="4">
          <reference field="6" count="1" selected="0">
            <x v="0"/>
          </reference>
          <reference field="10" count="5">
            <x v="3"/>
            <x v="4"/>
            <x v="5"/>
            <x v="7"/>
            <x v="13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312">
      <pivotArea dataOnly="0" labelOnly="1" outline="0" fieldPosition="0">
        <references count="4">
          <reference field="6" count="1" selected="0">
            <x v="0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12"/>
          </reference>
        </references>
      </pivotArea>
    </format>
    <format dxfId="311">
      <pivotArea dataOnly="0" labelOnly="1" outline="0" fieldPosition="0">
        <references count="4">
          <reference field="6" count="1" selected="0">
            <x v="1"/>
          </reference>
          <reference field="10" count="2">
            <x v="0"/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310">
      <pivotArea dataOnly="0" labelOnly="1" outline="0" fieldPosition="0">
        <references count="4">
          <reference field="6" count="1" selected="0">
            <x v="1"/>
          </reference>
          <reference field="10" count="2">
            <x v="1"/>
            <x v="4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308">
      <pivotArea dataOnly="0" labelOnly="1" outline="0" fieldPosition="0">
        <references count="2">
          <reference field="6" count="1" selected="0">
            <x v="1"/>
          </reference>
          <reference field="17" count="0"/>
        </references>
      </pivotArea>
    </format>
    <format dxfId="307">
      <pivotArea dataOnly="0" labelOnly="1" outline="0" fieldPosition="0">
        <references count="2">
          <reference field="6" count="1" selected="0">
            <x v="2"/>
          </reference>
          <reference field="17" count="0"/>
        </references>
      </pivotArea>
    </format>
    <format dxfId="306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9">
            <x v="0"/>
            <x v="1"/>
            <x v="2"/>
            <x v="3"/>
            <x v="4"/>
            <x v="5"/>
            <x v="6"/>
            <x v="10"/>
            <x v="14"/>
          </reference>
        </references>
      </pivotArea>
    </format>
    <format dxfId="30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6">
            <x v="0"/>
            <x v="1"/>
            <x v="3"/>
            <x v="4"/>
            <x v="7"/>
            <x v="11"/>
          </reference>
        </references>
      </pivotArea>
    </format>
    <format dxfId="30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8">
            <x v="0"/>
            <x v="1"/>
            <x v="2"/>
            <x v="3"/>
            <x v="4"/>
            <x v="5"/>
            <x v="7"/>
            <x v="14"/>
          </reference>
        </references>
      </pivotArea>
    </format>
    <format dxfId="303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2">
            <x v="0"/>
            <x v="1"/>
            <x v="2"/>
            <x v="3"/>
            <x v="4"/>
            <x v="5"/>
            <x v="7"/>
            <x v="8"/>
            <x v="10"/>
            <x v="11"/>
            <x v="12"/>
            <x v="14"/>
          </reference>
        </references>
      </pivotArea>
    </format>
    <format dxfId="30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10">
            <x v="0"/>
            <x v="1"/>
            <x v="2"/>
            <x v="3"/>
            <x v="4"/>
            <x v="5"/>
            <x v="7"/>
            <x v="10"/>
            <x v="11"/>
            <x v="12"/>
          </reference>
        </references>
      </pivotArea>
    </format>
    <format dxfId="301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11">
            <x v="0"/>
            <x v="1"/>
            <x v="2"/>
            <x v="3"/>
            <x v="4"/>
            <x v="5"/>
            <x v="7"/>
            <x v="9"/>
            <x v="11"/>
            <x v="12"/>
            <x v="13"/>
          </reference>
        </references>
      </pivotArea>
    </format>
    <format dxfId="300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4"/>
            <x v="5"/>
            <x v="7"/>
          </reference>
        </references>
      </pivotArea>
    </format>
    <format dxfId="299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4">
            <x v="0"/>
            <x v="1"/>
            <x v="3"/>
            <x v="4"/>
          </reference>
        </references>
      </pivotArea>
    </format>
    <format dxfId="298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4">
            <x v="1"/>
            <x v="2"/>
            <x v="3"/>
            <x v="5"/>
          </reference>
        </references>
      </pivotArea>
    </format>
    <format dxfId="297">
      <pivotArea dataOnly="0" labelOnly="1" outline="0" fieldPosition="0">
        <references count="4">
          <reference field="6" count="1" selected="0">
            <x v="0"/>
          </reference>
          <reference field="10" count="11">
            <x v="1"/>
            <x v="2"/>
            <x v="3"/>
            <x v="4"/>
            <x v="5"/>
            <x v="6"/>
            <x v="7"/>
            <x v="9"/>
            <x v="11"/>
            <x v="13"/>
            <x v="14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96">
      <pivotArea dataOnly="0" labelOnly="1" outline="0" fieldPosition="0">
        <references count="4">
          <reference field="6" count="1" selected="0">
            <x v="0"/>
          </reference>
          <reference field="10" count="7">
            <x v="1"/>
            <x v="3"/>
            <x v="4"/>
            <x v="5"/>
            <x v="7"/>
            <x v="8"/>
            <x v="1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6" count="1" selected="0">
            <x v="0"/>
          </reference>
          <reference field="10" count="5">
            <x v="0"/>
            <x v="3"/>
            <x v="10"/>
            <x v="11"/>
            <x v="12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94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2"/>
            <x v="14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93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0"/>
          </reference>
          <reference field="19" count="1" selected="0">
            <x v="6"/>
          </reference>
        </references>
      </pivotArea>
    </format>
    <format dxfId="292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91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90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89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7"/>
          </reference>
        </references>
      </pivotArea>
    </format>
    <format dxfId="288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8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8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28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8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8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5"/>
          </reference>
        </references>
      </pivotArea>
    </format>
    <format dxfId="28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1"/>
          </reference>
        </references>
      </pivotArea>
    </format>
    <format dxfId="28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7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7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7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7"/>
          </reference>
        </references>
      </pivotArea>
    </format>
    <format dxfId="27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0"/>
          </reference>
        </references>
      </pivotArea>
    </format>
    <format dxfId="27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1"/>
          </reference>
        </references>
      </pivotArea>
    </format>
    <format dxfId="27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2"/>
          </reference>
        </references>
      </pivotArea>
    </format>
    <format dxfId="27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27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71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70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69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268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67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66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65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64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63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262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6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6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9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0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2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6"/>
          </reference>
          <reference field="24" count="0"/>
        </references>
      </pivotArea>
    </format>
    <format dxfId="23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3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3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7"/>
          </reference>
          <reference field="24" count="0"/>
        </references>
      </pivotArea>
    </format>
    <format dxfId="23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2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2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2"/>
          </reference>
          <reference field="24" count="0"/>
        </references>
      </pivotArea>
    </format>
    <format dxfId="2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2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5"/>
          </reference>
          <reference field="24" count="0"/>
        </references>
      </pivotArea>
    </format>
    <format dxfId="22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1"/>
          </reference>
          <reference field="24" count="0"/>
        </references>
      </pivotArea>
    </format>
    <format dxfId="22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2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2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7"/>
          </reference>
          <reference field="24" count="0"/>
        </references>
      </pivotArea>
    </format>
    <format dxfId="21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0"/>
          </reference>
          <reference field="24" count="0"/>
        </references>
      </pivotArea>
    </format>
    <format dxfId="21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1"/>
          </reference>
          <reference field="24" count="0"/>
        </references>
      </pivotArea>
    </format>
    <format dxfId="2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2"/>
          </reference>
          <reference field="24" count="0"/>
        </references>
      </pivotArea>
    </format>
    <format dxfId="21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3"/>
          </reference>
          <reference field="24" count="0"/>
        </references>
      </pivotArea>
    </format>
    <format dxfId="21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1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12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1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2"/>
          </reference>
          <reference field="24" count="0"/>
        </references>
      </pivotArea>
    </format>
    <format dxfId="210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0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08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0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0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05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1"/>
          </reference>
          <reference field="24" count="0"/>
        </references>
      </pivotArea>
    </format>
    <format dxfId="204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3"/>
          </reference>
          <reference field="24" count="0"/>
        </references>
      </pivotArea>
    </format>
    <format dxfId="20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02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6"/>
            <x v="10"/>
            <x v="14"/>
          </reference>
        </references>
      </pivotArea>
    </format>
    <format dxfId="201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5">
            <x v="0"/>
            <x v="1"/>
            <x v="3"/>
            <x v="7"/>
            <x v="11"/>
          </reference>
        </references>
      </pivotArea>
    </format>
    <format dxfId="200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6">
            <x v="0"/>
            <x v="1"/>
            <x v="2"/>
            <x v="3"/>
            <x v="7"/>
            <x v="14"/>
          </reference>
        </references>
      </pivotArea>
    </format>
    <format dxfId="199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0">
            <x v="0"/>
            <x v="1"/>
            <x v="2"/>
            <x v="3"/>
            <x v="7"/>
            <x v="8"/>
            <x v="10"/>
            <x v="11"/>
            <x v="12"/>
            <x v="14"/>
          </reference>
        </references>
      </pivotArea>
    </format>
    <format dxfId="198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8">
            <x v="0"/>
            <x v="1"/>
            <x v="2"/>
            <x v="3"/>
            <x v="7"/>
            <x v="10"/>
            <x v="11"/>
            <x v="12"/>
          </reference>
        </references>
      </pivotArea>
    </format>
    <format dxfId="197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9">
            <x v="0"/>
            <x v="1"/>
            <x v="2"/>
            <x v="3"/>
            <x v="7"/>
            <x v="9"/>
            <x v="11"/>
            <x v="12"/>
            <x v="13"/>
          </reference>
        </references>
      </pivotArea>
    </format>
    <format dxfId="196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5">
            <x v="0"/>
            <x v="1"/>
            <x v="2"/>
            <x v="3"/>
            <x v="7"/>
          </reference>
        </references>
      </pivotArea>
    </format>
    <format dxfId="195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3">
            <x v="0"/>
            <x v="1"/>
            <x v="3"/>
          </reference>
        </references>
      </pivotArea>
    </format>
    <format dxfId="194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3">
            <x v="1"/>
            <x v="2"/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233:H2016" firstHeaderRow="0" firstDataRow="1" firstDataCol="5" rowPageCount="1" colPageCount="1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5">
        <item h="1" x="3"/>
        <item h="1" x="2"/>
        <item x="1"/>
        <item x="0"/>
        <item h="1"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9">
        <item x="1"/>
        <item x="2"/>
        <item x="12"/>
        <item x="0"/>
        <item x="4"/>
        <item x="26"/>
        <item x="24"/>
        <item x="6"/>
        <item m="1" x="58"/>
        <item m="1" x="57"/>
        <item x="14"/>
        <item x="10"/>
        <item x="44"/>
        <item x="21"/>
        <item x="13"/>
        <item x="31"/>
        <item x="50"/>
        <item x="19"/>
        <item x="51"/>
        <item x="7"/>
        <item x="9"/>
        <item x="3"/>
        <item x="45"/>
        <item x="28"/>
        <item x="15"/>
        <item x="36"/>
        <item x="42"/>
        <item x="8"/>
        <item x="34"/>
        <item x="33"/>
        <item x="29"/>
        <item x="56"/>
        <item x="53"/>
        <item x="5"/>
        <item x="25"/>
        <item x="43"/>
        <item x="11"/>
        <item x="49"/>
        <item x="41"/>
        <item x="27"/>
        <item x="17"/>
        <item x="35"/>
        <item x="16"/>
        <item x="20"/>
        <item x="18"/>
        <item x="22"/>
        <item x="32"/>
        <item x="47"/>
        <item x="48"/>
        <item x="46"/>
        <item x="23"/>
        <item x="30"/>
        <item x="37"/>
        <item x="38"/>
        <item x="39"/>
        <item x="40"/>
        <item x="52"/>
        <item x="54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4"/>
        <item x="3"/>
        <item x="2"/>
        <item x="6"/>
        <item m="1" x="15"/>
        <item m="1" x="10"/>
        <item m="1" x="16"/>
        <item m="1" x="11"/>
        <item m="1" x="9"/>
        <item m="1" x="13"/>
        <item m="1" x="8"/>
        <item m="1" x="12"/>
        <item x="1"/>
        <item m="1" x="14"/>
        <item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66">
        <item x="0"/>
        <item x="226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1783">
    <i>
      <x/>
      <x/>
      <x/>
      <x/>
      <x/>
    </i>
    <i r="4">
      <x v="31"/>
    </i>
    <i r="4">
      <x v="48"/>
    </i>
    <i r="4">
      <x v="49"/>
    </i>
    <i r="4">
      <x v="63"/>
    </i>
    <i r="4">
      <x v="66"/>
    </i>
    <i r="4">
      <x v="75"/>
    </i>
    <i r="4">
      <x v="97"/>
    </i>
    <i r="4">
      <x v="100"/>
    </i>
    <i r="4">
      <x v="107"/>
    </i>
    <i r="4">
      <x v="111"/>
    </i>
    <i r="4">
      <x v="123"/>
    </i>
    <i r="4">
      <x v="126"/>
    </i>
    <i r="4">
      <x v="144"/>
    </i>
    <i r="4">
      <x v="191"/>
    </i>
    <i r="4">
      <x v="196"/>
    </i>
    <i r="4">
      <x v="211"/>
    </i>
    <i r="4">
      <x v="212"/>
    </i>
    <i r="4">
      <x v="213"/>
    </i>
    <i r="4">
      <x v="214"/>
    </i>
    <i r="4">
      <x v="215"/>
    </i>
    <i r="4">
      <x v="244"/>
    </i>
    <i r="4">
      <x v="264"/>
    </i>
    <i r="4">
      <x v="265"/>
    </i>
    <i r="4">
      <x v="286"/>
    </i>
    <i r="4">
      <x v="308"/>
    </i>
    <i r="4">
      <x v="309"/>
    </i>
    <i r="4">
      <x v="310"/>
    </i>
    <i r="4">
      <x v="311"/>
    </i>
    <i r="4">
      <x v="312"/>
    </i>
    <i r="4">
      <x v="379"/>
    </i>
    <i r="4">
      <x v="380"/>
    </i>
    <i r="4">
      <x v="413"/>
    </i>
    <i r="4">
      <x v="414"/>
    </i>
    <i r="4">
      <x v="415"/>
    </i>
    <i r="4">
      <x v="416"/>
    </i>
    <i r="4">
      <x v="500"/>
    </i>
    <i r="4">
      <x v="501"/>
    </i>
    <i r="4">
      <x v="502"/>
    </i>
    <i r="4">
      <x v="511"/>
    </i>
    <i r="4">
      <x v="512"/>
    </i>
    <i r="4">
      <x v="513"/>
    </i>
    <i r="4">
      <x v="514"/>
    </i>
    <i r="4">
      <x v="534"/>
    </i>
    <i r="4">
      <x v="551"/>
    </i>
    <i r="4">
      <x v="578"/>
    </i>
    <i r="4">
      <x v="582"/>
    </i>
    <i r="4">
      <x v="609"/>
    </i>
    <i r="4">
      <x v="610"/>
    </i>
    <i r="4">
      <x v="620"/>
    </i>
    <i r="4">
      <x v="626"/>
    </i>
    <i r="4">
      <x v="631"/>
    </i>
    <i r="4">
      <x v="650"/>
    </i>
    <i r="4">
      <x v="660"/>
    </i>
    <i r="4">
      <x v="662"/>
    </i>
    <i r="4">
      <x v="722"/>
    </i>
    <i r="4">
      <x v="723"/>
    </i>
    <i r="4">
      <x v="724"/>
    </i>
    <i r="4">
      <x v="730"/>
    </i>
    <i r="4">
      <x v="731"/>
    </i>
    <i r="4">
      <x v="732"/>
    </i>
    <i r="4">
      <x v="747"/>
    </i>
    <i r="4">
      <x v="768"/>
    </i>
    <i r="4">
      <x v="778"/>
    </i>
    <i r="4">
      <x v="793"/>
    </i>
    <i r="4">
      <x v="805"/>
    </i>
    <i r="4">
      <x v="814"/>
    </i>
    <i r="4">
      <x v="815"/>
    </i>
    <i r="4">
      <x v="822"/>
    </i>
    <i r="4">
      <x v="832"/>
    </i>
    <i r="4">
      <x v="837"/>
    </i>
    <i r="4">
      <x v="850"/>
    </i>
    <i r="4">
      <x v="869"/>
    </i>
    <i r="4">
      <x v="872"/>
    </i>
    <i r="4">
      <x v="873"/>
    </i>
    <i r="4">
      <x v="874"/>
    </i>
    <i r="4">
      <x v="902"/>
    </i>
    <i r="4">
      <x v="910"/>
    </i>
    <i r="4">
      <x v="915"/>
    </i>
    <i r="4">
      <x v="919"/>
    </i>
    <i r="4">
      <x v="920"/>
    </i>
    <i r="4">
      <x v="933"/>
    </i>
    <i r="4">
      <x v="938"/>
    </i>
    <i r="4">
      <x v="939"/>
    </i>
    <i r="4">
      <x v="943"/>
    </i>
    <i r="4">
      <x v="944"/>
    </i>
    <i r="4">
      <x v="945"/>
    </i>
    <i r="4">
      <x v="950"/>
    </i>
    <i r="4">
      <x v="958"/>
    </i>
    <i r="4">
      <x v="966"/>
    </i>
    <i r="4">
      <x v="971"/>
    </i>
    <i r="4">
      <x v="972"/>
    </i>
    <i r="4">
      <x v="973"/>
    </i>
    <i r="4">
      <x v="983"/>
    </i>
    <i r="4">
      <x v="993"/>
    </i>
    <i r="4">
      <x v="1032"/>
    </i>
    <i r="4">
      <x v="1039"/>
    </i>
    <i r="4">
      <x v="1040"/>
    </i>
    <i r="4">
      <x v="1048"/>
    </i>
    <i r="4">
      <x v="1064"/>
    </i>
    <i r="4">
      <x v="1075"/>
    </i>
    <i r="4">
      <x v="1076"/>
    </i>
    <i r="4">
      <x v="1101"/>
    </i>
    <i r="4">
      <x v="1116"/>
    </i>
    <i r="4">
      <x v="1117"/>
    </i>
    <i r="4">
      <x v="1118"/>
    </i>
    <i r="4">
      <x v="1141"/>
    </i>
    <i r="4">
      <x v="1142"/>
    </i>
    <i r="4">
      <x v="1172"/>
    </i>
    <i r="4">
      <x v="1173"/>
    </i>
    <i r="4">
      <x v="1205"/>
    </i>
    <i r="4">
      <x v="1206"/>
    </i>
    <i r="4">
      <x v="1209"/>
    </i>
    <i r="4">
      <x v="1226"/>
    </i>
    <i r="4">
      <x v="1227"/>
    </i>
    <i r="4">
      <x v="1241"/>
    </i>
    <i r="4">
      <x v="1242"/>
    </i>
    <i r="4">
      <x v="1243"/>
    </i>
    <i r="4">
      <x v="1244"/>
    </i>
    <i r="4">
      <x v="1245"/>
    </i>
    <i r="4">
      <x v="1257"/>
    </i>
    <i r="4">
      <x v="1276"/>
    </i>
    <i r="4">
      <x v="1277"/>
    </i>
    <i r="4">
      <x v="1278"/>
    </i>
    <i r="4">
      <x v="1279"/>
    </i>
    <i r="4">
      <x v="1280"/>
    </i>
    <i r="4">
      <x v="1325"/>
    </i>
    <i r="4">
      <x v="1344"/>
    </i>
    <i r="4">
      <x v="1345"/>
    </i>
    <i r="4">
      <x v="1353"/>
    </i>
    <i r="4">
      <x v="1354"/>
    </i>
    <i r="4">
      <x v="1377"/>
    </i>
    <i r="4">
      <x v="1397"/>
    </i>
    <i r="4">
      <x v="1398"/>
    </i>
    <i r="4">
      <x v="1399"/>
    </i>
    <i r="4">
      <x v="1400"/>
    </i>
    <i r="4">
      <x v="1401"/>
    </i>
    <i r="4">
      <x v="1402"/>
    </i>
    <i r="4">
      <x v="1422"/>
    </i>
    <i r="4">
      <x v="1423"/>
    </i>
    <i r="4">
      <x v="1424"/>
    </i>
    <i r="4">
      <x v="1425"/>
    </i>
    <i r="4">
      <x v="1426"/>
    </i>
    <i r="4">
      <x v="1427"/>
    </i>
    <i r="4">
      <x v="1428"/>
    </i>
    <i r="4">
      <x v="1448"/>
    </i>
    <i r="4">
      <x v="1449"/>
    </i>
    <i r="4">
      <x v="1450"/>
    </i>
    <i r="4">
      <x v="1476"/>
    </i>
    <i r="4">
      <x v="1484"/>
    </i>
    <i r="4">
      <x v="1485"/>
    </i>
    <i r="4">
      <x v="1486"/>
    </i>
    <i r="4">
      <x v="1487"/>
    </i>
    <i r="4">
      <x v="1488"/>
    </i>
    <i r="4">
      <x v="1489"/>
    </i>
    <i r="4">
      <x v="1498"/>
    </i>
    <i r="4">
      <x v="1499"/>
    </i>
    <i r="4">
      <x v="1500"/>
    </i>
    <i r="4">
      <x v="1501"/>
    </i>
    <i r="4">
      <x v="1524"/>
    </i>
    <i r="4">
      <x v="1525"/>
    </i>
    <i r="4">
      <x v="1526"/>
    </i>
    <i r="4">
      <x v="1544"/>
    </i>
    <i r="4">
      <x v="1545"/>
    </i>
    <i r="4">
      <x v="1546"/>
    </i>
    <i r="4">
      <x v="1547"/>
    </i>
    <i r="4">
      <x v="1548"/>
    </i>
    <i r="4">
      <x v="1577"/>
    </i>
    <i r="4">
      <x v="1578"/>
    </i>
    <i r="4">
      <x v="1579"/>
    </i>
    <i r="4">
      <x v="1588"/>
    </i>
    <i r="4">
      <x v="1589"/>
    </i>
    <i r="4">
      <x v="1600"/>
    </i>
    <i r="4">
      <x v="1601"/>
    </i>
    <i r="4">
      <x v="1602"/>
    </i>
    <i r="4">
      <x v="1603"/>
    </i>
    <i r="4">
      <x v="1604"/>
    </i>
    <i r="4">
      <x v="1622"/>
    </i>
    <i r="4">
      <x v="1623"/>
    </i>
    <i r="4">
      <x v="1629"/>
    </i>
    <i r="4">
      <x v="1630"/>
    </i>
    <i r="4">
      <x v="1631"/>
    </i>
    <i r="4">
      <x v="1633"/>
    </i>
    <i r="4">
      <x v="1634"/>
    </i>
    <i r="4">
      <x v="1635"/>
    </i>
    <i r="4">
      <x v="1636"/>
    </i>
    <i r="4">
      <x v="1637"/>
    </i>
    <i r="4">
      <x v="1638"/>
    </i>
    <i r="4">
      <x v="1652"/>
    </i>
    <i r="4">
      <x v="1653"/>
    </i>
    <i r="4">
      <x v="1654"/>
    </i>
    <i r="4">
      <x v="1655"/>
    </i>
    <i r="4">
      <x v="1656"/>
    </i>
    <i r="4">
      <x v="1657"/>
    </i>
    <i r="4">
      <x v="1664"/>
    </i>
    <i r="4">
      <x v="1665"/>
    </i>
    <i r="4">
      <x v="1678"/>
    </i>
    <i r="4">
      <x v="1679"/>
    </i>
    <i r="4">
      <x v="1680"/>
    </i>
    <i r="4">
      <x v="1681"/>
    </i>
    <i r="4">
      <x v="1682"/>
    </i>
    <i r="4">
      <x v="1703"/>
    </i>
    <i r="3">
      <x v="1"/>
      <x/>
    </i>
    <i r="4">
      <x v="11"/>
    </i>
    <i r="4">
      <x v="27"/>
    </i>
    <i r="4">
      <x v="28"/>
    </i>
    <i r="4">
      <x v="33"/>
    </i>
    <i r="4">
      <x v="39"/>
    </i>
    <i r="4">
      <x v="106"/>
    </i>
    <i r="4">
      <x v="162"/>
    </i>
    <i r="4">
      <x v="169"/>
    </i>
    <i r="4">
      <x v="188"/>
    </i>
    <i r="4">
      <x v="202"/>
    </i>
    <i r="4">
      <x v="203"/>
    </i>
    <i r="4">
      <x v="204"/>
    </i>
    <i r="4">
      <x v="205"/>
    </i>
    <i r="4">
      <x v="206"/>
    </i>
    <i r="4">
      <x v="207"/>
    </i>
    <i r="4">
      <x v="208"/>
    </i>
    <i r="4">
      <x v="209"/>
    </i>
    <i r="4">
      <x v="210"/>
    </i>
    <i r="4">
      <x v="229"/>
    </i>
    <i r="4">
      <x v="230"/>
    </i>
    <i r="4">
      <x v="231"/>
    </i>
    <i r="4">
      <x v="232"/>
    </i>
    <i r="4">
      <x v="233"/>
    </i>
    <i r="4">
      <x v="257"/>
    </i>
    <i r="4">
      <x v="258"/>
    </i>
    <i r="4">
      <x v="259"/>
    </i>
    <i r="4">
      <x v="260"/>
    </i>
    <i r="4">
      <x v="261"/>
    </i>
    <i r="4">
      <x v="262"/>
    </i>
    <i r="4">
      <x v="263"/>
    </i>
    <i r="4">
      <x v="278"/>
    </i>
    <i r="4">
      <x v="279"/>
    </i>
    <i r="4">
      <x v="280"/>
    </i>
    <i r="4">
      <x v="281"/>
    </i>
    <i r="4">
      <x v="282"/>
    </i>
    <i r="4">
      <x v="283"/>
    </i>
    <i r="4">
      <x v="284"/>
    </i>
    <i r="4">
      <x v="285"/>
    </i>
    <i r="4">
      <x v="307"/>
    </i>
    <i r="4">
      <x v="328"/>
    </i>
    <i r="4">
      <x v="329"/>
    </i>
    <i r="4">
      <x v="330"/>
    </i>
    <i r="4">
      <x v="331"/>
    </i>
    <i r="4">
      <x v="332"/>
    </i>
    <i r="4">
      <x v="333"/>
    </i>
    <i r="4">
      <x v="348"/>
    </i>
    <i r="4">
      <x v="349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76"/>
    </i>
    <i r="4">
      <x v="377"/>
    </i>
    <i r="4">
      <x v="378"/>
    </i>
    <i r="4">
      <x v="397"/>
    </i>
    <i r="4">
      <x v="398"/>
    </i>
    <i r="4">
      <x v="410"/>
    </i>
    <i r="4">
      <x v="411"/>
    </i>
    <i r="4">
      <x v="439"/>
    </i>
    <i r="4">
      <x v="440"/>
    </i>
    <i r="4">
      <x v="457"/>
    </i>
    <i r="4">
      <x v="458"/>
    </i>
    <i r="4">
      <x v="459"/>
    </i>
    <i r="4">
      <x v="471"/>
    </i>
    <i r="4">
      <x v="472"/>
    </i>
    <i r="4">
      <x v="473"/>
    </i>
    <i r="4">
      <x v="474"/>
    </i>
    <i r="4">
      <x v="532"/>
    </i>
    <i r="4">
      <x v="533"/>
    </i>
    <i r="4">
      <x v="550"/>
    </i>
    <i r="4">
      <x v="577"/>
    </i>
    <i r="4">
      <x v="591"/>
    </i>
    <i r="4">
      <x v="592"/>
    </i>
    <i r="4">
      <x v="608"/>
    </i>
    <i r="4">
      <x v="625"/>
    </i>
    <i r="4">
      <x v="637"/>
    </i>
    <i r="4">
      <x v="721"/>
    </i>
    <i r="4">
      <x v="797"/>
    </i>
    <i r="4">
      <x v="821"/>
    </i>
    <i r="4">
      <x v="835"/>
    </i>
    <i r="4">
      <x v="836"/>
    </i>
    <i r="4">
      <x v="936"/>
    </i>
    <i r="4">
      <x v="941"/>
    </i>
    <i r="4">
      <x v="942"/>
    </i>
    <i r="4">
      <x v="957"/>
    </i>
    <i r="4">
      <x v="970"/>
    </i>
    <i r="4">
      <x v="1011"/>
    </i>
    <i r="4">
      <x v="1012"/>
    </i>
    <i r="4">
      <x v="1013"/>
    </i>
    <i r="4">
      <x v="1014"/>
    </i>
    <i r="4">
      <x v="1038"/>
    </i>
    <i r="4">
      <x v="1047"/>
    </i>
    <i r="4">
      <x v="1168"/>
    </i>
    <i r="4">
      <x v="1169"/>
    </i>
    <i r="4">
      <x v="1170"/>
    </i>
    <i r="4">
      <x v="1204"/>
    </i>
    <i r="4">
      <x v="1223"/>
    </i>
    <i r="4">
      <x v="1224"/>
    </i>
    <i r="4">
      <x v="1225"/>
    </i>
    <i r="4">
      <x v="1275"/>
    </i>
    <i r="4">
      <x v="1340"/>
    </i>
    <i r="4">
      <x v="1341"/>
    </i>
    <i r="4">
      <x v="1342"/>
    </i>
    <i r="4">
      <x v="1343"/>
    </i>
    <i r="4">
      <x v="1375"/>
    </i>
    <i r="4">
      <x v="1394"/>
    </i>
    <i r="4">
      <x v="1395"/>
    </i>
    <i r="4">
      <x v="1396"/>
    </i>
    <i r="4">
      <x v="1483"/>
    </i>
    <i r="4">
      <x v="1575"/>
    </i>
    <i r="4">
      <x v="1648"/>
    </i>
    <i r="4">
      <x v="1649"/>
    </i>
    <i r="4">
      <x v="1650"/>
    </i>
    <i r="4">
      <x v="1674"/>
    </i>
    <i r="4">
      <x v="1675"/>
    </i>
    <i r="4">
      <x v="1676"/>
    </i>
    <i r="4">
      <x v="1677"/>
    </i>
    <i r="4">
      <x v="1701"/>
    </i>
    <i r="4">
      <x v="1702"/>
    </i>
    <i r="3">
      <x v="2"/>
      <x/>
    </i>
    <i r="4">
      <x v="425"/>
    </i>
    <i r="4">
      <x v="426"/>
    </i>
    <i r="4">
      <x v="555"/>
    </i>
    <i r="4">
      <x v="658"/>
    </i>
    <i r="4">
      <x v="745"/>
    </i>
    <i r="4">
      <x v="769"/>
    </i>
    <i r="4">
      <x v="784"/>
    </i>
    <i r="4">
      <x v="825"/>
    </i>
    <i r="4">
      <x v="887"/>
    </i>
    <i r="4">
      <x v="888"/>
    </i>
    <i r="4">
      <x v="951"/>
    </i>
    <i r="4">
      <x v="985"/>
    </i>
    <i r="4">
      <x v="986"/>
    </i>
    <i r="4">
      <x v="1004"/>
    </i>
    <i r="4">
      <x v="1005"/>
    </i>
    <i r="4">
      <x v="1212"/>
    </i>
    <i r="4">
      <x v="1228"/>
    </i>
    <i r="4">
      <x v="1229"/>
    </i>
    <i r="4">
      <x v="1260"/>
    </i>
    <i r="4">
      <x v="1261"/>
    </i>
    <i r="4">
      <x v="1411"/>
    </i>
    <i r="4">
      <x v="1480"/>
    </i>
    <i r="4">
      <x v="1536"/>
    </i>
    <i r="4">
      <x v="1537"/>
    </i>
    <i r="4">
      <x v="1590"/>
    </i>
    <i r="4">
      <x v="1591"/>
    </i>
    <i r="4">
      <x v="1592"/>
    </i>
    <i r="4">
      <x v="1714"/>
    </i>
    <i r="3">
      <x v="3"/>
      <x/>
    </i>
    <i r="4">
      <x v="184"/>
    </i>
    <i r="4">
      <x v="185"/>
    </i>
    <i r="4">
      <x v="227"/>
    </i>
    <i r="4">
      <x v="228"/>
    </i>
    <i r="4">
      <x v="276"/>
    </i>
    <i r="4">
      <x v="277"/>
    </i>
    <i r="4">
      <x v="345"/>
    </i>
    <i r="4">
      <x v="346"/>
    </i>
    <i r="4">
      <x v="375"/>
    </i>
    <i r="4">
      <x v="394"/>
    </i>
    <i r="4">
      <x v="395"/>
    </i>
    <i r="4">
      <x v="499"/>
    </i>
    <i r="4">
      <x v="521"/>
    </i>
    <i r="4">
      <x v="522"/>
    </i>
    <i r="4">
      <x v="531"/>
    </i>
    <i r="4">
      <x v="590"/>
    </i>
    <i r="4">
      <x v="607"/>
    </i>
    <i r="4">
      <x v="635"/>
    </i>
    <i r="4">
      <x v="636"/>
    </i>
    <i r="4">
      <x v="657"/>
    </i>
    <i r="4">
      <x v="969"/>
    </i>
    <i r="4">
      <x v="1073"/>
    </i>
    <i r="4">
      <x v="1074"/>
    </i>
    <i r="4">
      <x v="1338"/>
    </i>
    <i r="4">
      <x v="1339"/>
    </i>
    <i r="4">
      <x v="1352"/>
    </i>
    <i r="4">
      <x v="1475"/>
    </i>
    <i r="4">
      <x v="1574"/>
    </i>
    <i r="4">
      <x v="1670"/>
    </i>
    <i r="4">
      <x v="1671"/>
    </i>
    <i r="4">
      <x v="1672"/>
    </i>
    <i r="3">
      <x v="4"/>
      <x/>
    </i>
    <i r="4">
      <x v="161"/>
    </i>
    <i r="4">
      <x v="201"/>
    </i>
    <i r="4">
      <x v="255"/>
    </i>
    <i r="4">
      <x v="256"/>
    </i>
    <i r="4">
      <x v="306"/>
    </i>
    <i r="4">
      <x v="327"/>
    </i>
    <i r="4">
      <x v="343"/>
    </i>
    <i r="4">
      <x v="391"/>
    </i>
    <i r="4">
      <x v="392"/>
    </i>
    <i r="4">
      <x v="393"/>
    </i>
    <i r="4">
      <x v="407"/>
    </i>
    <i r="4">
      <x v="408"/>
    </i>
    <i r="4">
      <x v="435"/>
    </i>
    <i r="4">
      <x v="454"/>
    </i>
    <i r="4">
      <x v="470"/>
    </i>
    <i r="4">
      <x v="497"/>
    </i>
    <i r="4">
      <x v="498"/>
    </i>
    <i r="4">
      <x v="519"/>
    </i>
    <i r="4">
      <x v="529"/>
    </i>
    <i r="4">
      <x v="548"/>
    </i>
    <i r="4">
      <x v="576"/>
    </i>
    <i r="4">
      <x v="588"/>
    </i>
    <i r="4">
      <x v="617"/>
    </i>
    <i r="4">
      <x v="618"/>
    </i>
    <i r="4">
      <x v="649"/>
    </i>
    <i r="4">
      <x v="672"/>
    </i>
    <i r="4">
      <x v="686"/>
    </i>
    <i r="4">
      <x v="706"/>
    </i>
    <i r="4">
      <x v="871"/>
    </i>
    <i r="4">
      <x v="955"/>
    </i>
    <i r="4">
      <x v="1163"/>
    </i>
    <i r="4">
      <x v="1447"/>
    </i>
    <i r="4">
      <x v="1497"/>
    </i>
    <i r="4">
      <x v="1521"/>
    </i>
    <i r="4">
      <x v="1522"/>
    </i>
    <i r="4">
      <x v="1598"/>
    </i>
    <i r="4">
      <x v="1632"/>
    </i>
    <i r="4">
      <x v="1698"/>
    </i>
    <i r="4">
      <x v="1699"/>
    </i>
    <i r="4">
      <x v="1700"/>
    </i>
    <i r="3">
      <x v="5"/>
      <x v="37"/>
    </i>
    <i r="4">
      <x v="134"/>
    </i>
    <i r="4">
      <x v="173"/>
    </i>
    <i r="4">
      <x v="667"/>
    </i>
    <i r="4">
      <x v="720"/>
    </i>
    <i r="4">
      <x v="829"/>
    </i>
    <i r="4">
      <x v="1104"/>
    </i>
    <i r="4">
      <x v="1121"/>
    </i>
    <i r="4">
      <x v="1148"/>
    </i>
    <i r="4">
      <x v="1149"/>
    </i>
    <i r="4">
      <x v="1150"/>
    </i>
    <i r="4">
      <x v="1178"/>
    </i>
    <i r="4">
      <x v="1179"/>
    </i>
    <i r="4">
      <x v="1180"/>
    </i>
    <i r="4">
      <x v="1181"/>
    </i>
    <i r="4">
      <x v="1182"/>
    </i>
    <i r="4">
      <x v="1183"/>
    </i>
    <i r="4">
      <x v="1184"/>
    </i>
    <i r="4">
      <x v="1185"/>
    </i>
    <i r="4">
      <x v="1186"/>
    </i>
    <i r="4">
      <x v="1187"/>
    </i>
    <i r="4">
      <x v="1188"/>
    </i>
    <i r="4">
      <x v="1189"/>
    </i>
    <i r="4">
      <x v="1190"/>
    </i>
    <i r="4">
      <x v="1213"/>
    </i>
    <i r="4">
      <x v="1214"/>
    </i>
    <i r="4">
      <x v="1215"/>
    </i>
    <i r="4">
      <x v="1216"/>
    </i>
    <i r="4">
      <x v="1230"/>
    </i>
    <i r="4">
      <x v="1231"/>
    </i>
    <i r="4">
      <x v="1232"/>
    </i>
    <i r="4">
      <x v="1233"/>
    </i>
    <i r="4">
      <x v="1234"/>
    </i>
    <i r="4">
      <x v="1235"/>
    </i>
    <i r="4">
      <x v="1262"/>
    </i>
    <i r="4">
      <x v="1263"/>
    </i>
    <i r="4">
      <x v="1264"/>
    </i>
    <i r="4">
      <x v="1265"/>
    </i>
    <i r="4">
      <x v="1266"/>
    </i>
    <i r="4">
      <x v="1267"/>
    </i>
    <i r="4">
      <x v="1268"/>
    </i>
    <i r="4">
      <x v="1413"/>
    </i>
    <i r="4">
      <x v="1414"/>
    </i>
    <i r="4">
      <x v="1415"/>
    </i>
    <i r="4">
      <x v="1439"/>
    </i>
    <i r="4">
      <x v="1440"/>
    </i>
    <i r="4">
      <x v="1441"/>
    </i>
    <i r="4">
      <x v="1442"/>
    </i>
    <i r="3">
      <x v="6"/>
      <x/>
    </i>
    <i r="4">
      <x v="19"/>
    </i>
    <i r="4">
      <x v="489"/>
    </i>
    <i r="4">
      <x v="719"/>
    </i>
    <i r="4">
      <x v="738"/>
    </i>
    <i r="4">
      <x v="916"/>
    </i>
    <i r="4">
      <x v="1102"/>
    </i>
    <i r="4">
      <x v="1119"/>
    </i>
    <i r="4">
      <x v="1143"/>
    </i>
    <i r="4">
      <x v="1144"/>
    </i>
    <i r="4">
      <x v="1175"/>
    </i>
    <i r="4">
      <x v="1210"/>
    </i>
    <i r="3">
      <x v="7"/>
      <x/>
    </i>
    <i r="4">
      <x v="68"/>
    </i>
    <i r="4">
      <x v="121"/>
    </i>
    <i r="4">
      <x v="406"/>
    </i>
    <i r="4">
      <x v="434"/>
    </i>
    <i r="4">
      <x v="453"/>
    </i>
    <i r="4">
      <x v="469"/>
    </i>
    <i r="4">
      <x v="671"/>
    </i>
    <i r="4">
      <x v="1697"/>
    </i>
    <i r="3">
      <x v="10"/>
      <x v="194"/>
    </i>
    <i r="4">
      <x v="341"/>
    </i>
    <i r="4">
      <x v="629"/>
    </i>
    <i r="4">
      <x v="1238"/>
    </i>
    <i r="3">
      <x v="11"/>
      <x/>
    </i>
    <i r="4">
      <x v="47"/>
    </i>
    <i r="4">
      <x v="192"/>
    </i>
    <i r="4">
      <x v="630"/>
    </i>
    <i r="4">
      <x v="642"/>
    </i>
    <i r="4">
      <x v="659"/>
    </i>
    <i r="4">
      <x v="675"/>
    </i>
    <i r="4">
      <x v="677"/>
    </i>
    <i r="4">
      <x v="849"/>
    </i>
    <i r="4">
      <x v="1009"/>
    </i>
    <i r="4">
      <x v="1010"/>
    </i>
    <i r="4">
      <x v="1036"/>
    </i>
    <i r="4">
      <x v="1201"/>
    </i>
    <i r="4">
      <x v="1202"/>
    </i>
    <i r="4">
      <x v="1221"/>
    </i>
    <i r="4">
      <x v="1273"/>
    </i>
    <i r="4">
      <x v="1274"/>
    </i>
    <i r="4">
      <x v="1350"/>
    </i>
    <i r="4">
      <x v="1419"/>
    </i>
    <i r="4">
      <x v="1719"/>
    </i>
    <i r="3">
      <x v="12"/>
      <x v="225"/>
    </i>
    <i r="4">
      <x v="646"/>
    </i>
    <i r="4">
      <x v="1572"/>
    </i>
    <i r="3">
      <x v="13"/>
      <x/>
    </i>
    <i r="4">
      <x v="527"/>
    </i>
    <i r="4">
      <x v="564"/>
    </i>
    <i r="4">
      <x v="655"/>
    </i>
    <i r="4">
      <x v="1272"/>
    </i>
    <i r="4">
      <x v="1334"/>
    </i>
    <i r="4">
      <x v="1569"/>
    </i>
    <i r="3">
      <x v="14"/>
      <x v="494"/>
    </i>
    <i r="4">
      <x v="586"/>
    </i>
    <i r="4">
      <x v="605"/>
    </i>
    <i r="3">
      <x v="15"/>
      <x/>
    </i>
    <i r="4">
      <x v="105"/>
    </i>
    <i r="4">
      <x v="109"/>
    </i>
    <i r="4">
      <x v="110"/>
    </i>
    <i r="4">
      <x v="125"/>
    </i>
    <i r="4">
      <x v="142"/>
    </i>
    <i r="4">
      <x v="167"/>
    </i>
    <i r="4">
      <x v="182"/>
    </i>
    <i r="4">
      <x v="223"/>
    </i>
    <i r="4">
      <x v="249"/>
    </i>
    <i r="4">
      <x v="250"/>
    </i>
    <i r="4">
      <x v="304"/>
    </i>
    <i r="4">
      <x v="370"/>
    </i>
    <i r="4">
      <x v="371"/>
    </i>
    <i r="4">
      <x v="388"/>
    </i>
    <i r="4">
      <x v="400"/>
    </i>
    <i r="4">
      <x v="401"/>
    </i>
    <i r="4">
      <x v="428"/>
    </i>
    <i r="4">
      <x v="495"/>
    </i>
    <i r="4">
      <x v="517"/>
    </i>
    <i r="4">
      <x v="621"/>
    </i>
    <i r="4">
      <x v="622"/>
    </i>
    <i r="4">
      <x v="623"/>
    </i>
    <i r="4">
      <x v="628"/>
    </i>
    <i r="4">
      <x v="689"/>
    </i>
    <i r="4">
      <x v="703"/>
    </i>
    <i r="4">
      <x v="704"/>
    </i>
    <i r="4">
      <x v="717"/>
    </i>
    <i r="4">
      <x v="740"/>
    </i>
    <i r="4">
      <x v="753"/>
    </i>
    <i r="4">
      <x v="754"/>
    </i>
    <i r="4">
      <x v="795"/>
    </i>
    <i r="4">
      <x v="796"/>
    </i>
    <i r="4">
      <x v="803"/>
    </i>
    <i r="4">
      <x v="812"/>
    </i>
    <i r="4">
      <x v="818"/>
    </i>
    <i r="4">
      <x v="826"/>
    </i>
    <i r="4">
      <x v="830"/>
    </i>
    <i r="4">
      <x v="831"/>
    </i>
    <i r="4">
      <x v="866"/>
    </i>
    <i r="4">
      <x v="867"/>
    </i>
    <i r="4">
      <x v="868"/>
    </i>
    <i r="4">
      <x v="891"/>
    </i>
    <i r="4">
      <x v="892"/>
    </i>
    <i r="4">
      <x v="893"/>
    </i>
    <i r="4">
      <x v="918"/>
    </i>
    <i r="4">
      <x v="954"/>
    </i>
    <i r="4">
      <x v="1138"/>
    </i>
    <i r="4">
      <x v="1198"/>
    </i>
    <i r="4">
      <x v="1199"/>
    </i>
    <i r="4">
      <x v="1218"/>
    </i>
    <i r="4">
      <x v="1347"/>
    </i>
    <i r="4">
      <x v="1348"/>
    </i>
    <i r="4">
      <x v="1390"/>
    </i>
    <i r="4">
      <x v="1391"/>
    </i>
    <i r="4">
      <x v="1392"/>
    </i>
    <i r="4">
      <x v="1418"/>
    </i>
    <i r="4">
      <x v="1444"/>
    </i>
    <i r="4">
      <x v="1445"/>
    </i>
    <i r="4">
      <x v="1570"/>
    </i>
    <i r="4">
      <x v="1596"/>
    </i>
    <i r="4">
      <x v="1597"/>
    </i>
    <i r="4">
      <x v="1694"/>
    </i>
    <i r="4">
      <x v="1695"/>
    </i>
    <i r="4">
      <x v="1696"/>
    </i>
    <i r="3">
      <x v="16"/>
      <x v="528"/>
    </i>
    <i r="4">
      <x v="651"/>
    </i>
    <i r="4">
      <x v="1351"/>
    </i>
    <i r="4">
      <x v="1496"/>
    </i>
    <i r="4">
      <x v="1541"/>
    </i>
    <i r="3">
      <x v="17"/>
      <x/>
    </i>
    <i r="4">
      <x v="158"/>
    </i>
    <i r="4">
      <x v="174"/>
    </i>
    <i r="4">
      <x v="183"/>
    </i>
    <i r="4">
      <x v="195"/>
    </i>
    <i r="4">
      <x v="272"/>
    </i>
    <i r="4">
      <x v="342"/>
    </i>
    <i r="4">
      <x v="433"/>
    </i>
    <i r="4">
      <x v="468"/>
    </i>
    <i r="4">
      <x v="518"/>
    </i>
    <i r="4">
      <x v="544"/>
    </i>
    <i r="4">
      <x v="565"/>
    </i>
    <i r="4">
      <x v="746"/>
    </i>
    <i r="4">
      <x v="755"/>
    </i>
    <i r="4">
      <x v="767"/>
    </i>
    <i r="4">
      <x v="772"/>
    </i>
    <i r="4">
      <x v="1071"/>
    </i>
    <i r="4">
      <x v="1200"/>
    </i>
    <i r="4">
      <x v="1220"/>
    </i>
    <i r="4">
      <x v="1239"/>
    </i>
    <i r="4">
      <x v="1336"/>
    </i>
    <i r="4">
      <x v="1493"/>
    </i>
    <i r="4">
      <x v="1494"/>
    </i>
    <i r="4">
      <x v="1540"/>
    </i>
    <i r="4">
      <x v="1628"/>
    </i>
    <i r="4">
      <x v="1643"/>
    </i>
    <i r="3">
      <x v="18"/>
      <x v="587"/>
    </i>
    <i r="4">
      <x v="870"/>
    </i>
    <i r="3">
      <x v="19"/>
      <x/>
    </i>
    <i r="4">
      <x v="436"/>
    </i>
    <i r="4">
      <x v="437"/>
    </i>
    <i r="4">
      <x v="438"/>
    </i>
    <i r="4">
      <x v="455"/>
    </i>
    <i r="4">
      <x v="530"/>
    </i>
    <i r="4">
      <x v="549"/>
    </i>
    <i r="4">
      <x v="589"/>
    </i>
    <i r="4">
      <x v="606"/>
    </i>
    <i r="4">
      <x v="619"/>
    </i>
    <i r="4">
      <x v="643"/>
    </i>
    <i r="4">
      <x v="644"/>
    </i>
    <i r="4">
      <x v="647"/>
    </i>
    <i r="4">
      <x v="648"/>
    </i>
    <i r="4">
      <x v="674"/>
    </i>
    <i r="4">
      <x v="678"/>
    </i>
    <i r="4">
      <x v="820"/>
    </i>
    <i r="4">
      <x v="894"/>
    </i>
    <i r="4">
      <x v="956"/>
    </i>
    <i r="4">
      <x v="1420"/>
    </i>
    <i r="4">
      <x v="1523"/>
    </i>
    <i r="3">
      <x v="20"/>
      <x/>
    </i>
    <i r="4">
      <x v="18"/>
    </i>
    <i r="4">
      <x v="77"/>
    </i>
    <i r="4">
      <x v="93"/>
    </i>
    <i r="4">
      <x v="245"/>
    </i>
    <i r="4">
      <x v="246"/>
    </i>
    <i r="4">
      <x v="247"/>
    </i>
    <i r="4">
      <x v="248"/>
    </i>
    <i r="4">
      <x v="270"/>
    </i>
    <i r="4">
      <x v="303"/>
    </i>
    <i r="4">
      <x v="493"/>
    </i>
    <i r="4">
      <x v="524"/>
    </i>
    <i r="4">
      <x v="525"/>
    </i>
    <i r="4">
      <x v="526"/>
    </i>
    <i r="4">
      <x v="561"/>
    </i>
    <i r="4">
      <x v="584"/>
    </i>
    <i r="4">
      <x v="585"/>
    </i>
    <i r="4">
      <x v="670"/>
    </i>
    <i r="4">
      <x v="991"/>
    </i>
    <i r="4">
      <x v="1270"/>
    </i>
    <i r="4">
      <x v="1372"/>
    </i>
    <i r="4">
      <x v="1417"/>
    </i>
    <i r="4">
      <x v="1491"/>
    </i>
    <i r="4">
      <x v="1520"/>
    </i>
    <i r="4">
      <x v="1568"/>
    </i>
    <i r="4">
      <x v="1642"/>
    </i>
    <i r="4">
      <x v="1716"/>
    </i>
    <i r="4">
      <x v="1717"/>
    </i>
    <i r="4">
      <x v="1718"/>
    </i>
    <i r="3">
      <x v="21"/>
      <x/>
    </i>
    <i r="4">
      <x v="326"/>
    </i>
    <i r="4">
      <x v="389"/>
    </i>
    <i r="4">
      <x v="432"/>
    </i>
    <i r="4">
      <x v="467"/>
    </i>
    <i r="4">
      <x v="692"/>
    </i>
    <i r="4">
      <x v="785"/>
    </i>
    <i r="4">
      <x v="786"/>
    </i>
    <i r="4">
      <x v="804"/>
    </i>
    <i r="4">
      <x v="819"/>
    </i>
    <i r="4">
      <x v="848"/>
    </i>
    <i r="4">
      <x v="940"/>
    </i>
    <i r="4">
      <x v="1099"/>
    </i>
    <i r="4">
      <x v="1219"/>
    </i>
    <i r="3">
      <x v="22"/>
      <x v="274"/>
    </i>
    <i r="4">
      <x v="374"/>
    </i>
    <i r="4">
      <x v="390"/>
    </i>
    <i r="4">
      <x v="403"/>
    </i>
    <i r="4">
      <x v="404"/>
    </i>
    <i r="4">
      <x v="405"/>
    </i>
    <i r="4">
      <x v="546"/>
    </i>
    <i r="4">
      <x v="547"/>
    </i>
    <i r="4">
      <x v="567"/>
    </i>
    <i r="4">
      <x v="568"/>
    </i>
    <i r="4">
      <x v="569"/>
    </i>
    <i r="4">
      <x v="570"/>
    </i>
    <i r="4">
      <x v="571"/>
    </i>
    <i r="4">
      <x v="572"/>
    </i>
    <i r="4">
      <x v="573"/>
    </i>
    <i r="4">
      <x v="574"/>
    </i>
    <i r="4">
      <x v="575"/>
    </i>
    <i r="4">
      <x v="1044"/>
    </i>
    <i r="4">
      <x v="1349"/>
    </i>
    <i r="4">
      <x v="1495"/>
    </i>
    <i r="3">
      <x v="23"/>
      <x/>
    </i>
    <i r="4">
      <x v="556"/>
    </i>
    <i r="4">
      <x v="770"/>
    </i>
    <i r="4">
      <x v="989"/>
    </i>
    <i r="3">
      <x v="24"/>
      <x/>
    </i>
    <i r="4">
      <x v="168"/>
    </i>
    <i r="4">
      <x v="200"/>
    </i>
    <i r="4">
      <x v="254"/>
    </i>
    <i r="4">
      <x v="273"/>
    </i>
    <i r="4">
      <x v="402"/>
    </i>
    <i r="4">
      <x v="693"/>
    </i>
    <i r="4">
      <x v="1446"/>
    </i>
    <i r="4">
      <x v="1669"/>
    </i>
    <i r="3">
      <x v="25"/>
      <x v="152"/>
    </i>
    <i r="4">
      <x v="456"/>
    </i>
    <i r="4">
      <x v="664"/>
    </i>
    <i r="4">
      <x v="895"/>
    </i>
    <i r="4">
      <x v="1115"/>
    </i>
    <i r="4">
      <x v="1337"/>
    </i>
    <i r="4">
      <x v="1374"/>
    </i>
    <i r="3">
      <x v="26"/>
      <x v="199"/>
    </i>
    <i r="4">
      <x v="252"/>
    </i>
    <i r="4">
      <x v="253"/>
    </i>
    <i r="4">
      <x v="271"/>
    </i>
    <i r="4">
      <x v="372"/>
    </i>
    <i r="4">
      <x v="373"/>
    </i>
    <i r="4">
      <x v="429"/>
    </i>
    <i r="4">
      <x v="430"/>
    </i>
    <i r="4">
      <x v="1043"/>
    </i>
    <i r="4">
      <x v="1162"/>
    </i>
    <i r="4">
      <x v="1492"/>
    </i>
    <i r="4">
      <x v="1571"/>
    </i>
    <i r="3">
      <x v="27"/>
      <x/>
    </i>
    <i r="4">
      <x v="302"/>
    </i>
    <i r="4">
      <x v="452"/>
    </i>
    <i r="4">
      <x v="1090"/>
    </i>
    <i r="4">
      <x v="1269"/>
    </i>
    <i r="4">
      <x v="1329"/>
    </i>
    <i r="4">
      <x v="1567"/>
    </i>
    <i r="3">
      <x v="28"/>
      <x v="38"/>
    </i>
    <i r="4">
      <x v="222"/>
    </i>
    <i r="4">
      <x v="321"/>
    </i>
    <i r="4">
      <x v="322"/>
    </i>
    <i r="4">
      <x v="427"/>
    </i>
    <i r="4">
      <x v="557"/>
    </i>
    <i r="4">
      <x v="558"/>
    </i>
    <i r="4">
      <x v="559"/>
    </i>
    <i r="4">
      <x v="583"/>
    </i>
    <i r="4">
      <x v="668"/>
    </i>
    <i r="4">
      <x v="771"/>
    </i>
    <i r="4">
      <x v="1006"/>
    </i>
    <i r="4">
      <x v="1069"/>
    </i>
    <i r="4">
      <x v="1191"/>
    </i>
    <i r="4">
      <x v="1236"/>
    </i>
    <i r="4">
      <x v="1388"/>
    </i>
    <i r="4">
      <x v="1389"/>
    </i>
    <i r="3">
      <x v="29"/>
      <x v="26"/>
    </i>
    <i r="4">
      <x v="94"/>
    </i>
    <i r="4">
      <x v="181"/>
    </i>
    <i r="4">
      <x v="344"/>
    </i>
    <i r="4">
      <x v="409"/>
    </i>
    <i r="4">
      <x v="645"/>
    </i>
    <i r="4">
      <x v="728"/>
    </i>
    <i r="4">
      <x v="729"/>
    </i>
    <i r="4">
      <x v="756"/>
    </i>
    <i r="4">
      <x v="773"/>
    </i>
    <i r="4">
      <x v="813"/>
    </i>
    <i r="4">
      <x v="934"/>
    </i>
    <i r="4">
      <x v="935"/>
    </i>
    <i r="4">
      <x v="1045"/>
    </i>
    <i r="4">
      <x v="1046"/>
    </i>
    <i r="4">
      <x v="1072"/>
    </i>
    <i r="4">
      <x v="1100"/>
    </i>
    <i r="4">
      <x v="1164"/>
    </i>
    <i r="4">
      <x v="1165"/>
    </i>
    <i r="4">
      <x v="1166"/>
    </i>
    <i r="4">
      <x v="1421"/>
    </i>
    <i r="4">
      <x v="1573"/>
    </i>
    <i r="4">
      <x v="1644"/>
    </i>
    <i r="3">
      <x v="30"/>
      <x/>
    </i>
    <i r="4">
      <x v="412"/>
    </i>
    <i r="4">
      <x v="798"/>
    </i>
    <i r="4">
      <x v="909"/>
    </i>
    <i r="4">
      <x v="1171"/>
    </i>
    <i r="4">
      <x v="1376"/>
    </i>
    <i r="4">
      <x v="1651"/>
    </i>
    <i r="3">
      <x v="32"/>
      <x v="907"/>
    </i>
    <i r="4">
      <x v="908"/>
    </i>
    <i r="3">
      <x v="33"/>
      <x/>
    </i>
    <i r="4">
      <x v="103"/>
    </i>
    <i r="4">
      <x v="132"/>
    </i>
    <i r="4">
      <x v="133"/>
    </i>
    <i r="4">
      <x v="219"/>
    </i>
    <i r="4">
      <x v="298"/>
    </i>
    <i r="4">
      <x v="320"/>
    </i>
    <i r="4">
      <x v="491"/>
    </i>
    <i r="4">
      <x v="492"/>
    </i>
    <i r="4">
      <x v="515"/>
    </i>
    <i r="4">
      <x v="516"/>
    </i>
    <i r="4">
      <x v="542"/>
    </i>
    <i r="4">
      <x v="599"/>
    </i>
    <i r="4">
      <x v="600"/>
    </i>
    <i r="4">
      <x v="601"/>
    </i>
    <i r="4">
      <x v="673"/>
    </i>
    <i r="4">
      <x v="794"/>
    </i>
    <i r="4">
      <x v="1176"/>
    </i>
    <i r="4">
      <x v="1211"/>
    </i>
    <i r="4">
      <x v="1259"/>
    </i>
    <i r="4">
      <x v="1369"/>
    </i>
    <i r="4">
      <x v="1370"/>
    </i>
    <i r="4">
      <x v="1371"/>
    </i>
    <i r="4">
      <x v="1385"/>
    </i>
    <i r="4">
      <x v="1386"/>
    </i>
    <i r="4">
      <x v="1565"/>
    </i>
    <i r="4">
      <x v="1624"/>
    </i>
    <i r="4">
      <x v="1625"/>
    </i>
    <i r="4">
      <x v="1640"/>
    </i>
    <i r="4">
      <x v="1641"/>
    </i>
    <i r="4">
      <x v="1711"/>
    </i>
    <i r="4">
      <x v="1712"/>
    </i>
    <i r="4">
      <x v="1713"/>
    </i>
    <i r="3">
      <x v="34"/>
      <x/>
    </i>
    <i r="4">
      <x v="92"/>
    </i>
    <i r="4">
      <x v="490"/>
    </i>
    <i r="4">
      <x v="931"/>
    </i>
    <i r="3">
      <x v="35"/>
      <x v="224"/>
    </i>
    <i r="4">
      <x v="251"/>
    </i>
    <i r="3">
      <x v="36"/>
      <x/>
    </i>
    <i r="4">
      <x v="221"/>
    </i>
    <i r="4">
      <x v="267"/>
    </i>
    <i r="4">
      <x v="268"/>
    </i>
    <i r="4">
      <x v="299"/>
    </i>
    <i r="4">
      <x v="300"/>
    </i>
    <i r="4">
      <x v="301"/>
    </i>
    <i r="4">
      <x v="368"/>
    </i>
    <i r="4">
      <x v="451"/>
    </i>
    <i r="4">
      <x v="465"/>
    </i>
    <i r="4">
      <x v="466"/>
    </i>
    <i r="4">
      <x v="616"/>
    </i>
    <i r="4">
      <x v="627"/>
    </i>
    <i r="3">
      <x v="37"/>
      <x v="520"/>
    </i>
    <i r="4">
      <x v="1139"/>
    </i>
    <i r="4">
      <x v="1140"/>
    </i>
    <i r="4">
      <x v="1222"/>
    </i>
    <i r="3">
      <x v="38"/>
      <x v="323"/>
    </i>
    <i r="4">
      <x v="324"/>
    </i>
    <i r="4">
      <x v="560"/>
    </i>
    <i r="4">
      <x v="890"/>
    </i>
    <i r="4">
      <x v="990"/>
    </i>
    <i r="4">
      <x v="1151"/>
    </i>
    <i r="4">
      <x v="1595"/>
    </i>
    <i r="3">
      <x v="39"/>
      <x v="141"/>
    </i>
    <i r="4">
      <x v="562"/>
    </i>
    <i r="4">
      <x v="1070"/>
    </i>
    <i r="4">
      <x v="1091"/>
    </i>
    <i r="4">
      <x v="1092"/>
    </i>
    <i r="4">
      <x v="1093"/>
    </i>
    <i r="4">
      <x v="1094"/>
    </i>
    <i r="4">
      <x v="1095"/>
    </i>
    <i r="4">
      <x v="1096"/>
    </i>
    <i r="4">
      <x v="1097"/>
    </i>
    <i r="4">
      <x v="1098"/>
    </i>
    <i r="4">
      <x v="1106"/>
    </i>
    <i r="4">
      <x v="1107"/>
    </i>
    <i r="4">
      <x v="1108"/>
    </i>
    <i r="4">
      <x v="1109"/>
    </i>
    <i r="4">
      <x v="1110"/>
    </i>
    <i r="4">
      <x v="1112"/>
    </i>
    <i r="4">
      <x v="1113"/>
    </i>
    <i r="4">
      <x v="1114"/>
    </i>
    <i r="4">
      <x v="1122"/>
    </i>
    <i r="4">
      <x v="1123"/>
    </i>
    <i r="4">
      <x v="1124"/>
    </i>
    <i r="4">
      <x v="1125"/>
    </i>
    <i r="4">
      <x v="1126"/>
    </i>
    <i r="4">
      <x v="1127"/>
    </i>
    <i r="4">
      <x v="1128"/>
    </i>
    <i r="4">
      <x v="1129"/>
    </i>
    <i r="4">
      <x v="1130"/>
    </i>
    <i r="4">
      <x v="1131"/>
    </i>
    <i r="4">
      <x v="1132"/>
    </i>
    <i r="4">
      <x v="1133"/>
    </i>
    <i r="4">
      <x v="1134"/>
    </i>
    <i r="4">
      <x v="1135"/>
    </i>
    <i r="4">
      <x v="1136"/>
    </i>
    <i r="4">
      <x v="1137"/>
    </i>
    <i r="4">
      <x v="1152"/>
    </i>
    <i r="4">
      <x v="1153"/>
    </i>
    <i r="4">
      <x v="1154"/>
    </i>
    <i r="4">
      <x v="1155"/>
    </i>
    <i r="4">
      <x v="1156"/>
    </i>
    <i r="4">
      <x v="1157"/>
    </i>
    <i r="4">
      <x v="1158"/>
    </i>
    <i r="4">
      <x v="1159"/>
    </i>
    <i r="4">
      <x v="1160"/>
    </i>
    <i r="4">
      <x v="1192"/>
    </i>
    <i r="4">
      <x v="1193"/>
    </i>
    <i r="4">
      <x v="1194"/>
    </i>
    <i r="4">
      <x v="1195"/>
    </i>
    <i r="4">
      <x v="1196"/>
    </i>
    <i r="4">
      <x v="1197"/>
    </i>
    <i r="3">
      <x v="40"/>
      <x/>
    </i>
    <i r="4">
      <x v="602"/>
    </i>
    <i r="4">
      <x v="603"/>
    </i>
    <i r="4">
      <x v="615"/>
    </i>
    <i r="4">
      <x v="633"/>
    </i>
    <i r="4">
      <x v="634"/>
    </i>
    <i r="4">
      <x v="654"/>
    </i>
    <i r="4">
      <x v="864"/>
    </i>
    <i r="4">
      <x v="889"/>
    </i>
    <i r="4">
      <x v="903"/>
    </i>
    <i r="4">
      <x v="968"/>
    </i>
    <i r="4">
      <x v="987"/>
    </i>
    <i r="4">
      <x v="988"/>
    </i>
    <i r="4">
      <x v="1033"/>
    </i>
    <i r="4">
      <x v="1034"/>
    </i>
    <i r="4">
      <x v="1041"/>
    </i>
    <i r="4">
      <x v="1042"/>
    </i>
    <i r="4">
      <x v="1066"/>
    </i>
    <i r="4">
      <x v="1067"/>
    </i>
    <i r="4">
      <x v="1068"/>
    </i>
    <i r="4">
      <x v="1103"/>
    </i>
    <i r="4">
      <x v="1111"/>
    </i>
    <i r="4">
      <x v="1120"/>
    </i>
    <i r="4">
      <x v="1145"/>
    </i>
    <i r="4">
      <x v="1146"/>
    </i>
    <i r="4">
      <x v="1147"/>
    </i>
    <i r="4">
      <x v="1177"/>
    </i>
    <i r="4">
      <x v="1328"/>
    </i>
    <i r="4">
      <x v="1387"/>
    </i>
    <i r="4">
      <x v="1412"/>
    </i>
    <i r="4">
      <x v="1490"/>
    </i>
    <i r="4">
      <x v="1538"/>
    </i>
    <i r="4">
      <x v="1539"/>
    </i>
    <i r="4">
      <x v="1593"/>
    </i>
    <i r="4">
      <x v="1594"/>
    </i>
    <i r="4">
      <x v="1626"/>
    </i>
    <i r="4">
      <x v="1667"/>
    </i>
    <i r="4">
      <x v="1693"/>
    </i>
    <i r="3">
      <x v="41"/>
      <x v="847"/>
    </i>
    <i r="4">
      <x v="1237"/>
    </i>
    <i r="4">
      <x v="1335"/>
    </i>
    <i r="4">
      <x v="1481"/>
    </i>
    <i r="3">
      <x v="42"/>
      <x/>
    </i>
    <i r="4">
      <x v="545"/>
    </i>
    <i r="4">
      <x v="624"/>
    </i>
    <i r="4">
      <x v="1393"/>
    </i>
    <i r="3">
      <x v="43"/>
      <x/>
    </i>
    <i r="4">
      <x v="226"/>
    </i>
    <i r="4">
      <x v="431"/>
    </i>
    <i r="4">
      <x v="496"/>
    </i>
    <i r="4">
      <x v="543"/>
    </i>
    <i r="4">
      <x v="1482"/>
    </i>
    <i r="3">
      <x v="44"/>
      <x/>
    </i>
    <i r="4">
      <x v="269"/>
    </i>
    <i r="4">
      <x v="739"/>
    </i>
    <i r="4">
      <x v="865"/>
    </i>
    <i r="4">
      <x v="917"/>
    </i>
    <i r="4">
      <x v="932"/>
    </i>
    <i r="4">
      <x v="952"/>
    </i>
    <i r="4">
      <x v="1105"/>
    </i>
    <i r="3">
      <x v="45"/>
      <x/>
    </i>
    <i r="4">
      <x v="422"/>
    </i>
    <i r="4">
      <x v="523"/>
    </i>
    <i r="4">
      <x v="614"/>
    </i>
    <i r="4">
      <x v="701"/>
    </i>
    <i r="4">
      <x v="718"/>
    </i>
    <i r="4">
      <x v="727"/>
    </i>
    <i r="4">
      <x v="737"/>
    </i>
    <i r="4">
      <x v="744"/>
    </i>
    <i r="4">
      <x v="766"/>
    </i>
    <i r="4">
      <x v="777"/>
    </i>
    <i r="4">
      <x v="816"/>
    </i>
    <i r="4">
      <x v="930"/>
    </i>
    <i r="4">
      <x v="1258"/>
    </i>
    <i r="4">
      <x v="1326"/>
    </i>
    <i r="4">
      <x v="1327"/>
    </i>
    <i r="4">
      <x v="1346"/>
    </i>
    <i r="4">
      <x v="1519"/>
    </i>
    <i r="4">
      <x v="1562"/>
    </i>
    <i r="4">
      <x v="1564"/>
    </i>
    <i r="4">
      <x v="1639"/>
    </i>
    <i r="4">
      <x v="1666"/>
    </i>
    <i r="3">
      <x v="46"/>
      <x/>
    </i>
    <i r="4">
      <x v="604"/>
    </i>
    <i r="4">
      <x v="904"/>
    </i>
    <i r="4">
      <x v="1416"/>
    </i>
    <i r="4">
      <x v="1627"/>
    </i>
    <i r="3">
      <x v="47"/>
      <x v="399"/>
    </i>
    <i r="4">
      <x v="563"/>
    </i>
    <i r="4">
      <x v="1271"/>
    </i>
    <i r="4">
      <x v="1443"/>
    </i>
    <i r="3">
      <x v="48"/>
      <x v="423"/>
    </i>
    <i r="4">
      <x v="424"/>
    </i>
    <i r="4">
      <x v="967"/>
    </i>
    <i r="3">
      <x v="49"/>
      <x v="396"/>
    </i>
    <i r="4">
      <x v="1203"/>
    </i>
    <i r="3">
      <x v="51"/>
      <x/>
    </i>
    <i r="3">
      <x v="52"/>
      <x v="863"/>
    </i>
    <i r="4">
      <x v="929"/>
    </i>
    <i r="4">
      <x v="984"/>
    </i>
    <i r="3">
      <x v="53"/>
      <x v="1161"/>
    </i>
    <i r="3">
      <x v="54"/>
      <x v="1715"/>
    </i>
    <i r="3">
      <x v="55"/>
      <x v="149"/>
    </i>
    <i r="4">
      <x v="1543"/>
    </i>
    <i r="3">
      <x v="56"/>
      <x v="846"/>
    </i>
    <i r="3">
      <x v="57"/>
      <x v="1599"/>
    </i>
    <i r="4">
      <x v="1645"/>
    </i>
    <i r="4">
      <x v="1646"/>
    </i>
    <i r="4">
      <x v="1647"/>
    </i>
    <i r="4">
      <x v="1673"/>
    </i>
    <i r="2">
      <x v="1"/>
      <x/>
      <x v="95"/>
    </i>
    <i r="3">
      <x v="28"/>
      <x v="369"/>
    </i>
    <i r="3">
      <x v="36"/>
      <x v="1217"/>
    </i>
    <i r="3">
      <x v="41"/>
      <x v="817"/>
    </i>
    <i r="2">
      <x v="2"/>
      <x/>
      <x/>
    </i>
    <i r="4">
      <x v="78"/>
    </i>
    <i r="4">
      <x v="101"/>
    </i>
    <i r="4">
      <x v="120"/>
    </i>
    <i r="3">
      <x v="3"/>
      <x/>
    </i>
    <i r="3">
      <x v="4"/>
      <x v="3"/>
    </i>
    <i r="3">
      <x v="5"/>
      <x/>
    </i>
    <i r="4">
      <x v="96"/>
    </i>
    <i r="4">
      <x v="104"/>
    </i>
    <i r="3">
      <x v="15"/>
      <x v="32"/>
    </i>
    <i r="4">
      <x v="193"/>
    </i>
    <i r="3">
      <x v="23"/>
      <x v="802"/>
    </i>
    <i r="3">
      <x v="29"/>
      <x v="1037"/>
    </i>
    <i r="3">
      <x v="35"/>
      <x v="325"/>
    </i>
    <i r="3">
      <x v="41"/>
      <x v="67"/>
    </i>
    <i r="2">
      <x v="3"/>
      <x/>
      <x v="166"/>
    </i>
    <i r="3">
      <x v="1"/>
      <x/>
    </i>
    <i r="4">
      <x v="189"/>
    </i>
    <i r="3">
      <x v="2"/>
      <x/>
    </i>
    <i r="4">
      <x v="702"/>
    </i>
    <i r="4">
      <x v="713"/>
    </i>
    <i r="3">
      <x v="6"/>
      <x/>
    </i>
    <i r="4">
      <x v="76"/>
    </i>
    <i r="4">
      <x v="1007"/>
    </i>
    <i r="3">
      <x v="10"/>
      <x v="98"/>
    </i>
    <i r="3">
      <x v="11"/>
      <x v="1373"/>
    </i>
    <i r="3">
      <x v="14"/>
      <x/>
    </i>
    <i r="3">
      <x v="22"/>
      <x v="705"/>
    </i>
    <i r="3">
      <x v="25"/>
      <x v="99"/>
    </i>
    <i r="4">
      <x v="1167"/>
    </i>
    <i r="3">
      <x v="27"/>
      <x v="714"/>
    </i>
    <i r="4">
      <x v="715"/>
    </i>
    <i r="3">
      <x v="30"/>
      <x/>
    </i>
    <i r="3">
      <x v="33"/>
      <x v="834"/>
    </i>
    <i r="3">
      <x v="34"/>
      <x v="1065"/>
    </i>
    <i r="3">
      <x v="39"/>
      <x v="10"/>
    </i>
    <i r="3">
      <x v="50"/>
      <x/>
    </i>
    <i r="2">
      <x v="13"/>
      <x/>
      <x/>
    </i>
    <i r="4">
      <x v="139"/>
    </i>
    <i r="4">
      <x v="319"/>
    </i>
    <i r="4">
      <x v="417"/>
    </i>
    <i r="4">
      <x v="1549"/>
    </i>
    <i r="4">
      <x v="1576"/>
    </i>
    <i r="3">
      <x v="1"/>
      <x v="347"/>
    </i>
    <i r="4">
      <x v="937"/>
    </i>
    <i r="3">
      <x v="2"/>
      <x v="220"/>
    </i>
    <i r="3">
      <x v="4"/>
      <x/>
    </i>
    <i r="4">
      <x v="305"/>
    </i>
    <i r="4">
      <x v="680"/>
    </i>
    <i r="3">
      <x v="7"/>
      <x/>
    </i>
    <i r="3">
      <x v="10"/>
      <x/>
    </i>
    <i r="3">
      <x v="11"/>
      <x/>
    </i>
    <i r="4">
      <x v="676"/>
    </i>
    <i r="3">
      <x v="15"/>
      <x v="661"/>
    </i>
    <i r="4">
      <x v="682"/>
    </i>
    <i r="3">
      <x v="17"/>
      <x/>
    </i>
    <i r="3">
      <x v="19"/>
      <x/>
    </i>
    <i r="4">
      <x v="683"/>
    </i>
    <i r="4">
      <x v="684"/>
    </i>
    <i r="3">
      <x v="20"/>
      <x/>
    </i>
    <i r="4">
      <x v="108"/>
    </i>
    <i r="3">
      <x v="21"/>
      <x v="46"/>
    </i>
    <i r="3">
      <x v="24"/>
      <x v="153"/>
    </i>
    <i r="4">
      <x v="566"/>
    </i>
    <i r="3">
      <x v="25"/>
      <x v="275"/>
    </i>
    <i r="4">
      <x v="1240"/>
    </i>
    <i r="3">
      <x v="28"/>
      <x v="679"/>
    </i>
    <i r="3">
      <x v="33"/>
      <x v="2"/>
    </i>
    <i r="3">
      <x v="37"/>
      <x v="665"/>
    </i>
    <i r="3">
      <x v="38"/>
      <x v="157"/>
    </i>
    <i r="3">
      <x v="39"/>
      <x/>
    </i>
    <i r="3">
      <x v="44"/>
      <x v="1668"/>
    </i>
    <i r="3">
      <x v="45"/>
      <x v="266"/>
    </i>
    <i r="4">
      <x v="783"/>
    </i>
    <i r="4">
      <x v="1174"/>
    </i>
    <i r="4">
      <x v="1563"/>
    </i>
    <i r="3">
      <x v="53"/>
      <x v="122"/>
    </i>
    <i r="3">
      <x v="54"/>
      <x v="140"/>
    </i>
    <i r="1">
      <x v="1"/>
      <x/>
      <x v="36"/>
      <x v="115"/>
    </i>
    <i r="4">
      <x v="116"/>
    </i>
    <i r="3">
      <x v="38"/>
      <x v="669"/>
    </i>
    <i r="2">
      <x v="13"/>
      <x/>
      <x v="757"/>
    </i>
    <i r="4">
      <x v="1049"/>
    </i>
    <i r="3">
      <x v="7"/>
      <x v="656"/>
    </i>
    <i r="3">
      <x v="36"/>
      <x/>
    </i>
    <i r="2">
      <x v="16"/>
      <x/>
      <x v="65"/>
    </i>
    <i r="1">
      <x v="2"/>
      <x/>
      <x/>
      <x/>
    </i>
    <i r="3">
      <x v="21"/>
      <x/>
    </i>
    <i r="3">
      <x v="45"/>
      <x/>
    </i>
    <i r="2">
      <x v="2"/>
      <x/>
      <x/>
    </i>
    <i r="4">
      <x v="733"/>
    </i>
    <i r="3">
      <x v="2"/>
      <x v="156"/>
    </i>
    <i r="3">
      <x v="6"/>
      <x v="45"/>
    </i>
    <i r="3">
      <x v="15"/>
      <x v="953"/>
    </i>
    <i r="4">
      <x v="1008"/>
    </i>
    <i r="3">
      <x v="19"/>
      <x v="1542"/>
    </i>
    <i r="3">
      <x v="23"/>
      <x v="1566"/>
    </i>
    <i r="3">
      <x v="37"/>
      <x v="992"/>
    </i>
    <i r="3">
      <x v="51"/>
      <x v="811"/>
    </i>
    <i r="3">
      <x v="52"/>
      <x v="102"/>
    </i>
    <i r="2">
      <x v="4"/>
      <x v="19"/>
      <x v="741"/>
    </i>
    <i>
      <x v="1"/>
      <x/>
      <x/>
      <x/>
      <x/>
    </i>
    <i r="4">
      <x v="4"/>
    </i>
    <i r="4">
      <x v="5"/>
    </i>
    <i r="4">
      <x v="6"/>
    </i>
    <i r="4">
      <x v="7"/>
    </i>
    <i r="4">
      <x v="8"/>
    </i>
    <i r="4">
      <x v="12"/>
    </i>
    <i r="4">
      <x v="14"/>
    </i>
    <i r="4">
      <x v="16"/>
    </i>
    <i r="4">
      <x v="17"/>
    </i>
    <i r="4">
      <x v="21"/>
    </i>
    <i r="4">
      <x v="23"/>
    </i>
    <i r="4">
      <x v="25"/>
    </i>
    <i r="4">
      <x v="29"/>
    </i>
    <i r="4">
      <x v="30"/>
    </i>
    <i r="4">
      <x v="34"/>
    </i>
    <i r="4">
      <x v="36"/>
    </i>
    <i r="4">
      <x v="40"/>
    </i>
    <i r="4">
      <x v="42"/>
    </i>
    <i r="4">
      <x v="50"/>
    </i>
    <i r="4">
      <x v="51"/>
    </i>
    <i r="4">
      <x v="52"/>
    </i>
    <i r="4">
      <x v="53"/>
    </i>
    <i r="4">
      <x v="54"/>
    </i>
    <i r="4">
      <x v="57"/>
    </i>
    <i r="4">
      <x v="58"/>
    </i>
    <i r="4">
      <x v="61"/>
    </i>
    <i r="4">
      <x v="62"/>
    </i>
    <i r="4">
      <x v="70"/>
    </i>
    <i r="4">
      <x v="71"/>
    </i>
    <i r="4">
      <x v="72"/>
    </i>
    <i r="4">
      <x v="73"/>
    </i>
    <i r="4">
      <x v="74"/>
    </i>
    <i r="4">
      <x v="79"/>
    </i>
    <i r="4">
      <x v="80"/>
    </i>
    <i r="4">
      <x v="84"/>
    </i>
    <i r="4">
      <x v="87"/>
    </i>
    <i r="4">
      <x v="88"/>
    </i>
    <i r="4">
      <x v="89"/>
    </i>
    <i r="4">
      <x v="91"/>
    </i>
    <i r="4">
      <x v="112"/>
    </i>
    <i r="4">
      <x v="113"/>
    </i>
    <i r="4">
      <x v="114"/>
    </i>
    <i r="4">
      <x v="117"/>
    </i>
    <i r="4">
      <x v="118"/>
    </i>
    <i r="4">
      <x v="128"/>
    </i>
    <i r="4">
      <x v="129"/>
    </i>
    <i r="4">
      <x v="130"/>
    </i>
    <i r="4">
      <x v="131"/>
    </i>
    <i r="4">
      <x v="137"/>
    </i>
    <i r="4">
      <x v="147"/>
    </i>
    <i r="4">
      <x v="148"/>
    </i>
    <i r="4">
      <x v="160"/>
    </i>
    <i r="4">
      <x v="163"/>
    </i>
    <i r="4">
      <x v="164"/>
    </i>
    <i r="4">
      <x v="165"/>
    </i>
    <i r="4">
      <x v="177"/>
    </i>
    <i r="4">
      <x v="178"/>
    </i>
    <i r="4">
      <x v="179"/>
    </i>
    <i r="4">
      <x v="180"/>
    </i>
    <i r="4">
      <x v="187"/>
    </i>
    <i r="4">
      <x v="190"/>
    </i>
    <i r="4">
      <x v="197"/>
    </i>
    <i r="4">
      <x v="198"/>
    </i>
    <i r="4">
      <x v="216"/>
    </i>
    <i r="4">
      <x v="218"/>
    </i>
    <i r="4">
      <x v="234"/>
    </i>
    <i r="4">
      <x v="235"/>
    </i>
    <i r="4">
      <x v="236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3"/>
    </i>
    <i r="4">
      <x v="287"/>
    </i>
    <i r="4">
      <x v="288"/>
    </i>
    <i r="4">
      <x v="289"/>
    </i>
    <i r="4">
      <x v="290"/>
    </i>
    <i r="4">
      <x v="291"/>
    </i>
    <i r="4">
      <x v="292"/>
    </i>
    <i r="4">
      <x v="293"/>
    </i>
    <i r="4">
      <x v="294"/>
    </i>
    <i r="4">
      <x v="295"/>
    </i>
    <i r="4">
      <x v="296"/>
    </i>
    <i r="4">
      <x v="314"/>
    </i>
    <i r="4">
      <x v="315"/>
    </i>
    <i r="4">
      <x v="316"/>
    </i>
    <i r="4">
      <x v="317"/>
    </i>
    <i r="4">
      <x v="318"/>
    </i>
    <i r="4">
      <x v="334"/>
    </i>
    <i r="4">
      <x v="335"/>
    </i>
    <i r="4">
      <x v="336"/>
    </i>
    <i r="4">
      <x v="337"/>
    </i>
    <i r="4">
      <x v="338"/>
    </i>
    <i r="4">
      <x v="339"/>
    </i>
    <i r="4">
      <x v="340"/>
    </i>
    <i r="4">
      <x v="358"/>
    </i>
    <i r="4">
      <x v="359"/>
    </i>
    <i r="4">
      <x v="360"/>
    </i>
    <i r="4">
      <x v="361"/>
    </i>
    <i r="4">
      <x v="362"/>
    </i>
    <i r="4">
      <x v="363"/>
    </i>
    <i r="4">
      <x v="364"/>
    </i>
    <i r="4">
      <x v="365"/>
    </i>
    <i r="4">
      <x v="366"/>
    </i>
    <i r="4">
      <x v="367"/>
    </i>
    <i r="4">
      <x v="381"/>
    </i>
    <i r="4">
      <x v="382"/>
    </i>
    <i r="4">
      <x v="383"/>
    </i>
    <i r="4">
      <x v="385"/>
    </i>
    <i r="4">
      <x v="386"/>
    </i>
    <i r="4">
      <x v="418"/>
    </i>
    <i r="4">
      <x v="419"/>
    </i>
    <i r="4">
      <x v="421"/>
    </i>
    <i r="4">
      <x v="442"/>
    </i>
    <i r="4">
      <x v="443"/>
    </i>
    <i r="4">
      <x v="445"/>
    </i>
    <i r="4">
      <x v="446"/>
    </i>
    <i r="4">
      <x v="447"/>
    </i>
    <i r="4">
      <x v="448"/>
    </i>
    <i r="4">
      <x v="449"/>
    </i>
    <i r="4">
      <x v="450"/>
    </i>
    <i r="4">
      <x v="460"/>
    </i>
    <i r="4">
      <x v="461"/>
    </i>
    <i r="4">
      <x v="462"/>
    </i>
    <i r="4">
      <x v="463"/>
    </i>
    <i r="4">
      <x v="464"/>
    </i>
    <i r="4">
      <x v="475"/>
    </i>
    <i r="4">
      <x v="476"/>
    </i>
    <i r="4">
      <x v="477"/>
    </i>
    <i r="4">
      <x v="478"/>
    </i>
    <i r="4">
      <x v="479"/>
    </i>
    <i r="4">
      <x v="480"/>
    </i>
    <i r="4">
      <x v="481"/>
    </i>
    <i r="4">
      <x v="482"/>
    </i>
    <i r="4">
      <x v="483"/>
    </i>
    <i r="4">
      <x v="484"/>
    </i>
    <i r="4">
      <x v="485"/>
    </i>
    <i r="4">
      <x v="486"/>
    </i>
    <i r="4">
      <x v="487"/>
    </i>
    <i r="4">
      <x v="488"/>
    </i>
    <i r="4">
      <x v="504"/>
    </i>
    <i r="4">
      <x v="505"/>
    </i>
    <i r="4">
      <x v="506"/>
    </i>
    <i r="4">
      <x v="507"/>
    </i>
    <i r="4">
      <x v="508"/>
    </i>
    <i r="4">
      <x v="509"/>
    </i>
    <i r="4">
      <x v="510"/>
    </i>
    <i r="4">
      <x v="535"/>
    </i>
    <i r="4">
      <x v="536"/>
    </i>
    <i r="4">
      <x v="538"/>
    </i>
    <i r="4">
      <x v="539"/>
    </i>
    <i r="4">
      <x v="540"/>
    </i>
    <i r="4">
      <x v="541"/>
    </i>
    <i r="4">
      <x v="552"/>
    </i>
    <i r="4">
      <x v="553"/>
    </i>
    <i r="4">
      <x v="554"/>
    </i>
    <i r="4">
      <x v="579"/>
    </i>
    <i r="4">
      <x v="580"/>
    </i>
    <i r="4">
      <x v="581"/>
    </i>
    <i r="4">
      <x v="593"/>
    </i>
    <i r="4">
      <x v="594"/>
    </i>
    <i r="4">
      <x v="595"/>
    </i>
    <i r="4">
      <x v="596"/>
    </i>
    <i r="4">
      <x v="597"/>
    </i>
    <i r="4">
      <x v="598"/>
    </i>
    <i r="4">
      <x v="611"/>
    </i>
    <i r="4">
      <x v="612"/>
    </i>
    <i r="4">
      <x v="632"/>
    </i>
    <i r="4">
      <x v="638"/>
    </i>
    <i r="4">
      <x v="639"/>
    </i>
    <i r="4">
      <x v="640"/>
    </i>
    <i r="4">
      <x v="641"/>
    </i>
    <i r="4">
      <x v="653"/>
    </i>
    <i r="4">
      <x v="666"/>
    </i>
    <i r="4">
      <x v="681"/>
    </i>
    <i r="4">
      <x v="685"/>
    </i>
    <i r="4">
      <x v="687"/>
    </i>
    <i r="4">
      <x v="690"/>
    </i>
    <i r="4">
      <x v="694"/>
    </i>
    <i r="4">
      <x v="695"/>
    </i>
    <i r="4">
      <x v="696"/>
    </i>
    <i r="4">
      <x v="697"/>
    </i>
    <i r="4">
      <x v="698"/>
    </i>
    <i r="4">
      <x v="700"/>
    </i>
    <i r="4">
      <x v="707"/>
    </i>
    <i r="4">
      <x v="708"/>
    </i>
    <i r="4">
      <x v="709"/>
    </i>
    <i r="4">
      <x v="710"/>
    </i>
    <i r="4">
      <x v="712"/>
    </i>
    <i r="4">
      <x v="734"/>
    </i>
    <i r="4">
      <x v="735"/>
    </i>
    <i r="4">
      <x v="736"/>
    </i>
    <i r="4">
      <x v="742"/>
    </i>
    <i r="4">
      <x v="743"/>
    </i>
    <i r="4">
      <x v="748"/>
    </i>
    <i r="4">
      <x v="749"/>
    </i>
    <i r="4">
      <x v="750"/>
    </i>
    <i r="4">
      <x v="751"/>
    </i>
    <i r="4">
      <x v="752"/>
    </i>
    <i r="4">
      <x v="758"/>
    </i>
    <i r="4">
      <x v="759"/>
    </i>
    <i r="4">
      <x v="761"/>
    </i>
    <i r="4">
      <x v="763"/>
    </i>
    <i r="4">
      <x v="764"/>
    </i>
    <i r="4">
      <x v="765"/>
    </i>
    <i r="4">
      <x v="774"/>
    </i>
    <i r="4">
      <x v="775"/>
    </i>
    <i r="4">
      <x v="781"/>
    </i>
    <i r="4">
      <x v="787"/>
    </i>
    <i r="4">
      <x v="789"/>
    </i>
    <i r="4">
      <x v="790"/>
    </i>
    <i r="4">
      <x v="792"/>
    </i>
    <i r="4">
      <x v="799"/>
    </i>
    <i r="4">
      <x v="800"/>
    </i>
    <i r="4">
      <x v="801"/>
    </i>
    <i r="4">
      <x v="807"/>
    </i>
    <i r="4">
      <x v="808"/>
    </i>
    <i r="4">
      <x v="810"/>
    </i>
    <i r="4">
      <x v="823"/>
    </i>
    <i r="4">
      <x v="827"/>
    </i>
    <i r="4">
      <x v="828"/>
    </i>
    <i r="4">
      <x v="833"/>
    </i>
    <i r="4">
      <x v="838"/>
    </i>
    <i r="4">
      <x v="839"/>
    </i>
    <i r="4">
      <x v="840"/>
    </i>
    <i r="4">
      <x v="841"/>
    </i>
    <i r="4">
      <x v="842"/>
    </i>
    <i r="4">
      <x v="843"/>
    </i>
    <i r="4">
      <x v="844"/>
    </i>
    <i r="4">
      <x v="845"/>
    </i>
    <i r="4">
      <x v="851"/>
    </i>
    <i r="4">
      <x v="852"/>
    </i>
    <i r="4">
      <x v="853"/>
    </i>
    <i r="4">
      <x v="855"/>
    </i>
    <i r="4">
      <x v="856"/>
    </i>
    <i r="4">
      <x v="858"/>
    </i>
    <i r="4">
      <x v="859"/>
    </i>
    <i r="4">
      <x v="861"/>
    </i>
    <i r="4">
      <x v="875"/>
    </i>
    <i r="4">
      <x v="878"/>
    </i>
    <i r="4">
      <x v="879"/>
    </i>
    <i r="4">
      <x v="880"/>
    </i>
    <i r="4">
      <x v="881"/>
    </i>
    <i r="4">
      <x v="882"/>
    </i>
    <i r="4">
      <x v="884"/>
    </i>
    <i r="4">
      <x v="885"/>
    </i>
    <i r="4">
      <x v="896"/>
    </i>
    <i r="4">
      <x v="897"/>
    </i>
    <i r="4">
      <x v="898"/>
    </i>
    <i r="4">
      <x v="899"/>
    </i>
    <i r="4">
      <x v="900"/>
    </i>
    <i r="4">
      <x v="901"/>
    </i>
    <i r="4">
      <x v="905"/>
    </i>
    <i r="4">
      <x v="906"/>
    </i>
    <i r="4">
      <x v="912"/>
    </i>
    <i r="4">
      <x v="913"/>
    </i>
    <i r="4">
      <x v="914"/>
    </i>
    <i r="4">
      <x v="921"/>
    </i>
    <i r="4">
      <x v="923"/>
    </i>
    <i r="4">
      <x v="924"/>
    </i>
    <i r="4">
      <x v="925"/>
    </i>
    <i r="4">
      <x v="926"/>
    </i>
    <i r="4">
      <x v="927"/>
    </i>
    <i r="4">
      <x v="928"/>
    </i>
    <i r="4">
      <x v="946"/>
    </i>
    <i r="4">
      <x v="947"/>
    </i>
    <i r="4">
      <x v="948"/>
    </i>
    <i r="4">
      <x v="959"/>
    </i>
    <i r="4">
      <x v="960"/>
    </i>
    <i r="4">
      <x v="961"/>
    </i>
    <i r="4">
      <x v="963"/>
    </i>
    <i r="4">
      <x v="964"/>
    </i>
    <i r="4">
      <x v="965"/>
    </i>
    <i r="4">
      <x v="974"/>
    </i>
    <i r="4">
      <x v="975"/>
    </i>
    <i r="4">
      <x v="976"/>
    </i>
    <i r="4">
      <x v="977"/>
    </i>
    <i r="4">
      <x v="978"/>
    </i>
    <i r="4">
      <x v="979"/>
    </i>
    <i r="4">
      <x v="980"/>
    </i>
    <i r="4">
      <x v="981"/>
    </i>
    <i r="4">
      <x v="982"/>
    </i>
    <i r="4">
      <x v="995"/>
    </i>
    <i r="4">
      <x v="996"/>
    </i>
    <i r="4">
      <x v="997"/>
    </i>
    <i r="4">
      <x v="998"/>
    </i>
    <i r="4">
      <x v="1000"/>
    </i>
    <i r="4">
      <x v="1001"/>
    </i>
    <i r="4">
      <x v="1002"/>
    </i>
    <i r="4">
      <x v="1003"/>
    </i>
    <i r="4">
      <x v="1015"/>
    </i>
    <i r="4">
      <x v="1017"/>
    </i>
    <i r="4">
      <x v="1018"/>
    </i>
    <i r="4">
      <x v="1019"/>
    </i>
    <i r="4">
      <x v="1020"/>
    </i>
    <i r="4">
      <x v="1022"/>
    </i>
    <i r="4">
      <x v="1023"/>
    </i>
    <i r="4">
      <x v="1024"/>
    </i>
    <i r="4">
      <x v="1025"/>
    </i>
    <i r="4">
      <x v="1026"/>
    </i>
    <i r="4">
      <x v="1027"/>
    </i>
    <i r="4">
      <x v="1028"/>
    </i>
    <i r="4">
      <x v="1029"/>
    </i>
    <i r="4">
      <x v="1031"/>
    </i>
    <i r="4">
      <x v="1050"/>
    </i>
    <i r="4">
      <x v="1052"/>
    </i>
    <i r="4">
      <x v="1054"/>
    </i>
    <i r="4">
      <x v="1055"/>
    </i>
    <i r="4">
      <x v="1056"/>
    </i>
    <i r="4">
      <x v="1057"/>
    </i>
    <i r="4">
      <x v="1058"/>
    </i>
    <i r="4">
      <x v="1059"/>
    </i>
    <i r="4">
      <x v="1060"/>
    </i>
    <i r="4">
      <x v="1061"/>
    </i>
    <i r="4">
      <x v="1062"/>
    </i>
    <i r="4">
      <x v="1077"/>
    </i>
    <i r="4">
      <x v="1078"/>
    </i>
    <i r="4">
      <x v="1079"/>
    </i>
    <i r="4">
      <x v="1080"/>
    </i>
    <i r="4">
      <x v="1081"/>
    </i>
    <i r="4">
      <x v="1083"/>
    </i>
    <i r="4">
      <x v="1084"/>
    </i>
    <i r="4">
      <x v="1085"/>
    </i>
    <i r="4">
      <x v="1086"/>
    </i>
    <i r="4">
      <x v="1087"/>
    </i>
    <i r="4">
      <x v="1089"/>
    </i>
    <i r="4">
      <x v="1208"/>
    </i>
    <i r="4">
      <x v="1246"/>
    </i>
    <i r="4">
      <x v="1247"/>
    </i>
    <i r="4">
      <x v="1248"/>
    </i>
    <i r="4">
      <x v="1249"/>
    </i>
    <i r="4">
      <x v="1250"/>
    </i>
    <i r="4">
      <x v="1251"/>
    </i>
    <i r="4">
      <x v="1253"/>
    </i>
    <i r="4">
      <x v="1254"/>
    </i>
    <i r="4">
      <x v="1255"/>
    </i>
    <i r="4">
      <x v="1256"/>
    </i>
    <i r="4">
      <x v="1281"/>
    </i>
    <i r="4">
      <x v="1282"/>
    </i>
    <i r="4">
      <x v="1283"/>
    </i>
    <i r="4">
      <x v="1284"/>
    </i>
    <i r="4">
      <x v="1285"/>
    </i>
    <i r="4">
      <x v="1286"/>
    </i>
    <i r="4">
      <x v="1287"/>
    </i>
    <i r="4">
      <x v="1288"/>
    </i>
    <i r="4">
      <x v="1289"/>
    </i>
    <i r="4">
      <x v="1290"/>
    </i>
    <i r="4">
      <x v="1292"/>
    </i>
    <i r="4">
      <x v="1293"/>
    </i>
    <i r="4">
      <x v="1294"/>
    </i>
    <i r="4">
      <x v="1295"/>
    </i>
    <i r="4">
      <x v="1296"/>
    </i>
    <i r="4">
      <x v="1297"/>
    </i>
    <i r="4">
      <x v="1298"/>
    </i>
    <i r="4">
      <x v="1299"/>
    </i>
    <i r="4">
      <x v="1300"/>
    </i>
    <i r="4">
      <x v="1301"/>
    </i>
    <i r="4">
      <x v="1302"/>
    </i>
    <i r="4">
      <x v="1303"/>
    </i>
    <i r="4">
      <x v="1304"/>
    </i>
    <i r="4">
      <x v="1305"/>
    </i>
    <i r="4">
      <x v="1306"/>
    </i>
    <i r="4">
      <x v="1307"/>
    </i>
    <i r="4">
      <x v="1308"/>
    </i>
    <i r="4">
      <x v="1309"/>
    </i>
    <i r="4">
      <x v="1310"/>
    </i>
    <i r="4">
      <x v="1311"/>
    </i>
    <i r="4">
      <x v="1312"/>
    </i>
    <i r="4">
      <x v="1313"/>
    </i>
    <i r="4">
      <x v="1314"/>
    </i>
    <i r="4">
      <x v="1315"/>
    </i>
    <i r="4">
      <x v="1316"/>
    </i>
    <i r="4">
      <x v="1318"/>
    </i>
    <i r="4">
      <x v="1319"/>
    </i>
    <i r="4">
      <x v="1320"/>
    </i>
    <i r="4">
      <x v="1321"/>
    </i>
    <i r="4">
      <x v="1322"/>
    </i>
    <i r="4">
      <x v="1323"/>
    </i>
    <i r="4">
      <x v="1324"/>
    </i>
    <i r="4">
      <x v="1331"/>
    </i>
    <i r="4">
      <x v="1333"/>
    </i>
    <i r="4">
      <x v="1355"/>
    </i>
    <i r="4">
      <x v="1356"/>
    </i>
    <i r="4">
      <x v="1357"/>
    </i>
    <i r="4">
      <x v="1358"/>
    </i>
    <i r="4">
      <x v="1359"/>
    </i>
    <i r="4">
      <x v="1360"/>
    </i>
    <i r="4">
      <x v="1361"/>
    </i>
    <i r="4">
      <x v="1362"/>
    </i>
    <i r="4">
      <x v="1363"/>
    </i>
    <i r="4">
      <x v="1364"/>
    </i>
    <i r="4">
      <x v="1365"/>
    </i>
    <i r="4">
      <x v="1366"/>
    </i>
    <i r="4">
      <x v="1367"/>
    </i>
    <i r="4">
      <x v="1378"/>
    </i>
    <i r="4">
      <x v="1379"/>
    </i>
    <i r="4">
      <x v="1380"/>
    </i>
    <i r="4">
      <x v="1381"/>
    </i>
    <i r="4">
      <x v="1382"/>
    </i>
    <i r="4">
      <x v="1383"/>
    </i>
    <i r="4">
      <x v="1384"/>
    </i>
    <i r="4">
      <x v="1403"/>
    </i>
    <i r="4">
      <x v="1404"/>
    </i>
    <i r="4">
      <x v="1405"/>
    </i>
    <i r="4">
      <x v="1406"/>
    </i>
    <i r="4">
      <x v="1407"/>
    </i>
    <i r="4">
      <x v="1408"/>
    </i>
    <i r="4">
      <x v="1409"/>
    </i>
    <i r="4">
      <x v="1410"/>
    </i>
    <i r="4">
      <x v="1429"/>
    </i>
    <i r="4">
      <x v="1430"/>
    </i>
    <i r="4">
      <x v="1431"/>
    </i>
    <i r="4">
      <x v="1432"/>
    </i>
    <i r="4">
      <x v="1433"/>
    </i>
    <i r="4">
      <x v="1434"/>
    </i>
    <i r="4">
      <x v="1435"/>
    </i>
    <i r="4">
      <x v="1436"/>
    </i>
    <i r="4">
      <x v="1437"/>
    </i>
    <i r="4">
      <x v="1438"/>
    </i>
    <i r="4">
      <x v="1452"/>
    </i>
    <i r="4">
      <x v="1453"/>
    </i>
    <i r="4">
      <x v="1454"/>
    </i>
    <i r="4">
      <x v="1455"/>
    </i>
    <i r="4">
      <x v="1456"/>
    </i>
    <i r="4">
      <x v="1457"/>
    </i>
    <i r="4">
      <x v="1458"/>
    </i>
    <i r="4">
      <x v="1459"/>
    </i>
    <i r="4">
      <x v="1460"/>
    </i>
    <i r="4">
      <x v="1461"/>
    </i>
    <i r="4">
      <x v="1462"/>
    </i>
    <i r="4">
      <x v="1463"/>
    </i>
    <i r="4">
      <x v="1464"/>
    </i>
    <i r="4">
      <x v="1465"/>
    </i>
    <i r="4">
      <x v="1466"/>
    </i>
    <i r="4">
      <x v="1467"/>
    </i>
    <i r="4">
      <x v="1468"/>
    </i>
    <i r="4">
      <x v="1469"/>
    </i>
    <i r="4">
      <x v="1470"/>
    </i>
    <i r="4">
      <x v="1471"/>
    </i>
    <i r="4">
      <x v="1472"/>
    </i>
    <i r="4">
      <x v="1473"/>
    </i>
    <i r="4">
      <x v="1474"/>
    </i>
    <i r="4">
      <x v="1478"/>
    </i>
    <i r="4">
      <x v="1479"/>
    </i>
    <i r="4">
      <x v="1502"/>
    </i>
    <i r="4">
      <x v="1503"/>
    </i>
    <i r="4">
      <x v="1505"/>
    </i>
    <i r="4">
      <x v="1506"/>
    </i>
    <i r="4">
      <x v="1507"/>
    </i>
    <i r="4">
      <x v="1508"/>
    </i>
    <i r="4">
      <x v="1509"/>
    </i>
    <i r="4">
      <x v="1510"/>
    </i>
    <i r="4">
      <x v="1511"/>
    </i>
    <i r="4">
      <x v="1512"/>
    </i>
    <i r="4">
      <x v="1513"/>
    </i>
    <i r="4">
      <x v="1515"/>
    </i>
    <i r="4">
      <x v="1516"/>
    </i>
    <i r="4">
      <x v="1517"/>
    </i>
    <i r="4">
      <x v="1527"/>
    </i>
    <i r="4">
      <x v="1529"/>
    </i>
    <i r="4">
      <x v="1530"/>
    </i>
    <i r="4">
      <x v="1531"/>
    </i>
    <i r="4">
      <x v="1532"/>
    </i>
    <i r="4">
      <x v="1534"/>
    </i>
    <i r="4">
      <x v="1535"/>
    </i>
    <i r="4">
      <x v="1550"/>
    </i>
    <i r="4">
      <x v="1551"/>
    </i>
    <i r="4">
      <x v="1552"/>
    </i>
    <i r="4">
      <x v="1553"/>
    </i>
    <i r="4">
      <x v="1554"/>
    </i>
    <i r="4">
      <x v="1555"/>
    </i>
    <i r="4">
      <x v="1557"/>
    </i>
    <i r="4">
      <x v="1558"/>
    </i>
    <i r="4">
      <x v="1559"/>
    </i>
    <i r="4">
      <x v="1560"/>
    </i>
    <i r="4">
      <x v="1561"/>
    </i>
    <i r="4">
      <x v="1580"/>
    </i>
    <i r="4">
      <x v="1581"/>
    </i>
    <i r="4">
      <x v="1582"/>
    </i>
    <i r="4">
      <x v="1583"/>
    </i>
    <i r="4">
      <x v="1584"/>
    </i>
    <i r="4">
      <x v="1585"/>
    </i>
    <i r="4">
      <x v="1586"/>
    </i>
    <i r="4">
      <x v="1587"/>
    </i>
    <i r="4">
      <x v="1605"/>
    </i>
    <i r="4">
      <x v="1606"/>
    </i>
    <i r="4">
      <x v="1607"/>
    </i>
    <i r="4">
      <x v="1608"/>
    </i>
    <i r="4">
      <x v="1609"/>
    </i>
    <i r="4">
      <x v="1610"/>
    </i>
    <i r="4">
      <x v="1611"/>
    </i>
    <i r="4">
      <x v="1612"/>
    </i>
    <i r="4">
      <x v="1614"/>
    </i>
    <i r="4">
      <x v="1615"/>
    </i>
    <i r="4">
      <x v="1616"/>
    </i>
    <i r="4">
      <x v="1617"/>
    </i>
    <i r="4">
      <x v="1618"/>
    </i>
    <i r="4">
      <x v="1619"/>
    </i>
    <i r="4">
      <x v="1620"/>
    </i>
    <i r="4">
      <x v="1621"/>
    </i>
    <i r="4">
      <x v="1659"/>
    </i>
    <i r="4">
      <x v="1660"/>
    </i>
    <i r="4">
      <x v="1661"/>
    </i>
    <i r="4">
      <x v="1662"/>
    </i>
    <i r="4">
      <x v="1663"/>
    </i>
    <i r="4">
      <x v="1683"/>
    </i>
    <i r="4">
      <x v="1684"/>
    </i>
    <i r="4">
      <x v="1685"/>
    </i>
    <i r="4">
      <x v="1686"/>
    </i>
    <i r="4">
      <x v="1688"/>
    </i>
    <i r="4">
      <x v="1689"/>
    </i>
    <i r="4">
      <x v="1690"/>
    </i>
    <i r="4">
      <x v="1691"/>
    </i>
    <i r="4">
      <x v="1692"/>
    </i>
    <i r="4">
      <x v="1704"/>
    </i>
    <i r="4">
      <x v="1705"/>
    </i>
    <i r="4">
      <x v="1706"/>
    </i>
    <i r="4">
      <x v="1707"/>
    </i>
    <i r="4">
      <x v="1708"/>
    </i>
    <i r="4">
      <x v="1709"/>
    </i>
    <i r="4">
      <x v="1710"/>
    </i>
    <i r="2">
      <x v="1"/>
      <x/>
      <x/>
    </i>
    <i r="2">
      <x v="2"/>
      <x/>
      <x/>
    </i>
    <i r="4">
      <x v="20"/>
    </i>
    <i r="4">
      <x v="22"/>
    </i>
    <i r="4">
      <x v="85"/>
    </i>
    <i r="4">
      <x v="86"/>
    </i>
    <i r="4">
      <x v="124"/>
    </i>
    <i r="4">
      <x v="127"/>
    </i>
    <i r="4">
      <x v="136"/>
    </i>
    <i r="4">
      <x v="138"/>
    </i>
    <i r="4">
      <x v="170"/>
    </i>
    <i r="4">
      <x v="176"/>
    </i>
    <i r="4">
      <x v="186"/>
    </i>
    <i r="4">
      <x v="387"/>
    </i>
    <i r="4">
      <x v="420"/>
    </i>
    <i r="4">
      <x v="441"/>
    </i>
    <i r="4">
      <x v="809"/>
    </i>
    <i r="4">
      <x v="876"/>
    </i>
    <i r="4">
      <x v="877"/>
    </i>
    <i r="4">
      <x v="994"/>
    </i>
    <i r="4">
      <x v="1030"/>
    </i>
    <i r="2">
      <x v="3"/>
      <x/>
      <x/>
    </i>
    <i r="4">
      <x v="43"/>
    </i>
    <i r="4">
      <x v="69"/>
    </i>
    <i r="4">
      <x v="135"/>
    </i>
    <i r="4">
      <x v="146"/>
    </i>
    <i r="4">
      <x v="217"/>
    </i>
    <i r="4">
      <x v="384"/>
    </i>
    <i r="4">
      <x v="688"/>
    </i>
    <i r="4">
      <x v="711"/>
    </i>
    <i r="4">
      <x v="726"/>
    </i>
    <i r="4">
      <x v="780"/>
    </i>
    <i r="4">
      <x v="788"/>
    </i>
    <i r="4">
      <x v="1613"/>
    </i>
    <i r="2">
      <x v="13"/>
      <x/>
      <x/>
    </i>
    <i r="4">
      <x v="35"/>
    </i>
    <i r="4">
      <x v="83"/>
    </i>
    <i r="4">
      <x v="119"/>
    </i>
    <i r="4">
      <x v="154"/>
    </i>
    <i r="4">
      <x v="155"/>
    </i>
    <i r="4">
      <x v="159"/>
    </i>
    <i r="4">
      <x v="313"/>
    </i>
    <i r="4">
      <x v="613"/>
    </i>
    <i r="4">
      <x v="652"/>
    </i>
    <i r="4">
      <x v="762"/>
    </i>
    <i r="4">
      <x v="791"/>
    </i>
    <i r="4">
      <x v="862"/>
    </i>
    <i r="4">
      <x v="911"/>
    </i>
    <i r="4">
      <x v="1514"/>
    </i>
    <i r="4">
      <x v="1528"/>
    </i>
    <i r="4">
      <x v="1556"/>
    </i>
    <i r="1">
      <x v="1"/>
      <x/>
      <x/>
      <x/>
    </i>
    <i r="4">
      <x v="41"/>
    </i>
    <i r="4">
      <x v="44"/>
    </i>
    <i r="4">
      <x v="55"/>
    </i>
    <i r="4">
      <x v="64"/>
    </i>
    <i r="4">
      <x v="90"/>
    </i>
    <i r="4">
      <x v="171"/>
    </i>
    <i r="4">
      <x v="175"/>
    </i>
    <i r="4">
      <x v="357"/>
    </i>
    <i r="4">
      <x v="663"/>
    </i>
    <i r="4">
      <x v="699"/>
    </i>
    <i r="4">
      <x v="776"/>
    </i>
    <i r="4">
      <x v="922"/>
    </i>
    <i r="4">
      <x v="949"/>
    </i>
    <i r="4">
      <x v="1035"/>
    </i>
    <i r="4">
      <x v="1252"/>
    </i>
    <i r="4">
      <x v="1317"/>
    </i>
    <i r="4">
      <x v="1330"/>
    </i>
    <i r="4">
      <x v="1518"/>
    </i>
    <i r="4">
      <x v="1687"/>
    </i>
    <i r="2">
      <x v="2"/>
      <x/>
      <x/>
    </i>
    <i r="4">
      <x v="503"/>
    </i>
    <i r="2">
      <x v="3"/>
      <x/>
      <x v="1658"/>
    </i>
    <i r="2">
      <x v="13"/>
      <x/>
      <x/>
    </i>
    <i r="4">
      <x v="81"/>
    </i>
    <i r="4">
      <x v="82"/>
    </i>
    <i r="4">
      <x v="150"/>
    </i>
    <i r="4">
      <x v="151"/>
    </i>
    <i r="4">
      <x v="716"/>
    </i>
    <i r="4">
      <x v="999"/>
    </i>
    <i r="4">
      <x v="1021"/>
    </i>
    <i r="4">
      <x v="1082"/>
    </i>
    <i r="4">
      <x v="1088"/>
    </i>
    <i r="4">
      <x v="1207"/>
    </i>
    <i r="4">
      <x v="1291"/>
    </i>
    <i r="4">
      <x v="1477"/>
    </i>
    <i r="4">
      <x v="1533"/>
    </i>
    <i r="1">
      <x v="2"/>
      <x/>
      <x/>
      <x/>
    </i>
    <i r="4">
      <x v="13"/>
    </i>
    <i r="4">
      <x v="15"/>
    </i>
    <i r="4">
      <x v="24"/>
    </i>
    <i r="4">
      <x v="56"/>
    </i>
    <i r="4">
      <x v="59"/>
    </i>
    <i r="4">
      <x v="143"/>
    </i>
    <i r="4">
      <x v="297"/>
    </i>
    <i r="4">
      <x v="1016"/>
    </i>
    <i r="2">
      <x v="1"/>
      <x/>
      <x v="145"/>
    </i>
    <i r="2">
      <x v="2"/>
      <x/>
      <x/>
    </i>
    <i r="4">
      <x v="9"/>
    </i>
    <i r="4">
      <x v="60"/>
    </i>
    <i r="4">
      <x v="172"/>
    </i>
    <i r="4">
      <x v="444"/>
    </i>
    <i r="4">
      <x v="537"/>
    </i>
    <i r="4">
      <x v="725"/>
    </i>
    <i r="4">
      <x v="760"/>
    </i>
    <i r="4">
      <x v="782"/>
    </i>
    <i r="4">
      <x v="806"/>
    </i>
    <i r="4">
      <x v="824"/>
    </i>
    <i r="4">
      <x v="854"/>
    </i>
    <i r="4">
      <x v="857"/>
    </i>
    <i r="4">
      <x v="860"/>
    </i>
    <i r="4">
      <x v="883"/>
    </i>
    <i r="4">
      <x v="886"/>
    </i>
    <i r="4">
      <x v="962"/>
    </i>
    <i r="4">
      <x v="1051"/>
    </i>
    <i r="4">
      <x v="1053"/>
    </i>
    <i r="4">
      <x v="1063"/>
    </i>
    <i r="4">
      <x v="1368"/>
    </i>
    <i r="4">
      <x v="1451"/>
    </i>
    <i r="4">
      <x v="1504"/>
    </i>
    <i r="2">
      <x v="4"/>
      <x/>
      <x v="779"/>
    </i>
    <i r="2">
      <x v="13"/>
      <x/>
      <x/>
    </i>
    <i r="4">
      <x v="1332"/>
    </i>
    <i>
      <x v="2"/>
      <x/>
      <x v="3"/>
      <x/>
      <x/>
    </i>
    <i r="2">
      <x v="13"/>
      <x/>
      <x/>
    </i>
    <i r="1">
      <x v="1"/>
      <x v="13"/>
      <x/>
      <x v="69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N° de Reclamo (Módulo)" fld="3" subtotal="count" baseField="0" baseItem="0"/>
    <dataField name="Promedio de Tiempo de Atención" fld="23" subtotal="average" baseField="0" baseItem="0" numFmtId="165"/>
  </dataFields>
  <formats count="40">
    <format dxfId="515">
      <pivotArea type="all" dataOnly="0" outline="0" fieldPosition="0"/>
    </format>
    <format dxfId="514">
      <pivotArea type="all" dataOnly="0" outline="0" fieldPosition="0"/>
    </format>
    <format dxfId="513">
      <pivotArea field="6" type="button" dataOnly="0" labelOnly="1" outline="0" axis="axisRow" fieldPosition="0"/>
    </format>
    <format dxfId="512">
      <pivotArea field="17" type="button" dataOnly="0" labelOnly="1" outline="0" axis="axisRow" fieldPosition="1"/>
    </format>
    <format dxfId="511">
      <pivotArea field="19" type="button" dataOnly="0" labelOnly="1" outline="0" axis="axisRow" fieldPosition="2"/>
    </format>
    <format dxfId="510">
      <pivotArea field="10" type="button" dataOnly="0" labelOnly="1" outline="0" axis="axisRow" fieldPosition="3"/>
    </format>
    <format dxfId="509">
      <pivotArea field="24" type="button" dataOnly="0" labelOnly="1" outline="0" axis="axisRow" fieldPosition="4"/>
    </format>
    <format dxfId="5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7">
      <pivotArea dataOnly="0" labelOnly="1" outline="0" fieldPosition="0">
        <references count="1">
          <reference field="6" count="0"/>
        </references>
      </pivotArea>
    </format>
    <format dxfId="506">
      <pivotArea dataOnly="0" labelOnly="1" outline="0" fieldPosition="0">
        <references count="2">
          <reference field="6" count="1" selected="0">
            <x v="0"/>
          </reference>
          <reference field="17" count="2">
            <x v="0"/>
            <x v="1"/>
          </reference>
        </references>
      </pivotArea>
    </format>
    <format dxfId="505">
      <pivotArea dataOnly="0" labelOnly="1" outline="0" fieldPosition="0">
        <references count="2">
          <reference field="6" count="1" selected="0">
            <x v="1"/>
          </reference>
          <reference field="17" count="2">
            <x v="0"/>
            <x v="1"/>
          </reference>
        </references>
      </pivotArea>
    </format>
    <format dxfId="50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1">
            <x v="0"/>
          </reference>
        </references>
      </pivotArea>
    </format>
    <format dxfId="503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">
            <x v="0"/>
          </reference>
        </references>
      </pivotArea>
    </format>
    <format dxfId="501">
      <pivotArea field="10" type="button" dataOnly="0" labelOnly="1" outline="0" axis="axisRow" fieldPosition="3"/>
    </format>
    <format dxfId="500">
      <pivotArea type="all" dataOnly="0" outline="0" fieldPosition="0"/>
    </format>
    <format dxfId="499">
      <pivotArea type="all" dataOnly="0" outline="0" fieldPosition="0"/>
    </format>
    <format dxfId="498">
      <pivotArea field="6" type="button" dataOnly="0" labelOnly="1" outline="0" axis="axisRow" fieldPosition="0"/>
    </format>
    <format dxfId="497">
      <pivotArea field="17" type="button" dataOnly="0" labelOnly="1" outline="0" axis="axisRow" fieldPosition="1"/>
    </format>
    <format dxfId="496">
      <pivotArea field="19" type="button" dataOnly="0" labelOnly="1" outline="0" axis="axisRow" fieldPosition="2"/>
    </format>
    <format dxfId="495">
      <pivotArea field="10" type="button" dataOnly="0" labelOnly="1" outline="0" axis="axisRow" fieldPosition="3"/>
    </format>
    <format dxfId="494">
      <pivotArea field="24" type="button" dataOnly="0" labelOnly="1" outline="0" axis="axisRow" fieldPosition="4"/>
    </format>
    <format dxfId="4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2">
      <pivotArea field="6" type="button" dataOnly="0" labelOnly="1" outline="0" axis="axisRow" fieldPosition="0"/>
    </format>
    <format dxfId="491">
      <pivotArea field="17" type="button" dataOnly="0" labelOnly="1" outline="0" axis="axisRow" fieldPosition="1"/>
    </format>
    <format dxfId="490">
      <pivotArea field="19" type="button" dataOnly="0" labelOnly="1" outline="0" axis="axisRow" fieldPosition="2"/>
    </format>
    <format dxfId="489">
      <pivotArea field="10" type="button" dataOnly="0" labelOnly="1" outline="0" axis="axisRow" fieldPosition="3"/>
    </format>
    <format dxfId="488">
      <pivotArea field="24" type="button" dataOnly="0" labelOnly="1" outline="0" axis="axisRow" fieldPosition="4"/>
    </format>
    <format dxfId="4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6">
      <pivotArea field="6" type="button" dataOnly="0" labelOnly="1" outline="0" axis="axisRow" fieldPosition="0"/>
    </format>
    <format dxfId="485">
      <pivotArea field="17" type="button" dataOnly="0" labelOnly="1" outline="0" axis="axisRow" fieldPosition="1"/>
    </format>
    <format dxfId="484">
      <pivotArea field="19" type="button" dataOnly="0" labelOnly="1" outline="0" axis="axisRow" fieldPosition="2"/>
    </format>
    <format dxfId="483">
      <pivotArea field="10" type="button" dataOnly="0" labelOnly="1" outline="0" axis="axisRow" fieldPosition="3"/>
    </format>
    <format dxfId="4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1">
      <pivotArea field="24" type="button" dataOnly="0" labelOnly="1" outline="0" axis="axisRow" fieldPosition="4"/>
    </format>
    <format dxfId="480">
      <pivotArea dataOnly="0" labelOnly="1" grandRow="1" outline="0" fieldPosition="0"/>
    </format>
    <format dxfId="47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6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TIPO" colHeaderCaption=" ">
  <location ref="A5:G26" firstHeaderRow="1" firstDataRow="3" firstDataCol="1"/>
  <pivotFields count="26">
    <pivotField showAll="0"/>
    <pivotField axis="axisCol" showAll="0">
      <items count="6">
        <item x="0"/>
        <item x="1"/>
        <item h="1" x="2"/>
        <item h="1" m="1" x="4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4" showAll="0"/>
    <pivotField showAll="0"/>
    <pivotField showAll="0"/>
    <pivotField showAll="0"/>
    <pivotField numFmtId="14" showAll="0"/>
    <pivotField numFmtId="14" showAll="0"/>
    <pivotField axis="axisRow" showAll="0">
      <items count="5">
        <item x="0"/>
        <item x="2"/>
        <item x="1"/>
        <item x="3"/>
        <item t="default"/>
      </items>
    </pivotField>
    <pivotField showAll="0">
      <items count="18">
        <item x="1"/>
        <item m="1" x="4"/>
        <item m="1" x="9"/>
        <item m="1" x="16"/>
        <item m="1" x="7"/>
        <item m="1" x="6"/>
        <item m="1" x="5"/>
        <item m="1" x="15"/>
        <item m="1" x="8"/>
        <item m="1" x="11"/>
        <item m="1" x="13"/>
        <item m="1" x="12"/>
        <item x="0"/>
        <item x="2"/>
        <item m="1" x="14"/>
        <item m="1" x="10"/>
        <item x="3"/>
        <item t="default"/>
      </items>
    </pivotField>
    <pivotField showAll="0"/>
    <pivotField axis="axisRow" showAll="0" sortType="descending">
      <items count="26">
        <item x="3"/>
        <item x="2"/>
        <item m="1" x="16"/>
        <item x="6"/>
        <item m="1" x="12"/>
        <item m="1" x="18"/>
        <item m="1" x="21"/>
        <item m="1" x="23"/>
        <item m="1" x="20"/>
        <item m="1" x="10"/>
        <item m="1" x="17"/>
        <item m="1" x="8"/>
        <item m="1" x="9"/>
        <item m="1" x="19"/>
        <item m="1" x="13"/>
        <item m="1" x="14"/>
        <item m="1" x="11"/>
        <item x="1"/>
        <item m="1" x="22"/>
        <item m="1" x="15"/>
        <item m="1" x="24"/>
        <item x="4"/>
        <item x="0"/>
        <item x="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3" showAll="0"/>
    <pivotField numFmtId="3" showAll="0"/>
    <pivotField showAll="0"/>
  </pivotFields>
  <rowFields count="2">
    <field x="17"/>
    <field x="20"/>
  </rowFields>
  <rowItems count="19">
    <i>
      <x/>
    </i>
    <i r="1">
      <x v="22"/>
    </i>
    <i r="1">
      <x v="17"/>
    </i>
    <i r="1">
      <x/>
    </i>
    <i r="1">
      <x v="1"/>
    </i>
    <i r="1">
      <x v="21"/>
    </i>
    <i>
      <x v="1"/>
    </i>
    <i r="1">
      <x v="22"/>
    </i>
    <i r="1">
      <x v="17"/>
    </i>
    <i r="1">
      <x/>
    </i>
    <i r="1">
      <x v="24"/>
    </i>
    <i r="1">
      <x v="1"/>
    </i>
    <i>
      <x v="2"/>
    </i>
    <i r="1">
      <x/>
    </i>
    <i r="1">
      <x v="22"/>
    </i>
    <i r="1">
      <x v="17"/>
    </i>
    <i r="1">
      <x v="3"/>
    </i>
    <i r="1">
      <x v="21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N° Casos" fld="10" subtotal="count" baseField="0" baseItem="0"/>
    <dataField name="Promedio de Tiempo de Atención" fld="23" subtotal="average" baseField="22" baseItem="2"/>
  </dataFields>
  <formats count="41">
    <format dxfId="193">
      <pivotArea type="all" dataOnly="0" outline="0" fieldPosition="0"/>
    </format>
    <format dxfId="192">
      <pivotArea type="all" dataOnly="0" outline="0" fieldPosition="0"/>
    </format>
    <format dxfId="191">
      <pivotArea dataOnly="0" labelOnly="1" fieldPosition="0">
        <references count="1">
          <reference field="1" count="0"/>
        </references>
      </pivotArea>
    </format>
    <format dxfId="190">
      <pivotArea dataOnly="0" labelOnly="1" grandCol="1" outline="0" fieldPosition="0"/>
    </format>
    <format dxfId="189">
      <pivotArea field="18" type="button" dataOnly="0" labelOnly="1" outline="0"/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/>
    </format>
    <format dxfId="185">
      <pivotArea field="1" type="button" dataOnly="0" labelOnly="1" outline="0" axis="axisCol" fieldPosition="0"/>
    </format>
    <format dxfId="184">
      <pivotArea type="topRight" dataOnly="0" labelOnly="1" outline="0" fieldPosition="0"/>
    </format>
    <format dxfId="183">
      <pivotArea dataOnly="0" labelOnly="1" fieldPosition="0">
        <references count="1">
          <reference field="1" count="0"/>
        </references>
      </pivotArea>
    </format>
    <format dxfId="182">
      <pivotArea dataOnly="0" labelOnly="1" grandCol="1" outline="0" fieldPosition="0"/>
    </format>
    <format dxfId="181">
      <pivotArea type="all" dataOnly="0" outline="0" fieldPosition="0"/>
    </format>
    <format dxfId="180">
      <pivotArea type="all" dataOnly="0" outline="0" fieldPosition="0"/>
    </format>
    <format dxfId="179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178">
      <pivotArea field="18" type="button" dataOnly="0" labelOnly="1" outline="0"/>
    </format>
    <format dxfId="177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6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172">
      <pivotArea dataOnly="0" labelOnly="1" outline="0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17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170">
      <pivotArea field="18" type="button" dataOnly="0" labelOnly="1" outline="0"/>
    </format>
    <format dxfId="169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8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5">
      <pivotArea field="18" type="button" dataOnly="0" labelOnly="1" outline="0"/>
    </format>
    <format dxfId="164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3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0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59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58">
      <pivotArea type="all" dataOnly="0" outline="0" fieldPosition="0"/>
    </format>
    <format dxfId="157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56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55">
      <pivotArea field="1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154">
      <pivotArea field="1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153">
      <pivotArea field="20" grandCol="1" collapsedLevelsAreSubtotals="1" axis="axisRow" fieldPosition="1">
        <references count="3">
          <reference field="4294967294" count="1" selected="0">
            <x v="1"/>
          </reference>
          <reference field="17" count="1" selected="0">
            <x v="0"/>
          </reference>
          <reference field="20" count="12">
            <x v="2"/>
            <x v="3"/>
            <x v="5"/>
            <x v="6"/>
            <x v="7"/>
            <x v="8"/>
            <x v="10"/>
            <x v="11"/>
            <x v="12"/>
            <x v="14"/>
            <x v="18"/>
            <x v="2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a2" displayName="Tabla2" ref="A1:Z3" totalsRowCount="1">
  <autoFilter ref="A1:Z2"/>
  <tableColumns count="26">
    <tableColumn id="1" name="Tipo de Caso"/>
    <tableColumn id="2" name="Estado de Reclamo"/>
    <tableColumn id="3" name="Ingresado al módulo"/>
    <tableColumn id="4" name="N° de Reclamo (Módulo)"/>
    <tableColumn id="5" name="Oficina del Caso_x000a_(OE que genere / ocasiona el caso)"/>
    <tableColumn id="6" name="Retail"/>
    <tableColumn id="7" name="Código Canal de Ingreso"/>
    <tableColumn id="8" name="Canal de Ingreso"/>
    <tableColumn id="9" name="Oficina de Ingreso"/>
    <tableColumn id="10" name="Zona de Ingreso Financiera_x000a_(OE que registra el caso)"/>
    <tableColumn id="11" name="UBIGEO"/>
    <tableColumn id="12" name="Fecha de Ingreso" dataDxfId="526" totalsRowDxfId="525"/>
    <tableColumn id="13" name="Año del Reclamo"/>
    <tableColumn id="14" name="Trimestre"/>
    <tableColumn id="15" name="Mes de Reclamo"/>
    <tableColumn id="16" name="Fecha de Vencimiento Legal" totalsRowFunction="custom" dataDxfId="524" totalsRowDxfId="523">
      <totalsRowFormula>Tabla2[Fecha de Vencimiento Legal]+60</totalsRowFormula>
    </tableColumn>
    <tableColumn id="17" name="Fecha de Conclusión" dataDxfId="522" totalsRowDxfId="521"/>
    <tableColumn id="18" name="Código Producto"/>
    <tableColumn id="19" name="Producto"/>
    <tableColumn id="20" name="Código Motivo"/>
    <tableColumn id="21" name="Motivo"/>
    <tableColumn id="22" name="Nombre Cliente"/>
    <tableColumn id="23" name="DNI"/>
    <tableColumn id="24" name="Tiempo de Atención"/>
    <tableColumn id="25" name="Reiterativo"/>
    <tableColumn id="26" name="Ran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opLeftCell="N1" workbookViewId="0">
      <selection sqref="A1:B169"/>
    </sheetView>
  </sheetViews>
  <sheetFormatPr baseColWidth="10" defaultColWidth="11.42578125" defaultRowHeight="15"/>
  <cols>
    <col min="1" max="1" width="13.42578125" customWidth="1"/>
    <col min="2" max="2" width="18.7109375" customWidth="1"/>
    <col min="3" max="3" width="19.85546875" customWidth="1"/>
    <col min="4" max="4" width="23.28515625" customWidth="1"/>
    <col min="7" max="7" width="22.7109375" customWidth="1"/>
    <col min="8" max="8" width="16.7109375" customWidth="1"/>
    <col min="9" max="9" width="17.7109375" customWidth="1"/>
    <col min="12" max="13" width="16.7109375" customWidth="1"/>
    <col min="15" max="15" width="16.42578125" customWidth="1"/>
    <col min="16" max="16" width="25.7109375" customWidth="1"/>
    <col min="17" max="17" width="19.7109375" customWidth="1"/>
    <col min="18" max="18" width="16.7109375" customWidth="1"/>
    <col min="20" max="20" width="15" customWidth="1"/>
    <col min="22" max="22" width="15.85546875" customWidth="1"/>
    <col min="24" max="24" width="19.5703125" customWidth="1"/>
    <col min="25" max="25" width="12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165</v>
      </c>
      <c r="C2" t="s">
        <v>27</v>
      </c>
      <c r="D2">
        <v>4122</v>
      </c>
      <c r="E2" t="s">
        <v>60</v>
      </c>
      <c r="F2" t="s">
        <v>62</v>
      </c>
      <c r="G2" t="s">
        <v>54</v>
      </c>
      <c r="H2" t="s">
        <v>55</v>
      </c>
      <c r="I2" t="s">
        <v>32</v>
      </c>
      <c r="J2" t="s">
        <v>33</v>
      </c>
      <c r="K2" t="s">
        <v>34</v>
      </c>
      <c r="L2" s="7">
        <v>43734</v>
      </c>
      <c r="M2">
        <v>2019</v>
      </c>
      <c r="N2" t="s">
        <v>166</v>
      </c>
      <c r="O2" t="s">
        <v>48</v>
      </c>
      <c r="P2" s="7">
        <v>43764</v>
      </c>
      <c r="Q2" s="7">
        <v>43795</v>
      </c>
      <c r="R2" t="s">
        <v>35</v>
      </c>
      <c r="S2" t="s">
        <v>36</v>
      </c>
      <c r="T2" t="s">
        <v>41</v>
      </c>
      <c r="U2" t="s">
        <v>42</v>
      </c>
      <c r="V2" t="s">
        <v>167</v>
      </c>
      <c r="W2">
        <v>41555332</v>
      </c>
      <c r="X2">
        <v>61</v>
      </c>
      <c r="Y2">
        <v>1</v>
      </c>
      <c r="Z2" t="s">
        <v>168</v>
      </c>
    </row>
    <row r="3" spans="1:26">
      <c r="L3" s="7"/>
      <c r="P3" s="7">
        <f>Tabla2[Fecha de Vencimiento Legal]+60</f>
        <v>43824</v>
      </c>
      <c r="Q3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16"/>
  <sheetViews>
    <sheetView showGridLines="0" zoomScale="80" zoomScaleNormal="80" workbookViewId="0">
      <pane ySplit="5" topLeftCell="A233" activePane="bottomLeft" state="frozen"/>
      <selection pane="bottomLeft" activeCell="F238" sqref="F238"/>
    </sheetView>
  </sheetViews>
  <sheetFormatPr baseColWidth="10" defaultColWidth="11.42578125" defaultRowHeight="12.75"/>
  <cols>
    <col min="1" max="1" width="1.7109375" style="49" customWidth="1"/>
    <col min="2" max="2" width="13.7109375" style="55" customWidth="1"/>
    <col min="3" max="3" width="14.5703125" style="55" bestFit="1" customWidth="1"/>
    <col min="4" max="4" width="12.7109375" style="55" bestFit="1" customWidth="1"/>
    <col min="5" max="5" width="15" style="59" customWidth="1"/>
    <col min="6" max="6" width="13.5703125" style="55" bestFit="1" customWidth="1"/>
    <col min="7" max="9" width="11.7109375" style="56" customWidth="1"/>
    <col min="10" max="10" width="11.7109375" style="53" customWidth="1"/>
    <col min="11" max="19" width="11.7109375" style="55" customWidth="1"/>
    <col min="20" max="20" width="24" style="55" bestFit="1" customWidth="1"/>
    <col min="21" max="21" width="12" style="55" bestFit="1" customWidth="1"/>
    <col min="22" max="23" width="24" style="55" bestFit="1" customWidth="1"/>
    <col min="24" max="24" width="24" style="53" bestFit="1" customWidth="1"/>
    <col min="25" max="38" width="24" style="55" bestFit="1" customWidth="1"/>
    <col min="39" max="39" width="4.28515625" style="55" bestFit="1" customWidth="1"/>
    <col min="40" max="42" width="3.28515625" style="55" customWidth="1"/>
    <col min="43" max="43" width="11.7109375" style="53" customWidth="1"/>
    <col min="44" max="44" width="10.7109375" style="55" customWidth="1"/>
    <col min="45" max="16384" width="11.42578125" style="49"/>
  </cols>
  <sheetData>
    <row r="1" spans="1:44" s="54" customFormat="1">
      <c r="A1" s="49"/>
      <c r="B1" s="50"/>
      <c r="C1" s="50"/>
      <c r="D1" s="50"/>
      <c r="E1" s="51"/>
      <c r="F1" s="50"/>
      <c r="G1" s="52"/>
      <c r="H1" s="52"/>
      <c r="I1" s="52"/>
      <c r="J1" s="53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3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3"/>
      <c r="AR1" s="50"/>
    </row>
    <row r="2" spans="1:44" s="54" customFormat="1">
      <c r="A2" s="49"/>
      <c r="B2" s="50"/>
      <c r="C2" s="50"/>
      <c r="D2" s="50"/>
      <c r="E2" s="51"/>
      <c r="F2" s="50"/>
      <c r="G2" s="52"/>
      <c r="H2" s="52"/>
      <c r="I2" s="52"/>
      <c r="J2" s="53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3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3"/>
      <c r="AR2" s="50"/>
    </row>
    <row r="3" spans="1:44" ht="25.5">
      <c r="B3" s="129" t="s">
        <v>169</v>
      </c>
      <c r="C3" s="130"/>
      <c r="D3" s="130"/>
      <c r="E3" s="130"/>
      <c r="F3" s="130"/>
      <c r="G3" s="131" t="s">
        <v>1</v>
      </c>
      <c r="H3" s="132" t="s">
        <v>25</v>
      </c>
      <c r="I3" s="133"/>
      <c r="J3" s="133"/>
      <c r="K3" s="133"/>
      <c r="L3" s="133"/>
      <c r="M3" s="133"/>
      <c r="N3" s="134"/>
      <c r="O3" s="133"/>
      <c r="P3" s="133"/>
      <c r="Q3" s="133"/>
      <c r="R3" s="133"/>
      <c r="S3" s="133"/>
      <c r="T3" s="133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s="56" customFormat="1" ht="45" customHeight="1">
      <c r="A4" s="49"/>
      <c r="B4" s="130"/>
      <c r="C4" s="130"/>
      <c r="D4" s="130"/>
      <c r="E4" s="130"/>
      <c r="F4" s="130"/>
      <c r="G4" s="135" t="s">
        <v>75</v>
      </c>
      <c r="H4" s="135" t="s">
        <v>75</v>
      </c>
      <c r="I4" s="135" t="s">
        <v>75</v>
      </c>
      <c r="J4" s="135" t="s">
        <v>75</v>
      </c>
      <c r="K4" s="136" t="s">
        <v>445</v>
      </c>
      <c r="L4" s="136" t="s">
        <v>445</v>
      </c>
      <c r="M4" s="136" t="s">
        <v>445</v>
      </c>
      <c r="N4" s="136" t="s">
        <v>445</v>
      </c>
      <c r="O4" s="136" t="s">
        <v>37</v>
      </c>
      <c r="P4" s="136" t="s">
        <v>37</v>
      </c>
      <c r="Q4" s="136" t="s">
        <v>37</v>
      </c>
      <c r="R4" s="136" t="s">
        <v>37</v>
      </c>
      <c r="S4" s="136" t="s">
        <v>463</v>
      </c>
      <c r="T4" s="137" t="s">
        <v>170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</row>
    <row r="5" spans="1:44" s="58" customFormat="1" ht="38.25" customHeight="1">
      <c r="B5" s="138" t="s">
        <v>6</v>
      </c>
      <c r="C5" s="145" t="s">
        <v>17</v>
      </c>
      <c r="D5" s="145" t="s">
        <v>19</v>
      </c>
      <c r="E5" s="145" t="s">
        <v>10</v>
      </c>
      <c r="F5" s="139" t="s">
        <v>24</v>
      </c>
      <c r="G5" s="137" t="s">
        <v>171</v>
      </c>
      <c r="H5" s="140" t="s">
        <v>172</v>
      </c>
      <c r="I5" s="140" t="s">
        <v>173</v>
      </c>
      <c r="J5" s="140" t="s">
        <v>168</v>
      </c>
      <c r="K5" s="137" t="s">
        <v>171</v>
      </c>
      <c r="L5" s="137" t="s">
        <v>172</v>
      </c>
      <c r="M5" s="137" t="s">
        <v>173</v>
      </c>
      <c r="N5" s="137" t="s">
        <v>168</v>
      </c>
      <c r="O5" s="137" t="s">
        <v>171</v>
      </c>
      <c r="P5" s="137" t="s">
        <v>172</v>
      </c>
      <c r="Q5" s="137" t="s">
        <v>173</v>
      </c>
      <c r="R5" s="137" t="s">
        <v>168</v>
      </c>
      <c r="S5" s="141" t="s">
        <v>463</v>
      </c>
      <c r="T5" s="137"/>
    </row>
    <row r="6" spans="1:44">
      <c r="B6" s="142" t="s">
        <v>44</v>
      </c>
      <c r="C6" s="130" t="s">
        <v>35</v>
      </c>
      <c r="D6" s="130" t="s">
        <v>30</v>
      </c>
      <c r="E6" s="146" t="s">
        <v>52</v>
      </c>
      <c r="F6" s="130">
        <v>1</v>
      </c>
      <c r="G6" s="143">
        <v>0</v>
      </c>
      <c r="H6" s="143">
        <v>0</v>
      </c>
      <c r="I6" s="143">
        <v>0</v>
      </c>
      <c r="J6" s="143">
        <v>0</v>
      </c>
      <c r="K6" s="144">
        <v>0</v>
      </c>
      <c r="L6" s="144">
        <v>2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2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44">
      <c r="B7" s="142" t="s">
        <v>44</v>
      </c>
      <c r="C7" s="130" t="s">
        <v>35</v>
      </c>
      <c r="D7" s="130" t="s">
        <v>30</v>
      </c>
      <c r="E7" s="146" t="s">
        <v>52</v>
      </c>
      <c r="F7" s="130">
        <v>105</v>
      </c>
      <c r="G7" s="143">
        <v>0</v>
      </c>
      <c r="H7" s="143">
        <v>0</v>
      </c>
      <c r="I7" s="143">
        <v>0</v>
      </c>
      <c r="J7" s="143">
        <v>0</v>
      </c>
      <c r="K7" s="144">
        <v>0</v>
      </c>
      <c r="L7" s="144">
        <v>1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</row>
    <row r="8" spans="1:44">
      <c r="B8" s="142" t="s">
        <v>44</v>
      </c>
      <c r="C8" s="130" t="s">
        <v>35</v>
      </c>
      <c r="D8" s="130" t="s">
        <v>30</v>
      </c>
      <c r="E8" s="146" t="s">
        <v>52</v>
      </c>
      <c r="F8" s="130">
        <v>109</v>
      </c>
      <c r="G8" s="143">
        <v>0</v>
      </c>
      <c r="H8" s="143">
        <v>0</v>
      </c>
      <c r="I8" s="143">
        <v>0</v>
      </c>
      <c r="J8" s="143">
        <v>0</v>
      </c>
      <c r="K8" s="144">
        <v>0</v>
      </c>
      <c r="L8" s="144">
        <v>1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1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</row>
    <row r="9" spans="1:44">
      <c r="B9" s="142" t="s">
        <v>44</v>
      </c>
      <c r="C9" s="130" t="s">
        <v>35</v>
      </c>
      <c r="D9" s="130" t="s">
        <v>30</v>
      </c>
      <c r="E9" s="146" t="s">
        <v>52</v>
      </c>
      <c r="F9" s="130">
        <v>110</v>
      </c>
      <c r="G9" s="143">
        <v>0</v>
      </c>
      <c r="H9" s="143">
        <v>0</v>
      </c>
      <c r="I9" s="143">
        <v>0</v>
      </c>
      <c r="J9" s="143">
        <v>0</v>
      </c>
      <c r="K9" s="144">
        <v>0</v>
      </c>
      <c r="L9" s="144">
        <v>1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1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1:44" s="62" customFormat="1">
      <c r="A10" s="49"/>
      <c r="B10" s="142" t="s">
        <v>44</v>
      </c>
      <c r="C10" s="130" t="s">
        <v>35</v>
      </c>
      <c r="D10" s="130" t="s">
        <v>30</v>
      </c>
      <c r="E10" s="146" t="s">
        <v>52</v>
      </c>
      <c r="F10" s="130">
        <v>125</v>
      </c>
      <c r="G10" s="143">
        <v>0</v>
      </c>
      <c r="H10" s="143">
        <v>0</v>
      </c>
      <c r="I10" s="143">
        <v>0</v>
      </c>
      <c r="J10" s="143">
        <v>0</v>
      </c>
      <c r="K10" s="144">
        <v>0</v>
      </c>
      <c r="L10" s="144">
        <v>1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1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>
      <c r="B11" s="142" t="s">
        <v>44</v>
      </c>
      <c r="C11" s="130" t="s">
        <v>35</v>
      </c>
      <c r="D11" s="130" t="s">
        <v>30</v>
      </c>
      <c r="E11" s="146" t="s">
        <v>52</v>
      </c>
      <c r="F11" s="130">
        <v>142</v>
      </c>
      <c r="G11" s="143">
        <v>0</v>
      </c>
      <c r="H11" s="143">
        <v>0</v>
      </c>
      <c r="I11" s="143">
        <v>0</v>
      </c>
      <c r="J11" s="143">
        <v>0</v>
      </c>
      <c r="K11" s="144">
        <v>0</v>
      </c>
      <c r="L11" s="144">
        <v>1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1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s="62" customFormat="1">
      <c r="A12" s="49"/>
      <c r="B12" s="142" t="s">
        <v>44</v>
      </c>
      <c r="C12" s="130" t="s">
        <v>35</v>
      </c>
      <c r="D12" s="130" t="s">
        <v>30</v>
      </c>
      <c r="E12" s="146" t="s">
        <v>52</v>
      </c>
      <c r="F12" s="130">
        <v>167</v>
      </c>
      <c r="G12" s="143">
        <v>0</v>
      </c>
      <c r="H12" s="143">
        <v>0</v>
      </c>
      <c r="I12" s="143">
        <v>0</v>
      </c>
      <c r="J12" s="143">
        <v>0</v>
      </c>
      <c r="K12" s="144">
        <v>0</v>
      </c>
      <c r="L12" s="144">
        <v>0</v>
      </c>
      <c r="M12" s="144">
        <v>1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1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4">
      <c r="B13" s="142" t="s">
        <v>44</v>
      </c>
      <c r="C13" s="130" t="s">
        <v>35</v>
      </c>
      <c r="D13" s="130" t="s">
        <v>30</v>
      </c>
      <c r="E13" s="146" t="s">
        <v>52</v>
      </c>
      <c r="F13" s="130">
        <v>182</v>
      </c>
      <c r="G13" s="143">
        <v>0</v>
      </c>
      <c r="H13" s="143">
        <v>0</v>
      </c>
      <c r="I13" s="143">
        <v>0</v>
      </c>
      <c r="J13" s="143">
        <v>0</v>
      </c>
      <c r="K13" s="144">
        <v>0</v>
      </c>
      <c r="L13" s="144">
        <v>1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1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>
      <c r="B14" s="142" t="s">
        <v>44</v>
      </c>
      <c r="C14" s="130" t="s">
        <v>35</v>
      </c>
      <c r="D14" s="130" t="s">
        <v>30</v>
      </c>
      <c r="E14" s="146" t="s">
        <v>52</v>
      </c>
      <c r="F14" s="130">
        <v>223</v>
      </c>
      <c r="G14" s="143">
        <v>0</v>
      </c>
      <c r="H14" s="143">
        <v>0</v>
      </c>
      <c r="I14" s="143">
        <v>0</v>
      </c>
      <c r="J14" s="143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1</v>
      </c>
      <c r="Q14" s="144">
        <v>0</v>
      </c>
      <c r="R14" s="144">
        <v>0</v>
      </c>
      <c r="S14" s="144">
        <v>0</v>
      </c>
      <c r="T14" s="144">
        <v>1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>
      <c r="B15" s="142" t="s">
        <v>44</v>
      </c>
      <c r="C15" s="130" t="s">
        <v>35</v>
      </c>
      <c r="D15" s="130" t="s">
        <v>30</v>
      </c>
      <c r="E15" s="146" t="s">
        <v>52</v>
      </c>
      <c r="F15" s="130">
        <v>249</v>
      </c>
      <c r="G15" s="143">
        <v>0</v>
      </c>
      <c r="H15" s="143">
        <v>0</v>
      </c>
      <c r="I15" s="143">
        <v>0</v>
      </c>
      <c r="J15" s="143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1</v>
      </c>
      <c r="Q15" s="144">
        <v>0</v>
      </c>
      <c r="R15" s="144">
        <v>0</v>
      </c>
      <c r="S15" s="144">
        <v>0</v>
      </c>
      <c r="T15" s="144">
        <v>1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62" customFormat="1">
      <c r="A16" s="49"/>
      <c r="B16" s="142" t="s">
        <v>44</v>
      </c>
      <c r="C16" s="130" t="s">
        <v>35</v>
      </c>
      <c r="D16" s="130" t="s">
        <v>30</v>
      </c>
      <c r="E16" s="146" t="s">
        <v>52</v>
      </c>
      <c r="F16" s="130">
        <v>250</v>
      </c>
      <c r="G16" s="143">
        <v>0</v>
      </c>
      <c r="H16" s="143">
        <v>0</v>
      </c>
      <c r="I16" s="143">
        <v>0</v>
      </c>
      <c r="J16" s="143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1</v>
      </c>
      <c r="Q16" s="144">
        <v>0</v>
      </c>
      <c r="R16" s="144">
        <v>0</v>
      </c>
      <c r="S16" s="144">
        <v>0</v>
      </c>
      <c r="T16" s="144">
        <v>1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>
      <c r="B17" s="142" t="s">
        <v>44</v>
      </c>
      <c r="C17" s="130" t="s">
        <v>35</v>
      </c>
      <c r="D17" s="130" t="s">
        <v>30</v>
      </c>
      <c r="E17" s="146" t="s">
        <v>52</v>
      </c>
      <c r="F17" s="130">
        <v>304</v>
      </c>
      <c r="G17" s="143">
        <v>0</v>
      </c>
      <c r="H17" s="143">
        <v>0</v>
      </c>
      <c r="I17" s="143">
        <v>0</v>
      </c>
      <c r="J17" s="143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1</v>
      </c>
      <c r="Q17" s="144">
        <v>0</v>
      </c>
      <c r="R17" s="144">
        <v>0</v>
      </c>
      <c r="S17" s="144">
        <v>0</v>
      </c>
      <c r="T17" s="144">
        <v>1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>
      <c r="B18" s="142" t="s">
        <v>44</v>
      </c>
      <c r="C18" s="130" t="s">
        <v>35</v>
      </c>
      <c r="D18" s="130" t="s">
        <v>30</v>
      </c>
      <c r="E18" s="146" t="s">
        <v>52</v>
      </c>
      <c r="F18" s="130">
        <v>370</v>
      </c>
      <c r="G18" s="143">
        <v>0</v>
      </c>
      <c r="H18" s="143">
        <v>0</v>
      </c>
      <c r="I18" s="143">
        <v>0</v>
      </c>
      <c r="J18" s="143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1</v>
      </c>
      <c r="Q18" s="144">
        <v>0</v>
      </c>
      <c r="R18" s="144">
        <v>0</v>
      </c>
      <c r="S18" s="144">
        <v>0</v>
      </c>
      <c r="T18" s="144">
        <v>1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s="62" customFormat="1">
      <c r="A19" s="49"/>
      <c r="B19" s="142" t="s">
        <v>44</v>
      </c>
      <c r="C19" s="130" t="s">
        <v>35</v>
      </c>
      <c r="D19" s="130" t="s">
        <v>30</v>
      </c>
      <c r="E19" s="146" t="s">
        <v>52</v>
      </c>
      <c r="F19" s="130">
        <v>371</v>
      </c>
      <c r="G19" s="143">
        <v>0</v>
      </c>
      <c r="H19" s="143">
        <v>0</v>
      </c>
      <c r="I19" s="143">
        <v>0</v>
      </c>
      <c r="J19" s="143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1</v>
      </c>
      <c r="Q19" s="144">
        <v>0</v>
      </c>
      <c r="R19" s="144">
        <v>0</v>
      </c>
      <c r="S19" s="144">
        <v>0</v>
      </c>
      <c r="T19" s="144">
        <v>1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>
      <c r="B20" s="142" t="s">
        <v>44</v>
      </c>
      <c r="C20" s="130" t="s">
        <v>35</v>
      </c>
      <c r="D20" s="130" t="s">
        <v>30</v>
      </c>
      <c r="E20" s="146" t="s">
        <v>52</v>
      </c>
      <c r="F20" s="130">
        <v>388</v>
      </c>
      <c r="G20" s="143">
        <v>0</v>
      </c>
      <c r="H20" s="143">
        <v>0</v>
      </c>
      <c r="I20" s="143">
        <v>0</v>
      </c>
      <c r="J20" s="143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1</v>
      </c>
      <c r="R20" s="144">
        <v>0</v>
      </c>
      <c r="S20" s="144">
        <v>0</v>
      </c>
      <c r="T20" s="144">
        <v>1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</row>
    <row r="21" spans="1:44" s="62" customFormat="1">
      <c r="A21" s="49"/>
      <c r="B21" s="142" t="s">
        <v>44</v>
      </c>
      <c r="C21" s="130" t="s">
        <v>35</v>
      </c>
      <c r="D21" s="130" t="s">
        <v>30</v>
      </c>
      <c r="E21" s="146" t="s">
        <v>52</v>
      </c>
      <c r="F21" s="130">
        <v>400</v>
      </c>
      <c r="G21" s="143">
        <v>0</v>
      </c>
      <c r="H21" s="143">
        <v>0</v>
      </c>
      <c r="I21" s="143">
        <v>0</v>
      </c>
      <c r="J21" s="143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1</v>
      </c>
      <c r="R21" s="144">
        <v>0</v>
      </c>
      <c r="S21" s="144">
        <v>0</v>
      </c>
      <c r="T21" s="144">
        <v>1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>
      <c r="B22" s="142" t="s">
        <v>44</v>
      </c>
      <c r="C22" s="130" t="s">
        <v>35</v>
      </c>
      <c r="D22" s="130" t="s">
        <v>30</v>
      </c>
      <c r="E22" s="146" t="s">
        <v>52</v>
      </c>
      <c r="F22" s="130">
        <v>401</v>
      </c>
      <c r="G22" s="143">
        <v>0</v>
      </c>
      <c r="H22" s="143">
        <v>0</v>
      </c>
      <c r="I22" s="143">
        <v>0</v>
      </c>
      <c r="J22" s="143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1</v>
      </c>
      <c r="Q22" s="144">
        <v>0</v>
      </c>
      <c r="R22" s="144">
        <v>0</v>
      </c>
      <c r="S22" s="144">
        <v>0</v>
      </c>
      <c r="T22" s="144">
        <v>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</row>
    <row r="23" spans="1:44" s="62" customFormat="1">
      <c r="A23" s="49"/>
      <c r="B23" s="142" t="s">
        <v>44</v>
      </c>
      <c r="C23" s="130" t="s">
        <v>35</v>
      </c>
      <c r="D23" s="130" t="s">
        <v>30</v>
      </c>
      <c r="E23" s="146" t="s">
        <v>52</v>
      </c>
      <c r="F23" s="130">
        <v>428</v>
      </c>
      <c r="G23" s="143">
        <v>0</v>
      </c>
      <c r="H23" s="143">
        <v>0</v>
      </c>
      <c r="I23" s="143">
        <v>0</v>
      </c>
      <c r="J23" s="143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1</v>
      </c>
      <c r="R23" s="144">
        <v>0</v>
      </c>
      <c r="S23" s="144">
        <v>0</v>
      </c>
      <c r="T23" s="144">
        <v>1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1:44" s="62" customFormat="1">
      <c r="A24" s="49"/>
      <c r="B24" s="142" t="s">
        <v>44</v>
      </c>
      <c r="C24" s="130" t="s">
        <v>35</v>
      </c>
      <c r="D24" s="130" t="s">
        <v>30</v>
      </c>
      <c r="E24" s="146" t="s">
        <v>52</v>
      </c>
      <c r="F24" s="130">
        <v>495</v>
      </c>
      <c r="G24" s="143">
        <v>0</v>
      </c>
      <c r="H24" s="143">
        <v>0</v>
      </c>
      <c r="I24" s="143">
        <v>0</v>
      </c>
      <c r="J24" s="143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1</v>
      </c>
      <c r="R24" s="144">
        <v>0</v>
      </c>
      <c r="S24" s="144">
        <v>0</v>
      </c>
      <c r="T24" s="144">
        <v>1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  <row r="25" spans="1:44">
      <c r="B25" s="142" t="s">
        <v>44</v>
      </c>
      <c r="C25" s="130" t="s">
        <v>35</v>
      </c>
      <c r="D25" s="130" t="s">
        <v>30</v>
      </c>
      <c r="E25" s="146" t="s">
        <v>52</v>
      </c>
      <c r="F25" s="130">
        <v>517</v>
      </c>
      <c r="G25" s="143">
        <v>0</v>
      </c>
      <c r="H25" s="143">
        <v>0</v>
      </c>
      <c r="I25" s="143">
        <v>0</v>
      </c>
      <c r="J25" s="143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1</v>
      </c>
      <c r="R25" s="144">
        <v>0</v>
      </c>
      <c r="S25" s="144">
        <v>0</v>
      </c>
      <c r="T25" s="144">
        <v>1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s="62" customFormat="1">
      <c r="A26" s="49"/>
      <c r="B26" s="142" t="s">
        <v>44</v>
      </c>
      <c r="C26" s="130" t="s">
        <v>35</v>
      </c>
      <c r="D26" s="130" t="s">
        <v>30</v>
      </c>
      <c r="E26" s="146" t="s">
        <v>52</v>
      </c>
      <c r="F26" s="130">
        <v>621</v>
      </c>
      <c r="G26" s="143">
        <v>0</v>
      </c>
      <c r="H26" s="143">
        <v>0</v>
      </c>
      <c r="I26" s="143">
        <v>0</v>
      </c>
      <c r="J26" s="143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1</v>
      </c>
      <c r="R26" s="144">
        <v>0</v>
      </c>
      <c r="S26" s="144">
        <v>0</v>
      </c>
      <c r="T26" s="144">
        <v>1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>
      <c r="B27" s="142" t="s">
        <v>44</v>
      </c>
      <c r="C27" s="130" t="s">
        <v>35</v>
      </c>
      <c r="D27" s="130" t="s">
        <v>30</v>
      </c>
      <c r="E27" s="146" t="s">
        <v>52</v>
      </c>
      <c r="F27" s="130">
        <v>622</v>
      </c>
      <c r="G27" s="143">
        <v>0</v>
      </c>
      <c r="H27" s="143">
        <v>0</v>
      </c>
      <c r="I27" s="143">
        <v>0</v>
      </c>
      <c r="J27" s="143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1</v>
      </c>
      <c r="R27" s="144">
        <v>0</v>
      </c>
      <c r="S27" s="144">
        <v>0</v>
      </c>
      <c r="T27" s="144">
        <v>1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s="62" customFormat="1">
      <c r="A28" s="49"/>
      <c r="B28" s="142" t="s">
        <v>44</v>
      </c>
      <c r="C28" s="130" t="s">
        <v>35</v>
      </c>
      <c r="D28" s="130" t="s">
        <v>30</v>
      </c>
      <c r="E28" s="146" t="s">
        <v>52</v>
      </c>
      <c r="F28" s="130">
        <v>623</v>
      </c>
      <c r="G28" s="143">
        <v>0</v>
      </c>
      <c r="H28" s="143">
        <v>0</v>
      </c>
      <c r="I28" s="143">
        <v>0</v>
      </c>
      <c r="J28" s="143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1</v>
      </c>
      <c r="Q28" s="144">
        <v>0</v>
      </c>
      <c r="R28" s="144">
        <v>0</v>
      </c>
      <c r="S28" s="144">
        <v>0</v>
      </c>
      <c r="T28" s="144">
        <v>1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>
      <c r="B29" s="142" t="s">
        <v>44</v>
      </c>
      <c r="C29" s="130" t="s">
        <v>35</v>
      </c>
      <c r="D29" s="130" t="s">
        <v>30</v>
      </c>
      <c r="E29" s="146" t="s">
        <v>52</v>
      </c>
      <c r="F29" s="130">
        <v>628</v>
      </c>
      <c r="G29" s="143">
        <v>0</v>
      </c>
      <c r="H29" s="143">
        <v>0</v>
      </c>
      <c r="I29" s="143">
        <v>0</v>
      </c>
      <c r="J29" s="143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1</v>
      </c>
      <c r="R29" s="144">
        <v>0</v>
      </c>
      <c r="S29" s="144">
        <v>0</v>
      </c>
      <c r="T29" s="144">
        <v>1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s="62" customFormat="1">
      <c r="A30" s="49"/>
      <c r="B30" s="142" t="s">
        <v>44</v>
      </c>
      <c r="C30" s="130" t="s">
        <v>35</v>
      </c>
      <c r="D30" s="130" t="s">
        <v>30</v>
      </c>
      <c r="E30" s="146" t="s">
        <v>52</v>
      </c>
      <c r="F30" s="130">
        <v>689</v>
      </c>
      <c r="G30" s="143">
        <v>0</v>
      </c>
      <c r="H30" s="143">
        <v>0</v>
      </c>
      <c r="I30" s="143">
        <v>0</v>
      </c>
      <c r="J30" s="143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1</v>
      </c>
      <c r="P30" s="144">
        <v>0</v>
      </c>
      <c r="Q30" s="144">
        <v>0</v>
      </c>
      <c r="R30" s="144">
        <v>0</v>
      </c>
      <c r="S30" s="144">
        <v>0</v>
      </c>
      <c r="T30" s="144">
        <v>1</v>
      </c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>
      <c r="B31" s="142" t="s">
        <v>44</v>
      </c>
      <c r="C31" s="130" t="s">
        <v>35</v>
      </c>
      <c r="D31" s="130" t="s">
        <v>30</v>
      </c>
      <c r="E31" s="146" t="s">
        <v>52</v>
      </c>
      <c r="F31" s="130">
        <v>703</v>
      </c>
      <c r="G31" s="143">
        <v>0</v>
      </c>
      <c r="H31" s="143">
        <v>0</v>
      </c>
      <c r="I31" s="143">
        <v>0</v>
      </c>
      <c r="J31" s="143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1</v>
      </c>
      <c r="Q31" s="144">
        <v>0</v>
      </c>
      <c r="R31" s="144">
        <v>0</v>
      </c>
      <c r="S31" s="144">
        <v>0</v>
      </c>
      <c r="T31" s="144">
        <v>1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>
      <c r="B32" s="142" t="s">
        <v>44</v>
      </c>
      <c r="C32" s="130" t="s">
        <v>35</v>
      </c>
      <c r="D32" s="130" t="s">
        <v>30</v>
      </c>
      <c r="E32" s="146" t="s">
        <v>52</v>
      </c>
      <c r="F32" s="130">
        <v>704</v>
      </c>
      <c r="G32" s="143">
        <v>0</v>
      </c>
      <c r="H32" s="143">
        <v>0</v>
      </c>
      <c r="I32" s="143">
        <v>0</v>
      </c>
      <c r="J32" s="143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1</v>
      </c>
      <c r="Q32" s="144">
        <v>0</v>
      </c>
      <c r="R32" s="144">
        <v>0</v>
      </c>
      <c r="S32" s="144">
        <v>0</v>
      </c>
      <c r="T32" s="144">
        <v>1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s="62" customFormat="1">
      <c r="A33" s="49"/>
      <c r="B33" s="142" t="s">
        <v>44</v>
      </c>
      <c r="C33" s="130" t="s">
        <v>35</v>
      </c>
      <c r="D33" s="130" t="s">
        <v>30</v>
      </c>
      <c r="E33" s="146" t="s">
        <v>52</v>
      </c>
      <c r="F33" s="130">
        <v>717</v>
      </c>
      <c r="G33" s="143">
        <v>0</v>
      </c>
      <c r="H33" s="143">
        <v>0</v>
      </c>
      <c r="I33" s="143">
        <v>0</v>
      </c>
      <c r="J33" s="143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1</v>
      </c>
      <c r="Q33" s="144">
        <v>0</v>
      </c>
      <c r="R33" s="144">
        <v>0</v>
      </c>
      <c r="S33" s="144">
        <v>0</v>
      </c>
      <c r="T33" s="144">
        <v>1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 spans="1:44" s="62" customFormat="1">
      <c r="A34" s="49"/>
      <c r="B34" s="142" t="s">
        <v>44</v>
      </c>
      <c r="C34" s="130" t="s">
        <v>35</v>
      </c>
      <c r="D34" s="130" t="s">
        <v>30</v>
      </c>
      <c r="E34" s="146" t="s">
        <v>52</v>
      </c>
      <c r="F34" s="130">
        <v>740</v>
      </c>
      <c r="G34" s="143">
        <v>0</v>
      </c>
      <c r="H34" s="143">
        <v>0</v>
      </c>
      <c r="I34" s="143">
        <v>0</v>
      </c>
      <c r="J34" s="143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1</v>
      </c>
      <c r="Q34" s="144">
        <v>0</v>
      </c>
      <c r="R34" s="144">
        <v>0</v>
      </c>
      <c r="S34" s="144">
        <v>0</v>
      </c>
      <c r="T34" s="144">
        <v>1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 spans="1:44">
      <c r="B35" s="142" t="s">
        <v>44</v>
      </c>
      <c r="C35" s="130" t="s">
        <v>35</v>
      </c>
      <c r="D35" s="130" t="s">
        <v>30</v>
      </c>
      <c r="E35" s="146" t="s">
        <v>52</v>
      </c>
      <c r="F35" s="130">
        <v>753</v>
      </c>
      <c r="G35" s="143">
        <v>0</v>
      </c>
      <c r="H35" s="143">
        <v>0</v>
      </c>
      <c r="I35" s="143">
        <v>0</v>
      </c>
      <c r="J35" s="143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1</v>
      </c>
      <c r="Q35" s="144">
        <v>0</v>
      </c>
      <c r="R35" s="144">
        <v>0</v>
      </c>
      <c r="S35" s="144">
        <v>0</v>
      </c>
      <c r="T35" s="144">
        <v>1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s="62" customFormat="1">
      <c r="A36" s="49"/>
      <c r="B36" s="142" t="s">
        <v>44</v>
      </c>
      <c r="C36" s="130" t="s">
        <v>35</v>
      </c>
      <c r="D36" s="130" t="s">
        <v>30</v>
      </c>
      <c r="E36" s="146" t="s">
        <v>52</v>
      </c>
      <c r="F36" s="130">
        <v>754</v>
      </c>
      <c r="G36" s="143">
        <v>0</v>
      </c>
      <c r="H36" s="143">
        <v>0</v>
      </c>
      <c r="I36" s="143">
        <v>0</v>
      </c>
      <c r="J36" s="143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1</v>
      </c>
      <c r="Q36" s="144">
        <v>0</v>
      </c>
      <c r="R36" s="144">
        <v>0</v>
      </c>
      <c r="S36" s="144">
        <v>0</v>
      </c>
      <c r="T36" s="144">
        <v>1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>
      <c r="B37" s="142" t="s">
        <v>44</v>
      </c>
      <c r="C37" s="130" t="s">
        <v>35</v>
      </c>
      <c r="D37" s="130" t="s">
        <v>30</v>
      </c>
      <c r="E37" s="146" t="s">
        <v>52</v>
      </c>
      <c r="F37" s="130">
        <v>795</v>
      </c>
      <c r="G37" s="143">
        <v>0</v>
      </c>
      <c r="H37" s="143">
        <v>0</v>
      </c>
      <c r="I37" s="143">
        <v>0</v>
      </c>
      <c r="J37" s="143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1</v>
      </c>
      <c r="Q37" s="144">
        <v>0</v>
      </c>
      <c r="R37" s="144">
        <v>0</v>
      </c>
      <c r="S37" s="144">
        <v>0</v>
      </c>
      <c r="T37" s="144">
        <v>1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4" s="62" customFormat="1">
      <c r="A38" s="49"/>
      <c r="B38" s="142" t="s">
        <v>44</v>
      </c>
      <c r="C38" s="130" t="s">
        <v>35</v>
      </c>
      <c r="D38" s="130" t="s">
        <v>30</v>
      </c>
      <c r="E38" s="146" t="s">
        <v>52</v>
      </c>
      <c r="F38" s="130">
        <v>796</v>
      </c>
      <c r="G38" s="143">
        <v>0</v>
      </c>
      <c r="H38" s="143">
        <v>0</v>
      </c>
      <c r="I38" s="143">
        <v>0</v>
      </c>
      <c r="J38" s="143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1</v>
      </c>
      <c r="Q38" s="144">
        <v>0</v>
      </c>
      <c r="R38" s="144">
        <v>0</v>
      </c>
      <c r="S38" s="144">
        <v>0</v>
      </c>
      <c r="T38" s="144">
        <v>1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>
      <c r="B39" s="142" t="s">
        <v>44</v>
      </c>
      <c r="C39" s="130" t="s">
        <v>35</v>
      </c>
      <c r="D39" s="130" t="s">
        <v>30</v>
      </c>
      <c r="E39" s="146" t="s">
        <v>52</v>
      </c>
      <c r="F39" s="130">
        <v>803</v>
      </c>
      <c r="G39" s="143">
        <v>0</v>
      </c>
      <c r="H39" s="143">
        <v>0</v>
      </c>
      <c r="I39" s="143">
        <v>0</v>
      </c>
      <c r="J39" s="143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1</v>
      </c>
      <c r="Q39" s="144">
        <v>0</v>
      </c>
      <c r="R39" s="144">
        <v>0</v>
      </c>
      <c r="S39" s="144">
        <v>0</v>
      </c>
      <c r="T39" s="144">
        <v>1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</row>
    <row r="40" spans="1:44" s="62" customFormat="1">
      <c r="A40" s="49"/>
      <c r="B40" s="142" t="s">
        <v>44</v>
      </c>
      <c r="C40" s="130" t="s">
        <v>35</v>
      </c>
      <c r="D40" s="130" t="s">
        <v>30</v>
      </c>
      <c r="E40" s="146" t="s">
        <v>52</v>
      </c>
      <c r="F40" s="130">
        <v>812</v>
      </c>
      <c r="G40" s="143">
        <v>0</v>
      </c>
      <c r="H40" s="143">
        <v>0</v>
      </c>
      <c r="I40" s="143">
        <v>0</v>
      </c>
      <c r="J40" s="143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1</v>
      </c>
      <c r="R40" s="144">
        <v>0</v>
      </c>
      <c r="S40" s="144">
        <v>0</v>
      </c>
      <c r="T40" s="144">
        <v>1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>
      <c r="B41" s="142" t="s">
        <v>44</v>
      </c>
      <c r="C41" s="130" t="s">
        <v>35</v>
      </c>
      <c r="D41" s="130" t="s">
        <v>30</v>
      </c>
      <c r="E41" s="146" t="s">
        <v>52</v>
      </c>
      <c r="F41" s="130">
        <v>818</v>
      </c>
      <c r="G41" s="143">
        <v>0</v>
      </c>
      <c r="H41" s="143">
        <v>0</v>
      </c>
      <c r="I41" s="143">
        <v>0</v>
      </c>
      <c r="J41" s="143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1</v>
      </c>
      <c r="Q41" s="144">
        <v>0</v>
      </c>
      <c r="R41" s="144">
        <v>0</v>
      </c>
      <c r="S41" s="144">
        <v>0</v>
      </c>
      <c r="T41" s="144">
        <v>1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</row>
    <row r="42" spans="1:44" s="62" customFormat="1">
      <c r="A42" s="49"/>
      <c r="B42" s="142" t="s">
        <v>44</v>
      </c>
      <c r="C42" s="130" t="s">
        <v>35</v>
      </c>
      <c r="D42" s="130" t="s">
        <v>30</v>
      </c>
      <c r="E42" s="146" t="s">
        <v>52</v>
      </c>
      <c r="F42" s="130">
        <v>826</v>
      </c>
      <c r="G42" s="143">
        <v>0</v>
      </c>
      <c r="H42" s="143">
        <v>0</v>
      </c>
      <c r="I42" s="143">
        <v>0</v>
      </c>
      <c r="J42" s="143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1</v>
      </c>
      <c r="Q42" s="144">
        <v>0</v>
      </c>
      <c r="R42" s="144">
        <v>0</v>
      </c>
      <c r="S42" s="144">
        <v>0</v>
      </c>
      <c r="T42" s="144">
        <v>1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</row>
    <row r="43" spans="1:44">
      <c r="B43" s="142" t="s">
        <v>44</v>
      </c>
      <c r="C43" s="130" t="s">
        <v>35</v>
      </c>
      <c r="D43" s="130" t="s">
        <v>30</v>
      </c>
      <c r="E43" s="146" t="s">
        <v>52</v>
      </c>
      <c r="F43" s="130">
        <v>830</v>
      </c>
      <c r="G43" s="143">
        <v>0</v>
      </c>
      <c r="H43" s="143">
        <v>0</v>
      </c>
      <c r="I43" s="143">
        <v>0</v>
      </c>
      <c r="J43" s="143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1</v>
      </c>
      <c r="Q43" s="144">
        <v>0</v>
      </c>
      <c r="R43" s="144">
        <v>0</v>
      </c>
      <c r="S43" s="144">
        <v>0</v>
      </c>
      <c r="T43" s="144">
        <v>1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4" s="62" customFormat="1">
      <c r="A44" s="49"/>
      <c r="B44" s="142" t="s">
        <v>44</v>
      </c>
      <c r="C44" s="130" t="s">
        <v>35</v>
      </c>
      <c r="D44" s="130" t="s">
        <v>30</v>
      </c>
      <c r="E44" s="146" t="s">
        <v>52</v>
      </c>
      <c r="F44" s="130">
        <v>831</v>
      </c>
      <c r="G44" s="143">
        <v>0</v>
      </c>
      <c r="H44" s="143">
        <v>0</v>
      </c>
      <c r="I44" s="143">
        <v>0</v>
      </c>
      <c r="J44" s="143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1</v>
      </c>
      <c r="Q44" s="144">
        <v>0</v>
      </c>
      <c r="R44" s="144">
        <v>0</v>
      </c>
      <c r="S44" s="144">
        <v>0</v>
      </c>
      <c r="T44" s="144">
        <v>1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>
      <c r="B45" s="142" t="s">
        <v>44</v>
      </c>
      <c r="C45" s="130" t="s">
        <v>35</v>
      </c>
      <c r="D45" s="130" t="s">
        <v>30</v>
      </c>
      <c r="E45" s="146" t="s">
        <v>52</v>
      </c>
      <c r="F45" s="130">
        <v>866</v>
      </c>
      <c r="G45" s="143">
        <v>0</v>
      </c>
      <c r="H45" s="143">
        <v>0</v>
      </c>
      <c r="I45" s="143">
        <v>0</v>
      </c>
      <c r="J45" s="143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1</v>
      </c>
      <c r="Q45" s="144">
        <v>0</v>
      </c>
      <c r="R45" s="144">
        <v>0</v>
      </c>
      <c r="S45" s="144">
        <v>0</v>
      </c>
      <c r="T45" s="144">
        <v>1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s="62" customFormat="1">
      <c r="A46" s="49"/>
      <c r="B46" s="142" t="s">
        <v>44</v>
      </c>
      <c r="C46" s="130" t="s">
        <v>35</v>
      </c>
      <c r="D46" s="130" t="s">
        <v>30</v>
      </c>
      <c r="E46" s="146" t="s">
        <v>52</v>
      </c>
      <c r="F46" s="130">
        <v>867</v>
      </c>
      <c r="G46" s="143">
        <v>0</v>
      </c>
      <c r="H46" s="143">
        <v>0</v>
      </c>
      <c r="I46" s="143">
        <v>0</v>
      </c>
      <c r="J46" s="143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1</v>
      </c>
      <c r="Q46" s="144">
        <v>0</v>
      </c>
      <c r="R46" s="144">
        <v>0</v>
      </c>
      <c r="S46" s="144">
        <v>0</v>
      </c>
      <c r="T46" s="144">
        <v>1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</row>
    <row r="47" spans="1:44">
      <c r="B47" s="142" t="s">
        <v>44</v>
      </c>
      <c r="C47" s="130" t="s">
        <v>35</v>
      </c>
      <c r="D47" s="130" t="s">
        <v>30</v>
      </c>
      <c r="E47" s="146" t="s">
        <v>52</v>
      </c>
      <c r="F47" s="130">
        <v>868</v>
      </c>
      <c r="G47" s="143">
        <v>0</v>
      </c>
      <c r="H47" s="143">
        <v>0</v>
      </c>
      <c r="I47" s="143">
        <v>0</v>
      </c>
      <c r="J47" s="143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1</v>
      </c>
      <c r="Q47" s="144">
        <v>0</v>
      </c>
      <c r="R47" s="144">
        <v>0</v>
      </c>
      <c r="S47" s="144">
        <v>0</v>
      </c>
      <c r="T47" s="144">
        <v>1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</row>
    <row r="48" spans="1:44">
      <c r="B48" s="142" t="s">
        <v>44</v>
      </c>
      <c r="C48" s="130" t="s">
        <v>35</v>
      </c>
      <c r="D48" s="130" t="s">
        <v>30</v>
      </c>
      <c r="E48" s="146" t="s">
        <v>52</v>
      </c>
      <c r="F48" s="130">
        <v>891</v>
      </c>
      <c r="G48" s="143">
        <v>0</v>
      </c>
      <c r="H48" s="143">
        <v>0</v>
      </c>
      <c r="I48" s="143">
        <v>0</v>
      </c>
      <c r="J48" s="143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1</v>
      </c>
      <c r="Q48" s="144">
        <v>0</v>
      </c>
      <c r="R48" s="144">
        <v>0</v>
      </c>
      <c r="S48" s="144">
        <v>0</v>
      </c>
      <c r="T48" s="144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spans="2:44">
      <c r="B49" s="142" t="s">
        <v>44</v>
      </c>
      <c r="C49" s="130" t="s">
        <v>35</v>
      </c>
      <c r="D49" s="130" t="s">
        <v>30</v>
      </c>
      <c r="E49" s="146" t="s">
        <v>52</v>
      </c>
      <c r="F49" s="130">
        <v>892</v>
      </c>
      <c r="G49" s="143">
        <v>0</v>
      </c>
      <c r="H49" s="143">
        <v>0</v>
      </c>
      <c r="I49" s="143">
        <v>0</v>
      </c>
      <c r="J49" s="143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1</v>
      </c>
      <c r="Q49" s="144">
        <v>0</v>
      </c>
      <c r="R49" s="144">
        <v>0</v>
      </c>
      <c r="S49" s="144">
        <v>0</v>
      </c>
      <c r="T49" s="144">
        <v>1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2:44">
      <c r="B50" s="142" t="s">
        <v>44</v>
      </c>
      <c r="C50" s="130" t="s">
        <v>35</v>
      </c>
      <c r="D50" s="130" t="s">
        <v>30</v>
      </c>
      <c r="E50" s="146" t="s">
        <v>52</v>
      </c>
      <c r="F50" s="130">
        <v>893</v>
      </c>
      <c r="G50" s="143">
        <v>0</v>
      </c>
      <c r="H50" s="143">
        <v>0</v>
      </c>
      <c r="I50" s="143">
        <v>0</v>
      </c>
      <c r="J50" s="143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1</v>
      </c>
      <c r="Q50" s="144">
        <v>0</v>
      </c>
      <c r="R50" s="144">
        <v>0</v>
      </c>
      <c r="S50" s="144">
        <v>0</v>
      </c>
      <c r="T50" s="144">
        <v>1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2:44">
      <c r="B51" s="142" t="s">
        <v>44</v>
      </c>
      <c r="C51" s="130" t="s">
        <v>35</v>
      </c>
      <c r="D51" s="130" t="s">
        <v>30</v>
      </c>
      <c r="E51" s="146" t="s">
        <v>52</v>
      </c>
      <c r="F51" s="130">
        <v>918</v>
      </c>
      <c r="G51" s="143">
        <v>0</v>
      </c>
      <c r="H51" s="143">
        <v>0</v>
      </c>
      <c r="I51" s="143">
        <v>0</v>
      </c>
      <c r="J51" s="143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1</v>
      </c>
      <c r="Q51" s="144">
        <v>0</v>
      </c>
      <c r="R51" s="144">
        <v>0</v>
      </c>
      <c r="S51" s="144">
        <v>0</v>
      </c>
      <c r="T51" s="144">
        <v>1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2:44">
      <c r="B52" s="142" t="s">
        <v>44</v>
      </c>
      <c r="C52" s="130" t="s">
        <v>35</v>
      </c>
      <c r="D52" s="130" t="s">
        <v>30</v>
      </c>
      <c r="E52" s="146" t="s">
        <v>52</v>
      </c>
      <c r="F52" s="130">
        <v>954</v>
      </c>
      <c r="G52" s="143">
        <v>0</v>
      </c>
      <c r="H52" s="143">
        <v>0</v>
      </c>
      <c r="I52" s="143">
        <v>0</v>
      </c>
      <c r="J52" s="143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1</v>
      </c>
      <c r="Q52" s="144">
        <v>0</v>
      </c>
      <c r="R52" s="144">
        <v>0</v>
      </c>
      <c r="S52" s="144">
        <v>0</v>
      </c>
      <c r="T52" s="144">
        <v>1</v>
      </c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2:44">
      <c r="B53" s="142" t="s">
        <v>44</v>
      </c>
      <c r="C53" s="130" t="s">
        <v>35</v>
      </c>
      <c r="D53" s="130" t="s">
        <v>30</v>
      </c>
      <c r="E53" s="146" t="s">
        <v>52</v>
      </c>
      <c r="F53" s="130">
        <v>1138</v>
      </c>
      <c r="G53" s="143">
        <v>0</v>
      </c>
      <c r="H53" s="143">
        <v>0</v>
      </c>
      <c r="I53" s="143">
        <v>0</v>
      </c>
      <c r="J53" s="143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1</v>
      </c>
      <c r="Q53" s="144">
        <v>0</v>
      </c>
      <c r="R53" s="144">
        <v>0</v>
      </c>
      <c r="S53" s="144">
        <v>0</v>
      </c>
      <c r="T53" s="144">
        <v>1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2:44">
      <c r="B54" s="142" t="s">
        <v>44</v>
      </c>
      <c r="C54" s="130" t="s">
        <v>35</v>
      </c>
      <c r="D54" s="130" t="s">
        <v>30</v>
      </c>
      <c r="E54" s="146" t="s">
        <v>52</v>
      </c>
      <c r="F54" s="130">
        <v>1198</v>
      </c>
      <c r="G54" s="143">
        <v>0</v>
      </c>
      <c r="H54" s="143">
        <v>0</v>
      </c>
      <c r="I54" s="143">
        <v>0</v>
      </c>
      <c r="J54" s="143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1</v>
      </c>
      <c r="Q54" s="144">
        <v>0</v>
      </c>
      <c r="R54" s="144">
        <v>0</v>
      </c>
      <c r="S54" s="144">
        <v>0</v>
      </c>
      <c r="T54" s="144">
        <v>1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2:44">
      <c r="B55" s="142" t="s">
        <v>44</v>
      </c>
      <c r="C55" s="130" t="s">
        <v>35</v>
      </c>
      <c r="D55" s="130" t="s">
        <v>30</v>
      </c>
      <c r="E55" s="146" t="s">
        <v>52</v>
      </c>
      <c r="F55" s="130">
        <v>1199</v>
      </c>
      <c r="G55" s="143">
        <v>0</v>
      </c>
      <c r="H55" s="143">
        <v>0</v>
      </c>
      <c r="I55" s="143">
        <v>0</v>
      </c>
      <c r="J55" s="143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1</v>
      </c>
      <c r="Q55" s="144">
        <v>0</v>
      </c>
      <c r="R55" s="144">
        <v>0</v>
      </c>
      <c r="S55" s="144">
        <v>0</v>
      </c>
      <c r="T55" s="144">
        <v>1</v>
      </c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2:44">
      <c r="B56" s="142" t="s">
        <v>44</v>
      </c>
      <c r="C56" s="130" t="s">
        <v>35</v>
      </c>
      <c r="D56" s="130" t="s">
        <v>30</v>
      </c>
      <c r="E56" s="146" t="s">
        <v>52</v>
      </c>
      <c r="F56" s="130">
        <v>1218</v>
      </c>
      <c r="G56" s="143">
        <v>0</v>
      </c>
      <c r="H56" s="143">
        <v>0</v>
      </c>
      <c r="I56" s="143">
        <v>0</v>
      </c>
      <c r="J56" s="143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1</v>
      </c>
      <c r="Q56" s="144">
        <v>0</v>
      </c>
      <c r="R56" s="144">
        <v>0</v>
      </c>
      <c r="S56" s="144">
        <v>0</v>
      </c>
      <c r="T56" s="144">
        <v>1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2:44">
      <c r="B57" s="142" t="s">
        <v>44</v>
      </c>
      <c r="C57" s="130" t="s">
        <v>35</v>
      </c>
      <c r="D57" s="130" t="s">
        <v>30</v>
      </c>
      <c r="E57" s="146" t="s">
        <v>52</v>
      </c>
      <c r="F57" s="130">
        <v>1347</v>
      </c>
      <c r="G57" s="143">
        <v>0</v>
      </c>
      <c r="H57" s="143">
        <v>0</v>
      </c>
      <c r="I57" s="143">
        <v>0</v>
      </c>
      <c r="J57" s="143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1</v>
      </c>
      <c r="Q57" s="144">
        <v>0</v>
      </c>
      <c r="R57" s="144">
        <v>0</v>
      </c>
      <c r="S57" s="144">
        <v>0</v>
      </c>
      <c r="T57" s="144">
        <v>1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2:44">
      <c r="B58" s="142" t="s">
        <v>44</v>
      </c>
      <c r="C58" s="130" t="s">
        <v>35</v>
      </c>
      <c r="D58" s="130" t="s">
        <v>30</v>
      </c>
      <c r="E58" s="146" t="s">
        <v>52</v>
      </c>
      <c r="F58" s="130">
        <v>1348</v>
      </c>
      <c r="G58" s="143">
        <v>0</v>
      </c>
      <c r="H58" s="143">
        <v>0</v>
      </c>
      <c r="I58" s="143">
        <v>0</v>
      </c>
      <c r="J58" s="143">
        <v>0</v>
      </c>
      <c r="K58" s="144">
        <v>0</v>
      </c>
      <c r="L58" s="144">
        <v>0</v>
      </c>
      <c r="M58" s="144">
        <v>0</v>
      </c>
      <c r="N58" s="144">
        <v>0</v>
      </c>
      <c r="O58" s="144">
        <v>0</v>
      </c>
      <c r="P58" s="144">
        <v>1</v>
      </c>
      <c r="Q58" s="144">
        <v>0</v>
      </c>
      <c r="R58" s="144">
        <v>0</v>
      </c>
      <c r="S58" s="144">
        <v>0</v>
      </c>
      <c r="T58" s="144">
        <v>1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2:44">
      <c r="B59" s="142" t="s">
        <v>44</v>
      </c>
      <c r="C59" s="130" t="s">
        <v>35</v>
      </c>
      <c r="D59" s="130" t="s">
        <v>30</v>
      </c>
      <c r="E59" s="146" t="s">
        <v>52</v>
      </c>
      <c r="F59" s="130">
        <v>1390</v>
      </c>
      <c r="G59" s="143">
        <v>0</v>
      </c>
      <c r="H59" s="143">
        <v>0</v>
      </c>
      <c r="I59" s="143">
        <v>0</v>
      </c>
      <c r="J59" s="143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1</v>
      </c>
      <c r="R59" s="144">
        <v>0</v>
      </c>
      <c r="S59" s="144">
        <v>0</v>
      </c>
      <c r="T59" s="144">
        <v>1</v>
      </c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2:44">
      <c r="B60" s="142" t="s">
        <v>44</v>
      </c>
      <c r="C60" s="130" t="s">
        <v>35</v>
      </c>
      <c r="D60" s="130" t="s">
        <v>30</v>
      </c>
      <c r="E60" s="146" t="s">
        <v>52</v>
      </c>
      <c r="F60" s="130">
        <v>1391</v>
      </c>
      <c r="G60" s="143">
        <v>0</v>
      </c>
      <c r="H60" s="143">
        <v>0</v>
      </c>
      <c r="I60" s="143">
        <v>0</v>
      </c>
      <c r="J60" s="143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1</v>
      </c>
      <c r="Q60" s="144">
        <v>0</v>
      </c>
      <c r="R60" s="144">
        <v>0</v>
      </c>
      <c r="S60" s="144">
        <v>0</v>
      </c>
      <c r="T60" s="144">
        <v>1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</row>
    <row r="61" spans="2:44">
      <c r="B61" s="142" t="s">
        <v>44</v>
      </c>
      <c r="C61" s="130" t="s">
        <v>35</v>
      </c>
      <c r="D61" s="130" t="s">
        <v>30</v>
      </c>
      <c r="E61" s="146" t="s">
        <v>52</v>
      </c>
      <c r="F61" s="130">
        <v>1392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44">
        <v>1</v>
      </c>
      <c r="Q61" s="144">
        <v>0</v>
      </c>
      <c r="R61" s="144">
        <v>0</v>
      </c>
      <c r="S61" s="144">
        <v>0</v>
      </c>
      <c r="T61" s="144">
        <v>1</v>
      </c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2:44">
      <c r="B62" s="142" t="s">
        <v>44</v>
      </c>
      <c r="C62" s="130" t="s">
        <v>35</v>
      </c>
      <c r="D62" s="130" t="s">
        <v>30</v>
      </c>
      <c r="E62" s="146" t="s">
        <v>52</v>
      </c>
      <c r="F62" s="130">
        <v>1418</v>
      </c>
      <c r="G62" s="143">
        <v>0</v>
      </c>
      <c r="H62" s="143">
        <v>0</v>
      </c>
      <c r="I62" s="143">
        <v>0</v>
      </c>
      <c r="J62" s="143">
        <v>0</v>
      </c>
      <c r="K62" s="144">
        <v>0</v>
      </c>
      <c r="L62" s="144">
        <v>0</v>
      </c>
      <c r="M62" s="144">
        <v>0</v>
      </c>
      <c r="N62" s="144">
        <v>0</v>
      </c>
      <c r="O62" s="144">
        <v>0</v>
      </c>
      <c r="P62" s="144">
        <v>1</v>
      </c>
      <c r="Q62" s="144">
        <v>0</v>
      </c>
      <c r="R62" s="144">
        <v>0</v>
      </c>
      <c r="S62" s="144">
        <v>0</v>
      </c>
      <c r="T62" s="144">
        <v>1</v>
      </c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2:44">
      <c r="B63" s="142" t="s">
        <v>44</v>
      </c>
      <c r="C63" s="130" t="s">
        <v>35</v>
      </c>
      <c r="D63" s="130" t="s">
        <v>30</v>
      </c>
      <c r="E63" s="146" t="s">
        <v>52</v>
      </c>
      <c r="F63" s="130">
        <v>1444</v>
      </c>
      <c r="G63" s="143">
        <v>0</v>
      </c>
      <c r="H63" s="143">
        <v>0</v>
      </c>
      <c r="I63" s="143">
        <v>0</v>
      </c>
      <c r="J63" s="143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1</v>
      </c>
      <c r="R63" s="144">
        <v>0</v>
      </c>
      <c r="S63" s="144">
        <v>0</v>
      </c>
      <c r="T63" s="144">
        <v>1</v>
      </c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2:44">
      <c r="B64" s="142" t="s">
        <v>44</v>
      </c>
      <c r="C64" s="130" t="s">
        <v>35</v>
      </c>
      <c r="D64" s="130" t="s">
        <v>30</v>
      </c>
      <c r="E64" s="146" t="s">
        <v>52</v>
      </c>
      <c r="F64" s="130">
        <v>1445</v>
      </c>
      <c r="G64" s="143">
        <v>0</v>
      </c>
      <c r="H64" s="143">
        <v>0</v>
      </c>
      <c r="I64" s="143">
        <v>0</v>
      </c>
      <c r="J64" s="143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1</v>
      </c>
      <c r="R64" s="144">
        <v>0</v>
      </c>
      <c r="S64" s="144">
        <v>0</v>
      </c>
      <c r="T64" s="144">
        <v>1</v>
      </c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2:44">
      <c r="B65" s="142" t="s">
        <v>44</v>
      </c>
      <c r="C65" s="130" t="s">
        <v>35</v>
      </c>
      <c r="D65" s="130" t="s">
        <v>30</v>
      </c>
      <c r="E65" s="146" t="s">
        <v>52</v>
      </c>
      <c r="F65" s="130">
        <v>1570</v>
      </c>
      <c r="G65" s="143">
        <v>0</v>
      </c>
      <c r="H65" s="143">
        <v>0</v>
      </c>
      <c r="I65" s="143">
        <v>0</v>
      </c>
      <c r="J65" s="143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1</v>
      </c>
      <c r="Q65" s="144">
        <v>0</v>
      </c>
      <c r="R65" s="144">
        <v>0</v>
      </c>
      <c r="S65" s="144">
        <v>0</v>
      </c>
      <c r="T65" s="144">
        <v>1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2:44">
      <c r="B66" s="142" t="s">
        <v>44</v>
      </c>
      <c r="C66" s="130" t="s">
        <v>35</v>
      </c>
      <c r="D66" s="130" t="s">
        <v>30</v>
      </c>
      <c r="E66" s="146" t="s">
        <v>52</v>
      </c>
      <c r="F66" s="130">
        <v>1596</v>
      </c>
      <c r="G66" s="143">
        <v>0</v>
      </c>
      <c r="H66" s="143">
        <v>0</v>
      </c>
      <c r="I66" s="143">
        <v>0</v>
      </c>
      <c r="J66" s="143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1</v>
      </c>
      <c r="P66" s="144">
        <v>0</v>
      </c>
      <c r="Q66" s="144">
        <v>0</v>
      </c>
      <c r="R66" s="144">
        <v>0</v>
      </c>
      <c r="S66" s="144">
        <v>0</v>
      </c>
      <c r="T66" s="144">
        <v>1</v>
      </c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2:44">
      <c r="B67" s="142" t="s">
        <v>44</v>
      </c>
      <c r="C67" s="130" t="s">
        <v>35</v>
      </c>
      <c r="D67" s="130" t="s">
        <v>30</v>
      </c>
      <c r="E67" s="146" t="s">
        <v>52</v>
      </c>
      <c r="F67" s="130">
        <v>1597</v>
      </c>
      <c r="G67" s="143">
        <v>0</v>
      </c>
      <c r="H67" s="143">
        <v>0</v>
      </c>
      <c r="I67" s="143">
        <v>0</v>
      </c>
      <c r="J67" s="143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1</v>
      </c>
      <c r="P67" s="144">
        <v>0</v>
      </c>
      <c r="Q67" s="144">
        <v>0</v>
      </c>
      <c r="R67" s="144">
        <v>0</v>
      </c>
      <c r="S67" s="144">
        <v>0</v>
      </c>
      <c r="T67" s="144">
        <v>1</v>
      </c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2:44">
      <c r="B68" s="142" t="s">
        <v>44</v>
      </c>
      <c r="C68" s="130" t="s">
        <v>35</v>
      </c>
      <c r="D68" s="130" t="s">
        <v>30</v>
      </c>
      <c r="E68" s="146" t="s">
        <v>52</v>
      </c>
      <c r="F68" s="130">
        <v>1694</v>
      </c>
      <c r="G68" s="143">
        <v>0</v>
      </c>
      <c r="H68" s="143">
        <v>0</v>
      </c>
      <c r="I68" s="143">
        <v>0</v>
      </c>
      <c r="J68" s="143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4">
        <v>1</v>
      </c>
      <c r="Q68" s="144">
        <v>0</v>
      </c>
      <c r="R68" s="144">
        <v>0</v>
      </c>
      <c r="S68" s="144">
        <v>0</v>
      </c>
      <c r="T68" s="144">
        <v>1</v>
      </c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2:44">
      <c r="B69" s="142" t="s">
        <v>44</v>
      </c>
      <c r="C69" s="130" t="s">
        <v>35</v>
      </c>
      <c r="D69" s="130" t="s">
        <v>30</v>
      </c>
      <c r="E69" s="146" t="s">
        <v>52</v>
      </c>
      <c r="F69" s="130">
        <v>1695</v>
      </c>
      <c r="G69" s="143">
        <v>0</v>
      </c>
      <c r="H69" s="143">
        <v>0</v>
      </c>
      <c r="I69" s="143">
        <v>0</v>
      </c>
      <c r="J69" s="143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1</v>
      </c>
      <c r="R69" s="144">
        <v>0</v>
      </c>
      <c r="S69" s="144">
        <v>0</v>
      </c>
      <c r="T69" s="144">
        <v>1</v>
      </c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2:44">
      <c r="B70" s="142" t="s">
        <v>44</v>
      </c>
      <c r="C70" s="130" t="s">
        <v>35</v>
      </c>
      <c r="D70" s="130" t="s">
        <v>30</v>
      </c>
      <c r="E70" s="146" t="s">
        <v>52</v>
      </c>
      <c r="F70" s="130">
        <v>1696</v>
      </c>
      <c r="G70" s="143">
        <v>0</v>
      </c>
      <c r="H70" s="143">
        <v>0</v>
      </c>
      <c r="I70" s="143">
        <v>0</v>
      </c>
      <c r="J70" s="143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1</v>
      </c>
      <c r="Q70" s="144">
        <v>0</v>
      </c>
      <c r="R70" s="144">
        <v>0</v>
      </c>
      <c r="S70" s="144">
        <v>0</v>
      </c>
      <c r="T70" s="144">
        <v>1</v>
      </c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2:44">
      <c r="B71" s="142" t="s">
        <v>44</v>
      </c>
      <c r="C71" s="130" t="s">
        <v>35</v>
      </c>
      <c r="D71" s="130" t="s">
        <v>30</v>
      </c>
      <c r="E71" s="146" t="s">
        <v>52</v>
      </c>
      <c r="F71" s="130">
        <v>1720</v>
      </c>
      <c r="G71" s="143">
        <v>1</v>
      </c>
      <c r="H71" s="143">
        <v>0</v>
      </c>
      <c r="I71" s="143">
        <v>0</v>
      </c>
      <c r="J71" s="143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1</v>
      </c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2:44">
      <c r="B72" s="142" t="s">
        <v>44</v>
      </c>
      <c r="C72" s="130" t="s">
        <v>35</v>
      </c>
      <c r="D72" s="130" t="s">
        <v>30</v>
      </c>
      <c r="E72" s="146" t="s">
        <v>52</v>
      </c>
      <c r="F72" s="130">
        <v>1741</v>
      </c>
      <c r="G72" s="143">
        <v>1</v>
      </c>
      <c r="H72" s="143">
        <v>0</v>
      </c>
      <c r="I72" s="143">
        <v>0</v>
      </c>
      <c r="J72" s="143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1</v>
      </c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2:44">
      <c r="B73" s="142" t="s">
        <v>44</v>
      </c>
      <c r="C73" s="130" t="s">
        <v>35</v>
      </c>
      <c r="D73" s="130" t="s">
        <v>30</v>
      </c>
      <c r="E73" s="146" t="s">
        <v>52</v>
      </c>
      <c r="F73" s="130">
        <v>1794</v>
      </c>
      <c r="G73" s="143">
        <v>1</v>
      </c>
      <c r="H73" s="143">
        <v>0</v>
      </c>
      <c r="I73" s="143">
        <v>0</v>
      </c>
      <c r="J73" s="143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1</v>
      </c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2:44">
      <c r="B74" s="142" t="s">
        <v>44</v>
      </c>
      <c r="C74" s="130" t="s">
        <v>35</v>
      </c>
      <c r="D74" s="130" t="s">
        <v>30</v>
      </c>
      <c r="E74" s="146" t="s">
        <v>52</v>
      </c>
      <c r="F74" s="130">
        <v>1795</v>
      </c>
      <c r="G74" s="143">
        <v>1</v>
      </c>
      <c r="H74" s="143">
        <v>0</v>
      </c>
      <c r="I74" s="143">
        <v>0</v>
      </c>
      <c r="J74" s="143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1</v>
      </c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2:44">
      <c r="B75" s="142" t="s">
        <v>44</v>
      </c>
      <c r="C75" s="130" t="s">
        <v>35</v>
      </c>
      <c r="D75" s="130" t="s">
        <v>30</v>
      </c>
      <c r="E75" s="146" t="s">
        <v>52</v>
      </c>
      <c r="F75" s="130">
        <v>1796</v>
      </c>
      <c r="G75" s="143">
        <v>1</v>
      </c>
      <c r="H75" s="143">
        <v>0</v>
      </c>
      <c r="I75" s="143">
        <v>0</v>
      </c>
      <c r="J75" s="143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1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2:44">
      <c r="B76" s="142" t="s">
        <v>44</v>
      </c>
      <c r="C76" s="130" t="s">
        <v>35</v>
      </c>
      <c r="D76" s="130" t="s">
        <v>30</v>
      </c>
      <c r="E76" s="146" t="s">
        <v>52</v>
      </c>
      <c r="F76" s="130">
        <v>1947</v>
      </c>
      <c r="G76" s="143">
        <v>1</v>
      </c>
      <c r="H76" s="143">
        <v>0</v>
      </c>
      <c r="I76" s="143">
        <v>0</v>
      </c>
      <c r="J76" s="143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1</v>
      </c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2:44">
      <c r="B77" s="142" t="s">
        <v>44</v>
      </c>
      <c r="C77" s="130" t="s">
        <v>35</v>
      </c>
      <c r="D77" s="130" t="s">
        <v>30</v>
      </c>
      <c r="E77" s="146" t="s">
        <v>52</v>
      </c>
      <c r="F77" s="130">
        <v>1981</v>
      </c>
      <c r="G77" s="143">
        <v>1</v>
      </c>
      <c r="H77" s="143">
        <v>0</v>
      </c>
      <c r="I77" s="143">
        <v>0</v>
      </c>
      <c r="J77" s="143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1</v>
      </c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2:44">
      <c r="B78" s="142" t="s">
        <v>44</v>
      </c>
      <c r="C78" s="130" t="s">
        <v>35</v>
      </c>
      <c r="D78" s="130" t="s">
        <v>30</v>
      </c>
      <c r="E78" s="146" t="s">
        <v>52</v>
      </c>
      <c r="F78" s="130">
        <v>2028</v>
      </c>
      <c r="G78" s="143">
        <v>0</v>
      </c>
      <c r="H78" s="143">
        <v>1</v>
      </c>
      <c r="I78" s="143">
        <v>0</v>
      </c>
      <c r="J78" s="143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44">
        <v>0</v>
      </c>
      <c r="T78" s="144">
        <v>1</v>
      </c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2:44">
      <c r="B79" s="142" t="s">
        <v>44</v>
      </c>
      <c r="C79" s="130" t="s">
        <v>35</v>
      </c>
      <c r="D79" s="130" t="s">
        <v>30</v>
      </c>
      <c r="E79" s="146" t="s">
        <v>52</v>
      </c>
      <c r="F79" s="130">
        <v>2029</v>
      </c>
      <c r="G79" s="143">
        <v>0</v>
      </c>
      <c r="H79" s="143">
        <v>1</v>
      </c>
      <c r="I79" s="143">
        <v>0</v>
      </c>
      <c r="J79" s="143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144">
        <v>0</v>
      </c>
      <c r="Q79" s="144">
        <v>0</v>
      </c>
      <c r="R79" s="144">
        <v>0</v>
      </c>
      <c r="S79" s="144">
        <v>0</v>
      </c>
      <c r="T79" s="144">
        <v>1</v>
      </c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2:44">
      <c r="B80" s="142" t="s">
        <v>44</v>
      </c>
      <c r="C80" s="130" t="s">
        <v>35</v>
      </c>
      <c r="D80" s="130" t="s">
        <v>30</v>
      </c>
      <c r="E80" s="146" t="s">
        <v>52</v>
      </c>
      <c r="F80" s="130">
        <v>2152</v>
      </c>
      <c r="G80" s="143">
        <v>0</v>
      </c>
      <c r="H80" s="143">
        <v>0</v>
      </c>
      <c r="I80" s="143">
        <v>1</v>
      </c>
      <c r="J80" s="143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1</v>
      </c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2:44">
      <c r="B81" s="142" t="s">
        <v>44</v>
      </c>
      <c r="C81" s="130" t="s">
        <v>35</v>
      </c>
      <c r="D81" s="130" t="s">
        <v>30</v>
      </c>
      <c r="E81" s="146" t="s">
        <v>52</v>
      </c>
      <c r="F81" s="130">
        <v>2199</v>
      </c>
      <c r="G81" s="143">
        <v>0</v>
      </c>
      <c r="H81" s="143">
        <v>0</v>
      </c>
      <c r="I81" s="143">
        <v>0</v>
      </c>
      <c r="J81" s="143">
        <v>1</v>
      </c>
      <c r="K81" s="144">
        <v>0</v>
      </c>
      <c r="L81" s="144">
        <v>0</v>
      </c>
      <c r="M81" s="144">
        <v>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1</v>
      </c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2:44">
      <c r="B82" s="142" t="s">
        <v>44</v>
      </c>
      <c r="C82" s="130" t="s">
        <v>35</v>
      </c>
      <c r="D82" s="130" t="s">
        <v>30</v>
      </c>
      <c r="E82" s="146" t="s">
        <v>52</v>
      </c>
      <c r="F82" s="130">
        <v>2211</v>
      </c>
      <c r="G82" s="143">
        <v>0</v>
      </c>
      <c r="H82" s="143">
        <v>0</v>
      </c>
      <c r="I82" s="143">
        <v>0</v>
      </c>
      <c r="J82" s="143">
        <v>1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1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2:44">
      <c r="B83" s="142" t="s">
        <v>44</v>
      </c>
      <c r="C83" s="130" t="s">
        <v>35</v>
      </c>
      <c r="D83" s="130" t="s">
        <v>30</v>
      </c>
      <c r="E83" s="146" t="s">
        <v>52</v>
      </c>
      <c r="F83" s="130">
        <v>2236</v>
      </c>
      <c r="G83" s="143">
        <v>0</v>
      </c>
      <c r="H83" s="143">
        <v>0</v>
      </c>
      <c r="I83" s="143">
        <v>0</v>
      </c>
      <c r="J83" s="143">
        <v>1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1</v>
      </c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2:44">
      <c r="B84" s="142" t="s">
        <v>44</v>
      </c>
      <c r="C84" s="130" t="s">
        <v>35</v>
      </c>
      <c r="D84" s="130" t="s">
        <v>30</v>
      </c>
      <c r="E84" s="146" t="s">
        <v>52</v>
      </c>
      <c r="F84" s="130">
        <v>2237</v>
      </c>
      <c r="G84" s="143">
        <v>0</v>
      </c>
      <c r="H84" s="143">
        <v>0</v>
      </c>
      <c r="I84" s="143">
        <v>0</v>
      </c>
      <c r="J84" s="143">
        <v>1</v>
      </c>
      <c r="K84" s="144">
        <v>0</v>
      </c>
      <c r="L84" s="144">
        <v>0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1</v>
      </c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2:44">
      <c r="B85" s="142" t="s">
        <v>44</v>
      </c>
      <c r="C85" s="130" t="s">
        <v>35</v>
      </c>
      <c r="D85" s="130" t="s">
        <v>30</v>
      </c>
      <c r="E85" s="130" t="s">
        <v>34</v>
      </c>
      <c r="F85" s="130">
        <v>1</v>
      </c>
      <c r="G85" s="143">
        <v>0</v>
      </c>
      <c r="H85" s="143">
        <v>0</v>
      </c>
      <c r="I85" s="143">
        <v>0</v>
      </c>
      <c r="J85" s="143">
        <v>0</v>
      </c>
      <c r="K85" s="144">
        <v>1</v>
      </c>
      <c r="L85" s="144">
        <v>12</v>
      </c>
      <c r="M85" s="144">
        <v>2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44">
        <v>0</v>
      </c>
      <c r="T85" s="144">
        <v>15</v>
      </c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2:44">
      <c r="B86" s="142" t="s">
        <v>44</v>
      </c>
      <c r="C86" s="130" t="s">
        <v>35</v>
      </c>
      <c r="D86" s="130" t="s">
        <v>30</v>
      </c>
      <c r="E86" s="130" t="s">
        <v>34</v>
      </c>
      <c r="F86" s="130">
        <v>31</v>
      </c>
      <c r="G86" s="143">
        <v>0</v>
      </c>
      <c r="H86" s="143">
        <v>0</v>
      </c>
      <c r="I86" s="143">
        <v>0</v>
      </c>
      <c r="J86" s="143">
        <v>0</v>
      </c>
      <c r="K86" s="144">
        <v>0</v>
      </c>
      <c r="L86" s="144">
        <v>1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44">
        <v>0</v>
      </c>
      <c r="T86" s="144">
        <v>1</v>
      </c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</row>
    <row r="87" spans="2:44">
      <c r="B87" s="142" t="s">
        <v>44</v>
      </c>
      <c r="C87" s="130" t="s">
        <v>35</v>
      </c>
      <c r="D87" s="130" t="s">
        <v>30</v>
      </c>
      <c r="E87" s="130" t="s">
        <v>34</v>
      </c>
      <c r="F87" s="130">
        <v>48</v>
      </c>
      <c r="G87" s="143">
        <v>0</v>
      </c>
      <c r="H87" s="143">
        <v>0</v>
      </c>
      <c r="I87" s="143">
        <v>0</v>
      </c>
      <c r="J87" s="143">
        <v>0</v>
      </c>
      <c r="K87" s="144">
        <v>0</v>
      </c>
      <c r="L87" s="144">
        <v>0</v>
      </c>
      <c r="M87" s="144">
        <v>1</v>
      </c>
      <c r="N87" s="144">
        <v>0</v>
      </c>
      <c r="O87" s="144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1</v>
      </c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</row>
    <row r="88" spans="2:44">
      <c r="B88" s="142" t="s">
        <v>44</v>
      </c>
      <c r="C88" s="130" t="s">
        <v>35</v>
      </c>
      <c r="D88" s="130" t="s">
        <v>30</v>
      </c>
      <c r="E88" s="130" t="s">
        <v>34</v>
      </c>
      <c r="F88" s="130">
        <v>49</v>
      </c>
      <c r="G88" s="143">
        <v>0</v>
      </c>
      <c r="H88" s="143">
        <v>0</v>
      </c>
      <c r="I88" s="143">
        <v>0</v>
      </c>
      <c r="J88" s="143">
        <v>0</v>
      </c>
      <c r="K88" s="144">
        <v>0</v>
      </c>
      <c r="L88" s="144">
        <v>1</v>
      </c>
      <c r="M88" s="144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44">
        <v>0</v>
      </c>
      <c r="T88" s="144">
        <v>1</v>
      </c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</row>
    <row r="89" spans="2:44">
      <c r="B89" s="142" t="s">
        <v>44</v>
      </c>
      <c r="C89" s="130" t="s">
        <v>35</v>
      </c>
      <c r="D89" s="130" t="s">
        <v>30</v>
      </c>
      <c r="E89" s="130" t="s">
        <v>34</v>
      </c>
      <c r="F89" s="130">
        <v>63</v>
      </c>
      <c r="G89" s="143">
        <v>0</v>
      </c>
      <c r="H89" s="143">
        <v>0</v>
      </c>
      <c r="I89" s="143">
        <v>0</v>
      </c>
      <c r="J89" s="143">
        <v>0</v>
      </c>
      <c r="K89" s="144">
        <v>0</v>
      </c>
      <c r="L89" s="144">
        <v>1</v>
      </c>
      <c r="M89" s="144">
        <v>0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1</v>
      </c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</row>
    <row r="90" spans="2:44">
      <c r="B90" s="142" t="s">
        <v>44</v>
      </c>
      <c r="C90" s="130" t="s">
        <v>35</v>
      </c>
      <c r="D90" s="130" t="s">
        <v>30</v>
      </c>
      <c r="E90" s="130" t="s">
        <v>34</v>
      </c>
      <c r="F90" s="130">
        <v>66</v>
      </c>
      <c r="G90" s="143">
        <v>0</v>
      </c>
      <c r="H90" s="143">
        <v>0</v>
      </c>
      <c r="I90" s="143">
        <v>0</v>
      </c>
      <c r="J90" s="143">
        <v>0</v>
      </c>
      <c r="K90" s="144">
        <v>0</v>
      </c>
      <c r="L90" s="144">
        <v>0</v>
      </c>
      <c r="M90" s="144">
        <v>1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44">
        <v>0</v>
      </c>
      <c r="T90" s="144">
        <v>1</v>
      </c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</row>
    <row r="91" spans="2:44">
      <c r="B91" s="142" t="s">
        <v>44</v>
      </c>
      <c r="C91" s="130" t="s">
        <v>35</v>
      </c>
      <c r="D91" s="130" t="s">
        <v>30</v>
      </c>
      <c r="E91" s="130" t="s">
        <v>34</v>
      </c>
      <c r="F91" s="130">
        <v>75</v>
      </c>
      <c r="G91" s="143">
        <v>0</v>
      </c>
      <c r="H91" s="143">
        <v>0</v>
      </c>
      <c r="I91" s="143">
        <v>0</v>
      </c>
      <c r="J91" s="143">
        <v>0</v>
      </c>
      <c r="K91" s="144">
        <v>0</v>
      </c>
      <c r="L91" s="144">
        <v>1</v>
      </c>
      <c r="M91" s="144">
        <v>0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1</v>
      </c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spans="2:44">
      <c r="B92" s="142" t="s">
        <v>44</v>
      </c>
      <c r="C92" s="130" t="s">
        <v>35</v>
      </c>
      <c r="D92" s="130" t="s">
        <v>30</v>
      </c>
      <c r="E92" s="130" t="s">
        <v>34</v>
      </c>
      <c r="F92" s="130">
        <v>97</v>
      </c>
      <c r="G92" s="143">
        <v>0</v>
      </c>
      <c r="H92" s="143">
        <v>0</v>
      </c>
      <c r="I92" s="143">
        <v>0</v>
      </c>
      <c r="J92" s="143">
        <v>0</v>
      </c>
      <c r="K92" s="144">
        <v>0</v>
      </c>
      <c r="L92" s="144">
        <v>1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44">
        <v>0</v>
      </c>
      <c r="T92" s="144">
        <v>1</v>
      </c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spans="2:44">
      <c r="B93" s="142" t="s">
        <v>44</v>
      </c>
      <c r="C93" s="130" t="s">
        <v>35</v>
      </c>
      <c r="D93" s="130" t="s">
        <v>30</v>
      </c>
      <c r="E93" s="130" t="s">
        <v>34</v>
      </c>
      <c r="F93" s="130">
        <v>100</v>
      </c>
      <c r="G93" s="143">
        <v>0</v>
      </c>
      <c r="H93" s="143">
        <v>0</v>
      </c>
      <c r="I93" s="143">
        <v>0</v>
      </c>
      <c r="J93" s="143">
        <v>0</v>
      </c>
      <c r="K93" s="144">
        <v>0</v>
      </c>
      <c r="L93" s="144">
        <v>1</v>
      </c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1</v>
      </c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</row>
    <row r="94" spans="2:44">
      <c r="B94" s="142" t="s">
        <v>44</v>
      </c>
      <c r="C94" s="130" t="s">
        <v>35</v>
      </c>
      <c r="D94" s="130" t="s">
        <v>30</v>
      </c>
      <c r="E94" s="130" t="s">
        <v>34</v>
      </c>
      <c r="F94" s="130">
        <v>107</v>
      </c>
      <c r="G94" s="143">
        <v>0</v>
      </c>
      <c r="H94" s="143">
        <v>0</v>
      </c>
      <c r="I94" s="143">
        <v>0</v>
      </c>
      <c r="J94" s="143">
        <v>0</v>
      </c>
      <c r="K94" s="144">
        <v>0</v>
      </c>
      <c r="L94" s="144">
        <v>0</v>
      </c>
      <c r="M94" s="144">
        <v>1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1</v>
      </c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</row>
    <row r="95" spans="2:44">
      <c r="B95" s="142" t="s">
        <v>44</v>
      </c>
      <c r="C95" s="130" t="s">
        <v>35</v>
      </c>
      <c r="D95" s="130" t="s">
        <v>30</v>
      </c>
      <c r="E95" s="130" t="s">
        <v>34</v>
      </c>
      <c r="F95" s="130">
        <v>111</v>
      </c>
      <c r="G95" s="143">
        <v>0</v>
      </c>
      <c r="H95" s="143">
        <v>0</v>
      </c>
      <c r="I95" s="143">
        <v>0</v>
      </c>
      <c r="J95" s="143">
        <v>0</v>
      </c>
      <c r="K95" s="144">
        <v>0</v>
      </c>
      <c r="L95" s="144">
        <v>1</v>
      </c>
      <c r="M95" s="144">
        <v>0</v>
      </c>
      <c r="N95" s="144">
        <v>0</v>
      </c>
      <c r="O95" s="144">
        <v>0</v>
      </c>
      <c r="P95" s="144">
        <v>0</v>
      </c>
      <c r="Q95" s="144">
        <v>0</v>
      </c>
      <c r="R95" s="144">
        <v>0</v>
      </c>
      <c r="S95" s="144">
        <v>0</v>
      </c>
      <c r="T95" s="144">
        <v>1</v>
      </c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</row>
    <row r="96" spans="2:44">
      <c r="B96" s="142" t="s">
        <v>44</v>
      </c>
      <c r="C96" s="130" t="s">
        <v>35</v>
      </c>
      <c r="D96" s="130" t="s">
        <v>30</v>
      </c>
      <c r="E96" s="130" t="s">
        <v>34</v>
      </c>
      <c r="F96" s="130">
        <v>123</v>
      </c>
      <c r="G96" s="143">
        <v>0</v>
      </c>
      <c r="H96" s="143">
        <v>0</v>
      </c>
      <c r="I96" s="143">
        <v>0</v>
      </c>
      <c r="J96" s="143">
        <v>0</v>
      </c>
      <c r="K96" s="144">
        <v>0</v>
      </c>
      <c r="L96" s="144">
        <v>0</v>
      </c>
      <c r="M96" s="144">
        <v>0</v>
      </c>
      <c r="N96" s="144">
        <v>1</v>
      </c>
      <c r="O96" s="144">
        <v>0</v>
      </c>
      <c r="P96" s="144">
        <v>0</v>
      </c>
      <c r="Q96" s="144">
        <v>0</v>
      </c>
      <c r="R96" s="144">
        <v>0</v>
      </c>
      <c r="S96" s="144">
        <v>0</v>
      </c>
      <c r="T96" s="144">
        <v>1</v>
      </c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</row>
    <row r="97" spans="2:44">
      <c r="B97" s="142" t="s">
        <v>44</v>
      </c>
      <c r="C97" s="130" t="s">
        <v>35</v>
      </c>
      <c r="D97" s="130" t="s">
        <v>30</v>
      </c>
      <c r="E97" s="130" t="s">
        <v>34</v>
      </c>
      <c r="F97" s="130">
        <v>126</v>
      </c>
      <c r="G97" s="143">
        <v>0</v>
      </c>
      <c r="H97" s="143">
        <v>0</v>
      </c>
      <c r="I97" s="143">
        <v>0</v>
      </c>
      <c r="J97" s="143">
        <v>0</v>
      </c>
      <c r="K97" s="144">
        <v>0</v>
      </c>
      <c r="L97" s="144">
        <v>1</v>
      </c>
      <c r="M97" s="144">
        <v>0</v>
      </c>
      <c r="N97" s="144">
        <v>0</v>
      </c>
      <c r="O97" s="144">
        <v>0</v>
      </c>
      <c r="P97" s="144">
        <v>0</v>
      </c>
      <c r="Q97" s="144">
        <v>0</v>
      </c>
      <c r="R97" s="144">
        <v>0</v>
      </c>
      <c r="S97" s="144">
        <v>0</v>
      </c>
      <c r="T97" s="144">
        <v>1</v>
      </c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</row>
    <row r="98" spans="2:44">
      <c r="B98" s="142" t="s">
        <v>44</v>
      </c>
      <c r="C98" s="130" t="s">
        <v>35</v>
      </c>
      <c r="D98" s="130" t="s">
        <v>30</v>
      </c>
      <c r="E98" s="130" t="s">
        <v>34</v>
      </c>
      <c r="F98" s="130">
        <v>144</v>
      </c>
      <c r="G98" s="143">
        <v>0</v>
      </c>
      <c r="H98" s="143">
        <v>0</v>
      </c>
      <c r="I98" s="143">
        <v>0</v>
      </c>
      <c r="J98" s="143">
        <v>0</v>
      </c>
      <c r="K98" s="144">
        <v>0</v>
      </c>
      <c r="L98" s="144">
        <v>0</v>
      </c>
      <c r="M98" s="144">
        <v>1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1</v>
      </c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</row>
    <row r="99" spans="2:44">
      <c r="B99" s="142" t="s">
        <v>44</v>
      </c>
      <c r="C99" s="130" t="s">
        <v>35</v>
      </c>
      <c r="D99" s="130" t="s">
        <v>30</v>
      </c>
      <c r="E99" s="130" t="s">
        <v>34</v>
      </c>
      <c r="F99" s="130">
        <v>191</v>
      </c>
      <c r="G99" s="143">
        <v>0</v>
      </c>
      <c r="H99" s="143">
        <v>0</v>
      </c>
      <c r="I99" s="143">
        <v>0</v>
      </c>
      <c r="J99" s="143">
        <v>0</v>
      </c>
      <c r="K99" s="144">
        <v>0</v>
      </c>
      <c r="L99" s="144">
        <v>1</v>
      </c>
      <c r="M99" s="144">
        <v>0</v>
      </c>
      <c r="N99" s="144">
        <v>0</v>
      </c>
      <c r="O99" s="144">
        <v>0</v>
      </c>
      <c r="P99" s="144">
        <v>0</v>
      </c>
      <c r="Q99" s="144">
        <v>0</v>
      </c>
      <c r="R99" s="144">
        <v>0</v>
      </c>
      <c r="S99" s="144">
        <v>0</v>
      </c>
      <c r="T99" s="144">
        <v>1</v>
      </c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</row>
    <row r="100" spans="2:44">
      <c r="B100" s="142" t="s">
        <v>44</v>
      </c>
      <c r="C100" s="130" t="s">
        <v>35</v>
      </c>
      <c r="D100" s="130" t="s">
        <v>30</v>
      </c>
      <c r="E100" s="130" t="s">
        <v>34</v>
      </c>
      <c r="F100" s="130">
        <v>196</v>
      </c>
      <c r="G100" s="143">
        <v>0</v>
      </c>
      <c r="H100" s="143">
        <v>0</v>
      </c>
      <c r="I100" s="143">
        <v>0</v>
      </c>
      <c r="J100" s="143">
        <v>0</v>
      </c>
      <c r="K100" s="144">
        <v>0</v>
      </c>
      <c r="L100" s="144">
        <v>1</v>
      </c>
      <c r="M100" s="144">
        <v>0</v>
      </c>
      <c r="N100" s="144">
        <v>0</v>
      </c>
      <c r="O100" s="144">
        <v>0</v>
      </c>
      <c r="P100" s="144">
        <v>0</v>
      </c>
      <c r="Q100" s="144">
        <v>0</v>
      </c>
      <c r="R100" s="144">
        <v>0</v>
      </c>
      <c r="S100" s="144">
        <v>0</v>
      </c>
      <c r="T100" s="144">
        <v>1</v>
      </c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</row>
    <row r="101" spans="2:44">
      <c r="B101" s="142" t="s">
        <v>44</v>
      </c>
      <c r="C101" s="130" t="s">
        <v>35</v>
      </c>
      <c r="D101" s="130" t="s">
        <v>30</v>
      </c>
      <c r="E101" s="130" t="s">
        <v>34</v>
      </c>
      <c r="F101" s="130">
        <v>211</v>
      </c>
      <c r="G101" s="143">
        <v>0</v>
      </c>
      <c r="H101" s="143">
        <v>0</v>
      </c>
      <c r="I101" s="143">
        <v>0</v>
      </c>
      <c r="J101" s="143">
        <v>0</v>
      </c>
      <c r="K101" s="144">
        <v>0</v>
      </c>
      <c r="L101" s="144">
        <v>0</v>
      </c>
      <c r="M101" s="144">
        <v>0</v>
      </c>
      <c r="N101" s="144">
        <v>0</v>
      </c>
      <c r="O101" s="144">
        <v>0</v>
      </c>
      <c r="P101" s="144">
        <v>1</v>
      </c>
      <c r="Q101" s="144">
        <v>0</v>
      </c>
      <c r="R101" s="144">
        <v>0</v>
      </c>
      <c r="S101" s="144">
        <v>0</v>
      </c>
      <c r="T101" s="144">
        <v>1</v>
      </c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</row>
    <row r="102" spans="2:44">
      <c r="B102" s="142" t="s">
        <v>44</v>
      </c>
      <c r="C102" s="130" t="s">
        <v>35</v>
      </c>
      <c r="D102" s="130" t="s">
        <v>30</v>
      </c>
      <c r="E102" s="130" t="s">
        <v>34</v>
      </c>
      <c r="F102" s="130">
        <v>212</v>
      </c>
      <c r="G102" s="143">
        <v>0</v>
      </c>
      <c r="H102" s="143">
        <v>0</v>
      </c>
      <c r="I102" s="143">
        <v>0</v>
      </c>
      <c r="J102" s="143">
        <v>0</v>
      </c>
      <c r="K102" s="144">
        <v>0</v>
      </c>
      <c r="L102" s="144">
        <v>0</v>
      </c>
      <c r="M102" s="144">
        <v>0</v>
      </c>
      <c r="N102" s="144">
        <v>0</v>
      </c>
      <c r="O102" s="144">
        <v>0</v>
      </c>
      <c r="P102" s="144">
        <v>0</v>
      </c>
      <c r="Q102" s="144">
        <v>1</v>
      </c>
      <c r="R102" s="144">
        <v>0</v>
      </c>
      <c r="S102" s="144">
        <v>0</v>
      </c>
      <c r="T102" s="144">
        <v>1</v>
      </c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</row>
    <row r="103" spans="2:44">
      <c r="B103" s="142" t="s">
        <v>44</v>
      </c>
      <c r="C103" s="130" t="s">
        <v>35</v>
      </c>
      <c r="D103" s="130" t="s">
        <v>30</v>
      </c>
      <c r="E103" s="130" t="s">
        <v>34</v>
      </c>
      <c r="F103" s="130">
        <v>213</v>
      </c>
      <c r="G103" s="143">
        <v>0</v>
      </c>
      <c r="H103" s="143">
        <v>0</v>
      </c>
      <c r="I103" s="143">
        <v>0</v>
      </c>
      <c r="J103" s="143">
        <v>0</v>
      </c>
      <c r="K103" s="144">
        <v>0</v>
      </c>
      <c r="L103" s="144">
        <v>0</v>
      </c>
      <c r="M103" s="144">
        <v>0</v>
      </c>
      <c r="N103" s="144">
        <v>0</v>
      </c>
      <c r="O103" s="144">
        <v>0</v>
      </c>
      <c r="P103" s="144">
        <v>1</v>
      </c>
      <c r="Q103" s="144">
        <v>0</v>
      </c>
      <c r="R103" s="144">
        <v>0</v>
      </c>
      <c r="S103" s="144">
        <v>0</v>
      </c>
      <c r="T103" s="144">
        <v>1</v>
      </c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</row>
    <row r="104" spans="2:44">
      <c r="B104" s="142" t="s">
        <v>44</v>
      </c>
      <c r="C104" s="130" t="s">
        <v>35</v>
      </c>
      <c r="D104" s="130" t="s">
        <v>30</v>
      </c>
      <c r="E104" s="130" t="s">
        <v>34</v>
      </c>
      <c r="F104" s="130">
        <v>214</v>
      </c>
      <c r="G104" s="143">
        <v>0</v>
      </c>
      <c r="H104" s="143">
        <v>0</v>
      </c>
      <c r="I104" s="143">
        <v>0</v>
      </c>
      <c r="J104" s="143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144">
        <v>1</v>
      </c>
      <c r="Q104" s="144">
        <v>0</v>
      </c>
      <c r="R104" s="144">
        <v>0</v>
      </c>
      <c r="S104" s="144">
        <v>0</v>
      </c>
      <c r="T104" s="144">
        <v>1</v>
      </c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</row>
    <row r="105" spans="2:44">
      <c r="B105" s="142" t="s">
        <v>44</v>
      </c>
      <c r="C105" s="130" t="s">
        <v>35</v>
      </c>
      <c r="D105" s="130" t="s">
        <v>30</v>
      </c>
      <c r="E105" s="130" t="s">
        <v>34</v>
      </c>
      <c r="F105" s="130">
        <v>215</v>
      </c>
      <c r="G105" s="143">
        <v>0</v>
      </c>
      <c r="H105" s="143">
        <v>0</v>
      </c>
      <c r="I105" s="143">
        <v>0</v>
      </c>
      <c r="J105" s="143">
        <v>0</v>
      </c>
      <c r="K105" s="144">
        <v>0</v>
      </c>
      <c r="L105" s="144">
        <v>0</v>
      </c>
      <c r="M105" s="144">
        <v>0</v>
      </c>
      <c r="N105" s="144">
        <v>0</v>
      </c>
      <c r="O105" s="144">
        <v>0</v>
      </c>
      <c r="P105" s="144">
        <v>1</v>
      </c>
      <c r="Q105" s="144">
        <v>0</v>
      </c>
      <c r="R105" s="144">
        <v>0</v>
      </c>
      <c r="S105" s="144">
        <v>0</v>
      </c>
      <c r="T105" s="144">
        <v>1</v>
      </c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</row>
    <row r="106" spans="2:44">
      <c r="B106" s="142" t="s">
        <v>44</v>
      </c>
      <c r="C106" s="130" t="s">
        <v>35</v>
      </c>
      <c r="D106" s="130" t="s">
        <v>30</v>
      </c>
      <c r="E106" s="130" t="s">
        <v>34</v>
      </c>
      <c r="F106" s="130">
        <v>244</v>
      </c>
      <c r="G106" s="143">
        <v>0</v>
      </c>
      <c r="H106" s="143">
        <v>0</v>
      </c>
      <c r="I106" s="143">
        <v>0</v>
      </c>
      <c r="J106" s="143">
        <v>0</v>
      </c>
      <c r="K106" s="144">
        <v>0</v>
      </c>
      <c r="L106" s="144">
        <v>0</v>
      </c>
      <c r="M106" s="144">
        <v>0</v>
      </c>
      <c r="N106" s="144">
        <v>0</v>
      </c>
      <c r="O106" s="144">
        <v>0</v>
      </c>
      <c r="P106" s="144">
        <v>1</v>
      </c>
      <c r="Q106" s="144">
        <v>0</v>
      </c>
      <c r="R106" s="144">
        <v>0</v>
      </c>
      <c r="S106" s="144">
        <v>0</v>
      </c>
      <c r="T106" s="144">
        <v>1</v>
      </c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</row>
    <row r="107" spans="2:44">
      <c r="B107" s="142" t="s">
        <v>44</v>
      </c>
      <c r="C107" s="130" t="s">
        <v>35</v>
      </c>
      <c r="D107" s="130" t="s">
        <v>30</v>
      </c>
      <c r="E107" s="130" t="s">
        <v>34</v>
      </c>
      <c r="F107" s="130">
        <v>264</v>
      </c>
      <c r="G107" s="143">
        <v>0</v>
      </c>
      <c r="H107" s="143">
        <v>0</v>
      </c>
      <c r="I107" s="143">
        <v>0</v>
      </c>
      <c r="J107" s="143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4">
        <v>1</v>
      </c>
      <c r="Q107" s="144">
        <v>0</v>
      </c>
      <c r="R107" s="144">
        <v>0</v>
      </c>
      <c r="S107" s="144">
        <v>0</v>
      </c>
      <c r="T107" s="144">
        <v>1</v>
      </c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</row>
    <row r="108" spans="2:44">
      <c r="B108" s="142" t="s">
        <v>44</v>
      </c>
      <c r="C108" s="130" t="s">
        <v>35</v>
      </c>
      <c r="D108" s="130" t="s">
        <v>30</v>
      </c>
      <c r="E108" s="130" t="s">
        <v>34</v>
      </c>
      <c r="F108" s="130">
        <v>265</v>
      </c>
      <c r="G108" s="143">
        <v>0</v>
      </c>
      <c r="H108" s="143">
        <v>0</v>
      </c>
      <c r="I108" s="143">
        <v>0</v>
      </c>
      <c r="J108" s="143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144">
        <v>1</v>
      </c>
      <c r="Q108" s="144">
        <v>0</v>
      </c>
      <c r="R108" s="144">
        <v>0</v>
      </c>
      <c r="S108" s="144">
        <v>0</v>
      </c>
      <c r="T108" s="144">
        <v>1</v>
      </c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</row>
    <row r="109" spans="2:44">
      <c r="B109" s="142" t="s">
        <v>44</v>
      </c>
      <c r="C109" s="130" t="s">
        <v>35</v>
      </c>
      <c r="D109" s="130" t="s">
        <v>30</v>
      </c>
      <c r="E109" s="130" t="s">
        <v>34</v>
      </c>
      <c r="F109" s="130">
        <v>286</v>
      </c>
      <c r="G109" s="143">
        <v>0</v>
      </c>
      <c r="H109" s="143">
        <v>0</v>
      </c>
      <c r="I109" s="143">
        <v>0</v>
      </c>
      <c r="J109" s="143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v>0</v>
      </c>
      <c r="P109" s="144">
        <v>1</v>
      </c>
      <c r="Q109" s="144">
        <v>0</v>
      </c>
      <c r="R109" s="144">
        <v>0</v>
      </c>
      <c r="S109" s="144">
        <v>0</v>
      </c>
      <c r="T109" s="144">
        <v>1</v>
      </c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</row>
    <row r="110" spans="2:44">
      <c r="B110" s="142" t="s">
        <v>44</v>
      </c>
      <c r="C110" s="130" t="s">
        <v>35</v>
      </c>
      <c r="D110" s="130" t="s">
        <v>30</v>
      </c>
      <c r="E110" s="130" t="s">
        <v>34</v>
      </c>
      <c r="F110" s="130">
        <v>308</v>
      </c>
      <c r="G110" s="143">
        <v>0</v>
      </c>
      <c r="H110" s="143">
        <v>0</v>
      </c>
      <c r="I110" s="143">
        <v>0</v>
      </c>
      <c r="J110" s="143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144">
        <v>1</v>
      </c>
      <c r="Q110" s="144">
        <v>0</v>
      </c>
      <c r="R110" s="144">
        <v>0</v>
      </c>
      <c r="S110" s="144">
        <v>0</v>
      </c>
      <c r="T110" s="144">
        <v>1</v>
      </c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</row>
    <row r="111" spans="2:44">
      <c r="B111" s="142" t="s">
        <v>44</v>
      </c>
      <c r="C111" s="130" t="s">
        <v>35</v>
      </c>
      <c r="D111" s="130" t="s">
        <v>30</v>
      </c>
      <c r="E111" s="130" t="s">
        <v>34</v>
      </c>
      <c r="F111" s="130">
        <v>309</v>
      </c>
      <c r="G111" s="143">
        <v>0</v>
      </c>
      <c r="H111" s="143">
        <v>0</v>
      </c>
      <c r="I111" s="143">
        <v>0</v>
      </c>
      <c r="J111" s="143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4">
        <v>1</v>
      </c>
      <c r="Q111" s="144">
        <v>0</v>
      </c>
      <c r="R111" s="144">
        <v>0</v>
      </c>
      <c r="S111" s="144">
        <v>0</v>
      </c>
      <c r="T111" s="144">
        <v>1</v>
      </c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</row>
    <row r="112" spans="2:44">
      <c r="B112" s="142" t="s">
        <v>44</v>
      </c>
      <c r="C112" s="130" t="s">
        <v>35</v>
      </c>
      <c r="D112" s="130" t="s">
        <v>30</v>
      </c>
      <c r="E112" s="130" t="s">
        <v>34</v>
      </c>
      <c r="F112" s="130">
        <v>310</v>
      </c>
      <c r="G112" s="143">
        <v>0</v>
      </c>
      <c r="H112" s="143">
        <v>0</v>
      </c>
      <c r="I112" s="143">
        <v>0</v>
      </c>
      <c r="J112" s="143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1</v>
      </c>
      <c r="S112" s="144">
        <v>0</v>
      </c>
      <c r="T112" s="144">
        <v>1</v>
      </c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</row>
    <row r="113" spans="2:44">
      <c r="B113" s="142" t="s">
        <v>44</v>
      </c>
      <c r="C113" s="130" t="s">
        <v>35</v>
      </c>
      <c r="D113" s="130" t="s">
        <v>30</v>
      </c>
      <c r="E113" s="130" t="s">
        <v>34</v>
      </c>
      <c r="F113" s="130">
        <v>311</v>
      </c>
      <c r="G113" s="143">
        <v>0</v>
      </c>
      <c r="H113" s="143">
        <v>0</v>
      </c>
      <c r="I113" s="143">
        <v>0</v>
      </c>
      <c r="J113" s="143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1</v>
      </c>
      <c r="Q113" s="144">
        <v>0</v>
      </c>
      <c r="R113" s="144">
        <v>0</v>
      </c>
      <c r="S113" s="144">
        <v>0</v>
      </c>
      <c r="T113" s="144">
        <v>1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</row>
    <row r="114" spans="2:44">
      <c r="B114" s="142" t="s">
        <v>44</v>
      </c>
      <c r="C114" s="130" t="s">
        <v>35</v>
      </c>
      <c r="D114" s="130" t="s">
        <v>30</v>
      </c>
      <c r="E114" s="130" t="s">
        <v>34</v>
      </c>
      <c r="F114" s="130">
        <v>312</v>
      </c>
      <c r="G114" s="143">
        <v>0</v>
      </c>
      <c r="H114" s="143">
        <v>0</v>
      </c>
      <c r="I114" s="143">
        <v>0</v>
      </c>
      <c r="J114" s="143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144">
        <v>1</v>
      </c>
      <c r="Q114" s="144">
        <v>0</v>
      </c>
      <c r="R114" s="144">
        <v>0</v>
      </c>
      <c r="S114" s="144">
        <v>0</v>
      </c>
      <c r="T114" s="144">
        <v>1</v>
      </c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</row>
    <row r="115" spans="2:44">
      <c r="B115" s="142" t="s">
        <v>44</v>
      </c>
      <c r="C115" s="130" t="s">
        <v>35</v>
      </c>
      <c r="D115" s="130" t="s">
        <v>30</v>
      </c>
      <c r="E115" s="130" t="s">
        <v>34</v>
      </c>
      <c r="F115" s="130">
        <v>379</v>
      </c>
      <c r="G115" s="143">
        <v>0</v>
      </c>
      <c r="H115" s="143">
        <v>0</v>
      </c>
      <c r="I115" s="143">
        <v>0</v>
      </c>
      <c r="J115" s="143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4">
        <v>1</v>
      </c>
      <c r="Q115" s="144">
        <v>0</v>
      </c>
      <c r="R115" s="144">
        <v>0</v>
      </c>
      <c r="S115" s="144">
        <v>0</v>
      </c>
      <c r="T115" s="144">
        <v>1</v>
      </c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</row>
    <row r="116" spans="2:44">
      <c r="B116" s="142" t="s">
        <v>44</v>
      </c>
      <c r="C116" s="130" t="s">
        <v>35</v>
      </c>
      <c r="D116" s="130" t="s">
        <v>30</v>
      </c>
      <c r="E116" s="130" t="s">
        <v>34</v>
      </c>
      <c r="F116" s="130">
        <v>380</v>
      </c>
      <c r="G116" s="143">
        <v>0</v>
      </c>
      <c r="H116" s="143">
        <v>0</v>
      </c>
      <c r="I116" s="143">
        <v>0</v>
      </c>
      <c r="J116" s="143">
        <v>0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144">
        <v>0</v>
      </c>
      <c r="Q116" s="144">
        <v>1</v>
      </c>
      <c r="R116" s="144">
        <v>0</v>
      </c>
      <c r="S116" s="144">
        <v>0</v>
      </c>
      <c r="T116" s="144">
        <v>1</v>
      </c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</row>
    <row r="117" spans="2:44">
      <c r="B117" s="142" t="s">
        <v>44</v>
      </c>
      <c r="C117" s="130" t="s">
        <v>35</v>
      </c>
      <c r="D117" s="130" t="s">
        <v>30</v>
      </c>
      <c r="E117" s="130" t="s">
        <v>34</v>
      </c>
      <c r="F117" s="130">
        <v>413</v>
      </c>
      <c r="G117" s="143">
        <v>0</v>
      </c>
      <c r="H117" s="143">
        <v>0</v>
      </c>
      <c r="I117" s="143">
        <v>0</v>
      </c>
      <c r="J117" s="143">
        <v>0</v>
      </c>
      <c r="K117" s="144">
        <v>0</v>
      </c>
      <c r="L117" s="144">
        <v>0</v>
      </c>
      <c r="M117" s="144">
        <v>0</v>
      </c>
      <c r="N117" s="144">
        <v>0</v>
      </c>
      <c r="O117" s="144">
        <v>0</v>
      </c>
      <c r="P117" s="144">
        <v>0</v>
      </c>
      <c r="Q117" s="144">
        <v>1</v>
      </c>
      <c r="R117" s="144">
        <v>0</v>
      </c>
      <c r="S117" s="144">
        <v>0</v>
      </c>
      <c r="T117" s="144">
        <v>1</v>
      </c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</row>
    <row r="118" spans="2:44">
      <c r="B118" s="142" t="s">
        <v>44</v>
      </c>
      <c r="C118" s="130" t="s">
        <v>35</v>
      </c>
      <c r="D118" s="130" t="s">
        <v>30</v>
      </c>
      <c r="E118" s="130" t="s">
        <v>34</v>
      </c>
      <c r="F118" s="130">
        <v>414</v>
      </c>
      <c r="G118" s="143">
        <v>0</v>
      </c>
      <c r="H118" s="143">
        <v>0</v>
      </c>
      <c r="I118" s="143">
        <v>0</v>
      </c>
      <c r="J118" s="143">
        <v>0</v>
      </c>
      <c r="K118" s="144">
        <v>0</v>
      </c>
      <c r="L118" s="144">
        <v>0</v>
      </c>
      <c r="M118" s="144">
        <v>0</v>
      </c>
      <c r="N118" s="144">
        <v>0</v>
      </c>
      <c r="O118" s="144">
        <v>0</v>
      </c>
      <c r="P118" s="144">
        <v>0</v>
      </c>
      <c r="Q118" s="144">
        <v>1</v>
      </c>
      <c r="R118" s="144">
        <v>0</v>
      </c>
      <c r="S118" s="144">
        <v>0</v>
      </c>
      <c r="T118" s="144">
        <v>1</v>
      </c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</row>
    <row r="119" spans="2:44">
      <c r="B119" s="142" t="s">
        <v>44</v>
      </c>
      <c r="C119" s="130" t="s">
        <v>35</v>
      </c>
      <c r="D119" s="130" t="s">
        <v>30</v>
      </c>
      <c r="E119" s="130" t="s">
        <v>34</v>
      </c>
      <c r="F119" s="130">
        <v>415</v>
      </c>
      <c r="G119" s="143">
        <v>0</v>
      </c>
      <c r="H119" s="143">
        <v>0</v>
      </c>
      <c r="I119" s="143">
        <v>0</v>
      </c>
      <c r="J119" s="143">
        <v>0</v>
      </c>
      <c r="K119" s="144">
        <v>0</v>
      </c>
      <c r="L119" s="144">
        <v>0</v>
      </c>
      <c r="M119" s="144">
        <v>0</v>
      </c>
      <c r="N119" s="144">
        <v>0</v>
      </c>
      <c r="O119" s="144">
        <v>0</v>
      </c>
      <c r="P119" s="144">
        <v>0</v>
      </c>
      <c r="Q119" s="144">
        <v>1</v>
      </c>
      <c r="R119" s="144">
        <v>0</v>
      </c>
      <c r="S119" s="144">
        <v>0</v>
      </c>
      <c r="T119" s="144">
        <v>1</v>
      </c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</row>
    <row r="120" spans="2:44">
      <c r="B120" s="142" t="s">
        <v>44</v>
      </c>
      <c r="C120" s="130" t="s">
        <v>35</v>
      </c>
      <c r="D120" s="130" t="s">
        <v>30</v>
      </c>
      <c r="E120" s="130" t="s">
        <v>34</v>
      </c>
      <c r="F120" s="130">
        <v>416</v>
      </c>
      <c r="G120" s="143">
        <v>0</v>
      </c>
      <c r="H120" s="143">
        <v>0</v>
      </c>
      <c r="I120" s="143">
        <v>0</v>
      </c>
      <c r="J120" s="143">
        <v>0</v>
      </c>
      <c r="K120" s="144">
        <v>0</v>
      </c>
      <c r="L120" s="144">
        <v>0</v>
      </c>
      <c r="M120" s="144">
        <v>0</v>
      </c>
      <c r="N120" s="144">
        <v>0</v>
      </c>
      <c r="O120" s="144">
        <v>0</v>
      </c>
      <c r="P120" s="144">
        <v>1</v>
      </c>
      <c r="Q120" s="144">
        <v>0</v>
      </c>
      <c r="R120" s="144">
        <v>0</v>
      </c>
      <c r="S120" s="144">
        <v>0</v>
      </c>
      <c r="T120" s="144">
        <v>1</v>
      </c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</row>
    <row r="121" spans="2:44">
      <c r="B121" s="142" t="s">
        <v>44</v>
      </c>
      <c r="C121" s="130" t="s">
        <v>35</v>
      </c>
      <c r="D121" s="130" t="s">
        <v>30</v>
      </c>
      <c r="E121" s="130" t="s">
        <v>34</v>
      </c>
      <c r="F121" s="130">
        <v>500</v>
      </c>
      <c r="G121" s="143">
        <v>0</v>
      </c>
      <c r="H121" s="143">
        <v>0</v>
      </c>
      <c r="I121" s="143">
        <v>0</v>
      </c>
      <c r="J121" s="143">
        <v>0</v>
      </c>
      <c r="K121" s="144">
        <v>0</v>
      </c>
      <c r="L121" s="144">
        <v>0</v>
      </c>
      <c r="M121" s="144">
        <v>0</v>
      </c>
      <c r="N121" s="144">
        <v>0</v>
      </c>
      <c r="O121" s="144">
        <v>0</v>
      </c>
      <c r="P121" s="144">
        <v>0</v>
      </c>
      <c r="Q121" s="144">
        <v>1</v>
      </c>
      <c r="R121" s="144">
        <v>0</v>
      </c>
      <c r="S121" s="144">
        <v>0</v>
      </c>
      <c r="T121" s="144">
        <v>1</v>
      </c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</row>
    <row r="122" spans="2:44">
      <c r="B122" s="142" t="s">
        <v>44</v>
      </c>
      <c r="C122" s="130" t="s">
        <v>35</v>
      </c>
      <c r="D122" s="130" t="s">
        <v>30</v>
      </c>
      <c r="E122" s="130" t="s">
        <v>34</v>
      </c>
      <c r="F122" s="130">
        <v>501</v>
      </c>
      <c r="G122" s="143">
        <v>0</v>
      </c>
      <c r="H122" s="143">
        <v>0</v>
      </c>
      <c r="I122" s="143">
        <v>0</v>
      </c>
      <c r="J122" s="143">
        <v>0</v>
      </c>
      <c r="K122" s="144">
        <v>0</v>
      </c>
      <c r="L122" s="144">
        <v>0</v>
      </c>
      <c r="M122" s="144">
        <v>0</v>
      </c>
      <c r="N122" s="144">
        <v>0</v>
      </c>
      <c r="O122" s="144">
        <v>0</v>
      </c>
      <c r="P122" s="144">
        <v>0</v>
      </c>
      <c r="Q122" s="144">
        <v>1</v>
      </c>
      <c r="R122" s="144">
        <v>0</v>
      </c>
      <c r="S122" s="144">
        <v>0</v>
      </c>
      <c r="T122" s="144">
        <v>1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</row>
    <row r="123" spans="2:44">
      <c r="B123" s="142" t="s">
        <v>44</v>
      </c>
      <c r="C123" s="130" t="s">
        <v>35</v>
      </c>
      <c r="D123" s="130" t="s">
        <v>30</v>
      </c>
      <c r="E123" s="130" t="s">
        <v>34</v>
      </c>
      <c r="F123" s="130">
        <v>502</v>
      </c>
      <c r="G123" s="143">
        <v>0</v>
      </c>
      <c r="H123" s="143">
        <v>0</v>
      </c>
      <c r="I123" s="143">
        <v>0</v>
      </c>
      <c r="J123" s="143">
        <v>0</v>
      </c>
      <c r="K123" s="144">
        <v>0</v>
      </c>
      <c r="L123" s="144">
        <v>0</v>
      </c>
      <c r="M123" s="144">
        <v>0</v>
      </c>
      <c r="N123" s="144">
        <v>0</v>
      </c>
      <c r="O123" s="144">
        <v>0</v>
      </c>
      <c r="P123" s="144">
        <v>0</v>
      </c>
      <c r="Q123" s="144">
        <v>1</v>
      </c>
      <c r="R123" s="144">
        <v>0</v>
      </c>
      <c r="S123" s="144">
        <v>0</v>
      </c>
      <c r="T123" s="144">
        <v>1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</row>
    <row r="124" spans="2:44">
      <c r="B124" s="142" t="s">
        <v>44</v>
      </c>
      <c r="C124" s="130" t="s">
        <v>35</v>
      </c>
      <c r="D124" s="130" t="s">
        <v>30</v>
      </c>
      <c r="E124" s="130" t="s">
        <v>34</v>
      </c>
      <c r="F124" s="130">
        <v>511</v>
      </c>
      <c r="G124" s="143">
        <v>0</v>
      </c>
      <c r="H124" s="143">
        <v>0</v>
      </c>
      <c r="I124" s="143">
        <v>0</v>
      </c>
      <c r="J124" s="143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1</v>
      </c>
      <c r="Q124" s="144">
        <v>0</v>
      </c>
      <c r="R124" s="144">
        <v>0</v>
      </c>
      <c r="S124" s="144">
        <v>0</v>
      </c>
      <c r="T124" s="144">
        <v>1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</row>
    <row r="125" spans="2:44">
      <c r="B125" s="142" t="s">
        <v>44</v>
      </c>
      <c r="C125" s="130" t="s">
        <v>35</v>
      </c>
      <c r="D125" s="130" t="s">
        <v>30</v>
      </c>
      <c r="E125" s="130" t="s">
        <v>34</v>
      </c>
      <c r="F125" s="130">
        <v>512</v>
      </c>
      <c r="G125" s="143">
        <v>0</v>
      </c>
      <c r="H125" s="143">
        <v>0</v>
      </c>
      <c r="I125" s="143">
        <v>0</v>
      </c>
      <c r="J125" s="143">
        <v>0</v>
      </c>
      <c r="K125" s="144">
        <v>0</v>
      </c>
      <c r="L125" s="144">
        <v>0</v>
      </c>
      <c r="M125" s="144">
        <v>0</v>
      </c>
      <c r="N125" s="144">
        <v>0</v>
      </c>
      <c r="O125" s="144">
        <v>0</v>
      </c>
      <c r="P125" s="144">
        <v>0</v>
      </c>
      <c r="Q125" s="144">
        <v>1</v>
      </c>
      <c r="R125" s="144">
        <v>0</v>
      </c>
      <c r="S125" s="144">
        <v>0</v>
      </c>
      <c r="T125" s="144">
        <v>1</v>
      </c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</row>
    <row r="126" spans="2:44">
      <c r="B126" s="142" t="s">
        <v>44</v>
      </c>
      <c r="C126" s="130" t="s">
        <v>35</v>
      </c>
      <c r="D126" s="130" t="s">
        <v>30</v>
      </c>
      <c r="E126" s="130" t="s">
        <v>34</v>
      </c>
      <c r="F126" s="130">
        <v>513</v>
      </c>
      <c r="G126" s="143">
        <v>0</v>
      </c>
      <c r="H126" s="143">
        <v>0</v>
      </c>
      <c r="I126" s="143">
        <v>0</v>
      </c>
      <c r="J126" s="143">
        <v>0</v>
      </c>
      <c r="K126" s="144">
        <v>0</v>
      </c>
      <c r="L126" s="144">
        <v>0</v>
      </c>
      <c r="M126" s="144">
        <v>0</v>
      </c>
      <c r="N126" s="144">
        <v>0</v>
      </c>
      <c r="O126" s="144">
        <v>0</v>
      </c>
      <c r="P126" s="144">
        <v>0</v>
      </c>
      <c r="Q126" s="144">
        <v>1</v>
      </c>
      <c r="R126" s="144">
        <v>0</v>
      </c>
      <c r="S126" s="144">
        <v>0</v>
      </c>
      <c r="T126" s="144">
        <v>1</v>
      </c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</row>
    <row r="127" spans="2:44">
      <c r="B127" s="142" t="s">
        <v>44</v>
      </c>
      <c r="C127" s="130" t="s">
        <v>35</v>
      </c>
      <c r="D127" s="130" t="s">
        <v>30</v>
      </c>
      <c r="E127" s="130" t="s">
        <v>34</v>
      </c>
      <c r="F127" s="130">
        <v>514</v>
      </c>
      <c r="G127" s="143">
        <v>0</v>
      </c>
      <c r="H127" s="143">
        <v>0</v>
      </c>
      <c r="I127" s="143">
        <v>0</v>
      </c>
      <c r="J127" s="143">
        <v>0</v>
      </c>
      <c r="K127" s="144">
        <v>0</v>
      </c>
      <c r="L127" s="144">
        <v>0</v>
      </c>
      <c r="M127" s="144">
        <v>0</v>
      </c>
      <c r="N127" s="144">
        <v>0</v>
      </c>
      <c r="O127" s="144">
        <v>0</v>
      </c>
      <c r="P127" s="144">
        <v>0</v>
      </c>
      <c r="Q127" s="144">
        <v>1</v>
      </c>
      <c r="R127" s="144">
        <v>0</v>
      </c>
      <c r="S127" s="144">
        <v>0</v>
      </c>
      <c r="T127" s="144">
        <v>1</v>
      </c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</row>
    <row r="128" spans="2:44">
      <c r="B128" s="142" t="s">
        <v>44</v>
      </c>
      <c r="C128" s="130" t="s">
        <v>35</v>
      </c>
      <c r="D128" s="130" t="s">
        <v>30</v>
      </c>
      <c r="E128" s="130" t="s">
        <v>34</v>
      </c>
      <c r="F128" s="130">
        <v>534</v>
      </c>
      <c r="G128" s="143">
        <v>0</v>
      </c>
      <c r="H128" s="143">
        <v>0</v>
      </c>
      <c r="I128" s="143">
        <v>0</v>
      </c>
      <c r="J128" s="143">
        <v>0</v>
      </c>
      <c r="K128" s="144">
        <v>0</v>
      </c>
      <c r="L128" s="144">
        <v>0</v>
      </c>
      <c r="M128" s="144">
        <v>0</v>
      </c>
      <c r="N128" s="144">
        <v>0</v>
      </c>
      <c r="O128" s="144">
        <v>0</v>
      </c>
      <c r="P128" s="144">
        <v>0</v>
      </c>
      <c r="Q128" s="144">
        <v>1</v>
      </c>
      <c r="R128" s="144">
        <v>0</v>
      </c>
      <c r="S128" s="144">
        <v>0</v>
      </c>
      <c r="T128" s="144">
        <v>1</v>
      </c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</row>
    <row r="129" spans="2:44">
      <c r="B129" s="142" t="s">
        <v>44</v>
      </c>
      <c r="C129" s="130" t="s">
        <v>35</v>
      </c>
      <c r="D129" s="130" t="s">
        <v>30</v>
      </c>
      <c r="E129" s="130" t="s">
        <v>34</v>
      </c>
      <c r="F129" s="130">
        <v>551</v>
      </c>
      <c r="G129" s="143">
        <v>0</v>
      </c>
      <c r="H129" s="143">
        <v>0</v>
      </c>
      <c r="I129" s="143">
        <v>0</v>
      </c>
      <c r="J129" s="143">
        <v>0</v>
      </c>
      <c r="K129" s="144">
        <v>0</v>
      </c>
      <c r="L129" s="144">
        <v>0</v>
      </c>
      <c r="M129" s="144">
        <v>0</v>
      </c>
      <c r="N129" s="144">
        <v>0</v>
      </c>
      <c r="O129" s="144">
        <v>0</v>
      </c>
      <c r="P129" s="144">
        <v>0</v>
      </c>
      <c r="Q129" s="144">
        <v>1</v>
      </c>
      <c r="R129" s="144">
        <v>0</v>
      </c>
      <c r="S129" s="144">
        <v>0</v>
      </c>
      <c r="T129" s="144">
        <v>1</v>
      </c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</row>
    <row r="130" spans="2:44">
      <c r="B130" s="142" t="s">
        <v>44</v>
      </c>
      <c r="C130" s="130" t="s">
        <v>35</v>
      </c>
      <c r="D130" s="130" t="s">
        <v>30</v>
      </c>
      <c r="E130" s="130" t="s">
        <v>34</v>
      </c>
      <c r="F130" s="130">
        <v>578</v>
      </c>
      <c r="G130" s="143">
        <v>0</v>
      </c>
      <c r="H130" s="143">
        <v>0</v>
      </c>
      <c r="I130" s="143">
        <v>0</v>
      </c>
      <c r="J130" s="143">
        <v>0</v>
      </c>
      <c r="K130" s="144">
        <v>0</v>
      </c>
      <c r="L130" s="144">
        <v>0</v>
      </c>
      <c r="M130" s="144">
        <v>0</v>
      </c>
      <c r="N130" s="144">
        <v>0</v>
      </c>
      <c r="O130" s="144">
        <v>0</v>
      </c>
      <c r="P130" s="144">
        <v>0</v>
      </c>
      <c r="Q130" s="144">
        <v>1</v>
      </c>
      <c r="R130" s="144">
        <v>0</v>
      </c>
      <c r="S130" s="144">
        <v>0</v>
      </c>
      <c r="T130" s="144">
        <v>1</v>
      </c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</row>
    <row r="131" spans="2:44">
      <c r="B131" s="142" t="s">
        <v>44</v>
      </c>
      <c r="C131" s="130" t="s">
        <v>35</v>
      </c>
      <c r="D131" s="130" t="s">
        <v>30</v>
      </c>
      <c r="E131" s="130" t="s">
        <v>34</v>
      </c>
      <c r="F131" s="130">
        <v>582</v>
      </c>
      <c r="G131" s="143">
        <v>0</v>
      </c>
      <c r="H131" s="143">
        <v>0</v>
      </c>
      <c r="I131" s="143">
        <v>0</v>
      </c>
      <c r="J131" s="143">
        <v>0</v>
      </c>
      <c r="K131" s="144">
        <v>0</v>
      </c>
      <c r="L131" s="144">
        <v>0</v>
      </c>
      <c r="M131" s="144">
        <v>0</v>
      </c>
      <c r="N131" s="144">
        <v>0</v>
      </c>
      <c r="O131" s="144">
        <v>0</v>
      </c>
      <c r="P131" s="144">
        <v>0</v>
      </c>
      <c r="Q131" s="144">
        <v>1</v>
      </c>
      <c r="R131" s="144">
        <v>0</v>
      </c>
      <c r="S131" s="144">
        <v>0</v>
      </c>
      <c r="T131" s="144">
        <v>1</v>
      </c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</row>
    <row r="132" spans="2:44">
      <c r="B132" s="142" t="s">
        <v>44</v>
      </c>
      <c r="C132" s="130" t="s">
        <v>35</v>
      </c>
      <c r="D132" s="130" t="s">
        <v>30</v>
      </c>
      <c r="E132" s="130" t="s">
        <v>34</v>
      </c>
      <c r="F132" s="130">
        <v>609</v>
      </c>
      <c r="G132" s="143">
        <v>0</v>
      </c>
      <c r="H132" s="143">
        <v>0</v>
      </c>
      <c r="I132" s="143">
        <v>0</v>
      </c>
      <c r="J132" s="143">
        <v>0</v>
      </c>
      <c r="K132" s="144">
        <v>0</v>
      </c>
      <c r="L132" s="144">
        <v>0</v>
      </c>
      <c r="M132" s="144">
        <v>0</v>
      </c>
      <c r="N132" s="144">
        <v>0</v>
      </c>
      <c r="O132" s="144">
        <v>0</v>
      </c>
      <c r="P132" s="144">
        <v>0</v>
      </c>
      <c r="Q132" s="144">
        <v>1</v>
      </c>
      <c r="R132" s="144">
        <v>0</v>
      </c>
      <c r="S132" s="144">
        <v>0</v>
      </c>
      <c r="T132" s="144">
        <v>1</v>
      </c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</row>
    <row r="133" spans="2:44">
      <c r="B133" s="142" t="s">
        <v>44</v>
      </c>
      <c r="C133" s="130" t="s">
        <v>35</v>
      </c>
      <c r="D133" s="130" t="s">
        <v>30</v>
      </c>
      <c r="E133" s="130" t="s">
        <v>34</v>
      </c>
      <c r="F133" s="130">
        <v>610</v>
      </c>
      <c r="G133" s="143">
        <v>0</v>
      </c>
      <c r="H133" s="143">
        <v>0</v>
      </c>
      <c r="I133" s="143">
        <v>0</v>
      </c>
      <c r="J133" s="143">
        <v>0</v>
      </c>
      <c r="K133" s="144">
        <v>0</v>
      </c>
      <c r="L133" s="144">
        <v>0</v>
      </c>
      <c r="M133" s="144">
        <v>0</v>
      </c>
      <c r="N133" s="144">
        <v>0</v>
      </c>
      <c r="O133" s="144">
        <v>0</v>
      </c>
      <c r="P133" s="144">
        <v>0</v>
      </c>
      <c r="Q133" s="144">
        <v>1</v>
      </c>
      <c r="R133" s="144">
        <v>0</v>
      </c>
      <c r="S133" s="144">
        <v>0</v>
      </c>
      <c r="T133" s="144">
        <v>1</v>
      </c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</row>
    <row r="134" spans="2:44">
      <c r="B134" s="142" t="s">
        <v>44</v>
      </c>
      <c r="C134" s="130" t="s">
        <v>35</v>
      </c>
      <c r="D134" s="130" t="s">
        <v>30</v>
      </c>
      <c r="E134" s="130" t="s">
        <v>34</v>
      </c>
      <c r="F134" s="130">
        <v>620</v>
      </c>
      <c r="G134" s="143">
        <v>0</v>
      </c>
      <c r="H134" s="143">
        <v>0</v>
      </c>
      <c r="I134" s="143">
        <v>0</v>
      </c>
      <c r="J134" s="143">
        <v>0</v>
      </c>
      <c r="K134" s="144">
        <v>0</v>
      </c>
      <c r="L134" s="144">
        <v>0</v>
      </c>
      <c r="M134" s="144">
        <v>0</v>
      </c>
      <c r="N134" s="144">
        <v>0</v>
      </c>
      <c r="O134" s="144">
        <v>0</v>
      </c>
      <c r="P134" s="144">
        <v>0</v>
      </c>
      <c r="Q134" s="144">
        <v>1</v>
      </c>
      <c r="R134" s="144">
        <v>0</v>
      </c>
      <c r="S134" s="144">
        <v>0</v>
      </c>
      <c r="T134" s="144">
        <v>1</v>
      </c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</row>
    <row r="135" spans="2:44">
      <c r="B135" s="142" t="s">
        <v>44</v>
      </c>
      <c r="C135" s="130" t="s">
        <v>35</v>
      </c>
      <c r="D135" s="130" t="s">
        <v>30</v>
      </c>
      <c r="E135" s="130" t="s">
        <v>34</v>
      </c>
      <c r="F135" s="130">
        <v>626</v>
      </c>
      <c r="G135" s="143">
        <v>0</v>
      </c>
      <c r="H135" s="143">
        <v>0</v>
      </c>
      <c r="I135" s="143">
        <v>0</v>
      </c>
      <c r="J135" s="143">
        <v>0</v>
      </c>
      <c r="K135" s="144">
        <v>0</v>
      </c>
      <c r="L135" s="144">
        <v>0</v>
      </c>
      <c r="M135" s="144">
        <v>0</v>
      </c>
      <c r="N135" s="144">
        <v>0</v>
      </c>
      <c r="O135" s="144">
        <v>0</v>
      </c>
      <c r="P135" s="144">
        <v>0</v>
      </c>
      <c r="Q135" s="144">
        <v>1</v>
      </c>
      <c r="R135" s="144">
        <v>0</v>
      </c>
      <c r="S135" s="144">
        <v>0</v>
      </c>
      <c r="T135" s="144">
        <v>1</v>
      </c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</row>
    <row r="136" spans="2:44">
      <c r="B136" s="142" t="s">
        <v>44</v>
      </c>
      <c r="C136" s="130" t="s">
        <v>35</v>
      </c>
      <c r="D136" s="130" t="s">
        <v>30</v>
      </c>
      <c r="E136" s="130" t="s">
        <v>34</v>
      </c>
      <c r="F136" s="130">
        <v>631</v>
      </c>
      <c r="G136" s="143">
        <v>0</v>
      </c>
      <c r="H136" s="143">
        <v>0</v>
      </c>
      <c r="I136" s="143">
        <v>0</v>
      </c>
      <c r="J136" s="143">
        <v>0</v>
      </c>
      <c r="K136" s="144">
        <v>0</v>
      </c>
      <c r="L136" s="144">
        <v>0</v>
      </c>
      <c r="M136" s="144">
        <v>0</v>
      </c>
      <c r="N136" s="144">
        <v>0</v>
      </c>
      <c r="O136" s="144">
        <v>0</v>
      </c>
      <c r="P136" s="144">
        <v>0</v>
      </c>
      <c r="Q136" s="144">
        <v>1</v>
      </c>
      <c r="R136" s="144">
        <v>0</v>
      </c>
      <c r="S136" s="144">
        <v>0</v>
      </c>
      <c r="T136" s="144">
        <v>1</v>
      </c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</row>
    <row r="137" spans="2:44">
      <c r="B137" s="142" t="s">
        <v>44</v>
      </c>
      <c r="C137" s="130" t="s">
        <v>35</v>
      </c>
      <c r="D137" s="130" t="s">
        <v>30</v>
      </c>
      <c r="E137" s="130" t="s">
        <v>34</v>
      </c>
      <c r="F137" s="130">
        <v>650</v>
      </c>
      <c r="G137" s="143">
        <v>0</v>
      </c>
      <c r="H137" s="143">
        <v>0</v>
      </c>
      <c r="I137" s="143">
        <v>0</v>
      </c>
      <c r="J137" s="143">
        <v>0</v>
      </c>
      <c r="K137" s="144">
        <v>0</v>
      </c>
      <c r="L137" s="144">
        <v>0</v>
      </c>
      <c r="M137" s="144">
        <v>0</v>
      </c>
      <c r="N137" s="144">
        <v>0</v>
      </c>
      <c r="O137" s="144">
        <v>0</v>
      </c>
      <c r="P137" s="144">
        <v>0</v>
      </c>
      <c r="Q137" s="144">
        <v>1</v>
      </c>
      <c r="R137" s="144">
        <v>0</v>
      </c>
      <c r="S137" s="144">
        <v>0</v>
      </c>
      <c r="T137" s="144">
        <v>1</v>
      </c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</row>
    <row r="138" spans="2:44">
      <c r="B138" s="142" t="s">
        <v>44</v>
      </c>
      <c r="C138" s="130" t="s">
        <v>35</v>
      </c>
      <c r="D138" s="130" t="s">
        <v>30</v>
      </c>
      <c r="E138" s="130" t="s">
        <v>34</v>
      </c>
      <c r="F138" s="130">
        <v>660</v>
      </c>
      <c r="G138" s="143">
        <v>0</v>
      </c>
      <c r="H138" s="143">
        <v>0</v>
      </c>
      <c r="I138" s="143">
        <v>0</v>
      </c>
      <c r="J138" s="143">
        <v>0</v>
      </c>
      <c r="K138" s="144">
        <v>0</v>
      </c>
      <c r="L138" s="144">
        <v>0</v>
      </c>
      <c r="M138" s="144">
        <v>0</v>
      </c>
      <c r="N138" s="144">
        <v>0</v>
      </c>
      <c r="O138" s="144">
        <v>0</v>
      </c>
      <c r="P138" s="144">
        <v>0</v>
      </c>
      <c r="Q138" s="144">
        <v>1</v>
      </c>
      <c r="R138" s="144">
        <v>0</v>
      </c>
      <c r="S138" s="144">
        <v>0</v>
      </c>
      <c r="T138" s="144">
        <v>1</v>
      </c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</row>
    <row r="139" spans="2:44">
      <c r="B139" s="142" t="s">
        <v>44</v>
      </c>
      <c r="C139" s="130" t="s">
        <v>35</v>
      </c>
      <c r="D139" s="130" t="s">
        <v>30</v>
      </c>
      <c r="E139" s="130" t="s">
        <v>34</v>
      </c>
      <c r="F139" s="130">
        <v>662</v>
      </c>
      <c r="G139" s="143">
        <v>0</v>
      </c>
      <c r="H139" s="143">
        <v>0</v>
      </c>
      <c r="I139" s="143">
        <v>0</v>
      </c>
      <c r="J139" s="143">
        <v>0</v>
      </c>
      <c r="K139" s="144">
        <v>0</v>
      </c>
      <c r="L139" s="144">
        <v>0</v>
      </c>
      <c r="M139" s="144">
        <v>0</v>
      </c>
      <c r="N139" s="144">
        <v>0</v>
      </c>
      <c r="O139" s="144">
        <v>0</v>
      </c>
      <c r="P139" s="144">
        <v>0</v>
      </c>
      <c r="Q139" s="144">
        <v>0</v>
      </c>
      <c r="R139" s="144">
        <v>1</v>
      </c>
      <c r="S139" s="144">
        <v>0</v>
      </c>
      <c r="T139" s="144">
        <v>1</v>
      </c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</row>
    <row r="140" spans="2:44">
      <c r="B140" s="142" t="s">
        <v>44</v>
      </c>
      <c r="C140" s="130" t="s">
        <v>35</v>
      </c>
      <c r="D140" s="130" t="s">
        <v>30</v>
      </c>
      <c r="E140" s="130" t="s">
        <v>34</v>
      </c>
      <c r="F140" s="130">
        <v>722</v>
      </c>
      <c r="G140" s="143">
        <v>0</v>
      </c>
      <c r="H140" s="143">
        <v>0</v>
      </c>
      <c r="I140" s="143">
        <v>0</v>
      </c>
      <c r="J140" s="143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144">
        <v>1</v>
      </c>
      <c r="Q140" s="144">
        <v>0</v>
      </c>
      <c r="R140" s="144">
        <v>0</v>
      </c>
      <c r="S140" s="144">
        <v>0</v>
      </c>
      <c r="T140" s="144">
        <v>1</v>
      </c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</row>
    <row r="141" spans="2:44">
      <c r="B141" s="142" t="s">
        <v>44</v>
      </c>
      <c r="C141" s="130" t="s">
        <v>35</v>
      </c>
      <c r="D141" s="130" t="s">
        <v>30</v>
      </c>
      <c r="E141" s="130" t="s">
        <v>34</v>
      </c>
      <c r="F141" s="130">
        <v>723</v>
      </c>
      <c r="G141" s="143">
        <v>0</v>
      </c>
      <c r="H141" s="143">
        <v>0</v>
      </c>
      <c r="I141" s="143">
        <v>0</v>
      </c>
      <c r="J141" s="143">
        <v>0</v>
      </c>
      <c r="K141" s="144">
        <v>0</v>
      </c>
      <c r="L141" s="144">
        <v>0</v>
      </c>
      <c r="M141" s="144">
        <v>0</v>
      </c>
      <c r="N141" s="144">
        <v>0</v>
      </c>
      <c r="O141" s="144">
        <v>0</v>
      </c>
      <c r="P141" s="144">
        <v>1</v>
      </c>
      <c r="Q141" s="144">
        <v>0</v>
      </c>
      <c r="R141" s="144">
        <v>0</v>
      </c>
      <c r="S141" s="144">
        <v>0</v>
      </c>
      <c r="T141" s="144">
        <v>1</v>
      </c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</row>
    <row r="142" spans="2:44">
      <c r="B142" s="142" t="s">
        <v>44</v>
      </c>
      <c r="C142" s="130" t="s">
        <v>35</v>
      </c>
      <c r="D142" s="130" t="s">
        <v>30</v>
      </c>
      <c r="E142" s="130" t="s">
        <v>34</v>
      </c>
      <c r="F142" s="130">
        <v>724</v>
      </c>
      <c r="G142" s="143">
        <v>0</v>
      </c>
      <c r="H142" s="143">
        <v>0</v>
      </c>
      <c r="I142" s="143">
        <v>0</v>
      </c>
      <c r="J142" s="143">
        <v>0</v>
      </c>
      <c r="K142" s="144">
        <v>0</v>
      </c>
      <c r="L142" s="144">
        <v>0</v>
      </c>
      <c r="M142" s="144">
        <v>0</v>
      </c>
      <c r="N142" s="144">
        <v>0</v>
      </c>
      <c r="O142" s="144">
        <v>0</v>
      </c>
      <c r="P142" s="144">
        <v>1</v>
      </c>
      <c r="Q142" s="144">
        <v>0</v>
      </c>
      <c r="R142" s="144">
        <v>0</v>
      </c>
      <c r="S142" s="144">
        <v>0</v>
      </c>
      <c r="T142" s="144">
        <v>1</v>
      </c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</row>
    <row r="143" spans="2:44">
      <c r="B143" s="142" t="s">
        <v>44</v>
      </c>
      <c r="C143" s="130" t="s">
        <v>35</v>
      </c>
      <c r="D143" s="130" t="s">
        <v>30</v>
      </c>
      <c r="E143" s="130" t="s">
        <v>34</v>
      </c>
      <c r="F143" s="130">
        <v>730</v>
      </c>
      <c r="G143" s="143">
        <v>0</v>
      </c>
      <c r="H143" s="143">
        <v>0</v>
      </c>
      <c r="I143" s="143">
        <v>0</v>
      </c>
      <c r="J143" s="143">
        <v>0</v>
      </c>
      <c r="K143" s="144">
        <v>0</v>
      </c>
      <c r="L143" s="144">
        <v>0</v>
      </c>
      <c r="M143" s="144">
        <v>0</v>
      </c>
      <c r="N143" s="144">
        <v>0</v>
      </c>
      <c r="O143" s="144">
        <v>0</v>
      </c>
      <c r="P143" s="144">
        <v>1</v>
      </c>
      <c r="Q143" s="144">
        <v>0</v>
      </c>
      <c r="R143" s="144">
        <v>0</v>
      </c>
      <c r="S143" s="144">
        <v>0</v>
      </c>
      <c r="T143" s="144">
        <v>1</v>
      </c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</row>
    <row r="144" spans="2:44">
      <c r="B144" s="142" t="s">
        <v>44</v>
      </c>
      <c r="C144" s="130" t="s">
        <v>35</v>
      </c>
      <c r="D144" s="130" t="s">
        <v>30</v>
      </c>
      <c r="E144" s="130" t="s">
        <v>34</v>
      </c>
      <c r="F144" s="130">
        <v>731</v>
      </c>
      <c r="G144" s="143">
        <v>0</v>
      </c>
      <c r="H144" s="143">
        <v>0</v>
      </c>
      <c r="I144" s="143">
        <v>0</v>
      </c>
      <c r="J144" s="143">
        <v>0</v>
      </c>
      <c r="K144" s="144">
        <v>0</v>
      </c>
      <c r="L144" s="144">
        <v>0</v>
      </c>
      <c r="M144" s="144">
        <v>0</v>
      </c>
      <c r="N144" s="144">
        <v>0</v>
      </c>
      <c r="O144" s="144">
        <v>0</v>
      </c>
      <c r="P144" s="144">
        <v>1</v>
      </c>
      <c r="Q144" s="144">
        <v>0</v>
      </c>
      <c r="R144" s="144">
        <v>0</v>
      </c>
      <c r="S144" s="144">
        <v>0</v>
      </c>
      <c r="T144" s="144">
        <v>1</v>
      </c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</row>
    <row r="145" spans="2:44">
      <c r="B145" s="142" t="s">
        <v>44</v>
      </c>
      <c r="C145" s="130" t="s">
        <v>35</v>
      </c>
      <c r="D145" s="130" t="s">
        <v>30</v>
      </c>
      <c r="E145" s="130" t="s">
        <v>34</v>
      </c>
      <c r="F145" s="130">
        <v>732</v>
      </c>
      <c r="G145" s="143">
        <v>0</v>
      </c>
      <c r="H145" s="143">
        <v>0</v>
      </c>
      <c r="I145" s="143">
        <v>0</v>
      </c>
      <c r="J145" s="143">
        <v>0</v>
      </c>
      <c r="K145" s="144">
        <v>0</v>
      </c>
      <c r="L145" s="144">
        <v>0</v>
      </c>
      <c r="M145" s="144">
        <v>0</v>
      </c>
      <c r="N145" s="144">
        <v>0</v>
      </c>
      <c r="O145" s="144">
        <v>0</v>
      </c>
      <c r="P145" s="144">
        <v>1</v>
      </c>
      <c r="Q145" s="144">
        <v>0</v>
      </c>
      <c r="R145" s="144">
        <v>0</v>
      </c>
      <c r="S145" s="144">
        <v>0</v>
      </c>
      <c r="T145" s="144">
        <v>1</v>
      </c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</row>
    <row r="146" spans="2:44">
      <c r="B146" s="142" t="s">
        <v>44</v>
      </c>
      <c r="C146" s="130" t="s">
        <v>35</v>
      </c>
      <c r="D146" s="130" t="s">
        <v>30</v>
      </c>
      <c r="E146" s="130" t="s">
        <v>34</v>
      </c>
      <c r="F146" s="130">
        <v>747</v>
      </c>
      <c r="G146" s="143">
        <v>0</v>
      </c>
      <c r="H146" s="143">
        <v>0</v>
      </c>
      <c r="I146" s="143">
        <v>0</v>
      </c>
      <c r="J146" s="143">
        <v>0</v>
      </c>
      <c r="K146" s="144">
        <v>0</v>
      </c>
      <c r="L146" s="144">
        <v>0</v>
      </c>
      <c r="M146" s="144">
        <v>0</v>
      </c>
      <c r="N146" s="144">
        <v>0</v>
      </c>
      <c r="O146" s="144">
        <v>0</v>
      </c>
      <c r="P146" s="144">
        <v>1</v>
      </c>
      <c r="Q146" s="144">
        <v>0</v>
      </c>
      <c r="R146" s="144">
        <v>0</v>
      </c>
      <c r="S146" s="144">
        <v>0</v>
      </c>
      <c r="T146" s="144">
        <v>1</v>
      </c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</row>
    <row r="147" spans="2:44">
      <c r="B147" s="142" t="s">
        <v>44</v>
      </c>
      <c r="C147" s="130" t="s">
        <v>35</v>
      </c>
      <c r="D147" s="130" t="s">
        <v>30</v>
      </c>
      <c r="E147" s="130" t="s">
        <v>34</v>
      </c>
      <c r="F147" s="130">
        <v>768</v>
      </c>
      <c r="G147" s="143">
        <v>0</v>
      </c>
      <c r="H147" s="143">
        <v>0</v>
      </c>
      <c r="I147" s="143">
        <v>0</v>
      </c>
      <c r="J147" s="143">
        <v>0</v>
      </c>
      <c r="K147" s="144">
        <v>0</v>
      </c>
      <c r="L147" s="144">
        <v>0</v>
      </c>
      <c r="M147" s="144">
        <v>0</v>
      </c>
      <c r="N147" s="144">
        <v>0</v>
      </c>
      <c r="O147" s="144">
        <v>0</v>
      </c>
      <c r="P147" s="144">
        <v>1</v>
      </c>
      <c r="Q147" s="144">
        <v>0</v>
      </c>
      <c r="R147" s="144">
        <v>0</v>
      </c>
      <c r="S147" s="144">
        <v>0</v>
      </c>
      <c r="T147" s="144">
        <v>1</v>
      </c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</row>
    <row r="148" spans="2:44">
      <c r="B148" s="142" t="s">
        <v>44</v>
      </c>
      <c r="C148" s="130" t="s">
        <v>35</v>
      </c>
      <c r="D148" s="130" t="s">
        <v>30</v>
      </c>
      <c r="E148" s="130" t="s">
        <v>34</v>
      </c>
      <c r="F148" s="130">
        <v>778</v>
      </c>
      <c r="G148" s="143">
        <v>0</v>
      </c>
      <c r="H148" s="143">
        <v>0</v>
      </c>
      <c r="I148" s="143">
        <v>0</v>
      </c>
      <c r="J148" s="143">
        <v>0</v>
      </c>
      <c r="K148" s="144">
        <v>0</v>
      </c>
      <c r="L148" s="144">
        <v>0</v>
      </c>
      <c r="M148" s="144">
        <v>0</v>
      </c>
      <c r="N148" s="144">
        <v>0</v>
      </c>
      <c r="O148" s="144">
        <v>0</v>
      </c>
      <c r="P148" s="144">
        <v>1</v>
      </c>
      <c r="Q148" s="144">
        <v>0</v>
      </c>
      <c r="R148" s="144">
        <v>0</v>
      </c>
      <c r="S148" s="144">
        <v>0</v>
      </c>
      <c r="T148" s="144">
        <v>1</v>
      </c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</row>
    <row r="149" spans="2:44">
      <c r="B149" s="142" t="s">
        <v>44</v>
      </c>
      <c r="C149" s="130" t="s">
        <v>35</v>
      </c>
      <c r="D149" s="130" t="s">
        <v>30</v>
      </c>
      <c r="E149" s="130" t="s">
        <v>34</v>
      </c>
      <c r="F149" s="130">
        <v>793</v>
      </c>
      <c r="G149" s="143">
        <v>0</v>
      </c>
      <c r="H149" s="143">
        <v>0</v>
      </c>
      <c r="I149" s="143">
        <v>0</v>
      </c>
      <c r="J149" s="143">
        <v>0</v>
      </c>
      <c r="K149" s="144">
        <v>0</v>
      </c>
      <c r="L149" s="144">
        <v>0</v>
      </c>
      <c r="M149" s="144">
        <v>0</v>
      </c>
      <c r="N149" s="144">
        <v>0</v>
      </c>
      <c r="O149" s="144">
        <v>0</v>
      </c>
      <c r="P149" s="144">
        <v>1</v>
      </c>
      <c r="Q149" s="144">
        <v>0</v>
      </c>
      <c r="R149" s="144">
        <v>0</v>
      </c>
      <c r="S149" s="144">
        <v>0</v>
      </c>
      <c r="T149" s="144">
        <v>1</v>
      </c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</row>
    <row r="150" spans="2:44">
      <c r="B150" s="142" t="s">
        <v>44</v>
      </c>
      <c r="C150" s="130" t="s">
        <v>35</v>
      </c>
      <c r="D150" s="130" t="s">
        <v>30</v>
      </c>
      <c r="E150" s="130" t="s">
        <v>34</v>
      </c>
      <c r="F150" s="130">
        <v>805</v>
      </c>
      <c r="G150" s="143">
        <v>0</v>
      </c>
      <c r="H150" s="143">
        <v>0</v>
      </c>
      <c r="I150" s="143">
        <v>0</v>
      </c>
      <c r="J150" s="143">
        <v>0</v>
      </c>
      <c r="K150" s="144">
        <v>0</v>
      </c>
      <c r="L150" s="144">
        <v>0</v>
      </c>
      <c r="M150" s="144">
        <v>0</v>
      </c>
      <c r="N150" s="144">
        <v>0</v>
      </c>
      <c r="O150" s="144">
        <v>0</v>
      </c>
      <c r="P150" s="144">
        <v>1</v>
      </c>
      <c r="Q150" s="144">
        <v>0</v>
      </c>
      <c r="R150" s="144">
        <v>0</v>
      </c>
      <c r="S150" s="144">
        <v>0</v>
      </c>
      <c r="T150" s="144">
        <v>1</v>
      </c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</row>
    <row r="151" spans="2:44">
      <c r="B151" s="142" t="s">
        <v>44</v>
      </c>
      <c r="C151" s="130" t="s">
        <v>35</v>
      </c>
      <c r="D151" s="130" t="s">
        <v>30</v>
      </c>
      <c r="E151" s="130" t="s">
        <v>34</v>
      </c>
      <c r="F151" s="130">
        <v>814</v>
      </c>
      <c r="G151" s="143">
        <v>0</v>
      </c>
      <c r="H151" s="143">
        <v>0</v>
      </c>
      <c r="I151" s="143">
        <v>0</v>
      </c>
      <c r="J151" s="143">
        <v>0</v>
      </c>
      <c r="K151" s="144">
        <v>0</v>
      </c>
      <c r="L151" s="144">
        <v>0</v>
      </c>
      <c r="M151" s="144">
        <v>0</v>
      </c>
      <c r="N151" s="144">
        <v>0</v>
      </c>
      <c r="O151" s="144">
        <v>0</v>
      </c>
      <c r="P151" s="144">
        <v>1</v>
      </c>
      <c r="Q151" s="144">
        <v>0</v>
      </c>
      <c r="R151" s="144">
        <v>0</v>
      </c>
      <c r="S151" s="144">
        <v>0</v>
      </c>
      <c r="T151" s="144">
        <v>1</v>
      </c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</row>
    <row r="152" spans="2:44">
      <c r="B152" s="142" t="s">
        <v>44</v>
      </c>
      <c r="C152" s="130" t="s">
        <v>35</v>
      </c>
      <c r="D152" s="130" t="s">
        <v>30</v>
      </c>
      <c r="E152" s="130" t="s">
        <v>34</v>
      </c>
      <c r="F152" s="130">
        <v>815</v>
      </c>
      <c r="G152" s="143">
        <v>0</v>
      </c>
      <c r="H152" s="143">
        <v>0</v>
      </c>
      <c r="I152" s="143">
        <v>0</v>
      </c>
      <c r="J152" s="143">
        <v>0</v>
      </c>
      <c r="K152" s="144">
        <v>0</v>
      </c>
      <c r="L152" s="144">
        <v>0</v>
      </c>
      <c r="M152" s="144">
        <v>0</v>
      </c>
      <c r="N152" s="144">
        <v>0</v>
      </c>
      <c r="O152" s="144">
        <v>0</v>
      </c>
      <c r="P152" s="144">
        <v>1</v>
      </c>
      <c r="Q152" s="144">
        <v>0</v>
      </c>
      <c r="R152" s="144">
        <v>0</v>
      </c>
      <c r="S152" s="144">
        <v>0</v>
      </c>
      <c r="T152" s="144">
        <v>1</v>
      </c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</row>
    <row r="153" spans="2:44">
      <c r="B153" s="142" t="s">
        <v>44</v>
      </c>
      <c r="C153" s="130" t="s">
        <v>35</v>
      </c>
      <c r="D153" s="130" t="s">
        <v>30</v>
      </c>
      <c r="E153" s="130" t="s">
        <v>34</v>
      </c>
      <c r="F153" s="130">
        <v>822</v>
      </c>
      <c r="G153" s="143">
        <v>0</v>
      </c>
      <c r="H153" s="143">
        <v>0</v>
      </c>
      <c r="I153" s="143">
        <v>0</v>
      </c>
      <c r="J153" s="143">
        <v>0</v>
      </c>
      <c r="K153" s="144">
        <v>0</v>
      </c>
      <c r="L153" s="144">
        <v>0</v>
      </c>
      <c r="M153" s="144">
        <v>0</v>
      </c>
      <c r="N153" s="144">
        <v>0</v>
      </c>
      <c r="O153" s="144">
        <v>0</v>
      </c>
      <c r="P153" s="144">
        <v>1</v>
      </c>
      <c r="Q153" s="144">
        <v>0</v>
      </c>
      <c r="R153" s="144">
        <v>0</v>
      </c>
      <c r="S153" s="144">
        <v>0</v>
      </c>
      <c r="T153" s="144">
        <v>1</v>
      </c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</row>
    <row r="154" spans="2:44">
      <c r="B154" s="142" t="s">
        <v>44</v>
      </c>
      <c r="C154" s="130" t="s">
        <v>35</v>
      </c>
      <c r="D154" s="130" t="s">
        <v>30</v>
      </c>
      <c r="E154" s="130" t="s">
        <v>34</v>
      </c>
      <c r="F154" s="130">
        <v>832</v>
      </c>
      <c r="G154" s="143">
        <v>0</v>
      </c>
      <c r="H154" s="143">
        <v>0</v>
      </c>
      <c r="I154" s="143">
        <v>0</v>
      </c>
      <c r="J154" s="143">
        <v>0</v>
      </c>
      <c r="K154" s="144">
        <v>0</v>
      </c>
      <c r="L154" s="144">
        <v>0</v>
      </c>
      <c r="M154" s="144">
        <v>0</v>
      </c>
      <c r="N154" s="144">
        <v>0</v>
      </c>
      <c r="O154" s="144">
        <v>0</v>
      </c>
      <c r="P154" s="144">
        <v>1</v>
      </c>
      <c r="Q154" s="144">
        <v>0</v>
      </c>
      <c r="R154" s="144">
        <v>0</v>
      </c>
      <c r="S154" s="144">
        <v>0</v>
      </c>
      <c r="T154" s="144">
        <v>1</v>
      </c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</row>
    <row r="155" spans="2:44">
      <c r="B155" s="142" t="s">
        <v>44</v>
      </c>
      <c r="C155" s="130" t="s">
        <v>35</v>
      </c>
      <c r="D155" s="130" t="s">
        <v>30</v>
      </c>
      <c r="E155" s="130" t="s">
        <v>34</v>
      </c>
      <c r="F155" s="130">
        <v>837</v>
      </c>
      <c r="G155" s="143">
        <v>0</v>
      </c>
      <c r="H155" s="143">
        <v>0</v>
      </c>
      <c r="I155" s="143">
        <v>0</v>
      </c>
      <c r="J155" s="143">
        <v>0</v>
      </c>
      <c r="K155" s="144">
        <v>0</v>
      </c>
      <c r="L155" s="144">
        <v>0</v>
      </c>
      <c r="M155" s="144">
        <v>0</v>
      </c>
      <c r="N155" s="144">
        <v>0</v>
      </c>
      <c r="O155" s="144">
        <v>0</v>
      </c>
      <c r="P155" s="144">
        <v>1</v>
      </c>
      <c r="Q155" s="144">
        <v>0</v>
      </c>
      <c r="R155" s="144">
        <v>0</v>
      </c>
      <c r="S155" s="144">
        <v>0</v>
      </c>
      <c r="T155" s="144">
        <v>1</v>
      </c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</row>
    <row r="156" spans="2:44">
      <c r="B156" s="142" t="s">
        <v>44</v>
      </c>
      <c r="C156" s="130" t="s">
        <v>35</v>
      </c>
      <c r="D156" s="130" t="s">
        <v>30</v>
      </c>
      <c r="E156" s="130" t="s">
        <v>34</v>
      </c>
      <c r="F156" s="130">
        <v>850</v>
      </c>
      <c r="G156" s="143">
        <v>0</v>
      </c>
      <c r="H156" s="143">
        <v>0</v>
      </c>
      <c r="I156" s="143">
        <v>0</v>
      </c>
      <c r="J156" s="143">
        <v>0</v>
      </c>
      <c r="K156" s="144">
        <v>0</v>
      </c>
      <c r="L156" s="144">
        <v>0</v>
      </c>
      <c r="M156" s="144">
        <v>0</v>
      </c>
      <c r="N156" s="144">
        <v>0</v>
      </c>
      <c r="O156" s="144">
        <v>0</v>
      </c>
      <c r="P156" s="144">
        <v>1</v>
      </c>
      <c r="Q156" s="144">
        <v>0</v>
      </c>
      <c r="R156" s="144">
        <v>0</v>
      </c>
      <c r="S156" s="144">
        <v>0</v>
      </c>
      <c r="T156" s="144">
        <v>1</v>
      </c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</row>
    <row r="157" spans="2:44">
      <c r="B157" s="142" t="s">
        <v>44</v>
      </c>
      <c r="C157" s="130" t="s">
        <v>35</v>
      </c>
      <c r="D157" s="130" t="s">
        <v>30</v>
      </c>
      <c r="E157" s="130" t="s">
        <v>34</v>
      </c>
      <c r="F157" s="130">
        <v>869</v>
      </c>
      <c r="G157" s="143">
        <v>0</v>
      </c>
      <c r="H157" s="143">
        <v>0</v>
      </c>
      <c r="I157" s="143">
        <v>0</v>
      </c>
      <c r="J157" s="143">
        <v>0</v>
      </c>
      <c r="K157" s="144">
        <v>0</v>
      </c>
      <c r="L157" s="144">
        <v>0</v>
      </c>
      <c r="M157" s="144">
        <v>0</v>
      </c>
      <c r="N157" s="144">
        <v>0</v>
      </c>
      <c r="O157" s="144">
        <v>0</v>
      </c>
      <c r="P157" s="144">
        <v>1</v>
      </c>
      <c r="Q157" s="144">
        <v>0</v>
      </c>
      <c r="R157" s="144">
        <v>0</v>
      </c>
      <c r="S157" s="144">
        <v>0</v>
      </c>
      <c r="T157" s="144">
        <v>1</v>
      </c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</row>
    <row r="158" spans="2:44">
      <c r="B158" s="142" t="s">
        <v>44</v>
      </c>
      <c r="C158" s="130" t="s">
        <v>35</v>
      </c>
      <c r="D158" s="130" t="s">
        <v>30</v>
      </c>
      <c r="E158" s="130" t="s">
        <v>34</v>
      </c>
      <c r="F158" s="130">
        <v>872</v>
      </c>
      <c r="G158" s="143">
        <v>0</v>
      </c>
      <c r="H158" s="143">
        <v>0</v>
      </c>
      <c r="I158" s="143">
        <v>0</v>
      </c>
      <c r="J158" s="143">
        <v>0</v>
      </c>
      <c r="K158" s="144">
        <v>0</v>
      </c>
      <c r="L158" s="144">
        <v>0</v>
      </c>
      <c r="M158" s="144">
        <v>0</v>
      </c>
      <c r="N158" s="144">
        <v>0</v>
      </c>
      <c r="O158" s="144">
        <v>0</v>
      </c>
      <c r="P158" s="144">
        <v>1</v>
      </c>
      <c r="Q158" s="144">
        <v>0</v>
      </c>
      <c r="R158" s="144">
        <v>0</v>
      </c>
      <c r="S158" s="144">
        <v>0</v>
      </c>
      <c r="T158" s="144">
        <v>1</v>
      </c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</row>
    <row r="159" spans="2:44">
      <c r="B159" s="142" t="s">
        <v>44</v>
      </c>
      <c r="C159" s="130" t="s">
        <v>35</v>
      </c>
      <c r="D159" s="130" t="s">
        <v>30</v>
      </c>
      <c r="E159" s="130" t="s">
        <v>34</v>
      </c>
      <c r="F159" s="130">
        <v>873</v>
      </c>
      <c r="G159" s="143">
        <v>0</v>
      </c>
      <c r="H159" s="143">
        <v>0</v>
      </c>
      <c r="I159" s="143">
        <v>0</v>
      </c>
      <c r="J159" s="143">
        <v>0</v>
      </c>
      <c r="K159" s="144">
        <v>0</v>
      </c>
      <c r="L159" s="144">
        <v>0</v>
      </c>
      <c r="M159" s="144">
        <v>0</v>
      </c>
      <c r="N159" s="144">
        <v>0</v>
      </c>
      <c r="O159" s="144">
        <v>0</v>
      </c>
      <c r="P159" s="144">
        <v>1</v>
      </c>
      <c r="Q159" s="144">
        <v>0</v>
      </c>
      <c r="R159" s="144">
        <v>0</v>
      </c>
      <c r="S159" s="144">
        <v>0</v>
      </c>
      <c r="T159" s="144">
        <v>1</v>
      </c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</row>
    <row r="160" spans="2:44">
      <c r="B160" s="142" t="s">
        <v>44</v>
      </c>
      <c r="C160" s="130" t="s">
        <v>35</v>
      </c>
      <c r="D160" s="130" t="s">
        <v>30</v>
      </c>
      <c r="E160" s="130" t="s">
        <v>34</v>
      </c>
      <c r="F160" s="130">
        <v>874</v>
      </c>
      <c r="G160" s="143">
        <v>0</v>
      </c>
      <c r="H160" s="143">
        <v>0</v>
      </c>
      <c r="I160" s="143">
        <v>0</v>
      </c>
      <c r="J160" s="143">
        <v>0</v>
      </c>
      <c r="K160" s="144">
        <v>0</v>
      </c>
      <c r="L160" s="144">
        <v>0</v>
      </c>
      <c r="M160" s="144">
        <v>0</v>
      </c>
      <c r="N160" s="144">
        <v>0</v>
      </c>
      <c r="O160" s="144">
        <v>0</v>
      </c>
      <c r="P160" s="144">
        <v>1</v>
      </c>
      <c r="Q160" s="144">
        <v>0</v>
      </c>
      <c r="R160" s="144">
        <v>0</v>
      </c>
      <c r="S160" s="144">
        <v>0</v>
      </c>
      <c r="T160" s="144">
        <v>1</v>
      </c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</row>
    <row r="161" spans="2:44">
      <c r="B161" s="142" t="s">
        <v>44</v>
      </c>
      <c r="C161" s="130" t="s">
        <v>35</v>
      </c>
      <c r="D161" s="130" t="s">
        <v>30</v>
      </c>
      <c r="E161" s="130" t="s">
        <v>34</v>
      </c>
      <c r="F161" s="130">
        <v>902</v>
      </c>
      <c r="G161" s="143">
        <v>0</v>
      </c>
      <c r="H161" s="143">
        <v>0</v>
      </c>
      <c r="I161" s="143">
        <v>0</v>
      </c>
      <c r="J161" s="143">
        <v>0</v>
      </c>
      <c r="K161" s="144">
        <v>0</v>
      </c>
      <c r="L161" s="144">
        <v>0</v>
      </c>
      <c r="M161" s="144">
        <v>0</v>
      </c>
      <c r="N161" s="144">
        <v>0</v>
      </c>
      <c r="O161" s="144">
        <v>0</v>
      </c>
      <c r="P161" s="144">
        <v>1</v>
      </c>
      <c r="Q161" s="144">
        <v>0</v>
      </c>
      <c r="R161" s="144">
        <v>0</v>
      </c>
      <c r="S161" s="144">
        <v>0</v>
      </c>
      <c r="T161" s="144">
        <v>1</v>
      </c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</row>
    <row r="162" spans="2:44">
      <c r="B162" s="142" t="s">
        <v>44</v>
      </c>
      <c r="C162" s="130" t="s">
        <v>35</v>
      </c>
      <c r="D162" s="130" t="s">
        <v>30</v>
      </c>
      <c r="E162" s="130" t="s">
        <v>34</v>
      </c>
      <c r="F162" s="130">
        <v>910</v>
      </c>
      <c r="G162" s="143">
        <v>0</v>
      </c>
      <c r="H162" s="143">
        <v>0</v>
      </c>
      <c r="I162" s="143">
        <v>0</v>
      </c>
      <c r="J162" s="143">
        <v>0</v>
      </c>
      <c r="K162" s="144">
        <v>0</v>
      </c>
      <c r="L162" s="144">
        <v>0</v>
      </c>
      <c r="M162" s="144">
        <v>0</v>
      </c>
      <c r="N162" s="144">
        <v>0</v>
      </c>
      <c r="O162" s="144">
        <v>0</v>
      </c>
      <c r="P162" s="144">
        <v>1</v>
      </c>
      <c r="Q162" s="144">
        <v>0</v>
      </c>
      <c r="R162" s="144">
        <v>0</v>
      </c>
      <c r="S162" s="144">
        <v>0</v>
      </c>
      <c r="T162" s="144">
        <v>1</v>
      </c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</row>
    <row r="163" spans="2:44">
      <c r="B163" s="142" t="s">
        <v>44</v>
      </c>
      <c r="C163" s="130" t="s">
        <v>35</v>
      </c>
      <c r="D163" s="130" t="s">
        <v>30</v>
      </c>
      <c r="E163" s="130" t="s">
        <v>34</v>
      </c>
      <c r="F163" s="130">
        <v>915</v>
      </c>
      <c r="G163" s="143">
        <v>0</v>
      </c>
      <c r="H163" s="143">
        <v>0</v>
      </c>
      <c r="I163" s="143">
        <v>0</v>
      </c>
      <c r="J163" s="143">
        <v>0</v>
      </c>
      <c r="K163" s="144">
        <v>0</v>
      </c>
      <c r="L163" s="144">
        <v>0</v>
      </c>
      <c r="M163" s="144">
        <v>0</v>
      </c>
      <c r="N163" s="144">
        <v>0</v>
      </c>
      <c r="O163" s="144">
        <v>0</v>
      </c>
      <c r="P163" s="144">
        <v>1</v>
      </c>
      <c r="Q163" s="144">
        <v>0</v>
      </c>
      <c r="R163" s="144">
        <v>0</v>
      </c>
      <c r="S163" s="144">
        <v>0</v>
      </c>
      <c r="T163" s="144">
        <v>1</v>
      </c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</row>
    <row r="164" spans="2:44">
      <c r="B164" s="142" t="s">
        <v>44</v>
      </c>
      <c r="C164" s="130" t="s">
        <v>35</v>
      </c>
      <c r="D164" s="130" t="s">
        <v>30</v>
      </c>
      <c r="E164" s="130" t="s">
        <v>34</v>
      </c>
      <c r="F164" s="130">
        <v>919</v>
      </c>
      <c r="G164" s="143">
        <v>0</v>
      </c>
      <c r="H164" s="143">
        <v>0</v>
      </c>
      <c r="I164" s="143">
        <v>0</v>
      </c>
      <c r="J164" s="143">
        <v>0</v>
      </c>
      <c r="K164" s="144">
        <v>0</v>
      </c>
      <c r="L164" s="144">
        <v>0</v>
      </c>
      <c r="M164" s="144">
        <v>0</v>
      </c>
      <c r="N164" s="144">
        <v>0</v>
      </c>
      <c r="O164" s="144">
        <v>0</v>
      </c>
      <c r="P164" s="144">
        <v>1</v>
      </c>
      <c r="Q164" s="144">
        <v>0</v>
      </c>
      <c r="R164" s="144">
        <v>0</v>
      </c>
      <c r="S164" s="144">
        <v>0</v>
      </c>
      <c r="T164" s="144">
        <v>1</v>
      </c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</row>
    <row r="165" spans="2:44">
      <c r="B165" s="142" t="s">
        <v>44</v>
      </c>
      <c r="C165" s="130" t="s">
        <v>35</v>
      </c>
      <c r="D165" s="130" t="s">
        <v>30</v>
      </c>
      <c r="E165" s="130" t="s">
        <v>34</v>
      </c>
      <c r="F165" s="130">
        <v>920</v>
      </c>
      <c r="G165" s="143">
        <v>0</v>
      </c>
      <c r="H165" s="143">
        <v>0</v>
      </c>
      <c r="I165" s="143">
        <v>0</v>
      </c>
      <c r="J165" s="143">
        <v>0</v>
      </c>
      <c r="K165" s="144">
        <v>0</v>
      </c>
      <c r="L165" s="144">
        <v>0</v>
      </c>
      <c r="M165" s="144">
        <v>0</v>
      </c>
      <c r="N165" s="144">
        <v>0</v>
      </c>
      <c r="O165" s="144">
        <v>0</v>
      </c>
      <c r="P165" s="144">
        <v>1</v>
      </c>
      <c r="Q165" s="144">
        <v>0</v>
      </c>
      <c r="R165" s="144">
        <v>0</v>
      </c>
      <c r="S165" s="144">
        <v>0</v>
      </c>
      <c r="T165" s="144">
        <v>1</v>
      </c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</row>
    <row r="166" spans="2:44">
      <c r="B166" s="142" t="s">
        <v>44</v>
      </c>
      <c r="C166" s="130" t="s">
        <v>35</v>
      </c>
      <c r="D166" s="130" t="s">
        <v>30</v>
      </c>
      <c r="E166" s="130" t="s">
        <v>34</v>
      </c>
      <c r="F166" s="130">
        <v>933</v>
      </c>
      <c r="G166" s="143">
        <v>0</v>
      </c>
      <c r="H166" s="143">
        <v>0</v>
      </c>
      <c r="I166" s="143">
        <v>0</v>
      </c>
      <c r="J166" s="143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144">
        <v>1</v>
      </c>
      <c r="Q166" s="144">
        <v>0</v>
      </c>
      <c r="R166" s="144">
        <v>0</v>
      </c>
      <c r="S166" s="144">
        <v>0</v>
      </c>
      <c r="T166" s="144">
        <v>1</v>
      </c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</row>
    <row r="167" spans="2:44">
      <c r="B167" s="142" t="s">
        <v>44</v>
      </c>
      <c r="C167" s="130" t="s">
        <v>35</v>
      </c>
      <c r="D167" s="130" t="s">
        <v>30</v>
      </c>
      <c r="E167" s="130" t="s">
        <v>34</v>
      </c>
      <c r="F167" s="130">
        <v>938</v>
      </c>
      <c r="G167" s="143">
        <v>0</v>
      </c>
      <c r="H167" s="143">
        <v>0</v>
      </c>
      <c r="I167" s="143">
        <v>0</v>
      </c>
      <c r="J167" s="143">
        <v>0</v>
      </c>
      <c r="K167" s="144">
        <v>0</v>
      </c>
      <c r="L167" s="144">
        <v>0</v>
      </c>
      <c r="M167" s="144">
        <v>0</v>
      </c>
      <c r="N167" s="144">
        <v>0</v>
      </c>
      <c r="O167" s="144">
        <v>0</v>
      </c>
      <c r="P167" s="144">
        <v>1</v>
      </c>
      <c r="Q167" s="144">
        <v>0</v>
      </c>
      <c r="R167" s="144">
        <v>0</v>
      </c>
      <c r="S167" s="144">
        <v>0</v>
      </c>
      <c r="T167" s="144">
        <v>1</v>
      </c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</row>
    <row r="168" spans="2:44">
      <c r="B168" s="142" t="s">
        <v>44</v>
      </c>
      <c r="C168" s="130" t="s">
        <v>35</v>
      </c>
      <c r="D168" s="130" t="s">
        <v>30</v>
      </c>
      <c r="E168" s="130" t="s">
        <v>34</v>
      </c>
      <c r="F168" s="130">
        <v>939</v>
      </c>
      <c r="G168" s="143">
        <v>0</v>
      </c>
      <c r="H168" s="143">
        <v>0</v>
      </c>
      <c r="I168" s="143">
        <v>0</v>
      </c>
      <c r="J168" s="143">
        <v>0</v>
      </c>
      <c r="K168" s="144">
        <v>0</v>
      </c>
      <c r="L168" s="144">
        <v>0</v>
      </c>
      <c r="M168" s="144">
        <v>0</v>
      </c>
      <c r="N168" s="144">
        <v>0</v>
      </c>
      <c r="O168" s="144">
        <v>0</v>
      </c>
      <c r="P168" s="144">
        <v>1</v>
      </c>
      <c r="Q168" s="144">
        <v>0</v>
      </c>
      <c r="R168" s="144">
        <v>0</v>
      </c>
      <c r="S168" s="144">
        <v>0</v>
      </c>
      <c r="T168" s="144">
        <v>1</v>
      </c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</row>
    <row r="169" spans="2:44">
      <c r="B169" s="142" t="s">
        <v>44</v>
      </c>
      <c r="C169" s="130" t="s">
        <v>35</v>
      </c>
      <c r="D169" s="130" t="s">
        <v>30</v>
      </c>
      <c r="E169" s="130" t="s">
        <v>34</v>
      </c>
      <c r="F169" s="130">
        <v>943</v>
      </c>
      <c r="G169" s="143">
        <v>0</v>
      </c>
      <c r="H169" s="143">
        <v>0</v>
      </c>
      <c r="I169" s="143">
        <v>0</v>
      </c>
      <c r="J169" s="143">
        <v>0</v>
      </c>
      <c r="K169" s="144">
        <v>0</v>
      </c>
      <c r="L169" s="144">
        <v>0</v>
      </c>
      <c r="M169" s="144">
        <v>0</v>
      </c>
      <c r="N169" s="144">
        <v>0</v>
      </c>
      <c r="O169" s="144">
        <v>0</v>
      </c>
      <c r="P169" s="144">
        <v>1</v>
      </c>
      <c r="Q169" s="144">
        <v>0</v>
      </c>
      <c r="R169" s="144">
        <v>0</v>
      </c>
      <c r="S169" s="144">
        <v>0</v>
      </c>
      <c r="T169" s="144">
        <v>1</v>
      </c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</row>
    <row r="170" spans="2:44">
      <c r="B170" s="142" t="s">
        <v>44</v>
      </c>
      <c r="C170" s="130" t="s">
        <v>35</v>
      </c>
      <c r="D170" s="130" t="s">
        <v>30</v>
      </c>
      <c r="E170" s="130" t="s">
        <v>34</v>
      </c>
      <c r="F170" s="130">
        <v>944</v>
      </c>
      <c r="G170" s="143">
        <v>0</v>
      </c>
      <c r="H170" s="143">
        <v>0</v>
      </c>
      <c r="I170" s="143">
        <v>0</v>
      </c>
      <c r="J170" s="143">
        <v>0</v>
      </c>
      <c r="K170" s="144">
        <v>0</v>
      </c>
      <c r="L170" s="144">
        <v>0</v>
      </c>
      <c r="M170" s="144">
        <v>0</v>
      </c>
      <c r="N170" s="144">
        <v>0</v>
      </c>
      <c r="O170" s="144">
        <v>0</v>
      </c>
      <c r="P170" s="144">
        <v>1</v>
      </c>
      <c r="Q170" s="144">
        <v>0</v>
      </c>
      <c r="R170" s="144">
        <v>0</v>
      </c>
      <c r="S170" s="144">
        <v>0</v>
      </c>
      <c r="T170" s="144">
        <v>1</v>
      </c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</row>
    <row r="171" spans="2:44">
      <c r="B171" s="142" t="s">
        <v>44</v>
      </c>
      <c r="C171" s="130" t="s">
        <v>35</v>
      </c>
      <c r="D171" s="130" t="s">
        <v>30</v>
      </c>
      <c r="E171" s="130" t="s">
        <v>34</v>
      </c>
      <c r="F171" s="130">
        <v>945</v>
      </c>
      <c r="G171" s="143">
        <v>0</v>
      </c>
      <c r="H171" s="143">
        <v>0</v>
      </c>
      <c r="I171" s="143">
        <v>0</v>
      </c>
      <c r="J171" s="143">
        <v>0</v>
      </c>
      <c r="K171" s="144">
        <v>0</v>
      </c>
      <c r="L171" s="144">
        <v>0</v>
      </c>
      <c r="M171" s="144">
        <v>0</v>
      </c>
      <c r="N171" s="144">
        <v>0</v>
      </c>
      <c r="O171" s="144">
        <v>0</v>
      </c>
      <c r="P171" s="144">
        <v>1</v>
      </c>
      <c r="Q171" s="144">
        <v>0</v>
      </c>
      <c r="R171" s="144">
        <v>0</v>
      </c>
      <c r="S171" s="144">
        <v>0</v>
      </c>
      <c r="T171" s="144">
        <v>1</v>
      </c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</row>
    <row r="172" spans="2:44">
      <c r="B172" s="142" t="s">
        <v>44</v>
      </c>
      <c r="C172" s="130" t="s">
        <v>35</v>
      </c>
      <c r="D172" s="130" t="s">
        <v>30</v>
      </c>
      <c r="E172" s="130" t="s">
        <v>34</v>
      </c>
      <c r="F172" s="130">
        <v>950</v>
      </c>
      <c r="G172" s="143">
        <v>0</v>
      </c>
      <c r="H172" s="143">
        <v>0</v>
      </c>
      <c r="I172" s="143">
        <v>0</v>
      </c>
      <c r="J172" s="143">
        <v>0</v>
      </c>
      <c r="K172" s="144">
        <v>0</v>
      </c>
      <c r="L172" s="144">
        <v>0</v>
      </c>
      <c r="M172" s="144">
        <v>0</v>
      </c>
      <c r="N172" s="144">
        <v>0</v>
      </c>
      <c r="O172" s="144">
        <v>1</v>
      </c>
      <c r="P172" s="144">
        <v>0</v>
      </c>
      <c r="Q172" s="144">
        <v>0</v>
      </c>
      <c r="R172" s="144">
        <v>0</v>
      </c>
      <c r="S172" s="144">
        <v>0</v>
      </c>
      <c r="T172" s="144">
        <v>1</v>
      </c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</row>
    <row r="173" spans="2:44">
      <c r="B173" s="142" t="s">
        <v>44</v>
      </c>
      <c r="C173" s="130" t="s">
        <v>35</v>
      </c>
      <c r="D173" s="130" t="s">
        <v>30</v>
      </c>
      <c r="E173" s="130" t="s">
        <v>34</v>
      </c>
      <c r="F173" s="130">
        <v>958</v>
      </c>
      <c r="G173" s="143">
        <v>0</v>
      </c>
      <c r="H173" s="143">
        <v>0</v>
      </c>
      <c r="I173" s="143">
        <v>0</v>
      </c>
      <c r="J173" s="143">
        <v>0</v>
      </c>
      <c r="K173" s="144">
        <v>0</v>
      </c>
      <c r="L173" s="144">
        <v>0</v>
      </c>
      <c r="M173" s="144">
        <v>0</v>
      </c>
      <c r="N173" s="144">
        <v>0</v>
      </c>
      <c r="O173" s="144">
        <v>0</v>
      </c>
      <c r="P173" s="144">
        <v>1</v>
      </c>
      <c r="Q173" s="144">
        <v>0</v>
      </c>
      <c r="R173" s="144">
        <v>0</v>
      </c>
      <c r="S173" s="144">
        <v>0</v>
      </c>
      <c r="T173" s="144">
        <v>1</v>
      </c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</row>
    <row r="174" spans="2:44">
      <c r="B174" s="142" t="s">
        <v>44</v>
      </c>
      <c r="C174" s="130" t="s">
        <v>35</v>
      </c>
      <c r="D174" s="130" t="s">
        <v>30</v>
      </c>
      <c r="E174" s="130" t="s">
        <v>34</v>
      </c>
      <c r="F174" s="130">
        <v>966</v>
      </c>
      <c r="G174" s="143">
        <v>0</v>
      </c>
      <c r="H174" s="143">
        <v>0</v>
      </c>
      <c r="I174" s="143">
        <v>0</v>
      </c>
      <c r="J174" s="143">
        <v>0</v>
      </c>
      <c r="K174" s="144">
        <v>0</v>
      </c>
      <c r="L174" s="144">
        <v>0</v>
      </c>
      <c r="M174" s="144">
        <v>0</v>
      </c>
      <c r="N174" s="144">
        <v>0</v>
      </c>
      <c r="O174" s="144">
        <v>0</v>
      </c>
      <c r="P174" s="144">
        <v>1</v>
      </c>
      <c r="Q174" s="144">
        <v>0</v>
      </c>
      <c r="R174" s="144">
        <v>0</v>
      </c>
      <c r="S174" s="144">
        <v>0</v>
      </c>
      <c r="T174" s="144">
        <v>1</v>
      </c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</row>
    <row r="175" spans="2:44">
      <c r="B175" s="142" t="s">
        <v>44</v>
      </c>
      <c r="C175" s="130" t="s">
        <v>35</v>
      </c>
      <c r="D175" s="130" t="s">
        <v>30</v>
      </c>
      <c r="E175" s="130" t="s">
        <v>34</v>
      </c>
      <c r="F175" s="130">
        <v>971</v>
      </c>
      <c r="G175" s="143">
        <v>0</v>
      </c>
      <c r="H175" s="143">
        <v>0</v>
      </c>
      <c r="I175" s="143">
        <v>0</v>
      </c>
      <c r="J175" s="143">
        <v>0</v>
      </c>
      <c r="K175" s="144">
        <v>0</v>
      </c>
      <c r="L175" s="144">
        <v>0</v>
      </c>
      <c r="M175" s="144">
        <v>0</v>
      </c>
      <c r="N175" s="144">
        <v>0</v>
      </c>
      <c r="O175" s="144">
        <v>0</v>
      </c>
      <c r="P175" s="144">
        <v>0</v>
      </c>
      <c r="Q175" s="144">
        <v>1</v>
      </c>
      <c r="R175" s="144">
        <v>0</v>
      </c>
      <c r="S175" s="144">
        <v>0</v>
      </c>
      <c r="T175" s="144">
        <v>1</v>
      </c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</row>
    <row r="176" spans="2:44">
      <c r="B176" s="142" t="s">
        <v>44</v>
      </c>
      <c r="C176" s="130" t="s">
        <v>35</v>
      </c>
      <c r="D176" s="130" t="s">
        <v>30</v>
      </c>
      <c r="E176" s="130" t="s">
        <v>34</v>
      </c>
      <c r="F176" s="130">
        <v>972</v>
      </c>
      <c r="G176" s="143">
        <v>0</v>
      </c>
      <c r="H176" s="143">
        <v>0</v>
      </c>
      <c r="I176" s="143">
        <v>0</v>
      </c>
      <c r="J176" s="143">
        <v>0</v>
      </c>
      <c r="K176" s="144">
        <v>0</v>
      </c>
      <c r="L176" s="144">
        <v>0</v>
      </c>
      <c r="M176" s="144">
        <v>0</v>
      </c>
      <c r="N176" s="144">
        <v>0</v>
      </c>
      <c r="O176" s="144">
        <v>0</v>
      </c>
      <c r="P176" s="144">
        <v>1</v>
      </c>
      <c r="Q176" s="144">
        <v>0</v>
      </c>
      <c r="R176" s="144">
        <v>0</v>
      </c>
      <c r="S176" s="144">
        <v>0</v>
      </c>
      <c r="T176" s="144">
        <v>1</v>
      </c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</row>
    <row r="177" spans="2:44">
      <c r="B177" s="142" t="s">
        <v>44</v>
      </c>
      <c r="C177" s="130" t="s">
        <v>35</v>
      </c>
      <c r="D177" s="130" t="s">
        <v>30</v>
      </c>
      <c r="E177" s="130" t="s">
        <v>34</v>
      </c>
      <c r="F177" s="130">
        <v>973</v>
      </c>
      <c r="G177" s="143">
        <v>0</v>
      </c>
      <c r="H177" s="143">
        <v>0</v>
      </c>
      <c r="I177" s="143">
        <v>0</v>
      </c>
      <c r="J177" s="143">
        <v>0</v>
      </c>
      <c r="K177" s="144">
        <v>0</v>
      </c>
      <c r="L177" s="144">
        <v>0</v>
      </c>
      <c r="M177" s="144">
        <v>0</v>
      </c>
      <c r="N177" s="144">
        <v>0</v>
      </c>
      <c r="O177" s="144">
        <v>1</v>
      </c>
      <c r="P177" s="144">
        <v>0</v>
      </c>
      <c r="Q177" s="144">
        <v>0</v>
      </c>
      <c r="R177" s="144">
        <v>0</v>
      </c>
      <c r="S177" s="144">
        <v>0</v>
      </c>
      <c r="T177" s="144">
        <v>1</v>
      </c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</row>
    <row r="178" spans="2:44">
      <c r="B178" s="142" t="s">
        <v>44</v>
      </c>
      <c r="C178" s="130" t="s">
        <v>35</v>
      </c>
      <c r="D178" s="130" t="s">
        <v>30</v>
      </c>
      <c r="E178" s="130" t="s">
        <v>34</v>
      </c>
      <c r="F178" s="130">
        <v>983</v>
      </c>
      <c r="G178" s="143">
        <v>0</v>
      </c>
      <c r="H178" s="143">
        <v>0</v>
      </c>
      <c r="I178" s="143">
        <v>0</v>
      </c>
      <c r="J178" s="143">
        <v>0</v>
      </c>
      <c r="K178" s="144">
        <v>0</v>
      </c>
      <c r="L178" s="144">
        <v>0</v>
      </c>
      <c r="M178" s="144">
        <v>0</v>
      </c>
      <c r="N178" s="144">
        <v>0</v>
      </c>
      <c r="O178" s="144">
        <v>0</v>
      </c>
      <c r="P178" s="144">
        <v>1</v>
      </c>
      <c r="Q178" s="144">
        <v>0</v>
      </c>
      <c r="R178" s="144">
        <v>0</v>
      </c>
      <c r="S178" s="144">
        <v>0</v>
      </c>
      <c r="T178" s="144">
        <v>1</v>
      </c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</row>
    <row r="179" spans="2:44">
      <c r="B179" s="142" t="s">
        <v>44</v>
      </c>
      <c r="C179" s="130" t="s">
        <v>35</v>
      </c>
      <c r="D179" s="130" t="s">
        <v>30</v>
      </c>
      <c r="E179" s="130" t="s">
        <v>34</v>
      </c>
      <c r="F179" s="130">
        <v>993</v>
      </c>
      <c r="G179" s="143">
        <v>0</v>
      </c>
      <c r="H179" s="143">
        <v>0</v>
      </c>
      <c r="I179" s="143">
        <v>0</v>
      </c>
      <c r="J179" s="143">
        <v>0</v>
      </c>
      <c r="K179" s="144">
        <v>0</v>
      </c>
      <c r="L179" s="144">
        <v>0</v>
      </c>
      <c r="M179" s="144">
        <v>0</v>
      </c>
      <c r="N179" s="144">
        <v>0</v>
      </c>
      <c r="O179" s="144">
        <v>0</v>
      </c>
      <c r="P179" s="144">
        <v>1</v>
      </c>
      <c r="Q179" s="144">
        <v>0</v>
      </c>
      <c r="R179" s="144">
        <v>0</v>
      </c>
      <c r="S179" s="144">
        <v>0</v>
      </c>
      <c r="T179" s="144">
        <v>1</v>
      </c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</row>
    <row r="180" spans="2:44">
      <c r="B180" s="142" t="s">
        <v>44</v>
      </c>
      <c r="C180" s="130" t="s">
        <v>35</v>
      </c>
      <c r="D180" s="130" t="s">
        <v>30</v>
      </c>
      <c r="E180" s="130" t="s">
        <v>34</v>
      </c>
      <c r="F180" s="130">
        <v>1032</v>
      </c>
      <c r="G180" s="143">
        <v>0</v>
      </c>
      <c r="H180" s="143">
        <v>0</v>
      </c>
      <c r="I180" s="143">
        <v>0</v>
      </c>
      <c r="J180" s="143">
        <v>0</v>
      </c>
      <c r="K180" s="144">
        <v>0</v>
      </c>
      <c r="L180" s="144">
        <v>0</v>
      </c>
      <c r="M180" s="144">
        <v>0</v>
      </c>
      <c r="N180" s="144">
        <v>0</v>
      </c>
      <c r="O180" s="144">
        <v>0</v>
      </c>
      <c r="P180" s="144">
        <v>1</v>
      </c>
      <c r="Q180" s="144">
        <v>0</v>
      </c>
      <c r="R180" s="144">
        <v>0</v>
      </c>
      <c r="S180" s="144">
        <v>0</v>
      </c>
      <c r="T180" s="144">
        <v>1</v>
      </c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</row>
    <row r="181" spans="2:44">
      <c r="B181" s="142" t="s">
        <v>44</v>
      </c>
      <c r="C181" s="130" t="s">
        <v>35</v>
      </c>
      <c r="D181" s="130" t="s">
        <v>30</v>
      </c>
      <c r="E181" s="130" t="s">
        <v>34</v>
      </c>
      <c r="F181" s="130">
        <v>1039</v>
      </c>
      <c r="G181" s="143">
        <v>0</v>
      </c>
      <c r="H181" s="143">
        <v>0</v>
      </c>
      <c r="I181" s="143">
        <v>0</v>
      </c>
      <c r="J181" s="143">
        <v>0</v>
      </c>
      <c r="K181" s="144">
        <v>0</v>
      </c>
      <c r="L181" s="144">
        <v>0</v>
      </c>
      <c r="M181" s="144">
        <v>0</v>
      </c>
      <c r="N181" s="144">
        <v>0</v>
      </c>
      <c r="O181" s="144">
        <v>0</v>
      </c>
      <c r="P181" s="144">
        <v>1</v>
      </c>
      <c r="Q181" s="144">
        <v>0</v>
      </c>
      <c r="R181" s="144">
        <v>0</v>
      </c>
      <c r="S181" s="144">
        <v>0</v>
      </c>
      <c r="T181" s="144">
        <v>1</v>
      </c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</row>
    <row r="182" spans="2:44">
      <c r="B182" s="142" t="s">
        <v>44</v>
      </c>
      <c r="C182" s="130" t="s">
        <v>35</v>
      </c>
      <c r="D182" s="130" t="s">
        <v>30</v>
      </c>
      <c r="E182" s="130" t="s">
        <v>34</v>
      </c>
      <c r="F182" s="130">
        <v>1040</v>
      </c>
      <c r="G182" s="143">
        <v>0</v>
      </c>
      <c r="H182" s="143">
        <v>0</v>
      </c>
      <c r="I182" s="143">
        <v>0</v>
      </c>
      <c r="J182" s="143">
        <v>0</v>
      </c>
      <c r="K182" s="144">
        <v>0</v>
      </c>
      <c r="L182" s="144">
        <v>0</v>
      </c>
      <c r="M182" s="144">
        <v>0</v>
      </c>
      <c r="N182" s="144">
        <v>0</v>
      </c>
      <c r="O182" s="144">
        <v>0</v>
      </c>
      <c r="P182" s="144">
        <v>1</v>
      </c>
      <c r="Q182" s="144">
        <v>0</v>
      </c>
      <c r="R182" s="144">
        <v>0</v>
      </c>
      <c r="S182" s="144">
        <v>0</v>
      </c>
      <c r="T182" s="144">
        <v>1</v>
      </c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</row>
    <row r="183" spans="2:44">
      <c r="B183" s="142" t="s">
        <v>44</v>
      </c>
      <c r="C183" s="130" t="s">
        <v>35</v>
      </c>
      <c r="D183" s="130" t="s">
        <v>30</v>
      </c>
      <c r="E183" s="130" t="s">
        <v>34</v>
      </c>
      <c r="F183" s="130">
        <v>1048</v>
      </c>
      <c r="G183" s="143">
        <v>0</v>
      </c>
      <c r="H183" s="143">
        <v>0</v>
      </c>
      <c r="I183" s="143">
        <v>0</v>
      </c>
      <c r="J183" s="143">
        <v>0</v>
      </c>
      <c r="K183" s="144">
        <v>0</v>
      </c>
      <c r="L183" s="144">
        <v>0</v>
      </c>
      <c r="M183" s="144">
        <v>0</v>
      </c>
      <c r="N183" s="144">
        <v>0</v>
      </c>
      <c r="O183" s="144">
        <v>0</v>
      </c>
      <c r="P183" s="144">
        <v>1</v>
      </c>
      <c r="Q183" s="144">
        <v>0</v>
      </c>
      <c r="R183" s="144">
        <v>0</v>
      </c>
      <c r="S183" s="144">
        <v>0</v>
      </c>
      <c r="T183" s="144">
        <v>1</v>
      </c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</row>
    <row r="184" spans="2:44">
      <c r="B184" s="142" t="s">
        <v>44</v>
      </c>
      <c r="C184" s="130" t="s">
        <v>35</v>
      </c>
      <c r="D184" s="130" t="s">
        <v>30</v>
      </c>
      <c r="E184" s="130" t="s">
        <v>34</v>
      </c>
      <c r="F184" s="130">
        <v>1064</v>
      </c>
      <c r="G184" s="143">
        <v>0</v>
      </c>
      <c r="H184" s="143">
        <v>0</v>
      </c>
      <c r="I184" s="143">
        <v>0</v>
      </c>
      <c r="J184" s="143">
        <v>0</v>
      </c>
      <c r="K184" s="144">
        <v>0</v>
      </c>
      <c r="L184" s="144">
        <v>0</v>
      </c>
      <c r="M184" s="144">
        <v>0</v>
      </c>
      <c r="N184" s="144">
        <v>0</v>
      </c>
      <c r="O184" s="144">
        <v>0</v>
      </c>
      <c r="P184" s="144">
        <v>1</v>
      </c>
      <c r="Q184" s="144">
        <v>0</v>
      </c>
      <c r="R184" s="144">
        <v>0</v>
      </c>
      <c r="S184" s="144">
        <v>0</v>
      </c>
      <c r="T184" s="144">
        <v>1</v>
      </c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</row>
    <row r="185" spans="2:44">
      <c r="B185" s="142" t="s">
        <v>44</v>
      </c>
      <c r="C185" s="130" t="s">
        <v>35</v>
      </c>
      <c r="D185" s="130" t="s">
        <v>30</v>
      </c>
      <c r="E185" s="130" t="s">
        <v>34</v>
      </c>
      <c r="F185" s="130">
        <v>1075</v>
      </c>
      <c r="G185" s="143">
        <v>0</v>
      </c>
      <c r="H185" s="143">
        <v>0</v>
      </c>
      <c r="I185" s="143">
        <v>0</v>
      </c>
      <c r="J185" s="143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144">
        <v>1</v>
      </c>
      <c r="Q185" s="144">
        <v>0</v>
      </c>
      <c r="R185" s="144">
        <v>0</v>
      </c>
      <c r="S185" s="144">
        <v>0</v>
      </c>
      <c r="T185" s="144">
        <v>1</v>
      </c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</row>
    <row r="186" spans="2:44">
      <c r="B186" s="142" t="s">
        <v>44</v>
      </c>
      <c r="C186" s="130" t="s">
        <v>35</v>
      </c>
      <c r="D186" s="130" t="s">
        <v>30</v>
      </c>
      <c r="E186" s="130" t="s">
        <v>34</v>
      </c>
      <c r="F186" s="130">
        <v>1076</v>
      </c>
      <c r="G186" s="143">
        <v>0</v>
      </c>
      <c r="H186" s="143">
        <v>0</v>
      </c>
      <c r="I186" s="143">
        <v>0</v>
      </c>
      <c r="J186" s="143">
        <v>0</v>
      </c>
      <c r="K186" s="144">
        <v>0</v>
      </c>
      <c r="L186" s="144">
        <v>0</v>
      </c>
      <c r="M186" s="144">
        <v>0</v>
      </c>
      <c r="N186" s="144">
        <v>0</v>
      </c>
      <c r="O186" s="144">
        <v>0</v>
      </c>
      <c r="P186" s="144">
        <v>1</v>
      </c>
      <c r="Q186" s="144">
        <v>0</v>
      </c>
      <c r="R186" s="144">
        <v>0</v>
      </c>
      <c r="S186" s="144">
        <v>0</v>
      </c>
      <c r="T186" s="144">
        <v>1</v>
      </c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</row>
    <row r="187" spans="2:44">
      <c r="B187" s="142" t="s">
        <v>44</v>
      </c>
      <c r="C187" s="130" t="s">
        <v>35</v>
      </c>
      <c r="D187" s="130" t="s">
        <v>30</v>
      </c>
      <c r="E187" s="130" t="s">
        <v>34</v>
      </c>
      <c r="F187" s="130">
        <v>1101</v>
      </c>
      <c r="G187" s="143">
        <v>0</v>
      </c>
      <c r="H187" s="143">
        <v>0</v>
      </c>
      <c r="I187" s="143">
        <v>0</v>
      </c>
      <c r="J187" s="143">
        <v>0</v>
      </c>
      <c r="K187" s="144">
        <v>0</v>
      </c>
      <c r="L187" s="144">
        <v>0</v>
      </c>
      <c r="M187" s="144">
        <v>0</v>
      </c>
      <c r="N187" s="144">
        <v>0</v>
      </c>
      <c r="O187" s="144">
        <v>0</v>
      </c>
      <c r="P187" s="144">
        <v>1</v>
      </c>
      <c r="Q187" s="144">
        <v>0</v>
      </c>
      <c r="R187" s="144">
        <v>0</v>
      </c>
      <c r="S187" s="144">
        <v>0</v>
      </c>
      <c r="T187" s="144">
        <v>1</v>
      </c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</row>
    <row r="188" spans="2:44">
      <c r="B188" s="142" t="s">
        <v>44</v>
      </c>
      <c r="C188" s="130" t="s">
        <v>35</v>
      </c>
      <c r="D188" s="130" t="s">
        <v>30</v>
      </c>
      <c r="E188" s="130" t="s">
        <v>34</v>
      </c>
      <c r="F188" s="130">
        <v>1116</v>
      </c>
      <c r="G188" s="143">
        <v>0</v>
      </c>
      <c r="H188" s="143">
        <v>0</v>
      </c>
      <c r="I188" s="143">
        <v>0</v>
      </c>
      <c r="J188" s="143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144">
        <v>1</v>
      </c>
      <c r="Q188" s="144">
        <v>0</v>
      </c>
      <c r="R188" s="144">
        <v>0</v>
      </c>
      <c r="S188" s="144">
        <v>0</v>
      </c>
      <c r="T188" s="144">
        <v>1</v>
      </c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</row>
    <row r="189" spans="2:44">
      <c r="B189" s="142" t="s">
        <v>44</v>
      </c>
      <c r="C189" s="130" t="s">
        <v>35</v>
      </c>
      <c r="D189" s="130" t="s">
        <v>30</v>
      </c>
      <c r="E189" s="130" t="s">
        <v>34</v>
      </c>
      <c r="F189" s="130">
        <v>1117</v>
      </c>
      <c r="G189" s="143">
        <v>0</v>
      </c>
      <c r="H189" s="143">
        <v>0</v>
      </c>
      <c r="I189" s="143">
        <v>0</v>
      </c>
      <c r="J189" s="143">
        <v>0</v>
      </c>
      <c r="K189" s="144">
        <v>0</v>
      </c>
      <c r="L189" s="144">
        <v>0</v>
      </c>
      <c r="M189" s="144">
        <v>0</v>
      </c>
      <c r="N189" s="144">
        <v>0</v>
      </c>
      <c r="O189" s="144">
        <v>0</v>
      </c>
      <c r="P189" s="144">
        <v>1</v>
      </c>
      <c r="Q189" s="144">
        <v>0</v>
      </c>
      <c r="R189" s="144">
        <v>0</v>
      </c>
      <c r="S189" s="144">
        <v>0</v>
      </c>
      <c r="T189" s="144">
        <v>1</v>
      </c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</row>
    <row r="190" spans="2:44">
      <c r="B190" s="142" t="s">
        <v>44</v>
      </c>
      <c r="C190" s="130" t="s">
        <v>35</v>
      </c>
      <c r="D190" s="130" t="s">
        <v>30</v>
      </c>
      <c r="E190" s="130" t="s">
        <v>34</v>
      </c>
      <c r="F190" s="130">
        <v>1118</v>
      </c>
      <c r="G190" s="143">
        <v>0</v>
      </c>
      <c r="H190" s="143">
        <v>0</v>
      </c>
      <c r="I190" s="143">
        <v>0</v>
      </c>
      <c r="J190" s="143">
        <v>0</v>
      </c>
      <c r="K190" s="144">
        <v>0</v>
      </c>
      <c r="L190" s="144">
        <v>0</v>
      </c>
      <c r="M190" s="144">
        <v>0</v>
      </c>
      <c r="N190" s="144">
        <v>0</v>
      </c>
      <c r="O190" s="144">
        <v>0</v>
      </c>
      <c r="P190" s="144">
        <v>0</v>
      </c>
      <c r="Q190" s="144">
        <v>1</v>
      </c>
      <c r="R190" s="144">
        <v>0</v>
      </c>
      <c r="S190" s="144">
        <v>0</v>
      </c>
      <c r="T190" s="144">
        <v>1</v>
      </c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</row>
    <row r="191" spans="2:44">
      <c r="B191" s="142" t="s">
        <v>44</v>
      </c>
      <c r="C191" s="130" t="s">
        <v>35</v>
      </c>
      <c r="D191" s="130" t="s">
        <v>30</v>
      </c>
      <c r="E191" s="130" t="s">
        <v>34</v>
      </c>
      <c r="F191" s="130">
        <v>1141</v>
      </c>
      <c r="G191" s="143">
        <v>0</v>
      </c>
      <c r="H191" s="143">
        <v>0</v>
      </c>
      <c r="I191" s="143">
        <v>0</v>
      </c>
      <c r="J191" s="143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1</v>
      </c>
      <c r="Q191" s="144">
        <v>0</v>
      </c>
      <c r="R191" s="144">
        <v>0</v>
      </c>
      <c r="S191" s="144">
        <v>0</v>
      </c>
      <c r="T191" s="144">
        <v>1</v>
      </c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</row>
    <row r="192" spans="2:44">
      <c r="B192" s="142" t="s">
        <v>44</v>
      </c>
      <c r="C192" s="130" t="s">
        <v>35</v>
      </c>
      <c r="D192" s="130" t="s">
        <v>30</v>
      </c>
      <c r="E192" s="130" t="s">
        <v>34</v>
      </c>
      <c r="F192" s="130">
        <v>1142</v>
      </c>
      <c r="G192" s="143">
        <v>0</v>
      </c>
      <c r="H192" s="143">
        <v>0</v>
      </c>
      <c r="I192" s="143">
        <v>0</v>
      </c>
      <c r="J192" s="143">
        <v>0</v>
      </c>
      <c r="K192" s="144">
        <v>0</v>
      </c>
      <c r="L192" s="144">
        <v>0</v>
      </c>
      <c r="M192" s="144">
        <v>0</v>
      </c>
      <c r="N192" s="144">
        <v>0</v>
      </c>
      <c r="O192" s="144">
        <v>0</v>
      </c>
      <c r="P192" s="144">
        <v>1</v>
      </c>
      <c r="Q192" s="144">
        <v>0</v>
      </c>
      <c r="R192" s="144">
        <v>0</v>
      </c>
      <c r="S192" s="144">
        <v>0</v>
      </c>
      <c r="T192" s="144">
        <v>1</v>
      </c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</row>
    <row r="193" spans="2:44">
      <c r="B193" s="142" t="s">
        <v>44</v>
      </c>
      <c r="C193" s="130" t="s">
        <v>35</v>
      </c>
      <c r="D193" s="130" t="s">
        <v>30</v>
      </c>
      <c r="E193" s="130" t="s">
        <v>34</v>
      </c>
      <c r="F193" s="130">
        <v>1172</v>
      </c>
      <c r="G193" s="143">
        <v>0</v>
      </c>
      <c r="H193" s="143">
        <v>0</v>
      </c>
      <c r="I193" s="143">
        <v>0</v>
      </c>
      <c r="J193" s="143">
        <v>0</v>
      </c>
      <c r="K193" s="144">
        <v>0</v>
      </c>
      <c r="L193" s="144">
        <v>0</v>
      </c>
      <c r="M193" s="144">
        <v>0</v>
      </c>
      <c r="N193" s="144">
        <v>0</v>
      </c>
      <c r="O193" s="144">
        <v>0</v>
      </c>
      <c r="P193" s="144">
        <v>1</v>
      </c>
      <c r="Q193" s="144">
        <v>0</v>
      </c>
      <c r="R193" s="144">
        <v>0</v>
      </c>
      <c r="S193" s="144">
        <v>0</v>
      </c>
      <c r="T193" s="144">
        <v>1</v>
      </c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</row>
    <row r="194" spans="2:44">
      <c r="B194" s="142" t="s">
        <v>44</v>
      </c>
      <c r="C194" s="130" t="s">
        <v>35</v>
      </c>
      <c r="D194" s="130" t="s">
        <v>30</v>
      </c>
      <c r="E194" s="130" t="s">
        <v>34</v>
      </c>
      <c r="F194" s="130">
        <v>1173</v>
      </c>
      <c r="G194" s="143">
        <v>0</v>
      </c>
      <c r="H194" s="143">
        <v>0</v>
      </c>
      <c r="I194" s="143">
        <v>0</v>
      </c>
      <c r="J194" s="143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144">
        <v>1</v>
      </c>
      <c r="Q194" s="144">
        <v>0</v>
      </c>
      <c r="R194" s="144">
        <v>0</v>
      </c>
      <c r="S194" s="144">
        <v>0</v>
      </c>
      <c r="T194" s="144">
        <v>1</v>
      </c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</row>
    <row r="195" spans="2:44">
      <c r="B195" s="142" t="s">
        <v>44</v>
      </c>
      <c r="C195" s="130" t="s">
        <v>35</v>
      </c>
      <c r="D195" s="130" t="s">
        <v>30</v>
      </c>
      <c r="E195" s="130" t="s">
        <v>34</v>
      </c>
      <c r="F195" s="130">
        <v>1205</v>
      </c>
      <c r="G195" s="143">
        <v>0</v>
      </c>
      <c r="H195" s="143">
        <v>0</v>
      </c>
      <c r="I195" s="143">
        <v>0</v>
      </c>
      <c r="J195" s="143">
        <v>0</v>
      </c>
      <c r="K195" s="144">
        <v>0</v>
      </c>
      <c r="L195" s="144">
        <v>0</v>
      </c>
      <c r="M195" s="144">
        <v>0</v>
      </c>
      <c r="N195" s="144">
        <v>0</v>
      </c>
      <c r="O195" s="144">
        <v>0</v>
      </c>
      <c r="P195" s="144">
        <v>1</v>
      </c>
      <c r="Q195" s="144">
        <v>0</v>
      </c>
      <c r="R195" s="144">
        <v>0</v>
      </c>
      <c r="S195" s="144">
        <v>0</v>
      </c>
      <c r="T195" s="144">
        <v>1</v>
      </c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</row>
    <row r="196" spans="2:44">
      <c r="B196" s="142" t="s">
        <v>44</v>
      </c>
      <c r="C196" s="130" t="s">
        <v>35</v>
      </c>
      <c r="D196" s="130" t="s">
        <v>30</v>
      </c>
      <c r="E196" s="130" t="s">
        <v>34</v>
      </c>
      <c r="F196" s="130">
        <v>1206</v>
      </c>
      <c r="G196" s="143">
        <v>0</v>
      </c>
      <c r="H196" s="143">
        <v>0</v>
      </c>
      <c r="I196" s="143">
        <v>0</v>
      </c>
      <c r="J196" s="143">
        <v>0</v>
      </c>
      <c r="K196" s="144">
        <v>0</v>
      </c>
      <c r="L196" s="144">
        <v>0</v>
      </c>
      <c r="M196" s="144">
        <v>0</v>
      </c>
      <c r="N196" s="144">
        <v>0</v>
      </c>
      <c r="O196" s="144">
        <v>0</v>
      </c>
      <c r="P196" s="144">
        <v>1</v>
      </c>
      <c r="Q196" s="144">
        <v>0</v>
      </c>
      <c r="R196" s="144">
        <v>0</v>
      </c>
      <c r="S196" s="144">
        <v>0</v>
      </c>
      <c r="T196" s="144">
        <v>1</v>
      </c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</row>
    <row r="197" spans="2:44">
      <c r="B197" s="142" t="s">
        <v>44</v>
      </c>
      <c r="C197" s="130" t="s">
        <v>35</v>
      </c>
      <c r="D197" s="130" t="s">
        <v>30</v>
      </c>
      <c r="E197" s="130" t="s">
        <v>34</v>
      </c>
      <c r="F197" s="130">
        <v>1209</v>
      </c>
      <c r="G197" s="143">
        <v>0</v>
      </c>
      <c r="H197" s="143">
        <v>0</v>
      </c>
      <c r="I197" s="143">
        <v>0</v>
      </c>
      <c r="J197" s="143">
        <v>0</v>
      </c>
      <c r="K197" s="144">
        <v>0</v>
      </c>
      <c r="L197" s="144">
        <v>0</v>
      </c>
      <c r="M197" s="144">
        <v>0</v>
      </c>
      <c r="N197" s="144">
        <v>0</v>
      </c>
      <c r="O197" s="144">
        <v>0</v>
      </c>
      <c r="P197" s="144">
        <v>1</v>
      </c>
      <c r="Q197" s="144">
        <v>0</v>
      </c>
      <c r="R197" s="144">
        <v>0</v>
      </c>
      <c r="S197" s="144">
        <v>0</v>
      </c>
      <c r="T197" s="144">
        <v>1</v>
      </c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</row>
    <row r="198" spans="2:44">
      <c r="B198" s="142" t="s">
        <v>44</v>
      </c>
      <c r="C198" s="130" t="s">
        <v>35</v>
      </c>
      <c r="D198" s="130" t="s">
        <v>30</v>
      </c>
      <c r="E198" s="130" t="s">
        <v>34</v>
      </c>
      <c r="F198" s="130">
        <v>1226</v>
      </c>
      <c r="G198" s="143">
        <v>0</v>
      </c>
      <c r="H198" s="143">
        <v>0</v>
      </c>
      <c r="I198" s="143">
        <v>0</v>
      </c>
      <c r="J198" s="143">
        <v>0</v>
      </c>
      <c r="K198" s="144">
        <v>0</v>
      </c>
      <c r="L198" s="144">
        <v>0</v>
      </c>
      <c r="M198" s="144">
        <v>0</v>
      </c>
      <c r="N198" s="144">
        <v>0</v>
      </c>
      <c r="O198" s="144">
        <v>0</v>
      </c>
      <c r="P198" s="144">
        <v>0</v>
      </c>
      <c r="Q198" s="144">
        <v>1</v>
      </c>
      <c r="R198" s="144">
        <v>0</v>
      </c>
      <c r="S198" s="144">
        <v>0</v>
      </c>
      <c r="T198" s="144">
        <v>1</v>
      </c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</row>
    <row r="199" spans="2:44">
      <c r="B199" s="142" t="s">
        <v>44</v>
      </c>
      <c r="C199" s="130" t="s">
        <v>35</v>
      </c>
      <c r="D199" s="130" t="s">
        <v>30</v>
      </c>
      <c r="E199" s="130" t="s">
        <v>34</v>
      </c>
      <c r="F199" s="130">
        <v>1227</v>
      </c>
      <c r="G199" s="143">
        <v>0</v>
      </c>
      <c r="H199" s="143">
        <v>0</v>
      </c>
      <c r="I199" s="143">
        <v>0</v>
      </c>
      <c r="J199" s="143">
        <v>0</v>
      </c>
      <c r="K199" s="144">
        <v>0</v>
      </c>
      <c r="L199" s="144">
        <v>0</v>
      </c>
      <c r="M199" s="144">
        <v>0</v>
      </c>
      <c r="N199" s="144">
        <v>0</v>
      </c>
      <c r="O199" s="144">
        <v>0</v>
      </c>
      <c r="P199" s="144">
        <v>1</v>
      </c>
      <c r="Q199" s="144">
        <v>0</v>
      </c>
      <c r="R199" s="144">
        <v>0</v>
      </c>
      <c r="S199" s="144">
        <v>0</v>
      </c>
      <c r="T199" s="144">
        <v>1</v>
      </c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</row>
    <row r="200" spans="2:44">
      <c r="B200" s="142" t="s">
        <v>44</v>
      </c>
      <c r="C200" s="130" t="s">
        <v>35</v>
      </c>
      <c r="D200" s="130" t="s">
        <v>30</v>
      </c>
      <c r="E200" s="130" t="s">
        <v>34</v>
      </c>
      <c r="F200" s="130">
        <v>1241</v>
      </c>
      <c r="G200" s="143">
        <v>0</v>
      </c>
      <c r="H200" s="143">
        <v>0</v>
      </c>
      <c r="I200" s="143">
        <v>0</v>
      </c>
      <c r="J200" s="143">
        <v>0</v>
      </c>
      <c r="K200" s="144">
        <v>0</v>
      </c>
      <c r="L200" s="144">
        <v>0</v>
      </c>
      <c r="M200" s="144">
        <v>0</v>
      </c>
      <c r="N200" s="144">
        <v>0</v>
      </c>
      <c r="O200" s="144">
        <v>0</v>
      </c>
      <c r="P200" s="144">
        <v>1</v>
      </c>
      <c r="Q200" s="144">
        <v>0</v>
      </c>
      <c r="R200" s="144">
        <v>0</v>
      </c>
      <c r="S200" s="144">
        <v>0</v>
      </c>
      <c r="T200" s="144">
        <v>1</v>
      </c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</row>
    <row r="201" spans="2:44">
      <c r="B201" s="142" t="s">
        <v>44</v>
      </c>
      <c r="C201" s="130" t="s">
        <v>35</v>
      </c>
      <c r="D201" s="130" t="s">
        <v>30</v>
      </c>
      <c r="E201" s="130" t="s">
        <v>34</v>
      </c>
      <c r="F201" s="130">
        <v>1242</v>
      </c>
      <c r="G201" s="143">
        <v>0</v>
      </c>
      <c r="H201" s="143">
        <v>0</v>
      </c>
      <c r="I201" s="143">
        <v>0</v>
      </c>
      <c r="J201" s="143">
        <v>0</v>
      </c>
      <c r="K201" s="144">
        <v>0</v>
      </c>
      <c r="L201" s="144">
        <v>0</v>
      </c>
      <c r="M201" s="144">
        <v>0</v>
      </c>
      <c r="N201" s="144">
        <v>0</v>
      </c>
      <c r="O201" s="144">
        <v>0</v>
      </c>
      <c r="P201" s="144">
        <v>1</v>
      </c>
      <c r="Q201" s="144">
        <v>0</v>
      </c>
      <c r="R201" s="144">
        <v>0</v>
      </c>
      <c r="S201" s="144">
        <v>0</v>
      </c>
      <c r="T201" s="144">
        <v>1</v>
      </c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</row>
    <row r="202" spans="2:44">
      <c r="B202" s="142" t="s">
        <v>44</v>
      </c>
      <c r="C202" s="130" t="s">
        <v>35</v>
      </c>
      <c r="D202" s="130" t="s">
        <v>30</v>
      </c>
      <c r="E202" s="130" t="s">
        <v>34</v>
      </c>
      <c r="F202" s="130">
        <v>1243</v>
      </c>
      <c r="G202" s="143">
        <v>0</v>
      </c>
      <c r="H202" s="143">
        <v>0</v>
      </c>
      <c r="I202" s="143">
        <v>0</v>
      </c>
      <c r="J202" s="143">
        <v>0</v>
      </c>
      <c r="K202" s="144">
        <v>0</v>
      </c>
      <c r="L202" s="144">
        <v>0</v>
      </c>
      <c r="M202" s="144">
        <v>0</v>
      </c>
      <c r="N202" s="144">
        <v>0</v>
      </c>
      <c r="O202" s="144">
        <v>0</v>
      </c>
      <c r="P202" s="144">
        <v>1</v>
      </c>
      <c r="Q202" s="144">
        <v>0</v>
      </c>
      <c r="R202" s="144">
        <v>0</v>
      </c>
      <c r="S202" s="144">
        <v>0</v>
      </c>
      <c r="T202" s="144">
        <v>1</v>
      </c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</row>
    <row r="203" spans="2:44">
      <c r="B203" s="142" t="s">
        <v>44</v>
      </c>
      <c r="C203" s="130" t="s">
        <v>35</v>
      </c>
      <c r="D203" s="130" t="s">
        <v>30</v>
      </c>
      <c r="E203" s="130" t="s">
        <v>34</v>
      </c>
      <c r="F203" s="130">
        <v>1244</v>
      </c>
      <c r="G203" s="143">
        <v>0</v>
      </c>
      <c r="H203" s="143">
        <v>0</v>
      </c>
      <c r="I203" s="143">
        <v>0</v>
      </c>
      <c r="J203" s="143">
        <v>0</v>
      </c>
      <c r="K203" s="144">
        <v>0</v>
      </c>
      <c r="L203" s="144">
        <v>0</v>
      </c>
      <c r="M203" s="144">
        <v>0</v>
      </c>
      <c r="N203" s="144">
        <v>0</v>
      </c>
      <c r="O203" s="144">
        <v>0</v>
      </c>
      <c r="P203" s="144">
        <v>1</v>
      </c>
      <c r="Q203" s="144">
        <v>0</v>
      </c>
      <c r="R203" s="144">
        <v>0</v>
      </c>
      <c r="S203" s="144">
        <v>0</v>
      </c>
      <c r="T203" s="144">
        <v>1</v>
      </c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</row>
    <row r="204" spans="2:44">
      <c r="B204" s="142" t="s">
        <v>44</v>
      </c>
      <c r="C204" s="130" t="s">
        <v>35</v>
      </c>
      <c r="D204" s="130" t="s">
        <v>30</v>
      </c>
      <c r="E204" s="130" t="s">
        <v>34</v>
      </c>
      <c r="F204" s="130">
        <v>1245</v>
      </c>
      <c r="G204" s="143">
        <v>0</v>
      </c>
      <c r="H204" s="143">
        <v>0</v>
      </c>
      <c r="I204" s="143">
        <v>0</v>
      </c>
      <c r="J204" s="143">
        <v>0</v>
      </c>
      <c r="K204" s="144">
        <v>0</v>
      </c>
      <c r="L204" s="144">
        <v>0</v>
      </c>
      <c r="M204" s="144">
        <v>0</v>
      </c>
      <c r="N204" s="144">
        <v>0</v>
      </c>
      <c r="O204" s="144">
        <v>0</v>
      </c>
      <c r="P204" s="144">
        <v>1</v>
      </c>
      <c r="Q204" s="144">
        <v>0</v>
      </c>
      <c r="R204" s="144">
        <v>0</v>
      </c>
      <c r="S204" s="144">
        <v>0</v>
      </c>
      <c r="T204" s="144">
        <v>1</v>
      </c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</row>
    <row r="205" spans="2:44">
      <c r="B205" s="142" t="s">
        <v>44</v>
      </c>
      <c r="C205" s="130" t="s">
        <v>35</v>
      </c>
      <c r="D205" s="130" t="s">
        <v>30</v>
      </c>
      <c r="E205" s="130" t="s">
        <v>34</v>
      </c>
      <c r="F205" s="130">
        <v>1257</v>
      </c>
      <c r="G205" s="143">
        <v>0</v>
      </c>
      <c r="H205" s="143">
        <v>0</v>
      </c>
      <c r="I205" s="143">
        <v>0</v>
      </c>
      <c r="J205" s="143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144">
        <v>1</v>
      </c>
      <c r="Q205" s="144">
        <v>0</v>
      </c>
      <c r="R205" s="144">
        <v>0</v>
      </c>
      <c r="S205" s="144">
        <v>0</v>
      </c>
      <c r="T205" s="144">
        <v>1</v>
      </c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</row>
    <row r="206" spans="2:44">
      <c r="B206" s="142" t="s">
        <v>44</v>
      </c>
      <c r="C206" s="130" t="s">
        <v>35</v>
      </c>
      <c r="D206" s="130" t="s">
        <v>30</v>
      </c>
      <c r="E206" s="130" t="s">
        <v>34</v>
      </c>
      <c r="F206" s="130">
        <v>1276</v>
      </c>
      <c r="G206" s="143">
        <v>0</v>
      </c>
      <c r="H206" s="143">
        <v>0</v>
      </c>
      <c r="I206" s="143">
        <v>0</v>
      </c>
      <c r="J206" s="143">
        <v>0</v>
      </c>
      <c r="K206" s="144">
        <v>0</v>
      </c>
      <c r="L206" s="144">
        <v>0</v>
      </c>
      <c r="M206" s="144">
        <v>0</v>
      </c>
      <c r="N206" s="144">
        <v>0</v>
      </c>
      <c r="O206" s="144">
        <v>0</v>
      </c>
      <c r="P206" s="144">
        <v>1</v>
      </c>
      <c r="Q206" s="144">
        <v>0</v>
      </c>
      <c r="R206" s="144">
        <v>0</v>
      </c>
      <c r="S206" s="144">
        <v>0</v>
      </c>
      <c r="T206" s="144">
        <v>1</v>
      </c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</row>
    <row r="207" spans="2:44">
      <c r="B207" s="142" t="s">
        <v>44</v>
      </c>
      <c r="C207" s="130" t="s">
        <v>35</v>
      </c>
      <c r="D207" s="130" t="s">
        <v>30</v>
      </c>
      <c r="E207" s="130" t="s">
        <v>34</v>
      </c>
      <c r="F207" s="130">
        <v>1277</v>
      </c>
      <c r="G207" s="143">
        <v>0</v>
      </c>
      <c r="H207" s="143">
        <v>0</v>
      </c>
      <c r="I207" s="143">
        <v>0</v>
      </c>
      <c r="J207" s="143">
        <v>0</v>
      </c>
      <c r="K207" s="144">
        <v>0</v>
      </c>
      <c r="L207" s="144">
        <v>0</v>
      </c>
      <c r="M207" s="144">
        <v>0</v>
      </c>
      <c r="N207" s="144">
        <v>0</v>
      </c>
      <c r="O207" s="144">
        <v>0</v>
      </c>
      <c r="P207" s="144">
        <v>1</v>
      </c>
      <c r="Q207" s="144">
        <v>0</v>
      </c>
      <c r="R207" s="144">
        <v>0</v>
      </c>
      <c r="S207" s="144">
        <v>0</v>
      </c>
      <c r="T207" s="144">
        <v>1</v>
      </c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</row>
    <row r="208" spans="2:44">
      <c r="B208" s="142" t="s">
        <v>44</v>
      </c>
      <c r="C208" s="130" t="s">
        <v>35</v>
      </c>
      <c r="D208" s="130" t="s">
        <v>30</v>
      </c>
      <c r="E208" s="130" t="s">
        <v>34</v>
      </c>
      <c r="F208" s="130">
        <v>1278</v>
      </c>
      <c r="G208" s="143">
        <v>0</v>
      </c>
      <c r="H208" s="143">
        <v>0</v>
      </c>
      <c r="I208" s="143">
        <v>0</v>
      </c>
      <c r="J208" s="143">
        <v>0</v>
      </c>
      <c r="K208" s="144">
        <v>0</v>
      </c>
      <c r="L208" s="144">
        <v>0</v>
      </c>
      <c r="M208" s="144">
        <v>0</v>
      </c>
      <c r="N208" s="144">
        <v>0</v>
      </c>
      <c r="O208" s="144">
        <v>0</v>
      </c>
      <c r="P208" s="144">
        <v>1</v>
      </c>
      <c r="Q208" s="144">
        <v>0</v>
      </c>
      <c r="R208" s="144">
        <v>0</v>
      </c>
      <c r="S208" s="144">
        <v>0</v>
      </c>
      <c r="T208" s="144">
        <v>1</v>
      </c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</row>
    <row r="209" spans="2:44">
      <c r="B209" s="142" t="s">
        <v>44</v>
      </c>
      <c r="C209" s="130" t="s">
        <v>35</v>
      </c>
      <c r="D209" s="130" t="s">
        <v>30</v>
      </c>
      <c r="E209" s="130" t="s">
        <v>34</v>
      </c>
      <c r="F209" s="130">
        <v>1279</v>
      </c>
      <c r="G209" s="143">
        <v>0</v>
      </c>
      <c r="H209" s="143">
        <v>0</v>
      </c>
      <c r="I209" s="143">
        <v>0</v>
      </c>
      <c r="J209" s="143">
        <v>0</v>
      </c>
      <c r="K209" s="144">
        <v>0</v>
      </c>
      <c r="L209" s="144">
        <v>0</v>
      </c>
      <c r="M209" s="144">
        <v>0</v>
      </c>
      <c r="N209" s="144">
        <v>0</v>
      </c>
      <c r="O209" s="144">
        <v>0</v>
      </c>
      <c r="P209" s="144">
        <v>1</v>
      </c>
      <c r="Q209" s="144">
        <v>0</v>
      </c>
      <c r="R209" s="144">
        <v>0</v>
      </c>
      <c r="S209" s="144">
        <v>0</v>
      </c>
      <c r="T209" s="144">
        <v>1</v>
      </c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</row>
    <row r="210" spans="2:44">
      <c r="B210" s="142" t="s">
        <v>44</v>
      </c>
      <c r="C210" s="130" t="s">
        <v>35</v>
      </c>
      <c r="D210" s="130" t="s">
        <v>30</v>
      </c>
      <c r="E210" s="130" t="s">
        <v>34</v>
      </c>
      <c r="F210" s="130">
        <v>1280</v>
      </c>
      <c r="G210" s="143">
        <v>0</v>
      </c>
      <c r="H210" s="143">
        <v>0</v>
      </c>
      <c r="I210" s="143">
        <v>0</v>
      </c>
      <c r="J210" s="143">
        <v>0</v>
      </c>
      <c r="K210" s="144">
        <v>0</v>
      </c>
      <c r="L210" s="144">
        <v>0</v>
      </c>
      <c r="M210" s="144">
        <v>0</v>
      </c>
      <c r="N210" s="144">
        <v>0</v>
      </c>
      <c r="O210" s="144">
        <v>0</v>
      </c>
      <c r="P210" s="144">
        <v>1</v>
      </c>
      <c r="Q210" s="144">
        <v>0</v>
      </c>
      <c r="R210" s="144">
        <v>0</v>
      </c>
      <c r="S210" s="144">
        <v>0</v>
      </c>
      <c r="T210" s="144">
        <v>1</v>
      </c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</row>
    <row r="211" spans="2:44">
      <c r="B211" s="142" t="s">
        <v>44</v>
      </c>
      <c r="C211" s="130" t="s">
        <v>35</v>
      </c>
      <c r="D211" s="130" t="s">
        <v>30</v>
      </c>
      <c r="E211" s="130" t="s">
        <v>34</v>
      </c>
      <c r="F211" s="130">
        <v>1325</v>
      </c>
      <c r="G211" s="143">
        <v>0</v>
      </c>
      <c r="H211" s="143">
        <v>0</v>
      </c>
      <c r="I211" s="143">
        <v>0</v>
      </c>
      <c r="J211" s="143">
        <v>0</v>
      </c>
      <c r="K211" s="144">
        <v>0</v>
      </c>
      <c r="L211" s="144">
        <v>0</v>
      </c>
      <c r="M211" s="144">
        <v>0</v>
      </c>
      <c r="N211" s="144">
        <v>0</v>
      </c>
      <c r="O211" s="144">
        <v>0</v>
      </c>
      <c r="P211" s="144">
        <v>1</v>
      </c>
      <c r="Q211" s="144">
        <v>0</v>
      </c>
      <c r="R211" s="144">
        <v>0</v>
      </c>
      <c r="S211" s="144">
        <v>0</v>
      </c>
      <c r="T211" s="144">
        <v>1</v>
      </c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</row>
    <row r="212" spans="2:44">
      <c r="B212" s="142" t="s">
        <v>44</v>
      </c>
      <c r="C212" s="130" t="s">
        <v>35</v>
      </c>
      <c r="D212" s="130" t="s">
        <v>30</v>
      </c>
      <c r="E212" s="130" t="s">
        <v>34</v>
      </c>
      <c r="F212" s="130">
        <v>1344</v>
      </c>
      <c r="G212" s="143">
        <v>0</v>
      </c>
      <c r="H212" s="143">
        <v>0</v>
      </c>
      <c r="I212" s="143">
        <v>0</v>
      </c>
      <c r="J212" s="143">
        <v>0</v>
      </c>
      <c r="K212" s="144">
        <v>0</v>
      </c>
      <c r="L212" s="144">
        <v>0</v>
      </c>
      <c r="M212" s="144">
        <v>0</v>
      </c>
      <c r="N212" s="144">
        <v>0</v>
      </c>
      <c r="O212" s="144">
        <v>0</v>
      </c>
      <c r="P212" s="144">
        <v>1</v>
      </c>
      <c r="Q212" s="144">
        <v>0</v>
      </c>
      <c r="R212" s="144">
        <v>0</v>
      </c>
      <c r="S212" s="144">
        <v>0</v>
      </c>
      <c r="T212" s="144">
        <v>1</v>
      </c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</row>
    <row r="213" spans="2:44">
      <c r="B213" s="142" t="s">
        <v>44</v>
      </c>
      <c r="C213" s="130" t="s">
        <v>35</v>
      </c>
      <c r="D213" s="130" t="s">
        <v>30</v>
      </c>
      <c r="E213" s="130" t="s">
        <v>34</v>
      </c>
      <c r="F213" s="130">
        <v>1345</v>
      </c>
      <c r="G213" s="143">
        <v>0</v>
      </c>
      <c r="H213" s="143">
        <v>0</v>
      </c>
      <c r="I213" s="143">
        <v>0</v>
      </c>
      <c r="J213" s="143">
        <v>0</v>
      </c>
      <c r="K213" s="144">
        <v>0</v>
      </c>
      <c r="L213" s="144">
        <v>0</v>
      </c>
      <c r="M213" s="144">
        <v>0</v>
      </c>
      <c r="N213" s="144">
        <v>0</v>
      </c>
      <c r="O213" s="144">
        <v>0</v>
      </c>
      <c r="P213" s="144">
        <v>1</v>
      </c>
      <c r="Q213" s="144">
        <v>0</v>
      </c>
      <c r="R213" s="144">
        <v>0</v>
      </c>
      <c r="S213" s="144">
        <v>0</v>
      </c>
      <c r="T213" s="144">
        <v>1</v>
      </c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</row>
    <row r="214" spans="2:44">
      <c r="B214" s="142" t="s">
        <v>44</v>
      </c>
      <c r="C214" s="130" t="s">
        <v>35</v>
      </c>
      <c r="D214" s="130" t="s">
        <v>30</v>
      </c>
      <c r="E214" s="130" t="s">
        <v>34</v>
      </c>
      <c r="F214" s="130">
        <v>1353</v>
      </c>
      <c r="G214" s="143">
        <v>0</v>
      </c>
      <c r="H214" s="143">
        <v>0</v>
      </c>
      <c r="I214" s="143">
        <v>0</v>
      </c>
      <c r="J214" s="143">
        <v>0</v>
      </c>
      <c r="K214" s="144">
        <v>0</v>
      </c>
      <c r="L214" s="144">
        <v>0</v>
      </c>
      <c r="M214" s="144">
        <v>0</v>
      </c>
      <c r="N214" s="144">
        <v>0</v>
      </c>
      <c r="O214" s="144">
        <v>0</v>
      </c>
      <c r="P214" s="144">
        <v>0</v>
      </c>
      <c r="Q214" s="144">
        <v>0</v>
      </c>
      <c r="R214" s="144">
        <v>1</v>
      </c>
      <c r="S214" s="144">
        <v>0</v>
      </c>
      <c r="T214" s="144">
        <v>1</v>
      </c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</row>
    <row r="215" spans="2:44">
      <c r="B215" s="142" t="s">
        <v>44</v>
      </c>
      <c r="C215" s="130" t="s">
        <v>35</v>
      </c>
      <c r="D215" s="130" t="s">
        <v>30</v>
      </c>
      <c r="E215" s="130" t="s">
        <v>34</v>
      </c>
      <c r="F215" s="130">
        <v>1354</v>
      </c>
      <c r="G215" s="143">
        <v>0</v>
      </c>
      <c r="H215" s="143">
        <v>0</v>
      </c>
      <c r="I215" s="143">
        <v>0</v>
      </c>
      <c r="J215" s="143">
        <v>0</v>
      </c>
      <c r="K215" s="144">
        <v>0</v>
      </c>
      <c r="L215" s="144">
        <v>0</v>
      </c>
      <c r="M215" s="144">
        <v>0</v>
      </c>
      <c r="N215" s="144">
        <v>0</v>
      </c>
      <c r="O215" s="144">
        <v>0</v>
      </c>
      <c r="P215" s="144">
        <v>1</v>
      </c>
      <c r="Q215" s="144">
        <v>0</v>
      </c>
      <c r="R215" s="144">
        <v>0</v>
      </c>
      <c r="S215" s="144">
        <v>0</v>
      </c>
      <c r="T215" s="144">
        <v>1</v>
      </c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</row>
    <row r="216" spans="2:44">
      <c r="B216" s="142" t="s">
        <v>44</v>
      </c>
      <c r="C216" s="130" t="s">
        <v>35</v>
      </c>
      <c r="D216" s="130" t="s">
        <v>30</v>
      </c>
      <c r="E216" s="130" t="s">
        <v>34</v>
      </c>
      <c r="F216" s="130">
        <v>1377</v>
      </c>
      <c r="G216" s="143">
        <v>0</v>
      </c>
      <c r="H216" s="143">
        <v>0</v>
      </c>
      <c r="I216" s="143">
        <v>0</v>
      </c>
      <c r="J216" s="143">
        <v>0</v>
      </c>
      <c r="K216" s="144">
        <v>0</v>
      </c>
      <c r="L216" s="144">
        <v>0</v>
      </c>
      <c r="M216" s="144">
        <v>0</v>
      </c>
      <c r="N216" s="144">
        <v>0</v>
      </c>
      <c r="O216" s="144">
        <v>0</v>
      </c>
      <c r="P216" s="144">
        <v>1</v>
      </c>
      <c r="Q216" s="144">
        <v>0</v>
      </c>
      <c r="R216" s="144">
        <v>0</v>
      </c>
      <c r="S216" s="144">
        <v>0</v>
      </c>
      <c r="T216" s="144">
        <v>1</v>
      </c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</row>
    <row r="217" spans="2:44">
      <c r="B217" s="142" t="s">
        <v>44</v>
      </c>
      <c r="C217" s="130" t="s">
        <v>35</v>
      </c>
      <c r="D217" s="130" t="s">
        <v>30</v>
      </c>
      <c r="E217" s="130" t="s">
        <v>34</v>
      </c>
      <c r="F217" s="130">
        <v>1397</v>
      </c>
      <c r="G217" s="143">
        <v>0</v>
      </c>
      <c r="H217" s="143">
        <v>0</v>
      </c>
      <c r="I217" s="143">
        <v>0</v>
      </c>
      <c r="J217" s="143">
        <v>0</v>
      </c>
      <c r="K217" s="144">
        <v>0</v>
      </c>
      <c r="L217" s="144">
        <v>0</v>
      </c>
      <c r="M217" s="144">
        <v>0</v>
      </c>
      <c r="N217" s="144">
        <v>0</v>
      </c>
      <c r="O217" s="144">
        <v>0</v>
      </c>
      <c r="P217" s="144">
        <v>0</v>
      </c>
      <c r="Q217" s="144">
        <v>1</v>
      </c>
      <c r="R217" s="144">
        <v>0</v>
      </c>
      <c r="S217" s="144">
        <v>0</v>
      </c>
      <c r="T217" s="144">
        <v>1</v>
      </c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</row>
    <row r="218" spans="2:44">
      <c r="B218" s="142" t="s">
        <v>44</v>
      </c>
      <c r="C218" s="130" t="s">
        <v>35</v>
      </c>
      <c r="D218" s="130" t="s">
        <v>30</v>
      </c>
      <c r="E218" s="130" t="s">
        <v>34</v>
      </c>
      <c r="F218" s="130">
        <v>1398</v>
      </c>
      <c r="G218" s="143">
        <v>0</v>
      </c>
      <c r="H218" s="143">
        <v>0</v>
      </c>
      <c r="I218" s="143">
        <v>0</v>
      </c>
      <c r="J218" s="143">
        <v>0</v>
      </c>
      <c r="K218" s="144">
        <v>0</v>
      </c>
      <c r="L218" s="144">
        <v>0</v>
      </c>
      <c r="M218" s="144">
        <v>0</v>
      </c>
      <c r="N218" s="144">
        <v>0</v>
      </c>
      <c r="O218" s="144">
        <v>0</v>
      </c>
      <c r="P218" s="144">
        <v>1</v>
      </c>
      <c r="Q218" s="144">
        <v>0</v>
      </c>
      <c r="R218" s="144">
        <v>0</v>
      </c>
      <c r="S218" s="144">
        <v>0</v>
      </c>
      <c r="T218" s="144">
        <v>1</v>
      </c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</row>
    <row r="219" spans="2:44">
      <c r="B219" s="142" t="s">
        <v>44</v>
      </c>
      <c r="C219" s="130" t="s">
        <v>35</v>
      </c>
      <c r="D219" s="130" t="s">
        <v>30</v>
      </c>
      <c r="E219" s="130" t="s">
        <v>34</v>
      </c>
      <c r="F219" s="130">
        <v>1399</v>
      </c>
      <c r="G219" s="143">
        <v>0</v>
      </c>
      <c r="H219" s="143">
        <v>0</v>
      </c>
      <c r="I219" s="143">
        <v>0</v>
      </c>
      <c r="J219" s="143">
        <v>0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144">
        <v>1</v>
      </c>
      <c r="Q219" s="144">
        <v>0</v>
      </c>
      <c r="R219" s="144">
        <v>0</v>
      </c>
      <c r="S219" s="144">
        <v>0</v>
      </c>
      <c r="T219" s="144">
        <v>1</v>
      </c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</row>
    <row r="220" spans="2:44">
      <c r="B220" s="142" t="s">
        <v>44</v>
      </c>
      <c r="C220" s="130" t="s">
        <v>35</v>
      </c>
      <c r="D220" s="130" t="s">
        <v>30</v>
      </c>
      <c r="E220" s="130" t="s">
        <v>34</v>
      </c>
      <c r="F220" s="130">
        <v>1400</v>
      </c>
      <c r="G220" s="143">
        <v>0</v>
      </c>
      <c r="H220" s="143">
        <v>0</v>
      </c>
      <c r="I220" s="143">
        <v>0</v>
      </c>
      <c r="J220" s="143">
        <v>0</v>
      </c>
      <c r="K220" s="144">
        <v>0</v>
      </c>
      <c r="L220" s="144">
        <v>0</v>
      </c>
      <c r="M220" s="144">
        <v>0</v>
      </c>
      <c r="N220" s="144">
        <v>0</v>
      </c>
      <c r="O220" s="144">
        <v>0</v>
      </c>
      <c r="P220" s="144">
        <v>0</v>
      </c>
      <c r="Q220" s="144">
        <v>1</v>
      </c>
      <c r="R220" s="144">
        <v>0</v>
      </c>
      <c r="S220" s="144">
        <v>0</v>
      </c>
      <c r="T220" s="144">
        <v>1</v>
      </c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</row>
    <row r="221" spans="2:44">
      <c r="B221" s="142" t="s">
        <v>44</v>
      </c>
      <c r="C221" s="130" t="s">
        <v>35</v>
      </c>
      <c r="D221" s="130" t="s">
        <v>30</v>
      </c>
      <c r="E221" s="130" t="s">
        <v>34</v>
      </c>
      <c r="F221" s="130">
        <v>1401</v>
      </c>
      <c r="G221" s="143">
        <v>0</v>
      </c>
      <c r="H221" s="143">
        <v>0</v>
      </c>
      <c r="I221" s="143">
        <v>0</v>
      </c>
      <c r="J221" s="143">
        <v>0</v>
      </c>
      <c r="K221" s="144">
        <v>0</v>
      </c>
      <c r="L221" s="144">
        <v>0</v>
      </c>
      <c r="M221" s="144">
        <v>0</v>
      </c>
      <c r="N221" s="144">
        <v>0</v>
      </c>
      <c r="O221" s="144">
        <v>0</v>
      </c>
      <c r="P221" s="144">
        <v>1</v>
      </c>
      <c r="Q221" s="144">
        <v>0</v>
      </c>
      <c r="R221" s="144">
        <v>0</v>
      </c>
      <c r="S221" s="144">
        <v>0</v>
      </c>
      <c r="T221" s="144">
        <v>1</v>
      </c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</row>
    <row r="222" spans="2:44">
      <c r="B222" s="142" t="s">
        <v>44</v>
      </c>
      <c r="C222" s="130" t="s">
        <v>35</v>
      </c>
      <c r="D222" s="130" t="s">
        <v>30</v>
      </c>
      <c r="E222" s="130" t="s">
        <v>34</v>
      </c>
      <c r="F222" s="130">
        <v>1402</v>
      </c>
      <c r="G222" s="143">
        <v>0</v>
      </c>
      <c r="H222" s="143">
        <v>0</v>
      </c>
      <c r="I222" s="143">
        <v>0</v>
      </c>
      <c r="J222" s="143">
        <v>0</v>
      </c>
      <c r="K222" s="144">
        <v>0</v>
      </c>
      <c r="L222" s="144">
        <v>0</v>
      </c>
      <c r="M222" s="144">
        <v>0</v>
      </c>
      <c r="N222" s="144">
        <v>0</v>
      </c>
      <c r="O222" s="144">
        <v>0</v>
      </c>
      <c r="P222" s="144">
        <v>1</v>
      </c>
      <c r="Q222" s="144">
        <v>0</v>
      </c>
      <c r="R222" s="144">
        <v>0</v>
      </c>
      <c r="S222" s="144">
        <v>0</v>
      </c>
      <c r="T222" s="144">
        <v>1</v>
      </c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</row>
    <row r="223" spans="2:44">
      <c r="B223" s="142" t="s">
        <v>44</v>
      </c>
      <c r="C223" s="130" t="s">
        <v>35</v>
      </c>
      <c r="D223" s="130" t="s">
        <v>30</v>
      </c>
      <c r="E223" s="130" t="s">
        <v>34</v>
      </c>
      <c r="F223" s="130">
        <v>1422</v>
      </c>
      <c r="G223" s="143">
        <v>0</v>
      </c>
      <c r="H223" s="143">
        <v>0</v>
      </c>
      <c r="I223" s="143">
        <v>0</v>
      </c>
      <c r="J223" s="143">
        <v>0</v>
      </c>
      <c r="K223" s="144">
        <v>0</v>
      </c>
      <c r="L223" s="144">
        <v>0</v>
      </c>
      <c r="M223" s="144">
        <v>0</v>
      </c>
      <c r="N223" s="144">
        <v>0</v>
      </c>
      <c r="O223" s="144">
        <v>0</v>
      </c>
      <c r="P223" s="144">
        <v>1</v>
      </c>
      <c r="Q223" s="144">
        <v>0</v>
      </c>
      <c r="R223" s="144">
        <v>0</v>
      </c>
      <c r="S223" s="144">
        <v>0</v>
      </c>
      <c r="T223" s="144">
        <v>1</v>
      </c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</row>
    <row r="224" spans="2:44">
      <c r="B224" s="142" t="s">
        <v>44</v>
      </c>
      <c r="C224" s="130" t="s">
        <v>35</v>
      </c>
      <c r="D224" s="130" t="s">
        <v>30</v>
      </c>
      <c r="E224" s="130" t="s">
        <v>34</v>
      </c>
      <c r="F224" s="130">
        <v>1423</v>
      </c>
      <c r="G224" s="143">
        <v>0</v>
      </c>
      <c r="H224" s="143">
        <v>0</v>
      </c>
      <c r="I224" s="143">
        <v>0</v>
      </c>
      <c r="J224" s="143">
        <v>0</v>
      </c>
      <c r="K224" s="144">
        <v>0</v>
      </c>
      <c r="L224" s="144">
        <v>0</v>
      </c>
      <c r="M224" s="144">
        <v>0</v>
      </c>
      <c r="N224" s="144">
        <v>0</v>
      </c>
      <c r="O224" s="144">
        <v>0</v>
      </c>
      <c r="P224" s="144">
        <v>1</v>
      </c>
      <c r="Q224" s="144">
        <v>0</v>
      </c>
      <c r="R224" s="144">
        <v>0</v>
      </c>
      <c r="S224" s="144">
        <v>0</v>
      </c>
      <c r="T224" s="144">
        <v>1</v>
      </c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</row>
    <row r="225" spans="1:44">
      <c r="B225" s="142" t="s">
        <v>44</v>
      </c>
      <c r="C225" s="130" t="s">
        <v>35</v>
      </c>
      <c r="D225" s="130" t="s">
        <v>30</v>
      </c>
      <c r="E225" s="130" t="s">
        <v>34</v>
      </c>
      <c r="F225" s="130">
        <v>1424</v>
      </c>
      <c r="G225" s="143">
        <v>0</v>
      </c>
      <c r="H225" s="143">
        <v>0</v>
      </c>
      <c r="I225" s="143">
        <v>0</v>
      </c>
      <c r="J225" s="143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  <c r="P225" s="144">
        <v>0</v>
      </c>
      <c r="Q225" s="144">
        <v>1</v>
      </c>
      <c r="R225" s="144">
        <v>0</v>
      </c>
      <c r="S225" s="144">
        <v>0</v>
      </c>
      <c r="T225" s="144">
        <v>1</v>
      </c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</row>
    <row r="226" spans="1:44">
      <c r="B226" s="142" t="s">
        <v>44</v>
      </c>
      <c r="C226" s="130" t="s">
        <v>35</v>
      </c>
      <c r="D226" s="130" t="s">
        <v>30</v>
      </c>
      <c r="E226" s="130" t="s">
        <v>34</v>
      </c>
      <c r="F226" s="130">
        <v>1425</v>
      </c>
      <c r="G226" s="143">
        <v>0</v>
      </c>
      <c r="H226" s="143">
        <v>0</v>
      </c>
      <c r="I226" s="143">
        <v>0</v>
      </c>
      <c r="J226" s="143">
        <v>0</v>
      </c>
      <c r="K226" s="144">
        <v>0</v>
      </c>
      <c r="L226" s="144">
        <v>0</v>
      </c>
      <c r="M226" s="144">
        <v>0</v>
      </c>
      <c r="N226" s="144">
        <v>0</v>
      </c>
      <c r="O226" s="144">
        <v>0</v>
      </c>
      <c r="P226" s="144">
        <v>1</v>
      </c>
      <c r="Q226" s="144">
        <v>0</v>
      </c>
      <c r="R226" s="144">
        <v>0</v>
      </c>
      <c r="S226" s="144">
        <v>0</v>
      </c>
      <c r="T226" s="144">
        <v>1</v>
      </c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</row>
    <row r="227" spans="1:44">
      <c r="B227" s="142" t="s">
        <v>44</v>
      </c>
      <c r="C227" s="130" t="s">
        <v>35</v>
      </c>
      <c r="D227" s="130" t="s">
        <v>30</v>
      </c>
      <c r="E227" s="130" t="s">
        <v>34</v>
      </c>
      <c r="F227" s="130">
        <v>1426</v>
      </c>
      <c r="G227" s="143">
        <v>0</v>
      </c>
      <c r="H227" s="143">
        <v>0</v>
      </c>
      <c r="I227" s="143">
        <v>0</v>
      </c>
      <c r="J227" s="143">
        <v>0</v>
      </c>
      <c r="K227" s="144">
        <v>0</v>
      </c>
      <c r="L227" s="144">
        <v>0</v>
      </c>
      <c r="M227" s="144">
        <v>0</v>
      </c>
      <c r="N227" s="144">
        <v>0</v>
      </c>
      <c r="O227" s="144">
        <v>0</v>
      </c>
      <c r="P227" s="144">
        <v>1</v>
      </c>
      <c r="Q227" s="144">
        <v>0</v>
      </c>
      <c r="R227" s="144">
        <v>0</v>
      </c>
      <c r="S227" s="144">
        <v>0</v>
      </c>
      <c r="T227" s="144">
        <v>1</v>
      </c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</row>
    <row r="228" spans="1:44">
      <c r="B228" s="142" t="s">
        <v>44</v>
      </c>
      <c r="C228" s="130" t="s">
        <v>35</v>
      </c>
      <c r="D228" s="130" t="s">
        <v>30</v>
      </c>
      <c r="E228" s="130" t="s">
        <v>34</v>
      </c>
      <c r="F228" s="130">
        <v>1427</v>
      </c>
      <c r="G228" s="143">
        <v>0</v>
      </c>
      <c r="H228" s="143">
        <v>0</v>
      </c>
      <c r="I228" s="143">
        <v>0</v>
      </c>
      <c r="J228" s="143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144">
        <v>1</v>
      </c>
      <c r="Q228" s="144">
        <v>0</v>
      </c>
      <c r="R228" s="144">
        <v>0</v>
      </c>
      <c r="S228" s="144">
        <v>0</v>
      </c>
      <c r="T228" s="144">
        <v>1</v>
      </c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</row>
    <row r="229" spans="1:44">
      <c r="B229" s="142" t="s">
        <v>44</v>
      </c>
      <c r="C229" s="130" t="s">
        <v>35</v>
      </c>
      <c r="D229" s="130" t="s">
        <v>30</v>
      </c>
      <c r="E229" s="130" t="s">
        <v>34</v>
      </c>
      <c r="F229" s="130">
        <v>1428</v>
      </c>
      <c r="G229" s="143">
        <v>0</v>
      </c>
      <c r="H229" s="143">
        <v>0</v>
      </c>
      <c r="I229" s="143">
        <v>0</v>
      </c>
      <c r="J229" s="143">
        <v>0</v>
      </c>
      <c r="K229" s="144">
        <v>0</v>
      </c>
      <c r="L229" s="144">
        <v>0</v>
      </c>
      <c r="M229" s="144">
        <v>0</v>
      </c>
      <c r="N229" s="144">
        <v>0</v>
      </c>
      <c r="O229" s="144">
        <v>0</v>
      </c>
      <c r="P229" s="144">
        <v>0</v>
      </c>
      <c r="Q229" s="144">
        <v>1</v>
      </c>
      <c r="R229" s="144">
        <v>0</v>
      </c>
      <c r="S229" s="144">
        <v>0</v>
      </c>
      <c r="T229" s="144">
        <v>1</v>
      </c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</row>
    <row r="230" spans="1:44">
      <c r="B230" s="142" t="s">
        <v>44</v>
      </c>
      <c r="C230" s="130" t="s">
        <v>35</v>
      </c>
      <c r="D230" s="130" t="s">
        <v>30</v>
      </c>
      <c r="E230" s="130" t="s">
        <v>34</v>
      </c>
      <c r="F230" s="130">
        <v>1448</v>
      </c>
      <c r="G230" s="143">
        <v>0</v>
      </c>
      <c r="H230" s="143">
        <v>0</v>
      </c>
      <c r="I230" s="143">
        <v>0</v>
      </c>
      <c r="J230" s="143">
        <v>0</v>
      </c>
      <c r="K230" s="144">
        <v>0</v>
      </c>
      <c r="L230" s="144">
        <v>0</v>
      </c>
      <c r="M230" s="144">
        <v>0</v>
      </c>
      <c r="N230" s="144">
        <v>0</v>
      </c>
      <c r="O230" s="144">
        <v>0</v>
      </c>
      <c r="P230" s="144">
        <v>1</v>
      </c>
      <c r="Q230" s="144">
        <v>0</v>
      </c>
      <c r="R230" s="144">
        <v>0</v>
      </c>
      <c r="S230" s="144">
        <v>0</v>
      </c>
      <c r="T230" s="144">
        <v>1</v>
      </c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</row>
    <row r="231" spans="1:44" ht="23.25" customHeight="1">
      <c r="B231" s="147" t="s">
        <v>1</v>
      </c>
      <c r="C231" s="141" t="s">
        <v>174</v>
      </c>
      <c r="E231" s="55"/>
      <c r="G231" s="60"/>
      <c r="H231" s="60"/>
      <c r="I231" s="60"/>
      <c r="J231" s="61"/>
      <c r="K231" s="61"/>
      <c r="L231" s="61"/>
      <c r="M231" s="61"/>
      <c r="N231" s="61"/>
      <c r="O231" s="61"/>
      <c r="P231" s="61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</row>
    <row r="232" spans="1:44">
      <c r="B232" s="59"/>
      <c r="E232" s="55"/>
      <c r="G232" s="60"/>
      <c r="H232" s="60"/>
      <c r="I232" s="60"/>
      <c r="J232" s="61"/>
      <c r="K232" s="61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</row>
    <row r="233" spans="1:44" s="56" customFormat="1" ht="51">
      <c r="B233" s="139" t="s">
        <v>6</v>
      </c>
      <c r="C233" s="139" t="s">
        <v>17</v>
      </c>
      <c r="D233" s="139" t="s">
        <v>19</v>
      </c>
      <c r="E233" s="139" t="s">
        <v>10</v>
      </c>
      <c r="F233" s="139" t="s">
        <v>24</v>
      </c>
      <c r="G233" s="137" t="s">
        <v>175</v>
      </c>
      <c r="H233" s="137" t="s">
        <v>176</v>
      </c>
    </row>
    <row r="234" spans="1:44" s="56" customFormat="1">
      <c r="A234" s="49"/>
      <c r="B234" s="142" t="s">
        <v>44</v>
      </c>
      <c r="C234" s="142" t="s">
        <v>35</v>
      </c>
      <c r="D234" s="142" t="s">
        <v>30</v>
      </c>
      <c r="E234" s="141" t="s">
        <v>34</v>
      </c>
      <c r="F234" s="130">
        <v>1</v>
      </c>
      <c r="G234" s="148">
        <v>15</v>
      </c>
      <c r="H234" s="149">
        <v>26.6</v>
      </c>
      <c r="I234" s="64" t="str">
        <f>B234&amp;C234&amp;D234&amp;E234</f>
        <v>0109031501</v>
      </c>
      <c r="J234" s="65">
        <f>H234</f>
        <v>26.6</v>
      </c>
      <c r="K234" s="55"/>
      <c r="L234" s="55"/>
      <c r="M234" s="55"/>
      <c r="N234" s="55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</row>
    <row r="235" spans="1:44">
      <c r="B235" s="142" t="s">
        <v>44</v>
      </c>
      <c r="C235" s="142" t="s">
        <v>35</v>
      </c>
      <c r="D235" s="142" t="s">
        <v>30</v>
      </c>
      <c r="E235" s="141" t="s">
        <v>34</v>
      </c>
      <c r="F235" s="130">
        <v>31</v>
      </c>
      <c r="G235" s="148">
        <v>1</v>
      </c>
      <c r="H235" s="149">
        <v>28</v>
      </c>
      <c r="I235" s="64" t="str">
        <f t="shared" ref="I235:I298" si="0">B235&amp;C235&amp;D235&amp;E235</f>
        <v>0109031501</v>
      </c>
      <c r="J235" s="65">
        <f t="shared" ref="J235:J298" si="1">H235</f>
        <v>28</v>
      </c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</row>
    <row r="236" spans="1:44">
      <c r="B236" s="142" t="s">
        <v>44</v>
      </c>
      <c r="C236" s="142" t="s">
        <v>35</v>
      </c>
      <c r="D236" s="142" t="s">
        <v>30</v>
      </c>
      <c r="E236" s="141" t="s">
        <v>34</v>
      </c>
      <c r="F236" s="130">
        <v>48</v>
      </c>
      <c r="G236" s="148">
        <v>1</v>
      </c>
      <c r="H236" s="149">
        <v>40</v>
      </c>
      <c r="I236" s="64" t="str">
        <f t="shared" si="0"/>
        <v>0109031501</v>
      </c>
      <c r="J236" s="65">
        <f t="shared" si="1"/>
        <v>40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</row>
    <row r="237" spans="1:44">
      <c r="B237" s="142" t="s">
        <v>44</v>
      </c>
      <c r="C237" s="142" t="s">
        <v>35</v>
      </c>
      <c r="D237" s="142" t="s">
        <v>30</v>
      </c>
      <c r="E237" s="141" t="s">
        <v>34</v>
      </c>
      <c r="F237" s="130">
        <v>49</v>
      </c>
      <c r="G237" s="148">
        <v>1</v>
      </c>
      <c r="H237" s="149">
        <v>28</v>
      </c>
      <c r="I237" s="64" t="str">
        <f t="shared" si="0"/>
        <v>0109031501</v>
      </c>
      <c r="J237" s="65">
        <f t="shared" si="1"/>
        <v>28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</row>
    <row r="238" spans="1:44">
      <c r="B238" s="142" t="s">
        <v>44</v>
      </c>
      <c r="C238" s="142" t="s">
        <v>35</v>
      </c>
      <c r="D238" s="142" t="s">
        <v>30</v>
      </c>
      <c r="E238" s="141" t="s">
        <v>34</v>
      </c>
      <c r="F238" s="130">
        <v>63</v>
      </c>
      <c r="G238" s="148">
        <v>1</v>
      </c>
      <c r="H238" s="149">
        <v>26</v>
      </c>
      <c r="I238" s="64" t="str">
        <f t="shared" si="0"/>
        <v>0109031501</v>
      </c>
      <c r="J238" s="65">
        <f t="shared" si="1"/>
        <v>26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</row>
    <row r="239" spans="1:44">
      <c r="B239" s="142" t="s">
        <v>44</v>
      </c>
      <c r="C239" s="142" t="s">
        <v>35</v>
      </c>
      <c r="D239" s="142" t="s">
        <v>30</v>
      </c>
      <c r="E239" s="141" t="s">
        <v>34</v>
      </c>
      <c r="F239" s="130">
        <v>66</v>
      </c>
      <c r="G239" s="148">
        <v>1</v>
      </c>
      <c r="H239" s="149">
        <v>42</v>
      </c>
      <c r="I239" s="64" t="str">
        <f t="shared" si="0"/>
        <v>0109031501</v>
      </c>
      <c r="J239" s="65">
        <f t="shared" si="1"/>
        <v>42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</row>
    <row r="240" spans="1:44" s="62" customFormat="1">
      <c r="A240" s="49"/>
      <c r="B240" s="142" t="s">
        <v>44</v>
      </c>
      <c r="C240" s="142" t="s">
        <v>35</v>
      </c>
      <c r="D240" s="142" t="s">
        <v>30</v>
      </c>
      <c r="E240" s="141" t="s">
        <v>34</v>
      </c>
      <c r="F240" s="130">
        <v>75</v>
      </c>
      <c r="G240" s="148">
        <v>1</v>
      </c>
      <c r="H240" s="149">
        <v>26</v>
      </c>
      <c r="I240" s="64" t="str">
        <f t="shared" si="0"/>
        <v>0109031501</v>
      </c>
      <c r="J240" s="65">
        <f t="shared" si="1"/>
        <v>26</v>
      </c>
      <c r="K240" s="55"/>
      <c r="L240" s="55"/>
      <c r="M240" s="55"/>
      <c r="N240" s="55"/>
      <c r="O240" s="55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</row>
    <row r="241" spans="1:44">
      <c r="B241" s="142" t="s">
        <v>44</v>
      </c>
      <c r="C241" s="142" t="s">
        <v>35</v>
      </c>
      <c r="D241" s="142" t="s">
        <v>30</v>
      </c>
      <c r="E241" s="141" t="s">
        <v>34</v>
      </c>
      <c r="F241" s="130">
        <v>97</v>
      </c>
      <c r="G241" s="148">
        <v>1</v>
      </c>
      <c r="H241" s="149">
        <v>29</v>
      </c>
      <c r="I241" s="64" t="str">
        <f t="shared" si="0"/>
        <v>0109031501</v>
      </c>
      <c r="J241" s="65">
        <f t="shared" si="1"/>
        <v>29</v>
      </c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</row>
    <row r="242" spans="1:44" s="62" customFormat="1">
      <c r="A242" s="49"/>
      <c r="B242" s="142" t="s">
        <v>44</v>
      </c>
      <c r="C242" s="142" t="s">
        <v>35</v>
      </c>
      <c r="D242" s="142" t="s">
        <v>30</v>
      </c>
      <c r="E242" s="141" t="s">
        <v>34</v>
      </c>
      <c r="F242" s="130">
        <v>100</v>
      </c>
      <c r="G242" s="148">
        <v>1</v>
      </c>
      <c r="H242" s="149">
        <v>29</v>
      </c>
      <c r="I242" s="64" t="str">
        <f t="shared" si="0"/>
        <v>0109031501</v>
      </c>
      <c r="J242" s="65">
        <f t="shared" si="1"/>
        <v>29</v>
      </c>
      <c r="K242" s="55"/>
      <c r="L242" s="55"/>
      <c r="M242" s="55"/>
      <c r="N242" s="55"/>
      <c r="O242" s="55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</row>
    <row r="243" spans="1:44">
      <c r="B243" s="142" t="s">
        <v>44</v>
      </c>
      <c r="C243" s="142" t="s">
        <v>35</v>
      </c>
      <c r="D243" s="142" t="s">
        <v>30</v>
      </c>
      <c r="E243" s="141" t="s">
        <v>34</v>
      </c>
      <c r="F243" s="130">
        <v>107</v>
      </c>
      <c r="G243" s="148">
        <v>1</v>
      </c>
      <c r="H243" s="149">
        <v>32</v>
      </c>
      <c r="I243" s="64" t="str">
        <f t="shared" si="0"/>
        <v>0109031501</v>
      </c>
      <c r="J243" s="65">
        <f t="shared" si="1"/>
        <v>32</v>
      </c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</row>
    <row r="244" spans="1:44">
      <c r="B244" s="142" t="s">
        <v>44</v>
      </c>
      <c r="C244" s="142" t="s">
        <v>35</v>
      </c>
      <c r="D244" s="142" t="s">
        <v>30</v>
      </c>
      <c r="E244" s="141" t="s">
        <v>34</v>
      </c>
      <c r="F244" s="130">
        <v>111</v>
      </c>
      <c r="G244" s="148">
        <v>1</v>
      </c>
      <c r="H244" s="149">
        <v>29</v>
      </c>
      <c r="I244" s="64" t="str">
        <f t="shared" si="0"/>
        <v>0109031501</v>
      </c>
      <c r="J244" s="65">
        <f t="shared" si="1"/>
        <v>29</v>
      </c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</row>
    <row r="245" spans="1:44">
      <c r="B245" s="142" t="s">
        <v>44</v>
      </c>
      <c r="C245" s="142" t="s">
        <v>35</v>
      </c>
      <c r="D245" s="142" t="s">
        <v>30</v>
      </c>
      <c r="E245" s="141" t="s">
        <v>34</v>
      </c>
      <c r="F245" s="130">
        <v>123</v>
      </c>
      <c r="G245" s="148">
        <v>1</v>
      </c>
      <c r="H245" s="149">
        <v>63</v>
      </c>
      <c r="I245" s="64" t="str">
        <f t="shared" si="0"/>
        <v>0109031501</v>
      </c>
      <c r="J245" s="65">
        <f t="shared" si="1"/>
        <v>63</v>
      </c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</row>
    <row r="246" spans="1:44" s="62" customFormat="1">
      <c r="A246" s="49"/>
      <c r="B246" s="142" t="s">
        <v>44</v>
      </c>
      <c r="C246" s="142" t="s">
        <v>35</v>
      </c>
      <c r="D246" s="142" t="s">
        <v>30</v>
      </c>
      <c r="E246" s="141" t="s">
        <v>34</v>
      </c>
      <c r="F246" s="130">
        <v>126</v>
      </c>
      <c r="G246" s="148">
        <v>1</v>
      </c>
      <c r="H246" s="149">
        <v>28</v>
      </c>
      <c r="I246" s="64" t="str">
        <f t="shared" si="0"/>
        <v>0109031501</v>
      </c>
      <c r="J246" s="65">
        <f t="shared" si="1"/>
        <v>28</v>
      </c>
      <c r="K246" s="55"/>
      <c r="L246" s="55"/>
      <c r="M246" s="55"/>
      <c r="N246" s="55"/>
      <c r="O246" s="55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</row>
    <row r="247" spans="1:44">
      <c r="B247" s="142" t="s">
        <v>44</v>
      </c>
      <c r="C247" s="142" t="s">
        <v>35</v>
      </c>
      <c r="D247" s="142" t="s">
        <v>30</v>
      </c>
      <c r="E247" s="141" t="s">
        <v>34</v>
      </c>
      <c r="F247" s="130">
        <v>144</v>
      </c>
      <c r="G247" s="148">
        <v>1</v>
      </c>
      <c r="H247" s="149">
        <v>56</v>
      </c>
      <c r="I247" s="64" t="str">
        <f t="shared" si="0"/>
        <v>0109031501</v>
      </c>
      <c r="J247" s="65">
        <f t="shared" si="1"/>
        <v>56</v>
      </c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</row>
    <row r="248" spans="1:44">
      <c r="B248" s="142" t="s">
        <v>44</v>
      </c>
      <c r="C248" s="142" t="s">
        <v>35</v>
      </c>
      <c r="D248" s="142" t="s">
        <v>30</v>
      </c>
      <c r="E248" s="141" t="s">
        <v>34</v>
      </c>
      <c r="F248" s="130">
        <v>191</v>
      </c>
      <c r="G248" s="148">
        <v>1</v>
      </c>
      <c r="H248" s="149">
        <v>29</v>
      </c>
      <c r="I248" s="64" t="str">
        <f t="shared" si="0"/>
        <v>0109031501</v>
      </c>
      <c r="J248" s="65">
        <f t="shared" si="1"/>
        <v>29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</row>
    <row r="249" spans="1:44" s="62" customFormat="1">
      <c r="A249" s="49"/>
      <c r="B249" s="142" t="s">
        <v>44</v>
      </c>
      <c r="C249" s="142" t="s">
        <v>35</v>
      </c>
      <c r="D249" s="142" t="s">
        <v>30</v>
      </c>
      <c r="E249" s="141" t="s">
        <v>34</v>
      </c>
      <c r="F249" s="130">
        <v>196</v>
      </c>
      <c r="G249" s="148">
        <v>1</v>
      </c>
      <c r="H249" s="149">
        <v>30</v>
      </c>
      <c r="I249" s="64" t="str">
        <f t="shared" si="0"/>
        <v>0109031501</v>
      </c>
      <c r="J249" s="65">
        <f t="shared" si="1"/>
        <v>30</v>
      </c>
      <c r="K249" s="55"/>
      <c r="L249" s="55"/>
      <c r="M249" s="55"/>
      <c r="N249" s="55"/>
      <c r="O249" s="55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</row>
    <row r="250" spans="1:44">
      <c r="B250" s="142" t="s">
        <v>44</v>
      </c>
      <c r="C250" s="142" t="s">
        <v>35</v>
      </c>
      <c r="D250" s="142" t="s">
        <v>30</v>
      </c>
      <c r="E250" s="141" t="s">
        <v>34</v>
      </c>
      <c r="F250" s="130">
        <v>211</v>
      </c>
      <c r="G250" s="148">
        <v>1</v>
      </c>
      <c r="H250" s="149">
        <v>18</v>
      </c>
      <c r="I250" s="64" t="str">
        <f t="shared" si="0"/>
        <v>0109031501</v>
      </c>
      <c r="J250" s="65">
        <f t="shared" si="1"/>
        <v>18</v>
      </c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</row>
    <row r="251" spans="1:44" s="62" customFormat="1">
      <c r="A251" s="49"/>
      <c r="B251" s="142" t="s">
        <v>44</v>
      </c>
      <c r="C251" s="142" t="s">
        <v>35</v>
      </c>
      <c r="D251" s="142" t="s">
        <v>30</v>
      </c>
      <c r="E251" s="141" t="s">
        <v>34</v>
      </c>
      <c r="F251" s="130">
        <v>212</v>
      </c>
      <c r="G251" s="148">
        <v>1</v>
      </c>
      <c r="H251" s="149">
        <v>56</v>
      </c>
      <c r="I251" s="64" t="str">
        <f t="shared" si="0"/>
        <v>0109031501</v>
      </c>
      <c r="J251" s="65">
        <f t="shared" si="1"/>
        <v>56</v>
      </c>
      <c r="K251" s="55"/>
      <c r="L251" s="55"/>
      <c r="M251" s="55"/>
      <c r="N251" s="55"/>
      <c r="O251" s="55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</row>
    <row r="252" spans="1:44">
      <c r="B252" s="142" t="s">
        <v>44</v>
      </c>
      <c r="C252" s="142" t="s">
        <v>35</v>
      </c>
      <c r="D252" s="142" t="s">
        <v>30</v>
      </c>
      <c r="E252" s="141" t="s">
        <v>34</v>
      </c>
      <c r="F252" s="130">
        <v>213</v>
      </c>
      <c r="G252" s="148">
        <v>1</v>
      </c>
      <c r="H252" s="149">
        <v>18</v>
      </c>
      <c r="I252" s="64" t="str">
        <f t="shared" si="0"/>
        <v>0109031501</v>
      </c>
      <c r="J252" s="65">
        <f t="shared" si="1"/>
        <v>18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</row>
    <row r="253" spans="1:44" s="62" customFormat="1">
      <c r="A253" s="49"/>
      <c r="B253" s="142" t="s">
        <v>44</v>
      </c>
      <c r="C253" s="142" t="s">
        <v>35</v>
      </c>
      <c r="D253" s="142" t="s">
        <v>30</v>
      </c>
      <c r="E253" s="141" t="s">
        <v>34</v>
      </c>
      <c r="F253" s="130">
        <v>214</v>
      </c>
      <c r="G253" s="148">
        <v>1</v>
      </c>
      <c r="H253" s="149">
        <v>18</v>
      </c>
      <c r="I253" s="64" t="str">
        <f t="shared" si="0"/>
        <v>0109031501</v>
      </c>
      <c r="J253" s="65">
        <f t="shared" si="1"/>
        <v>18</v>
      </c>
      <c r="K253" s="55"/>
      <c r="L253" s="55"/>
      <c r="M253" s="55"/>
      <c r="N253" s="55"/>
      <c r="O253" s="55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</row>
    <row r="254" spans="1:44" s="62" customFormat="1">
      <c r="A254" s="49"/>
      <c r="B254" s="142" t="s">
        <v>44</v>
      </c>
      <c r="C254" s="142" t="s">
        <v>35</v>
      </c>
      <c r="D254" s="142" t="s">
        <v>30</v>
      </c>
      <c r="E254" s="141" t="s">
        <v>34</v>
      </c>
      <c r="F254" s="130">
        <v>215</v>
      </c>
      <c r="G254" s="148">
        <v>1</v>
      </c>
      <c r="H254" s="149">
        <v>18</v>
      </c>
      <c r="I254" s="64" t="str">
        <f t="shared" si="0"/>
        <v>0109031501</v>
      </c>
      <c r="J254" s="65">
        <f t="shared" si="1"/>
        <v>18</v>
      </c>
      <c r="K254" s="55"/>
      <c r="L254" s="55"/>
      <c r="M254" s="55"/>
      <c r="N254" s="55"/>
      <c r="O254" s="55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</row>
    <row r="255" spans="1:44">
      <c r="B255" s="142" t="s">
        <v>44</v>
      </c>
      <c r="C255" s="142" t="s">
        <v>35</v>
      </c>
      <c r="D255" s="142" t="s">
        <v>30</v>
      </c>
      <c r="E255" s="141" t="s">
        <v>34</v>
      </c>
      <c r="F255" s="130">
        <v>244</v>
      </c>
      <c r="G255" s="148">
        <v>1</v>
      </c>
      <c r="H255" s="149">
        <v>29</v>
      </c>
      <c r="I255" s="64" t="str">
        <f t="shared" si="0"/>
        <v>0109031501</v>
      </c>
      <c r="J255" s="65">
        <f t="shared" si="1"/>
        <v>29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</row>
    <row r="256" spans="1:44" s="62" customFormat="1">
      <c r="A256" s="49"/>
      <c r="B256" s="142" t="s">
        <v>44</v>
      </c>
      <c r="C256" s="142" t="s">
        <v>35</v>
      </c>
      <c r="D256" s="142" t="s">
        <v>30</v>
      </c>
      <c r="E256" s="141" t="s">
        <v>34</v>
      </c>
      <c r="F256" s="130">
        <v>264</v>
      </c>
      <c r="G256" s="148">
        <v>1</v>
      </c>
      <c r="H256" s="149">
        <v>30</v>
      </c>
      <c r="I256" s="64" t="str">
        <f t="shared" si="0"/>
        <v>0109031501</v>
      </c>
      <c r="J256" s="65">
        <f t="shared" si="1"/>
        <v>30</v>
      </c>
      <c r="K256" s="55"/>
      <c r="L256" s="55"/>
      <c r="M256" s="55"/>
      <c r="N256" s="55"/>
      <c r="O256" s="55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</row>
    <row r="257" spans="1:44">
      <c r="B257" s="142" t="s">
        <v>44</v>
      </c>
      <c r="C257" s="142" t="s">
        <v>35</v>
      </c>
      <c r="D257" s="142" t="s">
        <v>30</v>
      </c>
      <c r="E257" s="141" t="s">
        <v>34</v>
      </c>
      <c r="F257" s="130">
        <v>265</v>
      </c>
      <c r="G257" s="148">
        <v>1</v>
      </c>
      <c r="H257" s="149">
        <v>21</v>
      </c>
      <c r="I257" s="64" t="str">
        <f t="shared" si="0"/>
        <v>0109031501</v>
      </c>
      <c r="J257" s="65">
        <f t="shared" si="1"/>
        <v>21</v>
      </c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</row>
    <row r="258" spans="1:44" s="62" customFormat="1">
      <c r="A258" s="49"/>
      <c r="B258" s="142" t="s">
        <v>44</v>
      </c>
      <c r="C258" s="142" t="s">
        <v>35</v>
      </c>
      <c r="D258" s="142" t="s">
        <v>30</v>
      </c>
      <c r="E258" s="141" t="s">
        <v>34</v>
      </c>
      <c r="F258" s="130">
        <v>286</v>
      </c>
      <c r="G258" s="148">
        <v>1</v>
      </c>
      <c r="H258" s="149">
        <v>30</v>
      </c>
      <c r="I258" s="64" t="str">
        <f t="shared" si="0"/>
        <v>0109031501</v>
      </c>
      <c r="J258" s="65">
        <f t="shared" si="1"/>
        <v>30</v>
      </c>
      <c r="K258" s="55"/>
      <c r="L258" s="55"/>
      <c r="M258" s="55"/>
      <c r="N258" s="55"/>
      <c r="O258" s="55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</row>
    <row r="259" spans="1:44">
      <c r="B259" s="142" t="s">
        <v>44</v>
      </c>
      <c r="C259" s="142" t="s">
        <v>35</v>
      </c>
      <c r="D259" s="142" t="s">
        <v>30</v>
      </c>
      <c r="E259" s="141" t="s">
        <v>34</v>
      </c>
      <c r="F259" s="130">
        <v>308</v>
      </c>
      <c r="G259" s="148">
        <v>1</v>
      </c>
      <c r="H259" s="149">
        <v>30</v>
      </c>
      <c r="I259" s="64" t="str">
        <f t="shared" si="0"/>
        <v>0109031501</v>
      </c>
      <c r="J259" s="65">
        <f t="shared" si="1"/>
        <v>30</v>
      </c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</row>
    <row r="260" spans="1:44">
      <c r="B260" s="142" t="s">
        <v>44</v>
      </c>
      <c r="C260" s="142" t="s">
        <v>35</v>
      </c>
      <c r="D260" s="142" t="s">
        <v>30</v>
      </c>
      <c r="E260" s="141" t="s">
        <v>34</v>
      </c>
      <c r="F260" s="130">
        <v>309</v>
      </c>
      <c r="G260" s="148">
        <v>1</v>
      </c>
      <c r="H260" s="149">
        <v>30</v>
      </c>
      <c r="I260" s="64" t="str">
        <f t="shared" si="0"/>
        <v>0109031501</v>
      </c>
      <c r="J260" s="65">
        <f t="shared" si="1"/>
        <v>30</v>
      </c>
    </row>
    <row r="261" spans="1:44">
      <c r="B261" s="142" t="s">
        <v>44</v>
      </c>
      <c r="C261" s="142" t="s">
        <v>35</v>
      </c>
      <c r="D261" s="142" t="s">
        <v>30</v>
      </c>
      <c r="E261" s="141" t="s">
        <v>34</v>
      </c>
      <c r="F261" s="130">
        <v>310</v>
      </c>
      <c r="G261" s="148">
        <v>1</v>
      </c>
      <c r="H261" s="149">
        <v>66</v>
      </c>
      <c r="I261" s="64" t="str">
        <f t="shared" si="0"/>
        <v>0109031501</v>
      </c>
      <c r="J261" s="65">
        <f t="shared" si="1"/>
        <v>66</v>
      </c>
    </row>
    <row r="262" spans="1:44">
      <c r="B262" s="142" t="s">
        <v>44</v>
      </c>
      <c r="C262" s="142" t="s">
        <v>35</v>
      </c>
      <c r="D262" s="142" t="s">
        <v>30</v>
      </c>
      <c r="E262" s="141" t="s">
        <v>34</v>
      </c>
      <c r="F262" s="130">
        <v>311</v>
      </c>
      <c r="G262" s="148">
        <v>1</v>
      </c>
      <c r="H262" s="149">
        <v>30</v>
      </c>
      <c r="I262" s="64" t="str">
        <f t="shared" si="0"/>
        <v>0109031501</v>
      </c>
      <c r="J262" s="65">
        <f t="shared" si="1"/>
        <v>30</v>
      </c>
    </row>
    <row r="263" spans="1:44">
      <c r="B263" s="142" t="s">
        <v>44</v>
      </c>
      <c r="C263" s="142" t="s">
        <v>35</v>
      </c>
      <c r="D263" s="142" t="s">
        <v>30</v>
      </c>
      <c r="E263" s="141" t="s">
        <v>34</v>
      </c>
      <c r="F263" s="130">
        <v>312</v>
      </c>
      <c r="G263" s="148">
        <v>1</v>
      </c>
      <c r="H263" s="149">
        <v>30</v>
      </c>
      <c r="I263" s="64" t="str">
        <f t="shared" si="0"/>
        <v>0109031501</v>
      </c>
      <c r="J263" s="65">
        <f t="shared" si="1"/>
        <v>30</v>
      </c>
    </row>
    <row r="264" spans="1:44">
      <c r="B264" s="142" t="s">
        <v>44</v>
      </c>
      <c r="C264" s="142" t="s">
        <v>35</v>
      </c>
      <c r="D264" s="142" t="s">
        <v>30</v>
      </c>
      <c r="E264" s="141" t="s">
        <v>34</v>
      </c>
      <c r="F264" s="130">
        <v>379</v>
      </c>
      <c r="G264" s="148">
        <v>1</v>
      </c>
      <c r="H264" s="149">
        <v>30</v>
      </c>
      <c r="I264" s="64" t="str">
        <f t="shared" si="0"/>
        <v>0109031501</v>
      </c>
      <c r="J264" s="65">
        <f t="shared" si="1"/>
        <v>30</v>
      </c>
    </row>
    <row r="265" spans="1:44">
      <c r="B265" s="142" t="s">
        <v>44</v>
      </c>
      <c r="C265" s="142" t="s">
        <v>35</v>
      </c>
      <c r="D265" s="142" t="s">
        <v>30</v>
      </c>
      <c r="E265" s="141" t="s">
        <v>34</v>
      </c>
      <c r="F265" s="130">
        <v>380</v>
      </c>
      <c r="G265" s="148">
        <v>1</v>
      </c>
      <c r="H265" s="149">
        <v>60</v>
      </c>
      <c r="I265" s="64" t="str">
        <f t="shared" si="0"/>
        <v>0109031501</v>
      </c>
      <c r="J265" s="65">
        <f t="shared" si="1"/>
        <v>60</v>
      </c>
    </row>
    <row r="266" spans="1:44">
      <c r="B266" s="142" t="s">
        <v>44</v>
      </c>
      <c r="C266" s="142" t="s">
        <v>35</v>
      </c>
      <c r="D266" s="142" t="s">
        <v>30</v>
      </c>
      <c r="E266" s="141" t="s">
        <v>34</v>
      </c>
      <c r="F266" s="130">
        <v>413</v>
      </c>
      <c r="G266" s="148">
        <v>1</v>
      </c>
      <c r="H266" s="149">
        <v>33</v>
      </c>
      <c r="I266" s="64" t="str">
        <f t="shared" si="0"/>
        <v>0109031501</v>
      </c>
      <c r="J266" s="65">
        <f t="shared" si="1"/>
        <v>33</v>
      </c>
    </row>
    <row r="267" spans="1:44">
      <c r="B267" s="142" t="s">
        <v>44</v>
      </c>
      <c r="C267" s="142" t="s">
        <v>35</v>
      </c>
      <c r="D267" s="142" t="s">
        <v>30</v>
      </c>
      <c r="E267" s="141" t="s">
        <v>34</v>
      </c>
      <c r="F267" s="130">
        <v>414</v>
      </c>
      <c r="G267" s="148">
        <v>1</v>
      </c>
      <c r="H267" s="149">
        <v>59</v>
      </c>
      <c r="I267" s="64" t="str">
        <f t="shared" si="0"/>
        <v>0109031501</v>
      </c>
      <c r="J267" s="65">
        <f t="shared" si="1"/>
        <v>59</v>
      </c>
    </row>
    <row r="268" spans="1:44">
      <c r="B268" s="142" t="s">
        <v>44</v>
      </c>
      <c r="C268" s="142" t="s">
        <v>35</v>
      </c>
      <c r="D268" s="142" t="s">
        <v>30</v>
      </c>
      <c r="E268" s="141" t="s">
        <v>34</v>
      </c>
      <c r="F268" s="130">
        <v>415</v>
      </c>
      <c r="G268" s="148">
        <v>1</v>
      </c>
      <c r="H268" s="149">
        <v>59</v>
      </c>
      <c r="I268" s="64" t="str">
        <f t="shared" si="0"/>
        <v>0109031501</v>
      </c>
      <c r="J268" s="65">
        <f t="shared" si="1"/>
        <v>59</v>
      </c>
    </row>
    <row r="269" spans="1:44">
      <c r="B269" s="142" t="s">
        <v>44</v>
      </c>
      <c r="C269" s="142" t="s">
        <v>35</v>
      </c>
      <c r="D269" s="142" t="s">
        <v>30</v>
      </c>
      <c r="E269" s="141" t="s">
        <v>34</v>
      </c>
      <c r="F269" s="130">
        <v>416</v>
      </c>
      <c r="G269" s="148">
        <v>1</v>
      </c>
      <c r="H269" s="149">
        <v>29</v>
      </c>
      <c r="I269" s="64" t="str">
        <f t="shared" si="0"/>
        <v>0109031501</v>
      </c>
      <c r="J269" s="65">
        <f t="shared" si="1"/>
        <v>29</v>
      </c>
    </row>
    <row r="270" spans="1:44">
      <c r="B270" s="142" t="s">
        <v>44</v>
      </c>
      <c r="C270" s="142" t="s">
        <v>35</v>
      </c>
      <c r="D270" s="142" t="s">
        <v>30</v>
      </c>
      <c r="E270" s="141" t="s">
        <v>34</v>
      </c>
      <c r="F270" s="130">
        <v>500</v>
      </c>
      <c r="G270" s="148">
        <v>1</v>
      </c>
      <c r="H270" s="149">
        <v>37</v>
      </c>
      <c r="I270" s="64" t="str">
        <f t="shared" si="0"/>
        <v>0109031501</v>
      </c>
      <c r="J270" s="65">
        <f t="shared" si="1"/>
        <v>37</v>
      </c>
    </row>
    <row r="271" spans="1:44">
      <c r="B271" s="142" t="s">
        <v>44</v>
      </c>
      <c r="C271" s="142" t="s">
        <v>35</v>
      </c>
      <c r="D271" s="142" t="s">
        <v>30</v>
      </c>
      <c r="E271" s="141" t="s">
        <v>34</v>
      </c>
      <c r="F271" s="130">
        <v>501</v>
      </c>
      <c r="G271" s="148">
        <v>1</v>
      </c>
      <c r="H271" s="149">
        <v>37</v>
      </c>
      <c r="I271" s="64" t="str">
        <f t="shared" si="0"/>
        <v>0109031501</v>
      </c>
      <c r="J271" s="65">
        <f t="shared" si="1"/>
        <v>37</v>
      </c>
    </row>
    <row r="272" spans="1:44">
      <c r="B272" s="142" t="s">
        <v>44</v>
      </c>
      <c r="C272" s="142" t="s">
        <v>35</v>
      </c>
      <c r="D272" s="142" t="s">
        <v>30</v>
      </c>
      <c r="E272" s="141" t="s">
        <v>34</v>
      </c>
      <c r="F272" s="130">
        <v>502</v>
      </c>
      <c r="G272" s="148">
        <v>1</v>
      </c>
      <c r="H272" s="149">
        <v>37</v>
      </c>
      <c r="I272" s="64" t="str">
        <f t="shared" si="0"/>
        <v>0109031501</v>
      </c>
      <c r="J272" s="65">
        <f t="shared" si="1"/>
        <v>37</v>
      </c>
    </row>
    <row r="273" spans="2:10">
      <c r="B273" s="142" t="s">
        <v>44</v>
      </c>
      <c r="C273" s="142" t="s">
        <v>35</v>
      </c>
      <c r="D273" s="142" t="s">
        <v>30</v>
      </c>
      <c r="E273" s="141" t="s">
        <v>34</v>
      </c>
      <c r="F273" s="130">
        <v>511</v>
      </c>
      <c r="G273" s="148">
        <v>1</v>
      </c>
      <c r="H273" s="149">
        <v>28</v>
      </c>
      <c r="I273" s="64" t="str">
        <f t="shared" si="0"/>
        <v>0109031501</v>
      </c>
      <c r="J273" s="65">
        <f t="shared" si="1"/>
        <v>28</v>
      </c>
    </row>
    <row r="274" spans="2:10">
      <c r="B274" s="142" t="s">
        <v>44</v>
      </c>
      <c r="C274" s="142" t="s">
        <v>35</v>
      </c>
      <c r="D274" s="142" t="s">
        <v>30</v>
      </c>
      <c r="E274" s="141" t="s">
        <v>34</v>
      </c>
      <c r="F274" s="130">
        <v>512</v>
      </c>
      <c r="G274" s="148">
        <v>1</v>
      </c>
      <c r="H274" s="149">
        <v>37</v>
      </c>
      <c r="I274" s="64" t="str">
        <f t="shared" si="0"/>
        <v>0109031501</v>
      </c>
      <c r="J274" s="65">
        <f t="shared" si="1"/>
        <v>37</v>
      </c>
    </row>
    <row r="275" spans="2:10">
      <c r="B275" s="142" t="s">
        <v>44</v>
      </c>
      <c r="C275" s="142" t="s">
        <v>35</v>
      </c>
      <c r="D275" s="142" t="s">
        <v>30</v>
      </c>
      <c r="E275" s="141" t="s">
        <v>34</v>
      </c>
      <c r="F275" s="130">
        <v>513</v>
      </c>
      <c r="G275" s="148">
        <v>1</v>
      </c>
      <c r="H275" s="149">
        <v>57</v>
      </c>
      <c r="I275" s="64" t="str">
        <f t="shared" si="0"/>
        <v>0109031501</v>
      </c>
      <c r="J275" s="65">
        <f t="shared" si="1"/>
        <v>57</v>
      </c>
    </row>
    <row r="276" spans="2:10">
      <c r="B276" s="142" t="s">
        <v>44</v>
      </c>
      <c r="C276" s="142" t="s">
        <v>35</v>
      </c>
      <c r="D276" s="142" t="s">
        <v>30</v>
      </c>
      <c r="E276" s="141" t="s">
        <v>34</v>
      </c>
      <c r="F276" s="130">
        <v>514</v>
      </c>
      <c r="G276" s="148">
        <v>1</v>
      </c>
      <c r="H276" s="149">
        <v>57</v>
      </c>
      <c r="I276" s="64" t="str">
        <f t="shared" si="0"/>
        <v>0109031501</v>
      </c>
      <c r="J276" s="65">
        <f t="shared" si="1"/>
        <v>57</v>
      </c>
    </row>
    <row r="277" spans="2:10">
      <c r="B277" s="142" t="s">
        <v>44</v>
      </c>
      <c r="C277" s="142" t="s">
        <v>35</v>
      </c>
      <c r="D277" s="142" t="s">
        <v>30</v>
      </c>
      <c r="E277" s="141" t="s">
        <v>34</v>
      </c>
      <c r="F277" s="130">
        <v>534</v>
      </c>
      <c r="G277" s="148">
        <v>1</v>
      </c>
      <c r="H277" s="149">
        <v>57</v>
      </c>
      <c r="I277" s="64" t="str">
        <f t="shared" si="0"/>
        <v>0109031501</v>
      </c>
      <c r="J277" s="65">
        <f t="shared" si="1"/>
        <v>57</v>
      </c>
    </row>
    <row r="278" spans="2:10">
      <c r="B278" s="142" t="s">
        <v>44</v>
      </c>
      <c r="C278" s="142" t="s">
        <v>35</v>
      </c>
      <c r="D278" s="142" t="s">
        <v>30</v>
      </c>
      <c r="E278" s="141" t="s">
        <v>34</v>
      </c>
      <c r="F278" s="130">
        <v>551</v>
      </c>
      <c r="G278" s="148">
        <v>1</v>
      </c>
      <c r="H278" s="149">
        <v>58</v>
      </c>
      <c r="I278" s="64" t="str">
        <f t="shared" si="0"/>
        <v>0109031501</v>
      </c>
      <c r="J278" s="65">
        <f t="shared" si="1"/>
        <v>58</v>
      </c>
    </row>
    <row r="279" spans="2:10">
      <c r="B279" s="142" t="s">
        <v>44</v>
      </c>
      <c r="C279" s="142" t="s">
        <v>35</v>
      </c>
      <c r="D279" s="142" t="s">
        <v>30</v>
      </c>
      <c r="E279" s="141" t="s">
        <v>34</v>
      </c>
      <c r="F279" s="130">
        <v>578</v>
      </c>
      <c r="G279" s="148">
        <v>1</v>
      </c>
      <c r="H279" s="149">
        <v>42</v>
      </c>
      <c r="I279" s="64" t="str">
        <f t="shared" si="0"/>
        <v>0109031501</v>
      </c>
      <c r="J279" s="65">
        <f t="shared" si="1"/>
        <v>42</v>
      </c>
    </row>
    <row r="280" spans="2:10">
      <c r="B280" s="142" t="s">
        <v>44</v>
      </c>
      <c r="C280" s="142" t="s">
        <v>35</v>
      </c>
      <c r="D280" s="142" t="s">
        <v>30</v>
      </c>
      <c r="E280" s="141" t="s">
        <v>34</v>
      </c>
      <c r="F280" s="130">
        <v>582</v>
      </c>
      <c r="G280" s="148">
        <v>1</v>
      </c>
      <c r="H280" s="149">
        <v>59</v>
      </c>
      <c r="I280" s="64" t="str">
        <f t="shared" si="0"/>
        <v>0109031501</v>
      </c>
      <c r="J280" s="65">
        <f t="shared" si="1"/>
        <v>59</v>
      </c>
    </row>
    <row r="281" spans="2:10">
      <c r="B281" s="142" t="s">
        <v>44</v>
      </c>
      <c r="C281" s="142" t="s">
        <v>35</v>
      </c>
      <c r="D281" s="142" t="s">
        <v>30</v>
      </c>
      <c r="E281" s="141" t="s">
        <v>34</v>
      </c>
      <c r="F281" s="130">
        <v>609</v>
      </c>
      <c r="G281" s="148">
        <v>1</v>
      </c>
      <c r="H281" s="149">
        <v>44</v>
      </c>
      <c r="I281" s="64" t="str">
        <f t="shared" si="0"/>
        <v>0109031501</v>
      </c>
      <c r="J281" s="65">
        <f t="shared" si="1"/>
        <v>44</v>
      </c>
    </row>
    <row r="282" spans="2:10">
      <c r="B282" s="142" t="s">
        <v>44</v>
      </c>
      <c r="C282" s="142" t="s">
        <v>35</v>
      </c>
      <c r="D282" s="142" t="s">
        <v>30</v>
      </c>
      <c r="E282" s="141" t="s">
        <v>34</v>
      </c>
      <c r="F282" s="130">
        <v>610</v>
      </c>
      <c r="G282" s="148">
        <v>1</v>
      </c>
      <c r="H282" s="149">
        <v>58</v>
      </c>
      <c r="I282" s="64" t="str">
        <f t="shared" si="0"/>
        <v>0109031501</v>
      </c>
      <c r="J282" s="65">
        <f t="shared" si="1"/>
        <v>58</v>
      </c>
    </row>
    <row r="283" spans="2:10">
      <c r="B283" s="142" t="s">
        <v>44</v>
      </c>
      <c r="C283" s="142" t="s">
        <v>35</v>
      </c>
      <c r="D283" s="142" t="s">
        <v>30</v>
      </c>
      <c r="E283" s="141" t="s">
        <v>34</v>
      </c>
      <c r="F283" s="130">
        <v>620</v>
      </c>
      <c r="G283" s="148">
        <v>1</v>
      </c>
      <c r="H283" s="149">
        <v>47</v>
      </c>
      <c r="I283" s="64" t="str">
        <f t="shared" si="0"/>
        <v>0109031501</v>
      </c>
      <c r="J283" s="65">
        <f t="shared" si="1"/>
        <v>47</v>
      </c>
    </row>
    <row r="284" spans="2:10">
      <c r="B284" s="142" t="s">
        <v>44</v>
      </c>
      <c r="C284" s="142" t="s">
        <v>35</v>
      </c>
      <c r="D284" s="142" t="s">
        <v>30</v>
      </c>
      <c r="E284" s="141" t="s">
        <v>34</v>
      </c>
      <c r="F284" s="130">
        <v>626</v>
      </c>
      <c r="G284" s="148">
        <v>1</v>
      </c>
      <c r="H284" s="149">
        <v>52</v>
      </c>
      <c r="I284" s="64" t="str">
        <f t="shared" si="0"/>
        <v>0109031501</v>
      </c>
      <c r="J284" s="65">
        <f t="shared" si="1"/>
        <v>52</v>
      </c>
    </row>
    <row r="285" spans="2:10">
      <c r="B285" s="142" t="s">
        <v>44</v>
      </c>
      <c r="C285" s="142" t="s">
        <v>35</v>
      </c>
      <c r="D285" s="142" t="s">
        <v>30</v>
      </c>
      <c r="E285" s="141" t="s">
        <v>34</v>
      </c>
      <c r="F285" s="130">
        <v>631</v>
      </c>
      <c r="G285" s="148">
        <v>1</v>
      </c>
      <c r="H285" s="149">
        <v>51</v>
      </c>
      <c r="I285" s="64" t="str">
        <f t="shared" si="0"/>
        <v>0109031501</v>
      </c>
      <c r="J285" s="65">
        <f t="shared" si="1"/>
        <v>51</v>
      </c>
    </row>
    <row r="286" spans="2:10">
      <c r="B286" s="142" t="s">
        <v>44</v>
      </c>
      <c r="C286" s="142" t="s">
        <v>35</v>
      </c>
      <c r="D286" s="142" t="s">
        <v>30</v>
      </c>
      <c r="E286" s="141" t="s">
        <v>34</v>
      </c>
      <c r="F286" s="130">
        <v>650</v>
      </c>
      <c r="G286" s="148">
        <v>1</v>
      </c>
      <c r="H286" s="149">
        <v>59</v>
      </c>
      <c r="I286" s="64" t="str">
        <f t="shared" si="0"/>
        <v>0109031501</v>
      </c>
      <c r="J286" s="65">
        <f t="shared" si="1"/>
        <v>59</v>
      </c>
    </row>
    <row r="287" spans="2:10">
      <c r="B287" s="142" t="s">
        <v>44</v>
      </c>
      <c r="C287" s="142" t="s">
        <v>35</v>
      </c>
      <c r="D287" s="142" t="s">
        <v>30</v>
      </c>
      <c r="E287" s="141" t="s">
        <v>34</v>
      </c>
      <c r="F287" s="130">
        <v>660</v>
      </c>
      <c r="G287" s="148">
        <v>1</v>
      </c>
      <c r="H287" s="149">
        <v>57</v>
      </c>
      <c r="I287" s="64" t="str">
        <f t="shared" si="0"/>
        <v>0109031501</v>
      </c>
      <c r="J287" s="65">
        <f t="shared" si="1"/>
        <v>57</v>
      </c>
    </row>
    <row r="288" spans="2:10">
      <c r="B288" s="142" t="s">
        <v>44</v>
      </c>
      <c r="C288" s="142" t="s">
        <v>35</v>
      </c>
      <c r="D288" s="142" t="s">
        <v>30</v>
      </c>
      <c r="E288" s="141" t="s">
        <v>34</v>
      </c>
      <c r="F288" s="130">
        <v>662</v>
      </c>
      <c r="G288" s="148">
        <v>1</v>
      </c>
      <c r="H288" s="149">
        <v>71</v>
      </c>
      <c r="I288" s="64" t="str">
        <f t="shared" si="0"/>
        <v>0109031501</v>
      </c>
      <c r="J288" s="65">
        <f t="shared" si="1"/>
        <v>71</v>
      </c>
    </row>
    <row r="289" spans="2:10">
      <c r="B289" s="142" t="s">
        <v>44</v>
      </c>
      <c r="C289" s="142" t="s">
        <v>35</v>
      </c>
      <c r="D289" s="142" t="s">
        <v>30</v>
      </c>
      <c r="E289" s="141" t="s">
        <v>34</v>
      </c>
      <c r="F289" s="130">
        <v>722</v>
      </c>
      <c r="G289" s="148">
        <v>1</v>
      </c>
      <c r="H289" s="149">
        <v>18</v>
      </c>
      <c r="I289" s="64" t="str">
        <f t="shared" si="0"/>
        <v>0109031501</v>
      </c>
      <c r="J289" s="65">
        <f t="shared" si="1"/>
        <v>18</v>
      </c>
    </row>
    <row r="290" spans="2:10">
      <c r="B290" s="142" t="s">
        <v>44</v>
      </c>
      <c r="C290" s="142" t="s">
        <v>35</v>
      </c>
      <c r="D290" s="142" t="s">
        <v>30</v>
      </c>
      <c r="E290" s="141" t="s">
        <v>34</v>
      </c>
      <c r="F290" s="130">
        <v>723</v>
      </c>
      <c r="G290" s="148">
        <v>1</v>
      </c>
      <c r="H290" s="149">
        <v>18</v>
      </c>
      <c r="I290" s="64" t="str">
        <f t="shared" si="0"/>
        <v>0109031501</v>
      </c>
      <c r="J290" s="65">
        <f t="shared" si="1"/>
        <v>18</v>
      </c>
    </row>
    <row r="291" spans="2:10">
      <c r="B291" s="142" t="s">
        <v>44</v>
      </c>
      <c r="C291" s="142" t="s">
        <v>35</v>
      </c>
      <c r="D291" s="142" t="s">
        <v>30</v>
      </c>
      <c r="E291" s="141" t="s">
        <v>34</v>
      </c>
      <c r="F291" s="130">
        <v>724</v>
      </c>
      <c r="G291" s="148">
        <v>1</v>
      </c>
      <c r="H291" s="149">
        <v>21</v>
      </c>
      <c r="I291" s="64" t="str">
        <f t="shared" si="0"/>
        <v>0109031501</v>
      </c>
      <c r="J291" s="65">
        <f t="shared" si="1"/>
        <v>21</v>
      </c>
    </row>
    <row r="292" spans="2:10">
      <c r="B292" s="142" t="s">
        <v>44</v>
      </c>
      <c r="C292" s="142" t="s">
        <v>35</v>
      </c>
      <c r="D292" s="142" t="s">
        <v>30</v>
      </c>
      <c r="E292" s="141" t="s">
        <v>34</v>
      </c>
      <c r="F292" s="130">
        <v>730</v>
      </c>
      <c r="G292" s="148">
        <v>1</v>
      </c>
      <c r="H292" s="149">
        <v>25</v>
      </c>
      <c r="I292" s="64" t="str">
        <f t="shared" si="0"/>
        <v>0109031501</v>
      </c>
      <c r="J292" s="65">
        <f t="shared" si="1"/>
        <v>25</v>
      </c>
    </row>
    <row r="293" spans="2:10">
      <c r="B293" s="142" t="s">
        <v>44</v>
      </c>
      <c r="C293" s="142" t="s">
        <v>35</v>
      </c>
      <c r="D293" s="142" t="s">
        <v>30</v>
      </c>
      <c r="E293" s="141" t="s">
        <v>34</v>
      </c>
      <c r="F293" s="130">
        <v>731</v>
      </c>
      <c r="G293" s="148">
        <v>1</v>
      </c>
      <c r="H293" s="149">
        <v>22</v>
      </c>
      <c r="I293" s="64" t="str">
        <f t="shared" si="0"/>
        <v>0109031501</v>
      </c>
      <c r="J293" s="65">
        <f t="shared" si="1"/>
        <v>22</v>
      </c>
    </row>
    <row r="294" spans="2:10">
      <c r="B294" s="142" t="s">
        <v>44</v>
      </c>
      <c r="C294" s="142" t="s">
        <v>35</v>
      </c>
      <c r="D294" s="142" t="s">
        <v>30</v>
      </c>
      <c r="E294" s="141" t="s">
        <v>34</v>
      </c>
      <c r="F294" s="130">
        <v>732</v>
      </c>
      <c r="G294" s="148">
        <v>1</v>
      </c>
      <c r="H294" s="149">
        <v>22</v>
      </c>
      <c r="I294" s="64" t="str">
        <f t="shared" si="0"/>
        <v>0109031501</v>
      </c>
      <c r="J294" s="65">
        <f t="shared" si="1"/>
        <v>22</v>
      </c>
    </row>
    <row r="295" spans="2:10">
      <c r="B295" s="142" t="s">
        <v>44</v>
      </c>
      <c r="C295" s="142" t="s">
        <v>35</v>
      </c>
      <c r="D295" s="142" t="s">
        <v>30</v>
      </c>
      <c r="E295" s="141" t="s">
        <v>34</v>
      </c>
      <c r="F295" s="130">
        <v>747</v>
      </c>
      <c r="G295" s="148">
        <v>1</v>
      </c>
      <c r="H295" s="149">
        <v>25</v>
      </c>
      <c r="I295" s="64" t="str">
        <f t="shared" si="0"/>
        <v>0109031501</v>
      </c>
      <c r="J295" s="65">
        <f t="shared" si="1"/>
        <v>25</v>
      </c>
    </row>
    <row r="296" spans="2:10">
      <c r="B296" s="142" t="s">
        <v>44</v>
      </c>
      <c r="C296" s="142" t="s">
        <v>35</v>
      </c>
      <c r="D296" s="142" t="s">
        <v>30</v>
      </c>
      <c r="E296" s="141" t="s">
        <v>34</v>
      </c>
      <c r="F296" s="130">
        <v>768</v>
      </c>
      <c r="G296" s="148">
        <v>1</v>
      </c>
      <c r="H296" s="149">
        <v>26</v>
      </c>
      <c r="I296" s="64" t="str">
        <f t="shared" si="0"/>
        <v>0109031501</v>
      </c>
      <c r="J296" s="65">
        <f t="shared" si="1"/>
        <v>26</v>
      </c>
    </row>
    <row r="297" spans="2:10">
      <c r="B297" s="142" t="s">
        <v>44</v>
      </c>
      <c r="C297" s="142" t="s">
        <v>35</v>
      </c>
      <c r="D297" s="142" t="s">
        <v>30</v>
      </c>
      <c r="E297" s="141" t="s">
        <v>34</v>
      </c>
      <c r="F297" s="130">
        <v>778</v>
      </c>
      <c r="G297" s="148">
        <v>1</v>
      </c>
      <c r="H297" s="149">
        <v>27</v>
      </c>
      <c r="I297" s="64" t="str">
        <f t="shared" si="0"/>
        <v>0109031501</v>
      </c>
      <c r="J297" s="65">
        <f t="shared" si="1"/>
        <v>27</v>
      </c>
    </row>
    <row r="298" spans="2:10">
      <c r="B298" s="142" t="s">
        <v>44</v>
      </c>
      <c r="C298" s="142" t="s">
        <v>35</v>
      </c>
      <c r="D298" s="142" t="s">
        <v>30</v>
      </c>
      <c r="E298" s="141" t="s">
        <v>34</v>
      </c>
      <c r="F298" s="130">
        <v>793</v>
      </c>
      <c r="G298" s="148">
        <v>1</v>
      </c>
      <c r="H298" s="149">
        <v>27</v>
      </c>
      <c r="I298" s="64" t="str">
        <f t="shared" si="0"/>
        <v>0109031501</v>
      </c>
      <c r="J298" s="65">
        <f t="shared" si="1"/>
        <v>27</v>
      </c>
    </row>
    <row r="299" spans="2:10">
      <c r="B299" s="142" t="s">
        <v>44</v>
      </c>
      <c r="C299" s="142" t="s">
        <v>35</v>
      </c>
      <c r="D299" s="142" t="s">
        <v>30</v>
      </c>
      <c r="E299" s="141" t="s">
        <v>34</v>
      </c>
      <c r="F299" s="130">
        <v>805</v>
      </c>
      <c r="G299" s="148">
        <v>1</v>
      </c>
      <c r="H299" s="149">
        <v>25</v>
      </c>
      <c r="I299" s="64" t="str">
        <f t="shared" ref="I299:I362" si="2">B299&amp;C299&amp;D299&amp;E299</f>
        <v>0109031501</v>
      </c>
      <c r="J299" s="65">
        <f t="shared" ref="J299:J344" si="3">H299</f>
        <v>25</v>
      </c>
    </row>
    <row r="300" spans="2:10">
      <c r="B300" s="142" t="s">
        <v>44</v>
      </c>
      <c r="C300" s="142" t="s">
        <v>35</v>
      </c>
      <c r="D300" s="142" t="s">
        <v>30</v>
      </c>
      <c r="E300" s="141" t="s">
        <v>34</v>
      </c>
      <c r="F300" s="130">
        <v>814</v>
      </c>
      <c r="G300" s="148">
        <v>1</v>
      </c>
      <c r="H300" s="149">
        <v>26</v>
      </c>
      <c r="I300" s="64" t="str">
        <f t="shared" si="2"/>
        <v>0109031501</v>
      </c>
      <c r="J300" s="65">
        <f t="shared" si="3"/>
        <v>26</v>
      </c>
    </row>
    <row r="301" spans="2:10">
      <c r="B301" s="142" t="s">
        <v>44</v>
      </c>
      <c r="C301" s="142" t="s">
        <v>35</v>
      </c>
      <c r="D301" s="142" t="s">
        <v>30</v>
      </c>
      <c r="E301" s="141" t="s">
        <v>34</v>
      </c>
      <c r="F301" s="130">
        <v>815</v>
      </c>
      <c r="G301" s="148">
        <v>1</v>
      </c>
      <c r="H301" s="149">
        <v>26</v>
      </c>
      <c r="I301" s="64" t="str">
        <f t="shared" si="2"/>
        <v>0109031501</v>
      </c>
      <c r="J301" s="65">
        <f t="shared" si="3"/>
        <v>26</v>
      </c>
    </row>
    <row r="302" spans="2:10">
      <c r="B302" s="142" t="s">
        <v>44</v>
      </c>
      <c r="C302" s="142" t="s">
        <v>35</v>
      </c>
      <c r="D302" s="142" t="s">
        <v>30</v>
      </c>
      <c r="E302" s="141" t="s">
        <v>34</v>
      </c>
      <c r="F302" s="130">
        <v>822</v>
      </c>
      <c r="G302" s="148">
        <v>1</v>
      </c>
      <c r="H302" s="149">
        <v>27</v>
      </c>
      <c r="I302" s="64" t="str">
        <f t="shared" si="2"/>
        <v>0109031501</v>
      </c>
      <c r="J302" s="65">
        <f t="shared" si="3"/>
        <v>27</v>
      </c>
    </row>
    <row r="303" spans="2:10">
      <c r="B303" s="142" t="s">
        <v>44</v>
      </c>
      <c r="C303" s="142" t="s">
        <v>35</v>
      </c>
      <c r="D303" s="142" t="s">
        <v>30</v>
      </c>
      <c r="E303" s="141" t="s">
        <v>34</v>
      </c>
      <c r="F303" s="130">
        <v>832</v>
      </c>
      <c r="G303" s="148">
        <v>1</v>
      </c>
      <c r="H303" s="149">
        <v>22</v>
      </c>
      <c r="I303" s="64" t="str">
        <f t="shared" si="2"/>
        <v>0109031501</v>
      </c>
      <c r="J303" s="65">
        <f t="shared" si="3"/>
        <v>22</v>
      </c>
    </row>
    <row r="304" spans="2:10">
      <c r="B304" s="142" t="s">
        <v>44</v>
      </c>
      <c r="C304" s="142" t="s">
        <v>35</v>
      </c>
      <c r="D304" s="142" t="s">
        <v>30</v>
      </c>
      <c r="E304" s="141" t="s">
        <v>34</v>
      </c>
      <c r="F304" s="130">
        <v>837</v>
      </c>
      <c r="G304" s="148">
        <v>1</v>
      </c>
      <c r="H304" s="149">
        <v>23</v>
      </c>
      <c r="I304" s="64" t="str">
        <f t="shared" si="2"/>
        <v>0109031501</v>
      </c>
      <c r="J304" s="65">
        <f t="shared" si="3"/>
        <v>23</v>
      </c>
    </row>
    <row r="305" spans="2:10">
      <c r="B305" s="142" t="s">
        <v>44</v>
      </c>
      <c r="C305" s="142" t="s">
        <v>35</v>
      </c>
      <c r="D305" s="142" t="s">
        <v>30</v>
      </c>
      <c r="E305" s="141" t="s">
        <v>34</v>
      </c>
      <c r="F305" s="130">
        <v>850</v>
      </c>
      <c r="G305" s="148">
        <v>1</v>
      </c>
      <c r="H305" s="149">
        <v>23</v>
      </c>
      <c r="I305" s="64" t="str">
        <f t="shared" si="2"/>
        <v>0109031501</v>
      </c>
      <c r="J305" s="65">
        <f t="shared" si="3"/>
        <v>23</v>
      </c>
    </row>
    <row r="306" spans="2:10">
      <c r="B306" s="142" t="s">
        <v>44</v>
      </c>
      <c r="C306" s="142" t="s">
        <v>35</v>
      </c>
      <c r="D306" s="142" t="s">
        <v>30</v>
      </c>
      <c r="E306" s="141" t="s">
        <v>34</v>
      </c>
      <c r="F306" s="130">
        <v>869</v>
      </c>
      <c r="G306" s="148">
        <v>1</v>
      </c>
      <c r="H306" s="149">
        <v>25</v>
      </c>
      <c r="I306" s="64" t="str">
        <f t="shared" si="2"/>
        <v>0109031501</v>
      </c>
      <c r="J306" s="65">
        <f t="shared" si="3"/>
        <v>25</v>
      </c>
    </row>
    <row r="307" spans="2:10">
      <c r="B307" s="142" t="s">
        <v>44</v>
      </c>
      <c r="C307" s="142" t="s">
        <v>35</v>
      </c>
      <c r="D307" s="142" t="s">
        <v>30</v>
      </c>
      <c r="E307" s="141" t="s">
        <v>34</v>
      </c>
      <c r="F307" s="130">
        <v>872</v>
      </c>
      <c r="G307" s="148">
        <v>1</v>
      </c>
      <c r="H307" s="149">
        <v>25</v>
      </c>
      <c r="I307" s="64" t="str">
        <f t="shared" si="2"/>
        <v>0109031501</v>
      </c>
      <c r="J307" s="65">
        <f t="shared" si="3"/>
        <v>25</v>
      </c>
    </row>
    <row r="308" spans="2:10">
      <c r="B308" s="142" t="s">
        <v>44</v>
      </c>
      <c r="C308" s="142" t="s">
        <v>35</v>
      </c>
      <c r="D308" s="142" t="s">
        <v>30</v>
      </c>
      <c r="E308" s="141" t="s">
        <v>34</v>
      </c>
      <c r="F308" s="130">
        <v>873</v>
      </c>
      <c r="G308" s="148">
        <v>1</v>
      </c>
      <c r="H308" s="149">
        <v>29</v>
      </c>
      <c r="I308" s="64" t="str">
        <f t="shared" si="2"/>
        <v>0109031501</v>
      </c>
      <c r="J308" s="65">
        <f t="shared" si="3"/>
        <v>29</v>
      </c>
    </row>
    <row r="309" spans="2:10">
      <c r="B309" s="142" t="s">
        <v>44</v>
      </c>
      <c r="C309" s="142" t="s">
        <v>35</v>
      </c>
      <c r="D309" s="142" t="s">
        <v>30</v>
      </c>
      <c r="E309" s="141" t="s">
        <v>34</v>
      </c>
      <c r="F309" s="130">
        <v>874</v>
      </c>
      <c r="G309" s="148">
        <v>1</v>
      </c>
      <c r="H309" s="149">
        <v>25</v>
      </c>
      <c r="I309" s="64" t="str">
        <f t="shared" si="2"/>
        <v>0109031501</v>
      </c>
      <c r="J309" s="65">
        <f t="shared" si="3"/>
        <v>25</v>
      </c>
    </row>
    <row r="310" spans="2:10">
      <c r="B310" s="142" t="s">
        <v>44</v>
      </c>
      <c r="C310" s="142" t="s">
        <v>35</v>
      </c>
      <c r="D310" s="142" t="s">
        <v>30</v>
      </c>
      <c r="E310" s="141" t="s">
        <v>34</v>
      </c>
      <c r="F310" s="130">
        <v>902</v>
      </c>
      <c r="G310" s="148">
        <v>1</v>
      </c>
      <c r="H310" s="149">
        <v>26</v>
      </c>
      <c r="I310" s="64" t="str">
        <f t="shared" si="2"/>
        <v>0109031501</v>
      </c>
      <c r="J310" s="65">
        <f t="shared" si="3"/>
        <v>26</v>
      </c>
    </row>
    <row r="311" spans="2:10">
      <c r="B311" s="142" t="s">
        <v>44</v>
      </c>
      <c r="C311" s="142" t="s">
        <v>35</v>
      </c>
      <c r="D311" s="142" t="s">
        <v>30</v>
      </c>
      <c r="E311" s="141" t="s">
        <v>34</v>
      </c>
      <c r="F311" s="130">
        <v>910</v>
      </c>
      <c r="G311" s="148">
        <v>1</v>
      </c>
      <c r="H311" s="149">
        <v>27</v>
      </c>
      <c r="I311" s="64" t="str">
        <f t="shared" si="2"/>
        <v>0109031501</v>
      </c>
      <c r="J311" s="65">
        <f t="shared" si="3"/>
        <v>27</v>
      </c>
    </row>
    <row r="312" spans="2:10">
      <c r="B312" s="142" t="s">
        <v>44</v>
      </c>
      <c r="C312" s="142" t="s">
        <v>35</v>
      </c>
      <c r="D312" s="142" t="s">
        <v>30</v>
      </c>
      <c r="E312" s="141" t="s">
        <v>34</v>
      </c>
      <c r="F312" s="130">
        <v>915</v>
      </c>
      <c r="G312" s="148">
        <v>1</v>
      </c>
      <c r="H312" s="149">
        <v>27</v>
      </c>
      <c r="I312" s="64" t="str">
        <f t="shared" si="2"/>
        <v>0109031501</v>
      </c>
      <c r="J312" s="65">
        <f t="shared" si="3"/>
        <v>27</v>
      </c>
    </row>
    <row r="313" spans="2:10">
      <c r="B313" s="142" t="s">
        <v>44</v>
      </c>
      <c r="C313" s="142" t="s">
        <v>35</v>
      </c>
      <c r="D313" s="142" t="s">
        <v>30</v>
      </c>
      <c r="E313" s="141" t="s">
        <v>34</v>
      </c>
      <c r="F313" s="130">
        <v>919</v>
      </c>
      <c r="G313" s="148">
        <v>1</v>
      </c>
      <c r="H313" s="149">
        <v>30</v>
      </c>
      <c r="I313" s="64" t="str">
        <f t="shared" si="2"/>
        <v>0109031501</v>
      </c>
      <c r="J313" s="65">
        <f t="shared" si="3"/>
        <v>30</v>
      </c>
    </row>
    <row r="314" spans="2:10">
      <c r="B314" s="142" t="s">
        <v>44</v>
      </c>
      <c r="C314" s="142" t="s">
        <v>35</v>
      </c>
      <c r="D314" s="142" t="s">
        <v>30</v>
      </c>
      <c r="E314" s="141" t="s">
        <v>34</v>
      </c>
      <c r="F314" s="130">
        <v>920</v>
      </c>
      <c r="G314" s="148">
        <v>1</v>
      </c>
      <c r="H314" s="149">
        <v>28</v>
      </c>
      <c r="I314" s="64" t="str">
        <f t="shared" si="2"/>
        <v>0109031501</v>
      </c>
      <c r="J314" s="65">
        <f t="shared" si="3"/>
        <v>28</v>
      </c>
    </row>
    <row r="315" spans="2:10">
      <c r="B315" s="142" t="s">
        <v>44</v>
      </c>
      <c r="C315" s="142" t="s">
        <v>35</v>
      </c>
      <c r="D315" s="142" t="s">
        <v>30</v>
      </c>
      <c r="E315" s="141" t="s">
        <v>34</v>
      </c>
      <c r="F315" s="130">
        <v>933</v>
      </c>
      <c r="G315" s="148">
        <v>1</v>
      </c>
      <c r="H315" s="149">
        <v>25</v>
      </c>
      <c r="I315" s="64" t="str">
        <f t="shared" si="2"/>
        <v>0109031501</v>
      </c>
      <c r="J315" s="65">
        <f t="shared" si="3"/>
        <v>25</v>
      </c>
    </row>
    <row r="316" spans="2:10">
      <c r="B316" s="142" t="s">
        <v>44</v>
      </c>
      <c r="C316" s="142" t="s">
        <v>35</v>
      </c>
      <c r="D316" s="142" t="s">
        <v>30</v>
      </c>
      <c r="E316" s="141" t="s">
        <v>34</v>
      </c>
      <c r="F316" s="130">
        <v>938</v>
      </c>
      <c r="G316" s="148">
        <v>1</v>
      </c>
      <c r="H316" s="149">
        <v>26</v>
      </c>
      <c r="I316" s="64" t="str">
        <f t="shared" si="2"/>
        <v>0109031501</v>
      </c>
      <c r="J316" s="65">
        <f t="shared" si="3"/>
        <v>26</v>
      </c>
    </row>
    <row r="317" spans="2:10">
      <c r="B317" s="142" t="s">
        <v>44</v>
      </c>
      <c r="C317" s="142" t="s">
        <v>35</v>
      </c>
      <c r="D317" s="142" t="s">
        <v>30</v>
      </c>
      <c r="E317" s="141" t="s">
        <v>34</v>
      </c>
      <c r="F317" s="130">
        <v>939</v>
      </c>
      <c r="G317" s="148">
        <v>1</v>
      </c>
      <c r="H317" s="149">
        <v>27</v>
      </c>
      <c r="I317" s="64" t="str">
        <f t="shared" si="2"/>
        <v>0109031501</v>
      </c>
      <c r="J317" s="65">
        <f t="shared" si="3"/>
        <v>27</v>
      </c>
    </row>
    <row r="318" spans="2:10">
      <c r="B318" s="142" t="s">
        <v>44</v>
      </c>
      <c r="C318" s="142" t="s">
        <v>35</v>
      </c>
      <c r="D318" s="142" t="s">
        <v>30</v>
      </c>
      <c r="E318" s="141" t="s">
        <v>34</v>
      </c>
      <c r="F318" s="130">
        <v>943</v>
      </c>
      <c r="G318" s="148">
        <v>1</v>
      </c>
      <c r="H318" s="149">
        <v>27</v>
      </c>
      <c r="I318" s="64" t="str">
        <f t="shared" si="2"/>
        <v>0109031501</v>
      </c>
      <c r="J318" s="65">
        <f t="shared" si="3"/>
        <v>27</v>
      </c>
    </row>
    <row r="319" spans="2:10">
      <c r="B319" s="142" t="s">
        <v>44</v>
      </c>
      <c r="C319" s="142" t="s">
        <v>35</v>
      </c>
      <c r="D319" s="142" t="s">
        <v>30</v>
      </c>
      <c r="E319" s="141" t="s">
        <v>34</v>
      </c>
      <c r="F319" s="130">
        <v>944</v>
      </c>
      <c r="G319" s="148">
        <v>1</v>
      </c>
      <c r="H319" s="149">
        <v>27</v>
      </c>
      <c r="I319" s="64" t="str">
        <f t="shared" si="2"/>
        <v>0109031501</v>
      </c>
      <c r="J319" s="65">
        <f t="shared" si="3"/>
        <v>27</v>
      </c>
    </row>
    <row r="320" spans="2:10">
      <c r="B320" s="142" t="s">
        <v>44</v>
      </c>
      <c r="C320" s="142" t="s">
        <v>35</v>
      </c>
      <c r="D320" s="142" t="s">
        <v>30</v>
      </c>
      <c r="E320" s="141" t="s">
        <v>34</v>
      </c>
      <c r="F320" s="130">
        <v>945</v>
      </c>
      <c r="G320" s="148">
        <v>1</v>
      </c>
      <c r="H320" s="149">
        <v>27</v>
      </c>
      <c r="I320" s="64" t="str">
        <f t="shared" si="2"/>
        <v>0109031501</v>
      </c>
      <c r="J320" s="65">
        <f t="shared" si="3"/>
        <v>27</v>
      </c>
    </row>
    <row r="321" spans="2:10">
      <c r="B321" s="142" t="s">
        <v>44</v>
      </c>
      <c r="C321" s="142" t="s">
        <v>35</v>
      </c>
      <c r="D321" s="142" t="s">
        <v>30</v>
      </c>
      <c r="E321" s="141" t="s">
        <v>34</v>
      </c>
      <c r="F321" s="130">
        <v>950</v>
      </c>
      <c r="G321" s="148">
        <v>1</v>
      </c>
      <c r="H321" s="149">
        <v>10</v>
      </c>
      <c r="I321" s="64" t="str">
        <f t="shared" si="2"/>
        <v>0109031501</v>
      </c>
      <c r="J321" s="65">
        <f t="shared" si="3"/>
        <v>10</v>
      </c>
    </row>
    <row r="322" spans="2:10">
      <c r="B322" s="142" t="s">
        <v>44</v>
      </c>
      <c r="C322" s="142" t="s">
        <v>35</v>
      </c>
      <c r="D322" s="142" t="s">
        <v>30</v>
      </c>
      <c r="E322" s="141" t="s">
        <v>34</v>
      </c>
      <c r="F322" s="130">
        <v>958</v>
      </c>
      <c r="G322" s="148">
        <v>1</v>
      </c>
      <c r="H322" s="149">
        <v>27</v>
      </c>
      <c r="I322" s="64" t="str">
        <f t="shared" si="2"/>
        <v>0109031501</v>
      </c>
      <c r="J322" s="65">
        <f t="shared" si="3"/>
        <v>27</v>
      </c>
    </row>
    <row r="323" spans="2:10">
      <c r="B323" s="142" t="s">
        <v>44</v>
      </c>
      <c r="C323" s="142" t="s">
        <v>35</v>
      </c>
      <c r="D323" s="142" t="s">
        <v>30</v>
      </c>
      <c r="E323" s="141" t="s">
        <v>34</v>
      </c>
      <c r="F323" s="130">
        <v>966</v>
      </c>
      <c r="G323" s="148">
        <v>1</v>
      </c>
      <c r="H323" s="149">
        <v>27</v>
      </c>
      <c r="I323" s="64" t="str">
        <f t="shared" si="2"/>
        <v>0109031501</v>
      </c>
      <c r="J323" s="65">
        <f t="shared" si="3"/>
        <v>27</v>
      </c>
    </row>
    <row r="324" spans="2:10">
      <c r="B324" s="142" t="s">
        <v>44</v>
      </c>
      <c r="C324" s="142" t="s">
        <v>35</v>
      </c>
      <c r="D324" s="142" t="s">
        <v>30</v>
      </c>
      <c r="E324" s="141" t="s">
        <v>34</v>
      </c>
      <c r="F324" s="130">
        <v>971</v>
      </c>
      <c r="G324" s="148">
        <v>1</v>
      </c>
      <c r="H324" s="149">
        <v>33</v>
      </c>
      <c r="I324" s="64" t="str">
        <f t="shared" si="2"/>
        <v>0109031501</v>
      </c>
      <c r="J324" s="65">
        <f t="shared" si="3"/>
        <v>33</v>
      </c>
    </row>
    <row r="325" spans="2:10">
      <c r="B325" s="142" t="s">
        <v>44</v>
      </c>
      <c r="C325" s="142" t="s">
        <v>35</v>
      </c>
      <c r="D325" s="142" t="s">
        <v>30</v>
      </c>
      <c r="E325" s="141" t="s">
        <v>34</v>
      </c>
      <c r="F325" s="130">
        <v>972</v>
      </c>
      <c r="G325" s="148">
        <v>1</v>
      </c>
      <c r="H325" s="149">
        <v>28</v>
      </c>
      <c r="I325" s="64" t="str">
        <f t="shared" si="2"/>
        <v>0109031501</v>
      </c>
      <c r="J325" s="65">
        <f t="shared" si="3"/>
        <v>28</v>
      </c>
    </row>
    <row r="326" spans="2:10">
      <c r="B326" s="142" t="s">
        <v>44</v>
      </c>
      <c r="C326" s="142" t="s">
        <v>35</v>
      </c>
      <c r="D326" s="142" t="s">
        <v>30</v>
      </c>
      <c r="E326" s="141" t="s">
        <v>34</v>
      </c>
      <c r="F326" s="130">
        <v>973</v>
      </c>
      <c r="G326" s="148">
        <v>1</v>
      </c>
      <c r="H326" s="149">
        <v>0</v>
      </c>
      <c r="I326" s="64" t="str">
        <f t="shared" si="2"/>
        <v>0109031501</v>
      </c>
      <c r="J326" s="65">
        <f t="shared" si="3"/>
        <v>0</v>
      </c>
    </row>
    <row r="327" spans="2:10">
      <c r="B327" s="142" t="s">
        <v>44</v>
      </c>
      <c r="C327" s="142" t="s">
        <v>35</v>
      </c>
      <c r="D327" s="142" t="s">
        <v>30</v>
      </c>
      <c r="E327" s="141" t="s">
        <v>34</v>
      </c>
      <c r="F327" s="130">
        <v>983</v>
      </c>
      <c r="G327" s="148">
        <v>1</v>
      </c>
      <c r="H327" s="149">
        <v>28</v>
      </c>
      <c r="I327" s="64" t="str">
        <f t="shared" si="2"/>
        <v>0109031501</v>
      </c>
      <c r="J327" s="65">
        <f t="shared" si="3"/>
        <v>28</v>
      </c>
    </row>
    <row r="328" spans="2:10">
      <c r="B328" s="142" t="s">
        <v>44</v>
      </c>
      <c r="C328" s="142" t="s">
        <v>35</v>
      </c>
      <c r="D328" s="142" t="s">
        <v>30</v>
      </c>
      <c r="E328" s="141" t="s">
        <v>34</v>
      </c>
      <c r="F328" s="130">
        <v>993</v>
      </c>
      <c r="G328" s="148">
        <v>1</v>
      </c>
      <c r="H328" s="149">
        <v>28</v>
      </c>
      <c r="I328" s="64" t="str">
        <f t="shared" si="2"/>
        <v>0109031501</v>
      </c>
      <c r="J328" s="65">
        <f t="shared" si="3"/>
        <v>28</v>
      </c>
    </row>
    <row r="329" spans="2:10">
      <c r="B329" s="142" t="s">
        <v>44</v>
      </c>
      <c r="C329" s="142" t="s">
        <v>35</v>
      </c>
      <c r="D329" s="142" t="s">
        <v>30</v>
      </c>
      <c r="E329" s="141" t="s">
        <v>34</v>
      </c>
      <c r="F329" s="130">
        <v>1032</v>
      </c>
      <c r="G329" s="148">
        <v>1</v>
      </c>
      <c r="H329" s="149">
        <v>28</v>
      </c>
      <c r="I329" s="64" t="str">
        <f t="shared" si="2"/>
        <v>0109031501</v>
      </c>
      <c r="J329" s="65">
        <f t="shared" si="3"/>
        <v>28</v>
      </c>
    </row>
    <row r="330" spans="2:10">
      <c r="B330" s="142" t="s">
        <v>44</v>
      </c>
      <c r="C330" s="142" t="s">
        <v>35</v>
      </c>
      <c r="D330" s="142" t="s">
        <v>30</v>
      </c>
      <c r="E330" s="141" t="s">
        <v>34</v>
      </c>
      <c r="F330" s="130">
        <v>1039</v>
      </c>
      <c r="G330" s="148">
        <v>1</v>
      </c>
      <c r="H330" s="149">
        <v>25</v>
      </c>
      <c r="I330" s="64" t="str">
        <f t="shared" si="2"/>
        <v>0109031501</v>
      </c>
      <c r="J330" s="65">
        <f t="shared" si="3"/>
        <v>25</v>
      </c>
    </row>
    <row r="331" spans="2:10">
      <c r="B331" s="142" t="s">
        <v>44</v>
      </c>
      <c r="C331" s="142" t="s">
        <v>35</v>
      </c>
      <c r="D331" s="142" t="s">
        <v>30</v>
      </c>
      <c r="E331" s="141" t="s">
        <v>34</v>
      </c>
      <c r="F331" s="130">
        <v>1040</v>
      </c>
      <c r="G331" s="148">
        <v>1</v>
      </c>
      <c r="H331" s="149">
        <v>26</v>
      </c>
      <c r="I331" s="64" t="str">
        <f t="shared" si="2"/>
        <v>0109031501</v>
      </c>
      <c r="J331" s="65">
        <f t="shared" si="3"/>
        <v>26</v>
      </c>
    </row>
    <row r="332" spans="2:10">
      <c r="B332" s="142" t="s">
        <v>44</v>
      </c>
      <c r="C332" s="142" t="s">
        <v>35</v>
      </c>
      <c r="D332" s="142" t="s">
        <v>30</v>
      </c>
      <c r="E332" s="141" t="s">
        <v>34</v>
      </c>
      <c r="F332" s="130">
        <v>1048</v>
      </c>
      <c r="G332" s="148">
        <v>1</v>
      </c>
      <c r="H332" s="149">
        <v>27</v>
      </c>
      <c r="I332" s="64" t="str">
        <f t="shared" si="2"/>
        <v>0109031501</v>
      </c>
      <c r="J332" s="65">
        <f t="shared" si="3"/>
        <v>27</v>
      </c>
    </row>
    <row r="333" spans="2:10">
      <c r="B333" s="142" t="s">
        <v>44</v>
      </c>
      <c r="C333" s="142" t="s">
        <v>35</v>
      </c>
      <c r="D333" s="142" t="s">
        <v>30</v>
      </c>
      <c r="E333" s="141" t="s">
        <v>34</v>
      </c>
      <c r="F333" s="130">
        <v>1064</v>
      </c>
      <c r="G333" s="148">
        <v>1</v>
      </c>
      <c r="H333" s="149">
        <v>27</v>
      </c>
      <c r="I333" s="64" t="str">
        <f t="shared" si="2"/>
        <v>0109031501</v>
      </c>
      <c r="J333" s="65">
        <f t="shared" si="3"/>
        <v>27</v>
      </c>
    </row>
    <row r="334" spans="2:10">
      <c r="B334" s="142" t="s">
        <v>44</v>
      </c>
      <c r="C334" s="142" t="s">
        <v>35</v>
      </c>
      <c r="D334" s="142" t="s">
        <v>30</v>
      </c>
      <c r="E334" s="141" t="s">
        <v>34</v>
      </c>
      <c r="F334" s="130">
        <v>1075</v>
      </c>
      <c r="G334" s="148">
        <v>1</v>
      </c>
      <c r="H334" s="149">
        <v>26</v>
      </c>
      <c r="I334" s="64" t="str">
        <f t="shared" si="2"/>
        <v>0109031501</v>
      </c>
      <c r="J334" s="65">
        <f t="shared" si="3"/>
        <v>26</v>
      </c>
    </row>
    <row r="335" spans="2:10">
      <c r="B335" s="142" t="s">
        <v>44</v>
      </c>
      <c r="C335" s="142" t="s">
        <v>35</v>
      </c>
      <c r="D335" s="142" t="s">
        <v>30</v>
      </c>
      <c r="E335" s="141" t="s">
        <v>34</v>
      </c>
      <c r="F335" s="130">
        <v>1076</v>
      </c>
      <c r="G335" s="148">
        <v>1</v>
      </c>
      <c r="H335" s="149">
        <v>26</v>
      </c>
      <c r="I335" s="64" t="str">
        <f t="shared" si="2"/>
        <v>0109031501</v>
      </c>
      <c r="J335" s="65">
        <f t="shared" si="3"/>
        <v>26</v>
      </c>
    </row>
    <row r="336" spans="2:10">
      <c r="B336" s="142" t="s">
        <v>44</v>
      </c>
      <c r="C336" s="142" t="s">
        <v>35</v>
      </c>
      <c r="D336" s="142" t="s">
        <v>30</v>
      </c>
      <c r="E336" s="141" t="s">
        <v>34</v>
      </c>
      <c r="F336" s="130">
        <v>1101</v>
      </c>
      <c r="G336" s="148">
        <v>1</v>
      </c>
      <c r="H336" s="149">
        <v>27</v>
      </c>
      <c r="I336" s="64" t="str">
        <f t="shared" si="2"/>
        <v>0109031501</v>
      </c>
      <c r="J336" s="65">
        <f t="shared" si="3"/>
        <v>27</v>
      </c>
    </row>
    <row r="337" spans="2:10">
      <c r="B337" s="142" t="s">
        <v>44</v>
      </c>
      <c r="C337" s="142" t="s">
        <v>35</v>
      </c>
      <c r="D337" s="142" t="s">
        <v>30</v>
      </c>
      <c r="E337" s="141" t="s">
        <v>34</v>
      </c>
      <c r="F337" s="130">
        <v>1116</v>
      </c>
      <c r="G337" s="148">
        <v>1</v>
      </c>
      <c r="H337" s="149">
        <v>28</v>
      </c>
      <c r="I337" s="64" t="str">
        <f t="shared" si="2"/>
        <v>0109031501</v>
      </c>
      <c r="J337" s="65">
        <f t="shared" si="3"/>
        <v>28</v>
      </c>
    </row>
    <row r="338" spans="2:10">
      <c r="B338" s="142" t="s">
        <v>44</v>
      </c>
      <c r="C338" s="142" t="s">
        <v>35</v>
      </c>
      <c r="D338" s="142" t="s">
        <v>30</v>
      </c>
      <c r="E338" s="141" t="s">
        <v>34</v>
      </c>
      <c r="F338" s="130">
        <v>1117</v>
      </c>
      <c r="G338" s="148">
        <v>1</v>
      </c>
      <c r="H338" s="149">
        <v>29</v>
      </c>
      <c r="I338" s="64" t="str">
        <f t="shared" si="2"/>
        <v>0109031501</v>
      </c>
      <c r="J338" s="65">
        <f t="shared" si="3"/>
        <v>29</v>
      </c>
    </row>
    <row r="339" spans="2:10">
      <c r="B339" s="142" t="s">
        <v>44</v>
      </c>
      <c r="C339" s="142" t="s">
        <v>35</v>
      </c>
      <c r="D339" s="142" t="s">
        <v>30</v>
      </c>
      <c r="E339" s="141" t="s">
        <v>34</v>
      </c>
      <c r="F339" s="130">
        <v>1118</v>
      </c>
      <c r="G339" s="148">
        <v>1</v>
      </c>
      <c r="H339" s="149">
        <v>58</v>
      </c>
      <c r="I339" s="64" t="str">
        <f t="shared" si="2"/>
        <v>0109031501</v>
      </c>
      <c r="J339" s="65">
        <f t="shared" si="3"/>
        <v>58</v>
      </c>
    </row>
    <row r="340" spans="2:10">
      <c r="B340" s="142" t="s">
        <v>44</v>
      </c>
      <c r="C340" s="142" t="s">
        <v>35</v>
      </c>
      <c r="D340" s="142" t="s">
        <v>30</v>
      </c>
      <c r="E340" s="141" t="s">
        <v>34</v>
      </c>
      <c r="F340" s="130">
        <v>1141</v>
      </c>
      <c r="G340" s="148">
        <v>1</v>
      </c>
      <c r="H340" s="149">
        <v>30</v>
      </c>
      <c r="I340" s="64" t="str">
        <f t="shared" si="2"/>
        <v>0109031501</v>
      </c>
      <c r="J340" s="65">
        <f t="shared" si="3"/>
        <v>30</v>
      </c>
    </row>
    <row r="341" spans="2:10">
      <c r="B341" s="142" t="s">
        <v>44</v>
      </c>
      <c r="C341" s="142" t="s">
        <v>35</v>
      </c>
      <c r="D341" s="142" t="s">
        <v>30</v>
      </c>
      <c r="E341" s="141" t="s">
        <v>34</v>
      </c>
      <c r="F341" s="130">
        <v>1142</v>
      </c>
      <c r="G341" s="148">
        <v>1</v>
      </c>
      <c r="H341" s="149">
        <v>30</v>
      </c>
      <c r="I341" s="64" t="str">
        <f t="shared" si="2"/>
        <v>0109031501</v>
      </c>
      <c r="J341" s="65">
        <f t="shared" si="3"/>
        <v>30</v>
      </c>
    </row>
    <row r="342" spans="2:10">
      <c r="B342" s="142" t="s">
        <v>44</v>
      </c>
      <c r="C342" s="142" t="s">
        <v>35</v>
      </c>
      <c r="D342" s="142" t="s">
        <v>30</v>
      </c>
      <c r="E342" s="141" t="s">
        <v>34</v>
      </c>
      <c r="F342" s="130">
        <v>1172</v>
      </c>
      <c r="G342" s="148">
        <v>1</v>
      </c>
      <c r="H342" s="149">
        <v>28</v>
      </c>
      <c r="I342" s="64" t="str">
        <f t="shared" si="2"/>
        <v>0109031501</v>
      </c>
      <c r="J342" s="65">
        <f t="shared" si="3"/>
        <v>28</v>
      </c>
    </row>
    <row r="343" spans="2:10">
      <c r="B343" s="142" t="s">
        <v>44</v>
      </c>
      <c r="C343" s="142" t="s">
        <v>35</v>
      </c>
      <c r="D343" s="142" t="s">
        <v>30</v>
      </c>
      <c r="E343" s="141" t="s">
        <v>34</v>
      </c>
      <c r="F343" s="130">
        <v>1173</v>
      </c>
      <c r="G343" s="148">
        <v>1</v>
      </c>
      <c r="H343" s="149">
        <v>29</v>
      </c>
      <c r="I343" s="64" t="str">
        <f t="shared" si="2"/>
        <v>0109031501</v>
      </c>
      <c r="J343" s="65">
        <f t="shared" si="3"/>
        <v>29</v>
      </c>
    </row>
    <row r="344" spans="2:10">
      <c r="B344" s="142" t="s">
        <v>44</v>
      </c>
      <c r="C344" s="142" t="s">
        <v>35</v>
      </c>
      <c r="D344" s="142" t="s">
        <v>30</v>
      </c>
      <c r="E344" s="141" t="s">
        <v>34</v>
      </c>
      <c r="F344" s="130">
        <v>1205</v>
      </c>
      <c r="G344" s="148">
        <v>1</v>
      </c>
      <c r="H344" s="149">
        <v>29</v>
      </c>
      <c r="I344" s="64" t="str">
        <f t="shared" si="2"/>
        <v>0109031501</v>
      </c>
      <c r="J344" s="65">
        <f t="shared" si="3"/>
        <v>29</v>
      </c>
    </row>
    <row r="345" spans="2:10">
      <c r="B345" s="142" t="s">
        <v>44</v>
      </c>
      <c r="C345" s="142" t="s">
        <v>35</v>
      </c>
      <c r="D345" s="142" t="s">
        <v>30</v>
      </c>
      <c r="E345" s="141" t="s">
        <v>34</v>
      </c>
      <c r="F345" s="130">
        <v>1206</v>
      </c>
      <c r="G345" s="148">
        <v>1</v>
      </c>
      <c r="H345" s="149">
        <v>29</v>
      </c>
      <c r="I345" s="64" t="str">
        <f t="shared" si="2"/>
        <v>0109031501</v>
      </c>
      <c r="J345" s="65">
        <f>H345</f>
        <v>29</v>
      </c>
    </row>
    <row r="346" spans="2:10">
      <c r="B346" s="142" t="s">
        <v>44</v>
      </c>
      <c r="C346" s="142" t="s">
        <v>35</v>
      </c>
      <c r="D346" s="142" t="s">
        <v>30</v>
      </c>
      <c r="E346" s="141" t="s">
        <v>34</v>
      </c>
      <c r="F346" s="130">
        <v>1209</v>
      </c>
      <c r="G346" s="148">
        <v>1</v>
      </c>
      <c r="H346" s="149">
        <v>29</v>
      </c>
      <c r="I346" s="64" t="str">
        <f t="shared" si="2"/>
        <v>0109031501</v>
      </c>
      <c r="J346" s="65">
        <f t="shared" ref="J346:J406" si="4">H346</f>
        <v>29</v>
      </c>
    </row>
    <row r="347" spans="2:10">
      <c r="B347" s="142" t="s">
        <v>44</v>
      </c>
      <c r="C347" s="142" t="s">
        <v>35</v>
      </c>
      <c r="D347" s="142" t="s">
        <v>30</v>
      </c>
      <c r="E347" s="141" t="s">
        <v>34</v>
      </c>
      <c r="F347" s="130">
        <v>1226</v>
      </c>
      <c r="G347" s="148">
        <v>1</v>
      </c>
      <c r="H347" s="149">
        <v>50</v>
      </c>
      <c r="I347" s="64" t="str">
        <f t="shared" si="2"/>
        <v>0109031501</v>
      </c>
      <c r="J347" s="65">
        <f t="shared" si="4"/>
        <v>50</v>
      </c>
    </row>
    <row r="348" spans="2:10">
      <c r="B348" s="142" t="s">
        <v>44</v>
      </c>
      <c r="C348" s="142" t="s">
        <v>35</v>
      </c>
      <c r="D348" s="142" t="s">
        <v>30</v>
      </c>
      <c r="E348" s="141" t="s">
        <v>34</v>
      </c>
      <c r="F348" s="130">
        <v>1227</v>
      </c>
      <c r="G348" s="148">
        <v>1</v>
      </c>
      <c r="H348" s="149">
        <v>28</v>
      </c>
      <c r="I348" s="64" t="str">
        <f t="shared" si="2"/>
        <v>0109031501</v>
      </c>
      <c r="J348" s="65">
        <f t="shared" si="4"/>
        <v>28</v>
      </c>
    </row>
    <row r="349" spans="2:10">
      <c r="B349" s="142" t="s">
        <v>44</v>
      </c>
      <c r="C349" s="142" t="s">
        <v>35</v>
      </c>
      <c r="D349" s="142" t="s">
        <v>30</v>
      </c>
      <c r="E349" s="141" t="s">
        <v>34</v>
      </c>
      <c r="F349" s="130">
        <v>1241</v>
      </c>
      <c r="G349" s="148">
        <v>1</v>
      </c>
      <c r="H349" s="149">
        <v>29</v>
      </c>
      <c r="I349" s="64" t="str">
        <f t="shared" si="2"/>
        <v>0109031501</v>
      </c>
      <c r="J349" s="65">
        <f t="shared" si="4"/>
        <v>29</v>
      </c>
    </row>
    <row r="350" spans="2:10">
      <c r="B350" s="142" t="s">
        <v>44</v>
      </c>
      <c r="C350" s="142" t="s">
        <v>35</v>
      </c>
      <c r="D350" s="142" t="s">
        <v>30</v>
      </c>
      <c r="E350" s="141" t="s">
        <v>34</v>
      </c>
      <c r="F350" s="130">
        <v>1242</v>
      </c>
      <c r="G350" s="148">
        <v>1</v>
      </c>
      <c r="H350" s="149">
        <v>29</v>
      </c>
      <c r="I350" s="64" t="str">
        <f t="shared" si="2"/>
        <v>0109031501</v>
      </c>
      <c r="J350" s="65">
        <f t="shared" si="4"/>
        <v>29</v>
      </c>
    </row>
    <row r="351" spans="2:10">
      <c r="B351" s="142" t="s">
        <v>44</v>
      </c>
      <c r="C351" s="142" t="s">
        <v>35</v>
      </c>
      <c r="D351" s="142" t="s">
        <v>30</v>
      </c>
      <c r="E351" s="141" t="s">
        <v>34</v>
      </c>
      <c r="F351" s="130">
        <v>1243</v>
      </c>
      <c r="G351" s="148">
        <v>1</v>
      </c>
      <c r="H351" s="149">
        <v>29</v>
      </c>
      <c r="I351" s="64" t="str">
        <f t="shared" si="2"/>
        <v>0109031501</v>
      </c>
      <c r="J351" s="65">
        <f t="shared" si="4"/>
        <v>29</v>
      </c>
    </row>
    <row r="352" spans="2:10">
      <c r="B352" s="142" t="s">
        <v>44</v>
      </c>
      <c r="C352" s="142" t="s">
        <v>35</v>
      </c>
      <c r="D352" s="142" t="s">
        <v>30</v>
      </c>
      <c r="E352" s="141" t="s">
        <v>34</v>
      </c>
      <c r="F352" s="130">
        <v>1244</v>
      </c>
      <c r="G352" s="148">
        <v>1</v>
      </c>
      <c r="H352" s="149">
        <v>30</v>
      </c>
      <c r="I352" s="64" t="str">
        <f t="shared" si="2"/>
        <v>0109031501</v>
      </c>
      <c r="J352" s="65">
        <f t="shared" si="4"/>
        <v>30</v>
      </c>
    </row>
    <row r="353" spans="2:10">
      <c r="B353" s="142" t="s">
        <v>44</v>
      </c>
      <c r="C353" s="142" t="s">
        <v>35</v>
      </c>
      <c r="D353" s="142" t="s">
        <v>30</v>
      </c>
      <c r="E353" s="141" t="s">
        <v>34</v>
      </c>
      <c r="F353" s="130">
        <v>1245</v>
      </c>
      <c r="G353" s="148">
        <v>1</v>
      </c>
      <c r="H353" s="149">
        <v>29</v>
      </c>
      <c r="I353" s="64" t="str">
        <f t="shared" si="2"/>
        <v>0109031501</v>
      </c>
      <c r="J353" s="65">
        <f t="shared" si="4"/>
        <v>29</v>
      </c>
    </row>
    <row r="354" spans="2:10">
      <c r="B354" s="142" t="s">
        <v>44</v>
      </c>
      <c r="C354" s="142" t="s">
        <v>35</v>
      </c>
      <c r="D354" s="142" t="s">
        <v>30</v>
      </c>
      <c r="E354" s="141" t="s">
        <v>34</v>
      </c>
      <c r="F354" s="130">
        <v>1257</v>
      </c>
      <c r="G354" s="148">
        <v>1</v>
      </c>
      <c r="H354" s="149">
        <v>29</v>
      </c>
      <c r="I354" s="64" t="str">
        <f t="shared" si="2"/>
        <v>0109031501</v>
      </c>
      <c r="J354" s="65">
        <f t="shared" si="4"/>
        <v>29</v>
      </c>
    </row>
    <row r="355" spans="2:10">
      <c r="B355" s="142" t="s">
        <v>44</v>
      </c>
      <c r="C355" s="142" t="s">
        <v>35</v>
      </c>
      <c r="D355" s="142" t="s">
        <v>30</v>
      </c>
      <c r="E355" s="141" t="s">
        <v>34</v>
      </c>
      <c r="F355" s="130">
        <v>1276</v>
      </c>
      <c r="G355" s="148">
        <v>1</v>
      </c>
      <c r="H355" s="149">
        <v>28</v>
      </c>
      <c r="I355" s="64" t="str">
        <f t="shared" si="2"/>
        <v>0109031501</v>
      </c>
      <c r="J355" s="65">
        <f t="shared" si="4"/>
        <v>28</v>
      </c>
    </row>
    <row r="356" spans="2:10">
      <c r="B356" s="142" t="s">
        <v>44</v>
      </c>
      <c r="C356" s="142" t="s">
        <v>35</v>
      </c>
      <c r="D356" s="142" t="s">
        <v>30</v>
      </c>
      <c r="E356" s="141" t="s">
        <v>34</v>
      </c>
      <c r="F356" s="130">
        <v>1277</v>
      </c>
      <c r="G356" s="148">
        <v>1</v>
      </c>
      <c r="H356" s="149">
        <v>29</v>
      </c>
      <c r="I356" s="64" t="str">
        <f t="shared" si="2"/>
        <v>0109031501</v>
      </c>
      <c r="J356" s="65">
        <f t="shared" si="4"/>
        <v>29</v>
      </c>
    </row>
    <row r="357" spans="2:10">
      <c r="B357" s="142" t="s">
        <v>44</v>
      </c>
      <c r="C357" s="142" t="s">
        <v>35</v>
      </c>
      <c r="D357" s="142" t="s">
        <v>30</v>
      </c>
      <c r="E357" s="141" t="s">
        <v>34</v>
      </c>
      <c r="F357" s="130">
        <v>1278</v>
      </c>
      <c r="G357" s="148">
        <v>1</v>
      </c>
      <c r="H357" s="149">
        <v>29</v>
      </c>
      <c r="I357" s="64" t="str">
        <f t="shared" si="2"/>
        <v>0109031501</v>
      </c>
      <c r="J357" s="65">
        <f t="shared" si="4"/>
        <v>29</v>
      </c>
    </row>
    <row r="358" spans="2:10">
      <c r="B358" s="142" t="s">
        <v>44</v>
      </c>
      <c r="C358" s="142" t="s">
        <v>35</v>
      </c>
      <c r="D358" s="142" t="s">
        <v>30</v>
      </c>
      <c r="E358" s="141" t="s">
        <v>34</v>
      </c>
      <c r="F358" s="130">
        <v>1279</v>
      </c>
      <c r="G358" s="148">
        <v>1</v>
      </c>
      <c r="H358" s="149">
        <v>29</v>
      </c>
      <c r="I358" s="64" t="str">
        <f t="shared" si="2"/>
        <v>0109031501</v>
      </c>
      <c r="J358" s="65">
        <f t="shared" si="4"/>
        <v>29</v>
      </c>
    </row>
    <row r="359" spans="2:10">
      <c r="B359" s="142" t="s">
        <v>44</v>
      </c>
      <c r="C359" s="142" t="s">
        <v>35</v>
      </c>
      <c r="D359" s="142" t="s">
        <v>30</v>
      </c>
      <c r="E359" s="141" t="s">
        <v>34</v>
      </c>
      <c r="F359" s="130">
        <v>1280</v>
      </c>
      <c r="G359" s="148">
        <v>1</v>
      </c>
      <c r="H359" s="149">
        <v>29</v>
      </c>
      <c r="I359" s="64" t="str">
        <f t="shared" si="2"/>
        <v>0109031501</v>
      </c>
      <c r="J359" s="65">
        <f t="shared" si="4"/>
        <v>29</v>
      </c>
    </row>
    <row r="360" spans="2:10">
      <c r="B360" s="142" t="s">
        <v>44</v>
      </c>
      <c r="C360" s="142" t="s">
        <v>35</v>
      </c>
      <c r="D360" s="142" t="s">
        <v>30</v>
      </c>
      <c r="E360" s="141" t="s">
        <v>34</v>
      </c>
      <c r="F360" s="130">
        <v>1325</v>
      </c>
      <c r="G360" s="148">
        <v>1</v>
      </c>
      <c r="H360" s="149">
        <v>29</v>
      </c>
      <c r="I360" s="64" t="str">
        <f t="shared" si="2"/>
        <v>0109031501</v>
      </c>
      <c r="J360" s="65">
        <f t="shared" si="4"/>
        <v>29</v>
      </c>
    </row>
    <row r="361" spans="2:10">
      <c r="B361" s="142" t="s">
        <v>44</v>
      </c>
      <c r="C361" s="142" t="s">
        <v>35</v>
      </c>
      <c r="D361" s="142" t="s">
        <v>30</v>
      </c>
      <c r="E361" s="141" t="s">
        <v>34</v>
      </c>
      <c r="F361" s="130">
        <v>1344</v>
      </c>
      <c r="G361" s="148">
        <v>1</v>
      </c>
      <c r="H361" s="149">
        <v>28</v>
      </c>
      <c r="I361" s="64" t="str">
        <f t="shared" si="2"/>
        <v>0109031501</v>
      </c>
      <c r="J361" s="65">
        <f t="shared" si="4"/>
        <v>28</v>
      </c>
    </row>
    <row r="362" spans="2:10">
      <c r="B362" s="142" t="s">
        <v>44</v>
      </c>
      <c r="C362" s="142" t="s">
        <v>35</v>
      </c>
      <c r="D362" s="142" t="s">
        <v>30</v>
      </c>
      <c r="E362" s="141" t="s">
        <v>34</v>
      </c>
      <c r="F362" s="130">
        <v>1345</v>
      </c>
      <c r="G362" s="148">
        <v>1</v>
      </c>
      <c r="H362" s="149">
        <v>28</v>
      </c>
      <c r="I362" s="64" t="str">
        <f t="shared" si="2"/>
        <v>0109031501</v>
      </c>
      <c r="J362" s="65">
        <f t="shared" si="4"/>
        <v>28</v>
      </c>
    </row>
    <row r="363" spans="2:10">
      <c r="B363" s="142" t="s">
        <v>44</v>
      </c>
      <c r="C363" s="142" t="s">
        <v>35</v>
      </c>
      <c r="D363" s="142" t="s">
        <v>30</v>
      </c>
      <c r="E363" s="141" t="s">
        <v>34</v>
      </c>
      <c r="F363" s="130">
        <v>1353</v>
      </c>
      <c r="G363" s="148">
        <v>1</v>
      </c>
      <c r="H363" s="149">
        <v>64</v>
      </c>
      <c r="I363" s="64" t="str">
        <f t="shared" ref="I363:I412" si="5">B363&amp;C363&amp;D363&amp;E363</f>
        <v>0109031501</v>
      </c>
      <c r="J363" s="65">
        <f t="shared" si="4"/>
        <v>64</v>
      </c>
    </row>
    <row r="364" spans="2:10">
      <c r="B364" s="142" t="s">
        <v>44</v>
      </c>
      <c r="C364" s="142" t="s">
        <v>35</v>
      </c>
      <c r="D364" s="142" t="s">
        <v>30</v>
      </c>
      <c r="E364" s="141" t="s">
        <v>34</v>
      </c>
      <c r="F364" s="130">
        <v>1354</v>
      </c>
      <c r="G364" s="148">
        <v>1</v>
      </c>
      <c r="H364" s="149">
        <v>29</v>
      </c>
      <c r="I364" s="64" t="str">
        <f t="shared" si="5"/>
        <v>0109031501</v>
      </c>
      <c r="J364" s="65">
        <f t="shared" si="4"/>
        <v>29</v>
      </c>
    </row>
    <row r="365" spans="2:10">
      <c r="B365" s="142" t="s">
        <v>44</v>
      </c>
      <c r="C365" s="142" t="s">
        <v>35</v>
      </c>
      <c r="D365" s="142" t="s">
        <v>30</v>
      </c>
      <c r="E365" s="141" t="s">
        <v>34</v>
      </c>
      <c r="F365" s="130">
        <v>1377</v>
      </c>
      <c r="G365" s="148">
        <v>1</v>
      </c>
      <c r="H365" s="149">
        <v>28</v>
      </c>
      <c r="I365" s="64" t="str">
        <f t="shared" si="5"/>
        <v>0109031501</v>
      </c>
      <c r="J365" s="65">
        <f t="shared" si="4"/>
        <v>28</v>
      </c>
    </row>
    <row r="366" spans="2:10">
      <c r="B366" s="142" t="s">
        <v>44</v>
      </c>
      <c r="C366" s="142" t="s">
        <v>35</v>
      </c>
      <c r="D366" s="142" t="s">
        <v>30</v>
      </c>
      <c r="E366" s="141" t="s">
        <v>34</v>
      </c>
      <c r="F366" s="130">
        <v>1397</v>
      </c>
      <c r="G366" s="148">
        <v>1</v>
      </c>
      <c r="H366" s="149">
        <v>31</v>
      </c>
      <c r="I366" s="64" t="str">
        <f t="shared" si="5"/>
        <v>0109031501</v>
      </c>
      <c r="J366" s="65">
        <f t="shared" si="4"/>
        <v>31</v>
      </c>
    </row>
    <row r="367" spans="2:10">
      <c r="B367" s="142" t="s">
        <v>44</v>
      </c>
      <c r="C367" s="142" t="s">
        <v>35</v>
      </c>
      <c r="D367" s="142" t="s">
        <v>30</v>
      </c>
      <c r="E367" s="141" t="s">
        <v>34</v>
      </c>
      <c r="F367" s="130">
        <v>1398</v>
      </c>
      <c r="G367" s="148">
        <v>1</v>
      </c>
      <c r="H367" s="149">
        <v>28</v>
      </c>
      <c r="I367" s="64" t="str">
        <f t="shared" si="5"/>
        <v>0109031501</v>
      </c>
      <c r="J367" s="65">
        <f t="shared" si="4"/>
        <v>28</v>
      </c>
    </row>
    <row r="368" spans="2:10">
      <c r="B368" s="142" t="s">
        <v>44</v>
      </c>
      <c r="C368" s="142" t="s">
        <v>35</v>
      </c>
      <c r="D368" s="142" t="s">
        <v>30</v>
      </c>
      <c r="E368" s="141" t="s">
        <v>34</v>
      </c>
      <c r="F368" s="130">
        <v>1399</v>
      </c>
      <c r="G368" s="148">
        <v>1</v>
      </c>
      <c r="H368" s="149">
        <v>28</v>
      </c>
      <c r="I368" s="64" t="str">
        <f t="shared" si="5"/>
        <v>0109031501</v>
      </c>
      <c r="J368" s="65">
        <f t="shared" si="4"/>
        <v>28</v>
      </c>
    </row>
    <row r="369" spans="2:10">
      <c r="B369" s="142" t="s">
        <v>44</v>
      </c>
      <c r="C369" s="142" t="s">
        <v>35</v>
      </c>
      <c r="D369" s="142" t="s">
        <v>30</v>
      </c>
      <c r="E369" s="141" t="s">
        <v>34</v>
      </c>
      <c r="F369" s="130">
        <v>1400</v>
      </c>
      <c r="G369" s="148">
        <v>1</v>
      </c>
      <c r="H369" s="149">
        <v>38</v>
      </c>
      <c r="I369" s="64" t="str">
        <f t="shared" si="5"/>
        <v>0109031501</v>
      </c>
      <c r="J369" s="65">
        <f t="shared" si="4"/>
        <v>38</v>
      </c>
    </row>
    <row r="370" spans="2:10">
      <c r="B370" s="142" t="s">
        <v>44</v>
      </c>
      <c r="C370" s="142" t="s">
        <v>35</v>
      </c>
      <c r="D370" s="142" t="s">
        <v>30</v>
      </c>
      <c r="E370" s="141" t="s">
        <v>34</v>
      </c>
      <c r="F370" s="130">
        <v>1401</v>
      </c>
      <c r="G370" s="148">
        <v>1</v>
      </c>
      <c r="H370" s="149">
        <v>28</v>
      </c>
      <c r="I370" s="64" t="str">
        <f t="shared" si="5"/>
        <v>0109031501</v>
      </c>
      <c r="J370" s="65">
        <f t="shared" si="4"/>
        <v>28</v>
      </c>
    </row>
    <row r="371" spans="2:10">
      <c r="B371" s="142" t="s">
        <v>44</v>
      </c>
      <c r="C371" s="142" t="s">
        <v>35</v>
      </c>
      <c r="D371" s="142" t="s">
        <v>30</v>
      </c>
      <c r="E371" s="141" t="s">
        <v>34</v>
      </c>
      <c r="F371" s="130">
        <v>1402</v>
      </c>
      <c r="G371" s="148">
        <v>1</v>
      </c>
      <c r="H371" s="149">
        <v>28</v>
      </c>
      <c r="I371" s="64" t="str">
        <f t="shared" si="5"/>
        <v>0109031501</v>
      </c>
      <c r="J371" s="65">
        <f t="shared" si="4"/>
        <v>28</v>
      </c>
    </row>
    <row r="372" spans="2:10">
      <c r="B372" s="142" t="s">
        <v>44</v>
      </c>
      <c r="C372" s="142" t="s">
        <v>35</v>
      </c>
      <c r="D372" s="142" t="s">
        <v>30</v>
      </c>
      <c r="E372" s="141" t="s">
        <v>34</v>
      </c>
      <c r="F372" s="130">
        <v>1422</v>
      </c>
      <c r="G372" s="148">
        <v>1</v>
      </c>
      <c r="H372" s="149">
        <v>28</v>
      </c>
      <c r="I372" s="64" t="str">
        <f t="shared" si="5"/>
        <v>0109031501</v>
      </c>
      <c r="J372" s="65">
        <f t="shared" si="4"/>
        <v>28</v>
      </c>
    </row>
    <row r="373" spans="2:10">
      <c r="B373" s="142" t="s">
        <v>44</v>
      </c>
      <c r="C373" s="142" t="s">
        <v>35</v>
      </c>
      <c r="D373" s="142" t="s">
        <v>30</v>
      </c>
      <c r="E373" s="141" t="s">
        <v>34</v>
      </c>
      <c r="F373" s="130">
        <v>1423</v>
      </c>
      <c r="G373" s="148">
        <v>1</v>
      </c>
      <c r="H373" s="149">
        <v>28</v>
      </c>
      <c r="I373" s="64" t="str">
        <f t="shared" si="5"/>
        <v>0109031501</v>
      </c>
      <c r="J373" s="65">
        <f t="shared" si="4"/>
        <v>28</v>
      </c>
    </row>
    <row r="374" spans="2:10">
      <c r="B374" s="142" t="s">
        <v>44</v>
      </c>
      <c r="C374" s="142" t="s">
        <v>35</v>
      </c>
      <c r="D374" s="142" t="s">
        <v>30</v>
      </c>
      <c r="E374" s="141" t="s">
        <v>34</v>
      </c>
      <c r="F374" s="130">
        <v>1424</v>
      </c>
      <c r="G374" s="148">
        <v>1</v>
      </c>
      <c r="H374" s="149">
        <v>39</v>
      </c>
      <c r="I374" s="64" t="str">
        <f t="shared" si="5"/>
        <v>0109031501</v>
      </c>
      <c r="J374" s="65">
        <f t="shared" si="4"/>
        <v>39</v>
      </c>
    </row>
    <row r="375" spans="2:10">
      <c r="B375" s="142" t="s">
        <v>44</v>
      </c>
      <c r="C375" s="142" t="s">
        <v>35</v>
      </c>
      <c r="D375" s="142" t="s">
        <v>30</v>
      </c>
      <c r="E375" s="141" t="s">
        <v>34</v>
      </c>
      <c r="F375" s="130">
        <v>1425</v>
      </c>
      <c r="G375" s="148">
        <v>1</v>
      </c>
      <c r="H375" s="149">
        <v>28</v>
      </c>
      <c r="I375" s="64" t="str">
        <f t="shared" si="5"/>
        <v>0109031501</v>
      </c>
      <c r="J375" s="65">
        <f t="shared" si="4"/>
        <v>28</v>
      </c>
    </row>
    <row r="376" spans="2:10">
      <c r="B376" s="142" t="s">
        <v>44</v>
      </c>
      <c r="C376" s="142" t="s">
        <v>35</v>
      </c>
      <c r="D376" s="142" t="s">
        <v>30</v>
      </c>
      <c r="E376" s="141" t="s">
        <v>34</v>
      </c>
      <c r="F376" s="130">
        <v>1426</v>
      </c>
      <c r="G376" s="148">
        <v>1</v>
      </c>
      <c r="H376" s="149">
        <v>28</v>
      </c>
      <c r="I376" s="64" t="str">
        <f t="shared" si="5"/>
        <v>0109031501</v>
      </c>
      <c r="J376" s="65">
        <f t="shared" si="4"/>
        <v>28</v>
      </c>
    </row>
    <row r="377" spans="2:10">
      <c r="B377" s="142" t="s">
        <v>44</v>
      </c>
      <c r="C377" s="142" t="s">
        <v>35</v>
      </c>
      <c r="D377" s="142" t="s">
        <v>30</v>
      </c>
      <c r="E377" s="141" t="s">
        <v>34</v>
      </c>
      <c r="F377" s="130">
        <v>1427</v>
      </c>
      <c r="G377" s="148">
        <v>1</v>
      </c>
      <c r="H377" s="149">
        <v>28</v>
      </c>
      <c r="I377" s="64" t="str">
        <f t="shared" si="5"/>
        <v>0109031501</v>
      </c>
      <c r="J377" s="65">
        <f t="shared" si="4"/>
        <v>28</v>
      </c>
    </row>
    <row r="378" spans="2:10">
      <c r="B378" s="142" t="s">
        <v>44</v>
      </c>
      <c r="C378" s="142" t="s">
        <v>35</v>
      </c>
      <c r="D378" s="142" t="s">
        <v>30</v>
      </c>
      <c r="E378" s="141" t="s">
        <v>34</v>
      </c>
      <c r="F378" s="130">
        <v>1428</v>
      </c>
      <c r="G378" s="148">
        <v>1</v>
      </c>
      <c r="H378" s="149">
        <v>32</v>
      </c>
      <c r="I378" s="64" t="str">
        <f t="shared" si="5"/>
        <v>0109031501</v>
      </c>
      <c r="J378" s="65">
        <f t="shared" si="4"/>
        <v>32</v>
      </c>
    </row>
    <row r="379" spans="2:10">
      <c r="B379" s="142" t="s">
        <v>44</v>
      </c>
      <c r="C379" s="142" t="s">
        <v>35</v>
      </c>
      <c r="D379" s="142" t="s">
        <v>30</v>
      </c>
      <c r="E379" s="141" t="s">
        <v>34</v>
      </c>
      <c r="F379" s="130">
        <v>1448</v>
      </c>
      <c r="G379" s="148">
        <v>1</v>
      </c>
      <c r="H379" s="149">
        <v>28</v>
      </c>
      <c r="I379" s="64" t="str">
        <f t="shared" si="5"/>
        <v>0109031501</v>
      </c>
      <c r="J379" s="65">
        <f t="shared" si="4"/>
        <v>28</v>
      </c>
    </row>
    <row r="380" spans="2:10">
      <c r="B380" s="142" t="s">
        <v>44</v>
      </c>
      <c r="C380" s="142" t="s">
        <v>35</v>
      </c>
      <c r="D380" s="142" t="s">
        <v>30</v>
      </c>
      <c r="E380" s="141" t="s">
        <v>34</v>
      </c>
      <c r="F380" s="130">
        <v>1449</v>
      </c>
      <c r="G380" s="148">
        <v>1</v>
      </c>
      <c r="H380" s="149">
        <v>68</v>
      </c>
      <c r="I380" s="64" t="str">
        <f t="shared" si="5"/>
        <v>0109031501</v>
      </c>
      <c r="J380" s="65">
        <f t="shared" si="4"/>
        <v>68</v>
      </c>
    </row>
    <row r="381" spans="2:10">
      <c r="B381" s="142" t="s">
        <v>44</v>
      </c>
      <c r="C381" s="142" t="s">
        <v>35</v>
      </c>
      <c r="D381" s="142" t="s">
        <v>30</v>
      </c>
      <c r="E381" s="141" t="s">
        <v>34</v>
      </c>
      <c r="F381" s="130">
        <v>1450</v>
      </c>
      <c r="G381" s="148">
        <v>1</v>
      </c>
      <c r="H381" s="149">
        <v>28</v>
      </c>
      <c r="I381" s="64" t="str">
        <f t="shared" si="5"/>
        <v>0109031501</v>
      </c>
      <c r="J381" s="65">
        <f t="shared" si="4"/>
        <v>28</v>
      </c>
    </row>
    <row r="382" spans="2:10">
      <c r="B382" s="142" t="s">
        <v>44</v>
      </c>
      <c r="C382" s="142" t="s">
        <v>35</v>
      </c>
      <c r="D382" s="142" t="s">
        <v>30</v>
      </c>
      <c r="E382" s="141" t="s">
        <v>34</v>
      </c>
      <c r="F382" s="130">
        <v>1476</v>
      </c>
      <c r="G382" s="148">
        <v>1</v>
      </c>
      <c r="H382" s="149">
        <v>27</v>
      </c>
      <c r="I382" s="64" t="str">
        <f t="shared" si="5"/>
        <v>0109031501</v>
      </c>
      <c r="J382" s="65">
        <f t="shared" si="4"/>
        <v>27</v>
      </c>
    </row>
    <row r="383" spans="2:10">
      <c r="B383" s="142" t="s">
        <v>44</v>
      </c>
      <c r="C383" s="142" t="s">
        <v>35</v>
      </c>
      <c r="D383" s="142" t="s">
        <v>30</v>
      </c>
      <c r="E383" s="141" t="s">
        <v>34</v>
      </c>
      <c r="F383" s="130">
        <v>1484</v>
      </c>
      <c r="G383" s="148">
        <v>1</v>
      </c>
      <c r="H383" s="149">
        <v>28</v>
      </c>
      <c r="I383" s="64" t="str">
        <f t="shared" si="5"/>
        <v>0109031501</v>
      </c>
      <c r="J383" s="65">
        <f t="shared" si="4"/>
        <v>28</v>
      </c>
    </row>
    <row r="384" spans="2:10">
      <c r="B384" s="142" t="s">
        <v>44</v>
      </c>
      <c r="C384" s="142" t="s">
        <v>35</v>
      </c>
      <c r="D384" s="142" t="s">
        <v>30</v>
      </c>
      <c r="E384" s="141" t="s">
        <v>34</v>
      </c>
      <c r="F384" s="130">
        <v>1485</v>
      </c>
      <c r="G384" s="148">
        <v>1</v>
      </c>
      <c r="H384" s="149">
        <v>58</v>
      </c>
      <c r="I384" s="64" t="str">
        <f t="shared" si="5"/>
        <v>0109031501</v>
      </c>
      <c r="J384" s="65">
        <f t="shared" si="4"/>
        <v>58</v>
      </c>
    </row>
    <row r="385" spans="2:10">
      <c r="B385" s="142" t="s">
        <v>44</v>
      </c>
      <c r="C385" s="142" t="s">
        <v>35</v>
      </c>
      <c r="D385" s="142" t="s">
        <v>30</v>
      </c>
      <c r="E385" s="141" t="s">
        <v>34</v>
      </c>
      <c r="F385" s="130">
        <v>1486</v>
      </c>
      <c r="G385" s="148">
        <v>1</v>
      </c>
      <c r="H385" s="149">
        <v>7</v>
      </c>
      <c r="I385" s="64" t="str">
        <f t="shared" si="5"/>
        <v>0109031501</v>
      </c>
      <c r="J385" s="65">
        <f t="shared" si="4"/>
        <v>7</v>
      </c>
    </row>
    <row r="386" spans="2:10">
      <c r="B386" s="142" t="s">
        <v>44</v>
      </c>
      <c r="C386" s="142" t="s">
        <v>35</v>
      </c>
      <c r="D386" s="142" t="s">
        <v>30</v>
      </c>
      <c r="E386" s="141" t="s">
        <v>34</v>
      </c>
      <c r="F386" s="130">
        <v>1487</v>
      </c>
      <c r="G386" s="148">
        <v>1</v>
      </c>
      <c r="H386" s="149">
        <v>27</v>
      </c>
      <c r="I386" s="64" t="str">
        <f t="shared" si="5"/>
        <v>0109031501</v>
      </c>
      <c r="J386" s="65">
        <f t="shared" si="4"/>
        <v>27</v>
      </c>
    </row>
    <row r="387" spans="2:10">
      <c r="B387" s="142" t="s">
        <v>44</v>
      </c>
      <c r="C387" s="142" t="s">
        <v>35</v>
      </c>
      <c r="D387" s="142" t="s">
        <v>30</v>
      </c>
      <c r="E387" s="141" t="s">
        <v>34</v>
      </c>
      <c r="F387" s="130">
        <v>1488</v>
      </c>
      <c r="G387" s="148">
        <v>1</v>
      </c>
      <c r="H387" s="149">
        <v>7</v>
      </c>
      <c r="I387" s="64" t="str">
        <f t="shared" si="5"/>
        <v>0109031501</v>
      </c>
      <c r="J387" s="65">
        <f t="shared" si="4"/>
        <v>7</v>
      </c>
    </row>
    <row r="388" spans="2:10">
      <c r="B388" s="142" t="s">
        <v>44</v>
      </c>
      <c r="C388" s="142" t="s">
        <v>35</v>
      </c>
      <c r="D388" s="142" t="s">
        <v>30</v>
      </c>
      <c r="E388" s="141" t="s">
        <v>34</v>
      </c>
      <c r="F388" s="130">
        <v>1489</v>
      </c>
      <c r="G388" s="148">
        <v>1</v>
      </c>
      <c r="H388" s="149">
        <v>7</v>
      </c>
      <c r="I388" s="64" t="str">
        <f t="shared" si="5"/>
        <v>0109031501</v>
      </c>
      <c r="J388" s="65">
        <f t="shared" si="4"/>
        <v>7</v>
      </c>
    </row>
    <row r="389" spans="2:10">
      <c r="B389" s="142" t="s">
        <v>44</v>
      </c>
      <c r="C389" s="142" t="s">
        <v>35</v>
      </c>
      <c r="D389" s="142" t="s">
        <v>30</v>
      </c>
      <c r="E389" s="141" t="s">
        <v>34</v>
      </c>
      <c r="F389" s="130">
        <v>1498</v>
      </c>
      <c r="G389" s="148">
        <v>1</v>
      </c>
      <c r="H389" s="149">
        <v>28</v>
      </c>
      <c r="I389" s="64" t="str">
        <f t="shared" si="5"/>
        <v>0109031501</v>
      </c>
      <c r="J389" s="65">
        <f t="shared" si="4"/>
        <v>28</v>
      </c>
    </row>
    <row r="390" spans="2:10">
      <c r="B390" s="142" t="s">
        <v>44</v>
      </c>
      <c r="C390" s="142" t="s">
        <v>35</v>
      </c>
      <c r="D390" s="142" t="s">
        <v>30</v>
      </c>
      <c r="E390" s="141" t="s">
        <v>34</v>
      </c>
      <c r="F390" s="130">
        <v>1499</v>
      </c>
      <c r="G390" s="148">
        <v>1</v>
      </c>
      <c r="H390" s="149">
        <v>59</v>
      </c>
      <c r="I390" s="64" t="str">
        <f t="shared" si="5"/>
        <v>0109031501</v>
      </c>
      <c r="J390" s="65">
        <f t="shared" si="4"/>
        <v>59</v>
      </c>
    </row>
    <row r="391" spans="2:10">
      <c r="B391" s="142" t="s">
        <v>44</v>
      </c>
      <c r="C391" s="142" t="s">
        <v>35</v>
      </c>
      <c r="D391" s="142" t="s">
        <v>30</v>
      </c>
      <c r="E391" s="141" t="s">
        <v>34</v>
      </c>
      <c r="F391" s="130">
        <v>1500</v>
      </c>
      <c r="G391" s="148">
        <v>1</v>
      </c>
      <c r="H391" s="149">
        <v>40</v>
      </c>
      <c r="I391" s="64" t="str">
        <f t="shared" si="5"/>
        <v>0109031501</v>
      </c>
      <c r="J391" s="65">
        <f t="shared" si="4"/>
        <v>40</v>
      </c>
    </row>
    <row r="392" spans="2:10">
      <c r="B392" s="142" t="s">
        <v>44</v>
      </c>
      <c r="C392" s="142" t="s">
        <v>35</v>
      </c>
      <c r="D392" s="142" t="s">
        <v>30</v>
      </c>
      <c r="E392" s="141" t="s">
        <v>34</v>
      </c>
      <c r="F392" s="130">
        <v>1501</v>
      </c>
      <c r="G392" s="148">
        <v>1</v>
      </c>
      <c r="H392" s="149">
        <v>28</v>
      </c>
      <c r="I392" s="64" t="str">
        <f t="shared" si="5"/>
        <v>0109031501</v>
      </c>
      <c r="J392" s="65">
        <f t="shared" si="4"/>
        <v>28</v>
      </c>
    </row>
    <row r="393" spans="2:10">
      <c r="B393" s="142" t="s">
        <v>44</v>
      </c>
      <c r="C393" s="142" t="s">
        <v>35</v>
      </c>
      <c r="D393" s="142" t="s">
        <v>30</v>
      </c>
      <c r="E393" s="141" t="s">
        <v>34</v>
      </c>
      <c r="F393" s="130">
        <v>1524</v>
      </c>
      <c r="G393" s="148">
        <v>1</v>
      </c>
      <c r="H393" s="149">
        <v>27</v>
      </c>
      <c r="I393" s="64" t="str">
        <f t="shared" si="5"/>
        <v>0109031501</v>
      </c>
      <c r="J393" s="65">
        <f t="shared" si="4"/>
        <v>27</v>
      </c>
    </row>
    <row r="394" spans="2:10">
      <c r="B394" s="142" t="s">
        <v>44</v>
      </c>
      <c r="C394" s="142" t="s">
        <v>35</v>
      </c>
      <c r="D394" s="142" t="s">
        <v>30</v>
      </c>
      <c r="E394" s="141" t="s">
        <v>34</v>
      </c>
      <c r="F394" s="130">
        <v>1525</v>
      </c>
      <c r="G394" s="148">
        <v>1</v>
      </c>
      <c r="H394" s="149">
        <v>27</v>
      </c>
      <c r="I394" s="64" t="str">
        <f t="shared" si="5"/>
        <v>0109031501</v>
      </c>
      <c r="J394" s="65">
        <f t="shared" si="4"/>
        <v>27</v>
      </c>
    </row>
    <row r="395" spans="2:10">
      <c r="B395" s="142" t="s">
        <v>44</v>
      </c>
      <c r="C395" s="142" t="s">
        <v>35</v>
      </c>
      <c r="D395" s="142" t="s">
        <v>30</v>
      </c>
      <c r="E395" s="141" t="s">
        <v>34</v>
      </c>
      <c r="F395" s="130">
        <v>1526</v>
      </c>
      <c r="G395" s="148">
        <v>1</v>
      </c>
      <c r="H395" s="149">
        <v>27</v>
      </c>
      <c r="I395" s="64" t="str">
        <f t="shared" si="5"/>
        <v>0109031501</v>
      </c>
      <c r="J395" s="65">
        <f t="shared" si="4"/>
        <v>27</v>
      </c>
    </row>
    <row r="396" spans="2:10">
      <c r="B396" s="142" t="s">
        <v>44</v>
      </c>
      <c r="C396" s="142" t="s">
        <v>35</v>
      </c>
      <c r="D396" s="142" t="s">
        <v>30</v>
      </c>
      <c r="E396" s="141" t="s">
        <v>34</v>
      </c>
      <c r="F396" s="130">
        <v>1544</v>
      </c>
      <c r="G396" s="148">
        <v>1</v>
      </c>
      <c r="H396" s="149">
        <v>64</v>
      </c>
      <c r="I396" s="64" t="str">
        <f t="shared" si="5"/>
        <v>0109031501</v>
      </c>
      <c r="J396" s="65">
        <f t="shared" si="4"/>
        <v>64</v>
      </c>
    </row>
    <row r="397" spans="2:10">
      <c r="B397" s="142" t="s">
        <v>44</v>
      </c>
      <c r="C397" s="142" t="s">
        <v>35</v>
      </c>
      <c r="D397" s="142" t="s">
        <v>30</v>
      </c>
      <c r="E397" s="141" t="s">
        <v>34</v>
      </c>
      <c r="F397" s="130">
        <v>1545</v>
      </c>
      <c r="G397" s="148">
        <v>1</v>
      </c>
      <c r="H397" s="149">
        <v>28</v>
      </c>
      <c r="I397" s="64" t="str">
        <f t="shared" si="5"/>
        <v>0109031501</v>
      </c>
      <c r="J397" s="65">
        <f t="shared" si="4"/>
        <v>28</v>
      </c>
    </row>
    <row r="398" spans="2:10">
      <c r="B398" s="142" t="s">
        <v>44</v>
      </c>
      <c r="C398" s="142" t="s">
        <v>35</v>
      </c>
      <c r="D398" s="142" t="s">
        <v>30</v>
      </c>
      <c r="E398" s="141" t="s">
        <v>34</v>
      </c>
      <c r="F398" s="130">
        <v>1546</v>
      </c>
      <c r="G398" s="148">
        <v>1</v>
      </c>
      <c r="H398" s="149">
        <v>28</v>
      </c>
      <c r="I398" s="64" t="str">
        <f t="shared" si="5"/>
        <v>0109031501</v>
      </c>
      <c r="J398" s="65">
        <f t="shared" si="4"/>
        <v>28</v>
      </c>
    </row>
    <row r="399" spans="2:10">
      <c r="B399" s="142" t="s">
        <v>44</v>
      </c>
      <c r="C399" s="142" t="s">
        <v>35</v>
      </c>
      <c r="D399" s="142" t="s">
        <v>30</v>
      </c>
      <c r="E399" s="141" t="s">
        <v>34</v>
      </c>
      <c r="F399" s="130">
        <v>1547</v>
      </c>
      <c r="G399" s="148">
        <v>1</v>
      </c>
      <c r="H399" s="149">
        <v>28</v>
      </c>
      <c r="I399" s="64" t="str">
        <f t="shared" si="5"/>
        <v>0109031501</v>
      </c>
      <c r="J399" s="65">
        <f t="shared" si="4"/>
        <v>28</v>
      </c>
    </row>
    <row r="400" spans="2:10">
      <c r="B400" s="142" t="s">
        <v>44</v>
      </c>
      <c r="C400" s="142" t="s">
        <v>35</v>
      </c>
      <c r="D400" s="142" t="s">
        <v>30</v>
      </c>
      <c r="E400" s="141" t="s">
        <v>34</v>
      </c>
      <c r="F400" s="130">
        <v>1548</v>
      </c>
      <c r="G400" s="148">
        <v>1</v>
      </c>
      <c r="H400" s="149">
        <v>27</v>
      </c>
      <c r="I400" s="64" t="str">
        <f t="shared" si="5"/>
        <v>0109031501</v>
      </c>
      <c r="J400" s="65">
        <f t="shared" si="4"/>
        <v>27</v>
      </c>
    </row>
    <row r="401" spans="2:10">
      <c r="B401" s="142" t="s">
        <v>44</v>
      </c>
      <c r="C401" s="142" t="s">
        <v>35</v>
      </c>
      <c r="D401" s="142" t="s">
        <v>30</v>
      </c>
      <c r="E401" s="141" t="s">
        <v>34</v>
      </c>
      <c r="F401" s="130">
        <v>1577</v>
      </c>
      <c r="G401" s="148">
        <v>1</v>
      </c>
      <c r="H401" s="149">
        <v>28</v>
      </c>
      <c r="I401" s="64" t="str">
        <f t="shared" si="5"/>
        <v>0109031501</v>
      </c>
      <c r="J401" s="65">
        <f t="shared" si="4"/>
        <v>28</v>
      </c>
    </row>
    <row r="402" spans="2:10">
      <c r="B402" s="142" t="s">
        <v>44</v>
      </c>
      <c r="C402" s="142" t="s">
        <v>35</v>
      </c>
      <c r="D402" s="142" t="s">
        <v>30</v>
      </c>
      <c r="E402" s="141" t="s">
        <v>34</v>
      </c>
      <c r="F402" s="130">
        <v>1578</v>
      </c>
      <c r="G402" s="148">
        <v>1</v>
      </c>
      <c r="H402" s="149">
        <v>28</v>
      </c>
      <c r="I402" s="64" t="str">
        <f t="shared" si="5"/>
        <v>0109031501</v>
      </c>
      <c r="J402" s="65">
        <f t="shared" si="4"/>
        <v>28</v>
      </c>
    </row>
    <row r="403" spans="2:10">
      <c r="B403" s="142" t="s">
        <v>44</v>
      </c>
      <c r="C403" s="142" t="s">
        <v>35</v>
      </c>
      <c r="D403" s="142" t="s">
        <v>30</v>
      </c>
      <c r="E403" s="141" t="s">
        <v>34</v>
      </c>
      <c r="F403" s="130">
        <v>1579</v>
      </c>
      <c r="G403" s="148">
        <v>1</v>
      </c>
      <c r="H403" s="149">
        <v>28</v>
      </c>
      <c r="I403" s="64" t="str">
        <f t="shared" si="5"/>
        <v>0109031501</v>
      </c>
      <c r="J403" s="65">
        <f t="shared" si="4"/>
        <v>28</v>
      </c>
    </row>
    <row r="404" spans="2:10">
      <c r="B404" s="142" t="s">
        <v>44</v>
      </c>
      <c r="C404" s="142" t="s">
        <v>35</v>
      </c>
      <c r="D404" s="142" t="s">
        <v>30</v>
      </c>
      <c r="E404" s="141" t="s">
        <v>34</v>
      </c>
      <c r="F404" s="130">
        <v>1588</v>
      </c>
      <c r="G404" s="148">
        <v>1</v>
      </c>
      <c r="H404" s="149">
        <v>28</v>
      </c>
      <c r="I404" s="64" t="str">
        <f t="shared" si="5"/>
        <v>0109031501</v>
      </c>
      <c r="J404" s="65">
        <f t="shared" si="4"/>
        <v>28</v>
      </c>
    </row>
    <row r="405" spans="2:10">
      <c r="B405" s="142" t="s">
        <v>44</v>
      </c>
      <c r="C405" s="142" t="s">
        <v>35</v>
      </c>
      <c r="D405" s="142" t="s">
        <v>30</v>
      </c>
      <c r="E405" s="141" t="s">
        <v>34</v>
      </c>
      <c r="F405" s="130">
        <v>1589</v>
      </c>
      <c r="G405" s="148">
        <v>1</v>
      </c>
      <c r="H405" s="149">
        <v>28</v>
      </c>
      <c r="I405" s="64" t="str">
        <f t="shared" si="5"/>
        <v>0109031501</v>
      </c>
      <c r="J405" s="65">
        <f t="shared" si="4"/>
        <v>28</v>
      </c>
    </row>
    <row r="406" spans="2:10">
      <c r="B406" s="142" t="s">
        <v>44</v>
      </c>
      <c r="C406" s="142" t="s">
        <v>35</v>
      </c>
      <c r="D406" s="142" t="s">
        <v>30</v>
      </c>
      <c r="E406" s="141" t="s">
        <v>34</v>
      </c>
      <c r="F406" s="130">
        <v>1600</v>
      </c>
      <c r="G406" s="148">
        <v>1</v>
      </c>
      <c r="H406" s="149">
        <v>28</v>
      </c>
      <c r="I406" s="64" t="str">
        <f t="shared" si="5"/>
        <v>0109031501</v>
      </c>
      <c r="J406" s="65">
        <f t="shared" si="4"/>
        <v>28</v>
      </c>
    </row>
    <row r="407" spans="2:10">
      <c r="B407" s="142" t="s">
        <v>44</v>
      </c>
      <c r="C407" s="142" t="s">
        <v>35</v>
      </c>
      <c r="D407" s="142" t="s">
        <v>30</v>
      </c>
      <c r="E407" s="141" t="s">
        <v>34</v>
      </c>
      <c r="F407" s="130">
        <v>1601</v>
      </c>
      <c r="G407" s="148">
        <v>1</v>
      </c>
      <c r="H407" s="149">
        <v>12</v>
      </c>
      <c r="I407" s="64" t="str">
        <f t="shared" si="5"/>
        <v>0109031501</v>
      </c>
      <c r="J407" s="65">
        <f t="shared" ref="J407:J412" si="6">H407</f>
        <v>12</v>
      </c>
    </row>
    <row r="408" spans="2:10">
      <c r="B408" s="142" t="s">
        <v>44</v>
      </c>
      <c r="C408" s="142" t="s">
        <v>35</v>
      </c>
      <c r="D408" s="142" t="s">
        <v>30</v>
      </c>
      <c r="E408" s="141" t="s">
        <v>34</v>
      </c>
      <c r="F408" s="130">
        <v>1602</v>
      </c>
      <c r="G408" s="148">
        <v>1</v>
      </c>
      <c r="H408" s="149">
        <v>29</v>
      </c>
      <c r="I408" s="64" t="str">
        <f t="shared" si="5"/>
        <v>0109031501</v>
      </c>
      <c r="J408" s="65">
        <f t="shared" si="6"/>
        <v>29</v>
      </c>
    </row>
    <row r="409" spans="2:10">
      <c r="B409" s="142" t="s">
        <v>44</v>
      </c>
      <c r="C409" s="142" t="s">
        <v>35</v>
      </c>
      <c r="D409" s="142" t="s">
        <v>30</v>
      </c>
      <c r="E409" s="141" t="s">
        <v>34</v>
      </c>
      <c r="F409" s="130">
        <v>1603</v>
      </c>
      <c r="G409" s="148">
        <v>1</v>
      </c>
      <c r="H409" s="149">
        <v>29</v>
      </c>
      <c r="I409" s="64" t="str">
        <f t="shared" si="5"/>
        <v>0109031501</v>
      </c>
      <c r="J409" s="65">
        <f t="shared" si="6"/>
        <v>29</v>
      </c>
    </row>
    <row r="410" spans="2:10">
      <c r="B410" s="142" t="s">
        <v>44</v>
      </c>
      <c r="C410" s="142" t="s">
        <v>35</v>
      </c>
      <c r="D410" s="142" t="s">
        <v>30</v>
      </c>
      <c r="E410" s="141" t="s">
        <v>34</v>
      </c>
      <c r="F410" s="130">
        <v>1604</v>
      </c>
      <c r="G410" s="148">
        <v>1</v>
      </c>
      <c r="H410" s="149">
        <v>12</v>
      </c>
      <c r="I410" s="64" t="str">
        <f t="shared" si="5"/>
        <v>0109031501</v>
      </c>
      <c r="J410" s="65">
        <f t="shared" si="6"/>
        <v>12</v>
      </c>
    </row>
    <row r="411" spans="2:10">
      <c r="B411" s="142" t="s">
        <v>44</v>
      </c>
      <c r="C411" s="142" t="s">
        <v>35</v>
      </c>
      <c r="D411" s="142" t="s">
        <v>30</v>
      </c>
      <c r="E411" s="141" t="s">
        <v>34</v>
      </c>
      <c r="F411" s="130">
        <v>1622</v>
      </c>
      <c r="G411" s="148">
        <v>1</v>
      </c>
      <c r="H411" s="149">
        <v>28</v>
      </c>
      <c r="I411" s="64" t="str">
        <f t="shared" si="5"/>
        <v>0109031501</v>
      </c>
      <c r="J411" s="65">
        <f t="shared" si="6"/>
        <v>28</v>
      </c>
    </row>
    <row r="412" spans="2:10">
      <c r="B412" s="142" t="s">
        <v>44</v>
      </c>
      <c r="C412" s="142" t="s">
        <v>35</v>
      </c>
      <c r="D412" s="142" t="s">
        <v>30</v>
      </c>
      <c r="E412" s="141" t="s">
        <v>34</v>
      </c>
      <c r="F412" s="130">
        <v>1623</v>
      </c>
      <c r="G412" s="148">
        <v>1</v>
      </c>
      <c r="H412" s="149">
        <v>29</v>
      </c>
      <c r="I412" s="64" t="str">
        <f t="shared" si="5"/>
        <v>0109031501</v>
      </c>
      <c r="J412" s="65">
        <f t="shared" si="6"/>
        <v>29</v>
      </c>
    </row>
    <row r="413" spans="2:10">
      <c r="B413" s="142" t="s">
        <v>44</v>
      </c>
      <c r="C413" s="142" t="s">
        <v>35</v>
      </c>
      <c r="D413" s="142" t="s">
        <v>30</v>
      </c>
      <c r="E413" s="141" t="s">
        <v>34</v>
      </c>
      <c r="F413" s="130">
        <v>1629</v>
      </c>
      <c r="G413" s="148">
        <v>1</v>
      </c>
      <c r="H413" s="149">
        <v>27</v>
      </c>
      <c r="I413" s="64" t="str">
        <f t="shared" ref="I413:I427" si="7">B413&amp;C413&amp;D413&amp;E413</f>
        <v>0109031501</v>
      </c>
      <c r="J413" s="65">
        <f t="shared" ref="J413:J427" si="8">H413</f>
        <v>27</v>
      </c>
    </row>
    <row r="414" spans="2:10">
      <c r="B414" s="142" t="s">
        <v>44</v>
      </c>
      <c r="C414" s="142" t="s">
        <v>35</v>
      </c>
      <c r="D414" s="142" t="s">
        <v>30</v>
      </c>
      <c r="E414" s="141" t="s">
        <v>34</v>
      </c>
      <c r="F414" s="130">
        <v>1630</v>
      </c>
      <c r="G414" s="148">
        <v>1</v>
      </c>
      <c r="H414" s="149">
        <v>29</v>
      </c>
      <c r="I414" s="64" t="str">
        <f t="shared" si="7"/>
        <v>0109031501</v>
      </c>
      <c r="J414" s="65">
        <f t="shared" si="8"/>
        <v>29</v>
      </c>
    </row>
    <row r="415" spans="2:10">
      <c r="B415" s="142" t="s">
        <v>44</v>
      </c>
      <c r="C415" s="142" t="s">
        <v>35</v>
      </c>
      <c r="D415" s="142" t="s">
        <v>30</v>
      </c>
      <c r="E415" s="141" t="s">
        <v>34</v>
      </c>
      <c r="F415" s="130">
        <v>1631</v>
      </c>
      <c r="G415" s="148">
        <v>1</v>
      </c>
      <c r="H415" s="149">
        <v>29</v>
      </c>
      <c r="I415" s="64" t="str">
        <f t="shared" si="7"/>
        <v>0109031501</v>
      </c>
      <c r="J415" s="65">
        <f t="shared" si="8"/>
        <v>29</v>
      </c>
    </row>
    <row r="416" spans="2:10">
      <c r="B416" s="142" t="s">
        <v>44</v>
      </c>
      <c r="C416" s="142" t="s">
        <v>35</v>
      </c>
      <c r="D416" s="142" t="s">
        <v>30</v>
      </c>
      <c r="E416" s="141" t="s">
        <v>34</v>
      </c>
      <c r="F416" s="130">
        <v>1633</v>
      </c>
      <c r="G416" s="148">
        <v>1</v>
      </c>
      <c r="H416" s="149">
        <v>28</v>
      </c>
      <c r="I416" s="64" t="str">
        <f t="shared" si="7"/>
        <v>0109031501</v>
      </c>
      <c r="J416" s="65">
        <f t="shared" si="8"/>
        <v>28</v>
      </c>
    </row>
    <row r="417" spans="2:10">
      <c r="B417" s="142" t="s">
        <v>44</v>
      </c>
      <c r="C417" s="142" t="s">
        <v>35</v>
      </c>
      <c r="D417" s="142" t="s">
        <v>30</v>
      </c>
      <c r="E417" s="141" t="s">
        <v>34</v>
      </c>
      <c r="F417" s="130">
        <v>1634</v>
      </c>
      <c r="G417" s="148">
        <v>1</v>
      </c>
      <c r="H417" s="149">
        <v>28</v>
      </c>
      <c r="I417" s="64" t="str">
        <f t="shared" si="7"/>
        <v>0109031501</v>
      </c>
      <c r="J417" s="65">
        <f t="shared" si="8"/>
        <v>28</v>
      </c>
    </row>
    <row r="418" spans="2:10">
      <c r="B418" s="142" t="s">
        <v>44</v>
      </c>
      <c r="C418" s="142" t="s">
        <v>35</v>
      </c>
      <c r="D418" s="142" t="s">
        <v>30</v>
      </c>
      <c r="E418" s="141" t="s">
        <v>34</v>
      </c>
      <c r="F418" s="130">
        <v>1635</v>
      </c>
      <c r="G418" s="148">
        <v>1</v>
      </c>
      <c r="H418" s="149">
        <v>29</v>
      </c>
      <c r="I418" s="64" t="str">
        <f t="shared" si="7"/>
        <v>0109031501</v>
      </c>
      <c r="J418" s="65">
        <f t="shared" si="8"/>
        <v>29</v>
      </c>
    </row>
    <row r="419" spans="2:10">
      <c r="B419" s="142" t="s">
        <v>44</v>
      </c>
      <c r="C419" s="142" t="s">
        <v>35</v>
      </c>
      <c r="D419" s="142" t="s">
        <v>30</v>
      </c>
      <c r="E419" s="141" t="s">
        <v>34</v>
      </c>
      <c r="F419" s="130">
        <v>1636</v>
      </c>
      <c r="G419" s="148">
        <v>1</v>
      </c>
      <c r="H419" s="149">
        <v>29</v>
      </c>
      <c r="I419" s="64" t="str">
        <f t="shared" si="7"/>
        <v>0109031501</v>
      </c>
      <c r="J419" s="65">
        <f t="shared" si="8"/>
        <v>29</v>
      </c>
    </row>
    <row r="420" spans="2:10">
      <c r="B420" s="142" t="s">
        <v>44</v>
      </c>
      <c r="C420" s="142" t="s">
        <v>35</v>
      </c>
      <c r="D420" s="142" t="s">
        <v>30</v>
      </c>
      <c r="E420" s="141" t="s">
        <v>34</v>
      </c>
      <c r="F420" s="130">
        <v>1637</v>
      </c>
      <c r="G420" s="148">
        <v>1</v>
      </c>
      <c r="H420" s="149">
        <v>28</v>
      </c>
      <c r="I420" s="64" t="str">
        <f t="shared" si="7"/>
        <v>0109031501</v>
      </c>
      <c r="J420" s="65">
        <f t="shared" si="8"/>
        <v>28</v>
      </c>
    </row>
    <row r="421" spans="2:10">
      <c r="B421" s="142" t="s">
        <v>44</v>
      </c>
      <c r="C421" s="142" t="s">
        <v>35</v>
      </c>
      <c r="D421" s="142" t="s">
        <v>30</v>
      </c>
      <c r="E421" s="141" t="s">
        <v>34</v>
      </c>
      <c r="F421" s="130">
        <v>1638</v>
      </c>
      <c r="G421" s="148">
        <v>1</v>
      </c>
      <c r="H421" s="149">
        <v>30</v>
      </c>
      <c r="I421" s="64" t="str">
        <f t="shared" si="7"/>
        <v>0109031501</v>
      </c>
      <c r="J421" s="65">
        <f t="shared" si="8"/>
        <v>30</v>
      </c>
    </row>
    <row r="422" spans="2:10">
      <c r="B422" s="142" t="s">
        <v>44</v>
      </c>
      <c r="C422" s="142" t="s">
        <v>35</v>
      </c>
      <c r="D422" s="142" t="s">
        <v>30</v>
      </c>
      <c r="E422" s="141" t="s">
        <v>34</v>
      </c>
      <c r="F422" s="130">
        <v>1652</v>
      </c>
      <c r="G422" s="148">
        <v>1</v>
      </c>
      <c r="H422" s="149">
        <v>28</v>
      </c>
      <c r="I422" s="64" t="str">
        <f t="shared" si="7"/>
        <v>0109031501</v>
      </c>
      <c r="J422" s="65">
        <f t="shared" si="8"/>
        <v>28</v>
      </c>
    </row>
    <row r="423" spans="2:10">
      <c r="B423" s="142" t="s">
        <v>44</v>
      </c>
      <c r="C423" s="142" t="s">
        <v>35</v>
      </c>
      <c r="D423" s="142" t="s">
        <v>30</v>
      </c>
      <c r="E423" s="141" t="s">
        <v>34</v>
      </c>
      <c r="F423" s="130">
        <v>1653</v>
      </c>
      <c r="G423" s="148">
        <v>1</v>
      </c>
      <c r="H423" s="149">
        <v>28</v>
      </c>
      <c r="I423" s="64" t="str">
        <f t="shared" si="7"/>
        <v>0109031501</v>
      </c>
      <c r="J423" s="65">
        <f t="shared" si="8"/>
        <v>28</v>
      </c>
    </row>
    <row r="424" spans="2:10">
      <c r="B424" s="142" t="s">
        <v>44</v>
      </c>
      <c r="C424" s="142" t="s">
        <v>35</v>
      </c>
      <c r="D424" s="142" t="s">
        <v>30</v>
      </c>
      <c r="E424" s="141" t="s">
        <v>34</v>
      </c>
      <c r="F424" s="130">
        <v>1654</v>
      </c>
      <c r="G424" s="148">
        <v>1</v>
      </c>
      <c r="H424" s="149">
        <v>28</v>
      </c>
      <c r="I424" s="64" t="str">
        <f t="shared" si="7"/>
        <v>0109031501</v>
      </c>
      <c r="J424" s="65">
        <f t="shared" si="8"/>
        <v>28</v>
      </c>
    </row>
    <row r="425" spans="2:10">
      <c r="B425" s="142" t="s">
        <v>44</v>
      </c>
      <c r="C425" s="142" t="s">
        <v>35</v>
      </c>
      <c r="D425" s="142" t="s">
        <v>30</v>
      </c>
      <c r="E425" s="141" t="s">
        <v>34</v>
      </c>
      <c r="F425" s="130">
        <v>1655</v>
      </c>
      <c r="G425" s="148">
        <v>1</v>
      </c>
      <c r="H425" s="149">
        <v>29</v>
      </c>
      <c r="I425" s="64" t="str">
        <f t="shared" si="7"/>
        <v>0109031501</v>
      </c>
      <c r="J425" s="65">
        <f t="shared" si="8"/>
        <v>29</v>
      </c>
    </row>
    <row r="426" spans="2:10">
      <c r="B426" s="142" t="s">
        <v>44</v>
      </c>
      <c r="C426" s="142" t="s">
        <v>35</v>
      </c>
      <c r="D426" s="142" t="s">
        <v>30</v>
      </c>
      <c r="E426" s="141" t="s">
        <v>34</v>
      </c>
      <c r="F426" s="130">
        <v>1656</v>
      </c>
      <c r="G426" s="148">
        <v>1</v>
      </c>
      <c r="H426" s="149">
        <v>29</v>
      </c>
      <c r="I426" s="64" t="str">
        <f t="shared" si="7"/>
        <v>0109031501</v>
      </c>
      <c r="J426" s="65">
        <f t="shared" si="8"/>
        <v>29</v>
      </c>
    </row>
    <row r="427" spans="2:10">
      <c r="B427" s="142" t="s">
        <v>44</v>
      </c>
      <c r="C427" s="142" t="s">
        <v>35</v>
      </c>
      <c r="D427" s="142" t="s">
        <v>30</v>
      </c>
      <c r="E427" s="141" t="s">
        <v>34</v>
      </c>
      <c r="F427" s="130">
        <v>1657</v>
      </c>
      <c r="G427" s="148">
        <v>1</v>
      </c>
      <c r="H427" s="149">
        <v>28</v>
      </c>
      <c r="I427" s="64" t="str">
        <f t="shared" si="7"/>
        <v>0109031501</v>
      </c>
      <c r="J427" s="65">
        <f t="shared" si="8"/>
        <v>28</v>
      </c>
    </row>
    <row r="428" spans="2:10">
      <c r="B428" s="142" t="s">
        <v>44</v>
      </c>
      <c r="C428" s="142" t="s">
        <v>35</v>
      </c>
      <c r="D428" s="142" t="s">
        <v>30</v>
      </c>
      <c r="E428" s="141" t="s">
        <v>34</v>
      </c>
      <c r="F428" s="130">
        <v>1664</v>
      </c>
      <c r="G428" s="148">
        <v>1</v>
      </c>
      <c r="H428" s="149">
        <v>28</v>
      </c>
    </row>
    <row r="429" spans="2:10">
      <c r="B429" s="142" t="s">
        <v>44</v>
      </c>
      <c r="C429" s="142" t="s">
        <v>35</v>
      </c>
      <c r="D429" s="142" t="s">
        <v>30</v>
      </c>
      <c r="E429" s="141" t="s">
        <v>34</v>
      </c>
      <c r="F429" s="130">
        <v>1665</v>
      </c>
      <c r="G429" s="148">
        <v>1</v>
      </c>
      <c r="H429" s="149">
        <v>32</v>
      </c>
    </row>
    <row r="430" spans="2:10">
      <c r="B430" s="142" t="s">
        <v>44</v>
      </c>
      <c r="C430" s="142" t="s">
        <v>35</v>
      </c>
      <c r="D430" s="142" t="s">
        <v>30</v>
      </c>
      <c r="E430" s="141" t="s">
        <v>34</v>
      </c>
      <c r="F430" s="130">
        <v>1678</v>
      </c>
      <c r="G430" s="148">
        <v>1</v>
      </c>
      <c r="H430" s="149">
        <v>29</v>
      </c>
    </row>
    <row r="431" spans="2:10">
      <c r="B431" s="142" t="s">
        <v>44</v>
      </c>
      <c r="C431" s="142" t="s">
        <v>35</v>
      </c>
      <c r="D431" s="142" t="s">
        <v>30</v>
      </c>
      <c r="E431" s="141" t="s">
        <v>34</v>
      </c>
      <c r="F431" s="130">
        <v>1679</v>
      </c>
      <c r="G431" s="148">
        <v>1</v>
      </c>
      <c r="H431" s="149">
        <v>29</v>
      </c>
    </row>
    <row r="432" spans="2:10">
      <c r="B432" s="142" t="s">
        <v>44</v>
      </c>
      <c r="C432" s="142" t="s">
        <v>35</v>
      </c>
      <c r="D432" s="142" t="s">
        <v>30</v>
      </c>
      <c r="E432" s="141" t="s">
        <v>34</v>
      </c>
      <c r="F432" s="130">
        <v>1680</v>
      </c>
      <c r="G432" s="148">
        <v>1</v>
      </c>
      <c r="H432" s="149">
        <v>16</v>
      </c>
    </row>
    <row r="433" spans="2:8">
      <c r="B433" s="142" t="s">
        <v>44</v>
      </c>
      <c r="C433" s="142" t="s">
        <v>35</v>
      </c>
      <c r="D433" s="142" t="s">
        <v>30</v>
      </c>
      <c r="E433" s="141" t="s">
        <v>34</v>
      </c>
      <c r="F433" s="130">
        <v>1681</v>
      </c>
      <c r="G433" s="148">
        <v>1</v>
      </c>
      <c r="H433" s="149">
        <v>16</v>
      </c>
    </row>
    <row r="434" spans="2:8">
      <c r="B434" s="142" t="s">
        <v>44</v>
      </c>
      <c r="C434" s="142" t="s">
        <v>35</v>
      </c>
      <c r="D434" s="142" t="s">
        <v>30</v>
      </c>
      <c r="E434" s="141" t="s">
        <v>34</v>
      </c>
      <c r="F434" s="130">
        <v>1682</v>
      </c>
      <c r="G434" s="148">
        <v>1</v>
      </c>
      <c r="H434" s="149">
        <v>29</v>
      </c>
    </row>
    <row r="435" spans="2:8">
      <c r="B435" s="142" t="s">
        <v>44</v>
      </c>
      <c r="C435" s="142" t="s">
        <v>35</v>
      </c>
      <c r="D435" s="142" t="s">
        <v>30</v>
      </c>
      <c r="E435" s="141" t="s">
        <v>34</v>
      </c>
      <c r="F435" s="130">
        <v>1703</v>
      </c>
      <c r="G435" s="148">
        <v>1</v>
      </c>
      <c r="H435" s="149">
        <v>30</v>
      </c>
    </row>
    <row r="436" spans="2:8">
      <c r="B436" s="142" t="s">
        <v>44</v>
      </c>
      <c r="C436" s="142" t="s">
        <v>35</v>
      </c>
      <c r="D436" s="142" t="s">
        <v>30</v>
      </c>
      <c r="E436" s="141" t="s">
        <v>129</v>
      </c>
      <c r="F436" s="141">
        <v>1</v>
      </c>
      <c r="G436" s="148">
        <v>9</v>
      </c>
      <c r="H436" s="149">
        <v>25.111111111111111</v>
      </c>
    </row>
    <row r="437" spans="2:8">
      <c r="B437" s="142" t="s">
        <v>44</v>
      </c>
      <c r="C437" s="142" t="s">
        <v>35</v>
      </c>
      <c r="D437" s="142" t="s">
        <v>30</v>
      </c>
      <c r="E437" s="141" t="s">
        <v>129</v>
      </c>
      <c r="F437" s="141">
        <v>11</v>
      </c>
      <c r="G437" s="148">
        <v>1</v>
      </c>
      <c r="H437" s="149">
        <v>31</v>
      </c>
    </row>
    <row r="438" spans="2:8">
      <c r="B438" s="142" t="s">
        <v>44</v>
      </c>
      <c r="C438" s="142" t="s">
        <v>35</v>
      </c>
      <c r="D438" s="142" t="s">
        <v>30</v>
      </c>
      <c r="E438" s="141" t="s">
        <v>129</v>
      </c>
      <c r="F438" s="141">
        <v>27</v>
      </c>
      <c r="G438" s="148">
        <v>1</v>
      </c>
      <c r="H438" s="149">
        <v>27</v>
      </c>
    </row>
    <row r="439" spans="2:8">
      <c r="B439" s="142" t="s">
        <v>44</v>
      </c>
      <c r="C439" s="142" t="s">
        <v>35</v>
      </c>
      <c r="D439" s="142" t="s">
        <v>30</v>
      </c>
      <c r="E439" s="141" t="s">
        <v>129</v>
      </c>
      <c r="F439" s="141">
        <v>28</v>
      </c>
      <c r="G439" s="148">
        <v>1</v>
      </c>
      <c r="H439" s="149">
        <v>28</v>
      </c>
    </row>
    <row r="440" spans="2:8">
      <c r="B440" s="142" t="s">
        <v>44</v>
      </c>
      <c r="C440" s="142" t="s">
        <v>35</v>
      </c>
      <c r="D440" s="142" t="s">
        <v>30</v>
      </c>
      <c r="E440" s="141" t="s">
        <v>129</v>
      </c>
      <c r="F440" s="141">
        <v>33</v>
      </c>
      <c r="G440" s="148">
        <v>1</v>
      </c>
      <c r="H440" s="149">
        <v>28</v>
      </c>
    </row>
    <row r="441" spans="2:8">
      <c r="B441" s="142" t="s">
        <v>44</v>
      </c>
      <c r="C441" s="142" t="s">
        <v>35</v>
      </c>
      <c r="D441" s="142" t="s">
        <v>30</v>
      </c>
      <c r="E441" s="141" t="s">
        <v>129</v>
      </c>
      <c r="F441" s="141">
        <v>39</v>
      </c>
      <c r="G441" s="148">
        <v>1</v>
      </c>
      <c r="H441" s="149">
        <v>34</v>
      </c>
    </row>
    <row r="442" spans="2:8">
      <c r="B442" s="142" t="s">
        <v>44</v>
      </c>
      <c r="C442" s="142" t="s">
        <v>35</v>
      </c>
      <c r="D442" s="142" t="s">
        <v>30</v>
      </c>
      <c r="E442" s="141" t="s">
        <v>129</v>
      </c>
      <c r="F442" s="141">
        <v>106</v>
      </c>
      <c r="G442" s="148">
        <v>1</v>
      </c>
      <c r="H442" s="149">
        <v>29</v>
      </c>
    </row>
    <row r="443" spans="2:8">
      <c r="B443" s="142" t="s">
        <v>44</v>
      </c>
      <c r="C443" s="142" t="s">
        <v>35</v>
      </c>
      <c r="D443" s="142" t="s">
        <v>30</v>
      </c>
      <c r="E443" s="141" t="s">
        <v>129</v>
      </c>
      <c r="F443" s="141">
        <v>162</v>
      </c>
      <c r="G443" s="148">
        <v>1</v>
      </c>
      <c r="H443" s="149">
        <v>30</v>
      </c>
    </row>
    <row r="444" spans="2:8">
      <c r="B444" s="142" t="s">
        <v>44</v>
      </c>
      <c r="C444" s="142" t="s">
        <v>35</v>
      </c>
      <c r="D444" s="142" t="s">
        <v>30</v>
      </c>
      <c r="E444" s="141" t="s">
        <v>129</v>
      </c>
      <c r="F444" s="141">
        <v>169</v>
      </c>
      <c r="G444" s="148">
        <v>1</v>
      </c>
      <c r="H444" s="149">
        <v>28</v>
      </c>
    </row>
    <row r="445" spans="2:8">
      <c r="B445" s="142" t="s">
        <v>44</v>
      </c>
      <c r="C445" s="142" t="s">
        <v>35</v>
      </c>
      <c r="D445" s="142" t="s">
        <v>30</v>
      </c>
      <c r="E445" s="141" t="s">
        <v>129</v>
      </c>
      <c r="F445" s="141">
        <v>188</v>
      </c>
      <c r="G445" s="148">
        <v>1</v>
      </c>
      <c r="H445" s="149">
        <v>1</v>
      </c>
    </row>
    <row r="446" spans="2:8">
      <c r="B446" s="142" t="s">
        <v>44</v>
      </c>
      <c r="C446" s="142" t="s">
        <v>35</v>
      </c>
      <c r="D446" s="142" t="s">
        <v>30</v>
      </c>
      <c r="E446" s="141" t="s">
        <v>129</v>
      </c>
      <c r="F446" s="141">
        <v>202</v>
      </c>
      <c r="G446" s="148">
        <v>1</v>
      </c>
      <c r="H446" s="149">
        <v>34</v>
      </c>
    </row>
    <row r="447" spans="2:8">
      <c r="B447" s="142" t="s">
        <v>44</v>
      </c>
      <c r="C447" s="142" t="s">
        <v>35</v>
      </c>
      <c r="D447" s="142" t="s">
        <v>30</v>
      </c>
      <c r="E447" s="141" t="s">
        <v>129</v>
      </c>
      <c r="F447" s="141">
        <v>203</v>
      </c>
      <c r="G447" s="148">
        <v>1</v>
      </c>
      <c r="H447" s="149">
        <v>30</v>
      </c>
    </row>
    <row r="448" spans="2:8">
      <c r="B448" s="142" t="s">
        <v>44</v>
      </c>
      <c r="C448" s="142" t="s">
        <v>35</v>
      </c>
      <c r="D448" s="142" t="s">
        <v>30</v>
      </c>
      <c r="E448" s="141" t="s">
        <v>129</v>
      </c>
      <c r="F448" s="141">
        <v>204</v>
      </c>
      <c r="G448" s="148">
        <v>1</v>
      </c>
      <c r="H448" s="149">
        <v>19</v>
      </c>
    </row>
    <row r="449" spans="2:8">
      <c r="B449" s="142" t="s">
        <v>44</v>
      </c>
      <c r="C449" s="142" t="s">
        <v>35</v>
      </c>
      <c r="D449" s="142" t="s">
        <v>30</v>
      </c>
      <c r="E449" s="141" t="s">
        <v>129</v>
      </c>
      <c r="F449" s="141">
        <v>205</v>
      </c>
      <c r="G449" s="148">
        <v>1</v>
      </c>
      <c r="H449" s="149">
        <v>30</v>
      </c>
    </row>
    <row r="450" spans="2:8">
      <c r="B450" s="142" t="s">
        <v>44</v>
      </c>
      <c r="C450" s="142" t="s">
        <v>35</v>
      </c>
      <c r="D450" s="142" t="s">
        <v>30</v>
      </c>
      <c r="E450" s="141" t="s">
        <v>129</v>
      </c>
      <c r="F450" s="141">
        <v>206</v>
      </c>
      <c r="G450" s="148">
        <v>1</v>
      </c>
      <c r="H450" s="149">
        <v>30</v>
      </c>
    </row>
    <row r="451" spans="2:8">
      <c r="B451" s="142" t="s">
        <v>44</v>
      </c>
      <c r="C451" s="142" t="s">
        <v>35</v>
      </c>
      <c r="D451" s="142" t="s">
        <v>30</v>
      </c>
      <c r="E451" s="141" t="s">
        <v>129</v>
      </c>
      <c r="F451" s="141">
        <v>207</v>
      </c>
      <c r="G451" s="148">
        <v>1</v>
      </c>
      <c r="H451" s="149">
        <v>45</v>
      </c>
    </row>
    <row r="452" spans="2:8">
      <c r="B452" s="142" t="s">
        <v>44</v>
      </c>
      <c r="C452" s="142" t="s">
        <v>35</v>
      </c>
      <c r="D452" s="142" t="s">
        <v>30</v>
      </c>
      <c r="E452" s="141" t="s">
        <v>129</v>
      </c>
      <c r="F452" s="141">
        <v>208</v>
      </c>
      <c r="G452" s="148">
        <v>1</v>
      </c>
      <c r="H452" s="149">
        <v>30</v>
      </c>
    </row>
    <row r="453" spans="2:8">
      <c r="B453" s="142" t="s">
        <v>44</v>
      </c>
      <c r="C453" s="142" t="s">
        <v>35</v>
      </c>
      <c r="D453" s="142" t="s">
        <v>30</v>
      </c>
      <c r="E453" s="141" t="s">
        <v>129</v>
      </c>
      <c r="F453" s="141">
        <v>209</v>
      </c>
      <c r="G453" s="148">
        <v>1</v>
      </c>
      <c r="H453" s="149">
        <v>34</v>
      </c>
    </row>
    <row r="454" spans="2:8">
      <c r="B454" s="142" t="s">
        <v>44</v>
      </c>
      <c r="C454" s="142" t="s">
        <v>35</v>
      </c>
      <c r="D454" s="142" t="s">
        <v>30</v>
      </c>
      <c r="E454" s="141" t="s">
        <v>129</v>
      </c>
      <c r="F454" s="141">
        <v>210</v>
      </c>
      <c r="G454" s="148">
        <v>1</v>
      </c>
      <c r="H454" s="149">
        <v>28</v>
      </c>
    </row>
    <row r="455" spans="2:8">
      <c r="B455" s="142" t="s">
        <v>44</v>
      </c>
      <c r="C455" s="142" t="s">
        <v>35</v>
      </c>
      <c r="D455" s="142" t="s">
        <v>30</v>
      </c>
      <c r="E455" s="141" t="s">
        <v>129</v>
      </c>
      <c r="F455" s="141">
        <v>229</v>
      </c>
      <c r="G455" s="148">
        <v>1</v>
      </c>
      <c r="H455" s="149">
        <v>30</v>
      </c>
    </row>
    <row r="456" spans="2:8">
      <c r="B456" s="142" t="s">
        <v>44</v>
      </c>
      <c r="C456" s="142" t="s">
        <v>35</v>
      </c>
      <c r="D456" s="142" t="s">
        <v>30</v>
      </c>
      <c r="E456" s="141" t="s">
        <v>129</v>
      </c>
      <c r="F456" s="141">
        <v>230</v>
      </c>
      <c r="G456" s="148">
        <v>1</v>
      </c>
      <c r="H456" s="149">
        <v>30</v>
      </c>
    </row>
    <row r="457" spans="2:8">
      <c r="B457" s="142" t="s">
        <v>44</v>
      </c>
      <c r="C457" s="142" t="s">
        <v>35</v>
      </c>
      <c r="D457" s="142" t="s">
        <v>30</v>
      </c>
      <c r="E457" s="141" t="s">
        <v>129</v>
      </c>
      <c r="F457" s="141">
        <v>231</v>
      </c>
      <c r="G457" s="148">
        <v>1</v>
      </c>
      <c r="H457" s="149">
        <v>35</v>
      </c>
    </row>
    <row r="458" spans="2:8">
      <c r="B458" s="142" t="s">
        <v>44</v>
      </c>
      <c r="C458" s="142" t="s">
        <v>35</v>
      </c>
      <c r="D458" s="142" t="s">
        <v>30</v>
      </c>
      <c r="E458" s="141" t="s">
        <v>129</v>
      </c>
      <c r="F458" s="141">
        <v>232</v>
      </c>
      <c r="G458" s="148">
        <v>1</v>
      </c>
      <c r="H458" s="149">
        <v>30</v>
      </c>
    </row>
    <row r="459" spans="2:8">
      <c r="B459" s="142" t="s">
        <v>44</v>
      </c>
      <c r="C459" s="142" t="s">
        <v>35</v>
      </c>
      <c r="D459" s="142" t="s">
        <v>30</v>
      </c>
      <c r="E459" s="141" t="s">
        <v>129</v>
      </c>
      <c r="F459" s="141">
        <v>233</v>
      </c>
      <c r="G459" s="148">
        <v>1</v>
      </c>
      <c r="H459" s="149">
        <v>19</v>
      </c>
    </row>
    <row r="460" spans="2:8">
      <c r="B460" s="142" t="s">
        <v>44</v>
      </c>
      <c r="C460" s="142" t="s">
        <v>35</v>
      </c>
      <c r="D460" s="142" t="s">
        <v>30</v>
      </c>
      <c r="E460" s="141" t="s">
        <v>129</v>
      </c>
      <c r="F460" s="141">
        <v>257</v>
      </c>
      <c r="G460" s="148">
        <v>1</v>
      </c>
      <c r="H460" s="149">
        <v>21</v>
      </c>
    </row>
    <row r="461" spans="2:8">
      <c r="B461" s="142" t="s">
        <v>44</v>
      </c>
      <c r="C461" s="142" t="s">
        <v>35</v>
      </c>
      <c r="D461" s="142" t="s">
        <v>30</v>
      </c>
      <c r="E461" s="141" t="s">
        <v>129</v>
      </c>
      <c r="F461" s="141">
        <v>258</v>
      </c>
      <c r="G461" s="148">
        <v>1</v>
      </c>
      <c r="H461" s="149">
        <v>30</v>
      </c>
    </row>
    <row r="462" spans="2:8">
      <c r="B462" s="142" t="s">
        <v>44</v>
      </c>
      <c r="C462" s="142" t="s">
        <v>35</v>
      </c>
      <c r="D462" s="142" t="s">
        <v>30</v>
      </c>
      <c r="E462" s="141" t="s">
        <v>129</v>
      </c>
      <c r="F462" s="141">
        <v>259</v>
      </c>
      <c r="G462" s="148">
        <v>1</v>
      </c>
      <c r="H462" s="149">
        <v>33</v>
      </c>
    </row>
    <row r="463" spans="2:8">
      <c r="B463" s="142" t="s">
        <v>44</v>
      </c>
      <c r="C463" s="142" t="s">
        <v>35</v>
      </c>
      <c r="D463" s="142" t="s">
        <v>30</v>
      </c>
      <c r="E463" s="141" t="s">
        <v>129</v>
      </c>
      <c r="F463" s="141">
        <v>260</v>
      </c>
      <c r="G463" s="148">
        <v>1</v>
      </c>
      <c r="H463" s="149">
        <v>32</v>
      </c>
    </row>
    <row r="464" spans="2:8">
      <c r="B464" s="142" t="s">
        <v>44</v>
      </c>
      <c r="C464" s="142" t="s">
        <v>35</v>
      </c>
      <c r="D464" s="142" t="s">
        <v>30</v>
      </c>
      <c r="E464" s="141" t="s">
        <v>129</v>
      </c>
      <c r="F464" s="141">
        <v>261</v>
      </c>
      <c r="G464" s="148">
        <v>1</v>
      </c>
      <c r="H464" s="149">
        <v>39</v>
      </c>
    </row>
    <row r="465" spans="2:8">
      <c r="B465" s="142" t="s">
        <v>44</v>
      </c>
      <c r="C465" s="142" t="s">
        <v>35</v>
      </c>
      <c r="D465" s="142" t="s">
        <v>30</v>
      </c>
      <c r="E465" s="141" t="s">
        <v>129</v>
      </c>
      <c r="F465" s="141">
        <v>262</v>
      </c>
      <c r="G465" s="148">
        <v>1</v>
      </c>
      <c r="H465" s="149">
        <v>37</v>
      </c>
    </row>
    <row r="466" spans="2:8">
      <c r="B466" s="142" t="s">
        <v>44</v>
      </c>
      <c r="C466" s="142" t="s">
        <v>35</v>
      </c>
      <c r="D466" s="142" t="s">
        <v>30</v>
      </c>
      <c r="E466" s="141" t="s">
        <v>129</v>
      </c>
      <c r="F466" s="141">
        <v>263</v>
      </c>
      <c r="G466" s="148">
        <v>1</v>
      </c>
      <c r="H466" s="149">
        <v>32</v>
      </c>
    </row>
    <row r="467" spans="2:8">
      <c r="B467" s="142" t="s">
        <v>44</v>
      </c>
      <c r="C467" s="142" t="s">
        <v>35</v>
      </c>
      <c r="D467" s="142" t="s">
        <v>30</v>
      </c>
      <c r="E467" s="141" t="s">
        <v>129</v>
      </c>
      <c r="F467" s="141">
        <v>278</v>
      </c>
      <c r="G467" s="148">
        <v>1</v>
      </c>
      <c r="H467" s="149">
        <v>28</v>
      </c>
    </row>
    <row r="468" spans="2:8">
      <c r="B468" s="142" t="s">
        <v>44</v>
      </c>
      <c r="C468" s="142" t="s">
        <v>35</v>
      </c>
      <c r="D468" s="142" t="s">
        <v>30</v>
      </c>
      <c r="E468" s="141" t="s">
        <v>129</v>
      </c>
      <c r="F468" s="141">
        <v>279</v>
      </c>
      <c r="G468" s="148">
        <v>1</v>
      </c>
      <c r="H468" s="149">
        <v>32</v>
      </c>
    </row>
    <row r="469" spans="2:8">
      <c r="B469" s="142" t="s">
        <v>44</v>
      </c>
      <c r="C469" s="142" t="s">
        <v>35</v>
      </c>
      <c r="D469" s="142" t="s">
        <v>30</v>
      </c>
      <c r="E469" s="141" t="s">
        <v>129</v>
      </c>
      <c r="F469" s="141">
        <v>280</v>
      </c>
      <c r="G469" s="148">
        <v>1</v>
      </c>
      <c r="H469" s="149">
        <v>29</v>
      </c>
    </row>
    <row r="470" spans="2:8">
      <c r="B470" s="142" t="s">
        <v>44</v>
      </c>
      <c r="C470" s="142" t="s">
        <v>35</v>
      </c>
      <c r="D470" s="142" t="s">
        <v>30</v>
      </c>
      <c r="E470" s="141" t="s">
        <v>129</v>
      </c>
      <c r="F470" s="141">
        <v>281</v>
      </c>
      <c r="G470" s="148">
        <v>1</v>
      </c>
      <c r="H470" s="149">
        <v>29</v>
      </c>
    </row>
    <row r="471" spans="2:8">
      <c r="B471" s="142" t="s">
        <v>44</v>
      </c>
      <c r="C471" s="142" t="s">
        <v>35</v>
      </c>
      <c r="D471" s="142" t="s">
        <v>30</v>
      </c>
      <c r="E471" s="141" t="s">
        <v>129</v>
      </c>
      <c r="F471" s="141">
        <v>282</v>
      </c>
      <c r="G471" s="148">
        <v>1</v>
      </c>
      <c r="H471" s="149">
        <v>24</v>
      </c>
    </row>
    <row r="472" spans="2:8">
      <c r="B472" s="142" t="s">
        <v>44</v>
      </c>
      <c r="C472" s="142" t="s">
        <v>35</v>
      </c>
      <c r="D472" s="142" t="s">
        <v>30</v>
      </c>
      <c r="E472" s="141" t="s">
        <v>129</v>
      </c>
      <c r="F472" s="141">
        <v>283</v>
      </c>
      <c r="G472" s="148">
        <v>1</v>
      </c>
      <c r="H472" s="149">
        <v>31</v>
      </c>
    </row>
    <row r="473" spans="2:8">
      <c r="B473" s="142" t="s">
        <v>44</v>
      </c>
      <c r="C473" s="142" t="s">
        <v>35</v>
      </c>
      <c r="D473" s="142" t="s">
        <v>30</v>
      </c>
      <c r="E473" s="141" t="s">
        <v>129</v>
      </c>
      <c r="F473" s="141">
        <v>284</v>
      </c>
      <c r="G473" s="148">
        <v>1</v>
      </c>
      <c r="H473" s="149">
        <v>30</v>
      </c>
    </row>
    <row r="474" spans="2:8">
      <c r="B474" s="142" t="s">
        <v>44</v>
      </c>
      <c r="C474" s="142" t="s">
        <v>35</v>
      </c>
      <c r="D474" s="142" t="s">
        <v>30</v>
      </c>
      <c r="E474" s="141" t="s">
        <v>129</v>
      </c>
      <c r="F474" s="141">
        <v>285</v>
      </c>
      <c r="G474" s="148">
        <v>1</v>
      </c>
      <c r="H474" s="149">
        <v>24</v>
      </c>
    </row>
    <row r="475" spans="2:8">
      <c r="B475" s="142" t="s">
        <v>44</v>
      </c>
      <c r="C475" s="142" t="s">
        <v>35</v>
      </c>
      <c r="D475" s="142" t="s">
        <v>30</v>
      </c>
      <c r="E475" s="141" t="s">
        <v>129</v>
      </c>
      <c r="F475" s="141">
        <v>307</v>
      </c>
      <c r="G475" s="148">
        <v>1</v>
      </c>
      <c r="H475" s="149">
        <v>51</v>
      </c>
    </row>
    <row r="476" spans="2:8">
      <c r="B476" s="142" t="s">
        <v>44</v>
      </c>
      <c r="C476" s="142" t="s">
        <v>35</v>
      </c>
      <c r="D476" s="142" t="s">
        <v>30</v>
      </c>
      <c r="E476" s="141" t="s">
        <v>129</v>
      </c>
      <c r="F476" s="141">
        <v>328</v>
      </c>
      <c r="G476" s="148">
        <v>1</v>
      </c>
      <c r="H476" s="149">
        <v>57</v>
      </c>
    </row>
    <row r="477" spans="2:8">
      <c r="B477" s="142" t="s">
        <v>44</v>
      </c>
      <c r="C477" s="142" t="s">
        <v>35</v>
      </c>
      <c r="D477" s="142" t="s">
        <v>30</v>
      </c>
      <c r="E477" s="141" t="s">
        <v>129</v>
      </c>
      <c r="F477" s="141">
        <v>329</v>
      </c>
      <c r="G477" s="148">
        <v>1</v>
      </c>
      <c r="H477" s="149">
        <v>30</v>
      </c>
    </row>
    <row r="478" spans="2:8">
      <c r="B478" s="142" t="s">
        <v>44</v>
      </c>
      <c r="C478" s="142" t="s">
        <v>35</v>
      </c>
      <c r="D478" s="142" t="s">
        <v>30</v>
      </c>
      <c r="E478" s="141" t="s">
        <v>129</v>
      </c>
      <c r="F478" s="141">
        <v>330</v>
      </c>
      <c r="G478" s="148">
        <v>1</v>
      </c>
      <c r="H478" s="149">
        <v>30</v>
      </c>
    </row>
    <row r="479" spans="2:8">
      <c r="B479" s="142" t="s">
        <v>44</v>
      </c>
      <c r="C479" s="142" t="s">
        <v>35</v>
      </c>
      <c r="D479" s="142" t="s">
        <v>30</v>
      </c>
      <c r="E479" s="141" t="s">
        <v>129</v>
      </c>
      <c r="F479" s="141">
        <v>331</v>
      </c>
      <c r="G479" s="148">
        <v>1</v>
      </c>
      <c r="H479" s="149">
        <v>27</v>
      </c>
    </row>
    <row r="480" spans="2:8">
      <c r="B480" s="142" t="s">
        <v>44</v>
      </c>
      <c r="C480" s="142" t="s">
        <v>35</v>
      </c>
      <c r="D480" s="142" t="s">
        <v>30</v>
      </c>
      <c r="E480" s="141" t="s">
        <v>129</v>
      </c>
      <c r="F480" s="141">
        <v>332</v>
      </c>
      <c r="G480" s="148">
        <v>1</v>
      </c>
      <c r="H480" s="149">
        <v>30</v>
      </c>
    </row>
    <row r="481" spans="2:8">
      <c r="B481" s="142" t="s">
        <v>44</v>
      </c>
      <c r="C481" s="142" t="s">
        <v>35</v>
      </c>
      <c r="D481" s="142" t="s">
        <v>30</v>
      </c>
      <c r="E481" s="141" t="s">
        <v>129</v>
      </c>
      <c r="F481" s="141">
        <v>333</v>
      </c>
      <c r="G481" s="148">
        <v>1</v>
      </c>
      <c r="H481" s="149">
        <v>57</v>
      </c>
    </row>
    <row r="482" spans="2:8">
      <c r="B482" s="142" t="s">
        <v>44</v>
      </c>
      <c r="C482" s="142" t="s">
        <v>35</v>
      </c>
      <c r="D482" s="142" t="s">
        <v>30</v>
      </c>
      <c r="E482" s="141" t="s">
        <v>129</v>
      </c>
      <c r="F482" s="141">
        <v>348</v>
      </c>
      <c r="G482" s="148">
        <v>1</v>
      </c>
      <c r="H482" s="149">
        <v>31</v>
      </c>
    </row>
    <row r="483" spans="2:8">
      <c r="B483" s="142" t="s">
        <v>44</v>
      </c>
      <c r="C483" s="142" t="s">
        <v>35</v>
      </c>
      <c r="D483" s="142" t="s">
        <v>30</v>
      </c>
      <c r="E483" s="141" t="s">
        <v>129</v>
      </c>
      <c r="F483" s="141">
        <v>349</v>
      </c>
      <c r="G483" s="148">
        <v>1</v>
      </c>
      <c r="H483" s="149">
        <v>63</v>
      </c>
    </row>
    <row r="484" spans="2:8">
      <c r="B484" s="142" t="s">
        <v>44</v>
      </c>
      <c r="C484" s="142" t="s">
        <v>35</v>
      </c>
      <c r="D484" s="142" t="s">
        <v>30</v>
      </c>
      <c r="E484" s="141" t="s">
        <v>129</v>
      </c>
      <c r="F484" s="141">
        <v>350</v>
      </c>
      <c r="G484" s="148">
        <v>1</v>
      </c>
      <c r="H484" s="149">
        <v>86</v>
      </c>
    </row>
    <row r="485" spans="2:8">
      <c r="B485" s="142" t="s">
        <v>44</v>
      </c>
      <c r="C485" s="142" t="s">
        <v>35</v>
      </c>
      <c r="D485" s="142" t="s">
        <v>30</v>
      </c>
      <c r="E485" s="141" t="s">
        <v>129</v>
      </c>
      <c r="F485" s="141">
        <v>351</v>
      </c>
      <c r="G485" s="148">
        <v>1</v>
      </c>
      <c r="H485" s="149">
        <v>62</v>
      </c>
    </row>
    <row r="486" spans="2:8">
      <c r="B486" s="142" t="s">
        <v>44</v>
      </c>
      <c r="C486" s="142" t="s">
        <v>35</v>
      </c>
      <c r="D486" s="142" t="s">
        <v>30</v>
      </c>
      <c r="E486" s="141" t="s">
        <v>129</v>
      </c>
      <c r="F486" s="141">
        <v>352</v>
      </c>
      <c r="G486" s="148">
        <v>1</v>
      </c>
      <c r="H486" s="149">
        <v>59</v>
      </c>
    </row>
    <row r="487" spans="2:8">
      <c r="B487" s="142" t="s">
        <v>44</v>
      </c>
      <c r="C487" s="142" t="s">
        <v>35</v>
      </c>
      <c r="D487" s="142" t="s">
        <v>30</v>
      </c>
      <c r="E487" s="141" t="s">
        <v>129</v>
      </c>
      <c r="F487" s="141">
        <v>353</v>
      </c>
      <c r="G487" s="148">
        <v>1</v>
      </c>
      <c r="H487" s="149">
        <v>30</v>
      </c>
    </row>
    <row r="488" spans="2:8">
      <c r="B488" s="142" t="s">
        <v>44</v>
      </c>
      <c r="C488" s="142" t="s">
        <v>35</v>
      </c>
      <c r="D488" s="142" t="s">
        <v>30</v>
      </c>
      <c r="E488" s="141" t="s">
        <v>129</v>
      </c>
      <c r="F488" s="141">
        <v>354</v>
      </c>
      <c r="G488" s="148">
        <v>1</v>
      </c>
      <c r="H488" s="149">
        <v>30</v>
      </c>
    </row>
    <row r="489" spans="2:8">
      <c r="B489" s="142" t="s">
        <v>44</v>
      </c>
      <c r="C489" s="142" t="s">
        <v>35</v>
      </c>
      <c r="D489" s="142" t="s">
        <v>30</v>
      </c>
      <c r="E489" s="141" t="s">
        <v>129</v>
      </c>
      <c r="F489" s="141">
        <v>355</v>
      </c>
      <c r="G489" s="148">
        <v>1</v>
      </c>
      <c r="H489" s="149">
        <v>37</v>
      </c>
    </row>
    <row r="490" spans="2:8">
      <c r="B490" s="142" t="s">
        <v>44</v>
      </c>
      <c r="C490" s="142" t="s">
        <v>35</v>
      </c>
      <c r="D490" s="142" t="s">
        <v>30</v>
      </c>
      <c r="E490" s="141" t="s">
        <v>129</v>
      </c>
      <c r="F490" s="141">
        <v>356</v>
      </c>
      <c r="G490" s="148">
        <v>1</v>
      </c>
      <c r="H490" s="149">
        <v>30</v>
      </c>
    </row>
    <row r="491" spans="2:8">
      <c r="B491" s="142" t="s">
        <v>44</v>
      </c>
      <c r="C491" s="142" t="s">
        <v>35</v>
      </c>
      <c r="D491" s="142" t="s">
        <v>30</v>
      </c>
      <c r="E491" s="141" t="s">
        <v>129</v>
      </c>
      <c r="F491" s="141">
        <v>376</v>
      </c>
      <c r="G491" s="148">
        <v>1</v>
      </c>
      <c r="H491" s="149">
        <v>30</v>
      </c>
    </row>
    <row r="492" spans="2:8">
      <c r="B492" s="142" t="s">
        <v>44</v>
      </c>
      <c r="C492" s="142" t="s">
        <v>35</v>
      </c>
      <c r="D492" s="142" t="s">
        <v>30</v>
      </c>
      <c r="E492" s="141" t="s">
        <v>129</v>
      </c>
      <c r="F492" s="141">
        <v>377</v>
      </c>
      <c r="G492" s="148">
        <v>1</v>
      </c>
      <c r="H492" s="149">
        <v>30</v>
      </c>
    </row>
    <row r="493" spans="2:8">
      <c r="B493" s="142" t="s">
        <v>44</v>
      </c>
      <c r="C493" s="142" t="s">
        <v>35</v>
      </c>
      <c r="D493" s="142" t="s">
        <v>30</v>
      </c>
      <c r="E493" s="141" t="s">
        <v>129</v>
      </c>
      <c r="F493" s="141">
        <v>378</v>
      </c>
      <c r="G493" s="148">
        <v>1</v>
      </c>
      <c r="H493" s="149">
        <v>30</v>
      </c>
    </row>
    <row r="494" spans="2:8">
      <c r="B494" s="142" t="s">
        <v>44</v>
      </c>
      <c r="C494" s="142" t="s">
        <v>35</v>
      </c>
      <c r="D494" s="142" t="s">
        <v>30</v>
      </c>
      <c r="E494" s="141" t="s">
        <v>129</v>
      </c>
      <c r="F494" s="141">
        <v>397</v>
      </c>
      <c r="G494" s="148">
        <v>1</v>
      </c>
      <c r="H494" s="149">
        <v>58</v>
      </c>
    </row>
    <row r="495" spans="2:8">
      <c r="B495" s="142" t="s">
        <v>44</v>
      </c>
      <c r="C495" s="142" t="s">
        <v>35</v>
      </c>
      <c r="D495" s="142" t="s">
        <v>30</v>
      </c>
      <c r="E495" s="141" t="s">
        <v>129</v>
      </c>
      <c r="F495" s="141">
        <v>398</v>
      </c>
      <c r="G495" s="148">
        <v>1</v>
      </c>
      <c r="H495" s="149">
        <v>50</v>
      </c>
    </row>
    <row r="496" spans="2:8">
      <c r="B496" s="142" t="s">
        <v>44</v>
      </c>
      <c r="C496" s="142" t="s">
        <v>35</v>
      </c>
      <c r="D496" s="142" t="s">
        <v>30</v>
      </c>
      <c r="E496" s="141" t="s">
        <v>129</v>
      </c>
      <c r="F496" s="141">
        <v>410</v>
      </c>
      <c r="G496" s="148">
        <v>1</v>
      </c>
      <c r="H496" s="149">
        <v>63</v>
      </c>
    </row>
    <row r="497" spans="2:8">
      <c r="B497" s="142" t="s">
        <v>44</v>
      </c>
      <c r="C497" s="142" t="s">
        <v>35</v>
      </c>
      <c r="D497" s="142" t="s">
        <v>30</v>
      </c>
      <c r="E497" s="141" t="s">
        <v>129</v>
      </c>
      <c r="F497" s="141">
        <v>411</v>
      </c>
      <c r="G497" s="148">
        <v>1</v>
      </c>
      <c r="H497" s="149">
        <v>62</v>
      </c>
    </row>
    <row r="498" spans="2:8">
      <c r="B498" s="142" t="s">
        <v>44</v>
      </c>
      <c r="C498" s="142" t="s">
        <v>35</v>
      </c>
      <c r="D498" s="142" t="s">
        <v>30</v>
      </c>
      <c r="E498" s="141" t="s">
        <v>129</v>
      </c>
      <c r="F498" s="141">
        <v>439</v>
      </c>
      <c r="G498" s="148">
        <v>1</v>
      </c>
      <c r="H498" s="149">
        <v>33</v>
      </c>
    </row>
    <row r="499" spans="2:8">
      <c r="B499" s="142" t="s">
        <v>44</v>
      </c>
      <c r="C499" s="142" t="s">
        <v>35</v>
      </c>
      <c r="D499" s="142" t="s">
        <v>30</v>
      </c>
      <c r="E499" s="141" t="s">
        <v>129</v>
      </c>
      <c r="F499" s="141">
        <v>440</v>
      </c>
      <c r="G499" s="148">
        <v>1</v>
      </c>
      <c r="H499" s="149">
        <v>62</v>
      </c>
    </row>
    <row r="500" spans="2:8">
      <c r="B500" s="142" t="s">
        <v>44</v>
      </c>
      <c r="C500" s="142" t="s">
        <v>35</v>
      </c>
      <c r="D500" s="142" t="s">
        <v>30</v>
      </c>
      <c r="E500" s="141" t="s">
        <v>129</v>
      </c>
      <c r="F500" s="141">
        <v>457</v>
      </c>
      <c r="G500" s="148">
        <v>1</v>
      </c>
      <c r="H500" s="149">
        <v>57</v>
      </c>
    </row>
    <row r="501" spans="2:8">
      <c r="B501" s="142" t="s">
        <v>44</v>
      </c>
      <c r="C501" s="142" t="s">
        <v>35</v>
      </c>
      <c r="D501" s="142" t="s">
        <v>30</v>
      </c>
      <c r="E501" s="141" t="s">
        <v>129</v>
      </c>
      <c r="F501" s="141">
        <v>458</v>
      </c>
      <c r="G501" s="148">
        <v>1</v>
      </c>
      <c r="H501" s="149">
        <v>57</v>
      </c>
    </row>
    <row r="502" spans="2:8">
      <c r="B502" s="142" t="s">
        <v>44</v>
      </c>
      <c r="C502" s="142" t="s">
        <v>35</v>
      </c>
      <c r="D502" s="142" t="s">
        <v>30</v>
      </c>
      <c r="E502" s="141" t="s">
        <v>129</v>
      </c>
      <c r="F502" s="141">
        <v>459</v>
      </c>
      <c r="G502" s="148">
        <v>1</v>
      </c>
      <c r="H502" s="149">
        <v>57</v>
      </c>
    </row>
    <row r="503" spans="2:8">
      <c r="B503" s="142" t="s">
        <v>44</v>
      </c>
      <c r="C503" s="142" t="s">
        <v>35</v>
      </c>
      <c r="D503" s="142" t="s">
        <v>30</v>
      </c>
      <c r="E503" s="141" t="s">
        <v>129</v>
      </c>
      <c r="F503" s="141">
        <v>471</v>
      </c>
      <c r="G503" s="148">
        <v>1</v>
      </c>
      <c r="H503" s="149">
        <v>67</v>
      </c>
    </row>
    <row r="504" spans="2:8">
      <c r="B504" s="142" t="s">
        <v>44</v>
      </c>
      <c r="C504" s="142" t="s">
        <v>35</v>
      </c>
      <c r="D504" s="142" t="s">
        <v>30</v>
      </c>
      <c r="E504" s="141" t="s">
        <v>129</v>
      </c>
      <c r="F504" s="141">
        <v>472</v>
      </c>
      <c r="G504" s="148">
        <v>1</v>
      </c>
      <c r="H504" s="149">
        <v>57</v>
      </c>
    </row>
    <row r="505" spans="2:8">
      <c r="B505" s="142" t="s">
        <v>44</v>
      </c>
      <c r="C505" s="142" t="s">
        <v>35</v>
      </c>
      <c r="D505" s="142" t="s">
        <v>30</v>
      </c>
      <c r="E505" s="141" t="s">
        <v>129</v>
      </c>
      <c r="F505" s="141">
        <v>473</v>
      </c>
      <c r="G505" s="148">
        <v>1</v>
      </c>
      <c r="H505" s="149">
        <v>57</v>
      </c>
    </row>
    <row r="506" spans="2:8">
      <c r="B506" s="142" t="s">
        <v>44</v>
      </c>
      <c r="C506" s="142" t="s">
        <v>35</v>
      </c>
      <c r="D506" s="142" t="s">
        <v>30</v>
      </c>
      <c r="E506" s="141" t="s">
        <v>129</v>
      </c>
      <c r="F506" s="141">
        <v>474</v>
      </c>
      <c r="G506" s="148">
        <v>1</v>
      </c>
      <c r="H506" s="149">
        <v>57</v>
      </c>
    </row>
    <row r="507" spans="2:8">
      <c r="B507" s="142" t="s">
        <v>44</v>
      </c>
      <c r="C507" s="142" t="s">
        <v>35</v>
      </c>
      <c r="D507" s="142" t="s">
        <v>30</v>
      </c>
      <c r="E507" s="141" t="s">
        <v>129</v>
      </c>
      <c r="F507" s="141">
        <v>532</v>
      </c>
      <c r="G507" s="148">
        <v>1</v>
      </c>
      <c r="H507" s="149">
        <v>32</v>
      </c>
    </row>
    <row r="508" spans="2:8">
      <c r="B508" s="142" t="s">
        <v>44</v>
      </c>
      <c r="C508" s="142" t="s">
        <v>35</v>
      </c>
      <c r="D508" s="142" t="s">
        <v>30</v>
      </c>
      <c r="E508" s="141" t="s">
        <v>129</v>
      </c>
      <c r="F508" s="141">
        <v>533</v>
      </c>
      <c r="G508" s="148">
        <v>1</v>
      </c>
      <c r="H508" s="149">
        <v>40</v>
      </c>
    </row>
    <row r="509" spans="2:8">
      <c r="B509" s="142" t="s">
        <v>44</v>
      </c>
      <c r="C509" s="142" t="s">
        <v>35</v>
      </c>
      <c r="D509" s="142" t="s">
        <v>30</v>
      </c>
      <c r="E509" s="141" t="s">
        <v>129</v>
      </c>
      <c r="F509" s="141">
        <v>550</v>
      </c>
      <c r="G509" s="148">
        <v>1</v>
      </c>
      <c r="H509" s="149">
        <v>58</v>
      </c>
    </row>
    <row r="510" spans="2:8">
      <c r="B510" s="142" t="s">
        <v>44</v>
      </c>
      <c r="C510" s="142" t="s">
        <v>35</v>
      </c>
      <c r="D510" s="142" t="s">
        <v>30</v>
      </c>
      <c r="E510" s="141" t="s">
        <v>129</v>
      </c>
      <c r="F510" s="141">
        <v>577</v>
      </c>
      <c r="G510" s="148">
        <v>1</v>
      </c>
      <c r="H510" s="149">
        <v>58</v>
      </c>
    </row>
    <row r="511" spans="2:8">
      <c r="B511" s="142" t="s">
        <v>44</v>
      </c>
      <c r="C511" s="142" t="s">
        <v>35</v>
      </c>
      <c r="D511" s="142" t="s">
        <v>30</v>
      </c>
      <c r="E511" s="141" t="s">
        <v>129</v>
      </c>
      <c r="F511" s="141">
        <v>591</v>
      </c>
      <c r="G511" s="148">
        <v>1</v>
      </c>
      <c r="H511" s="149">
        <v>43</v>
      </c>
    </row>
    <row r="512" spans="2:8">
      <c r="B512" s="142" t="s">
        <v>44</v>
      </c>
      <c r="C512" s="142" t="s">
        <v>35</v>
      </c>
      <c r="D512" s="142" t="s">
        <v>30</v>
      </c>
      <c r="E512" s="141" t="s">
        <v>129</v>
      </c>
      <c r="F512" s="141">
        <v>592</v>
      </c>
      <c r="G512" s="148">
        <v>1</v>
      </c>
      <c r="H512" s="149">
        <v>38</v>
      </c>
    </row>
    <row r="513" spans="2:8">
      <c r="B513" s="142" t="s">
        <v>44</v>
      </c>
      <c r="C513" s="142" t="s">
        <v>35</v>
      </c>
      <c r="D513" s="142" t="s">
        <v>30</v>
      </c>
      <c r="E513" s="141" t="s">
        <v>129</v>
      </c>
      <c r="F513" s="141">
        <v>608</v>
      </c>
      <c r="G513" s="148">
        <v>1</v>
      </c>
      <c r="H513" s="149">
        <v>25</v>
      </c>
    </row>
    <row r="514" spans="2:8">
      <c r="B514" s="142" t="s">
        <v>44</v>
      </c>
      <c r="C514" s="142" t="s">
        <v>35</v>
      </c>
      <c r="D514" s="142" t="s">
        <v>30</v>
      </c>
      <c r="E514" s="141" t="s">
        <v>129</v>
      </c>
      <c r="F514" s="141">
        <v>625</v>
      </c>
      <c r="G514" s="148">
        <v>1</v>
      </c>
      <c r="H514" s="149">
        <v>47</v>
      </c>
    </row>
    <row r="515" spans="2:8">
      <c r="B515" s="142" t="s">
        <v>44</v>
      </c>
      <c r="C515" s="142" t="s">
        <v>35</v>
      </c>
      <c r="D515" s="142" t="s">
        <v>30</v>
      </c>
      <c r="E515" s="141" t="s">
        <v>129</v>
      </c>
      <c r="F515" s="141">
        <v>637</v>
      </c>
      <c r="G515" s="148">
        <v>1</v>
      </c>
      <c r="H515" s="149">
        <v>59</v>
      </c>
    </row>
    <row r="516" spans="2:8">
      <c r="B516" s="142" t="s">
        <v>44</v>
      </c>
      <c r="C516" s="142" t="s">
        <v>35</v>
      </c>
      <c r="D516" s="142" t="s">
        <v>30</v>
      </c>
      <c r="E516" s="141" t="s">
        <v>129</v>
      </c>
      <c r="F516" s="141">
        <v>721</v>
      </c>
      <c r="G516" s="148">
        <v>1</v>
      </c>
      <c r="H516" s="149">
        <v>21</v>
      </c>
    </row>
    <row r="517" spans="2:8">
      <c r="B517" s="142" t="s">
        <v>44</v>
      </c>
      <c r="C517" s="142" t="s">
        <v>35</v>
      </c>
      <c r="D517" s="142" t="s">
        <v>30</v>
      </c>
      <c r="E517" s="141" t="s">
        <v>129</v>
      </c>
      <c r="F517" s="141">
        <v>797</v>
      </c>
      <c r="G517" s="148">
        <v>1</v>
      </c>
      <c r="H517" s="149">
        <v>20</v>
      </c>
    </row>
    <row r="518" spans="2:8">
      <c r="B518" s="142" t="s">
        <v>44</v>
      </c>
      <c r="C518" s="142" t="s">
        <v>35</v>
      </c>
      <c r="D518" s="142" t="s">
        <v>30</v>
      </c>
      <c r="E518" s="141" t="s">
        <v>129</v>
      </c>
      <c r="F518" s="141">
        <v>821</v>
      </c>
      <c r="G518" s="148">
        <v>1</v>
      </c>
      <c r="H518" s="149">
        <v>27</v>
      </c>
    </row>
    <row r="519" spans="2:8">
      <c r="B519" s="142" t="s">
        <v>44</v>
      </c>
      <c r="C519" s="142" t="s">
        <v>35</v>
      </c>
      <c r="D519" s="142" t="s">
        <v>30</v>
      </c>
      <c r="E519" s="141" t="s">
        <v>129</v>
      </c>
      <c r="F519" s="141">
        <v>835</v>
      </c>
      <c r="G519" s="148">
        <v>1</v>
      </c>
      <c r="H519" s="149">
        <v>27</v>
      </c>
    </row>
    <row r="520" spans="2:8">
      <c r="B520" s="142" t="s">
        <v>44</v>
      </c>
      <c r="C520" s="142" t="s">
        <v>35</v>
      </c>
      <c r="D520" s="142" t="s">
        <v>30</v>
      </c>
      <c r="E520" s="141" t="s">
        <v>129</v>
      </c>
      <c r="F520" s="141">
        <v>836</v>
      </c>
      <c r="G520" s="148">
        <v>1</v>
      </c>
      <c r="H520" s="149">
        <v>23</v>
      </c>
    </row>
    <row r="521" spans="2:8">
      <c r="B521" s="142" t="s">
        <v>44</v>
      </c>
      <c r="C521" s="142" t="s">
        <v>35</v>
      </c>
      <c r="D521" s="142" t="s">
        <v>30</v>
      </c>
      <c r="E521" s="141" t="s">
        <v>129</v>
      </c>
      <c r="F521" s="141">
        <v>936</v>
      </c>
      <c r="G521" s="148">
        <v>1</v>
      </c>
      <c r="H521" s="149">
        <v>27</v>
      </c>
    </row>
    <row r="522" spans="2:8">
      <c r="B522" s="142" t="s">
        <v>44</v>
      </c>
      <c r="C522" s="142" t="s">
        <v>35</v>
      </c>
      <c r="D522" s="142" t="s">
        <v>30</v>
      </c>
      <c r="E522" s="141" t="s">
        <v>129</v>
      </c>
      <c r="F522" s="141">
        <v>941</v>
      </c>
      <c r="G522" s="148">
        <v>1</v>
      </c>
      <c r="H522" s="149">
        <v>27</v>
      </c>
    </row>
    <row r="523" spans="2:8">
      <c r="B523" s="142" t="s">
        <v>44</v>
      </c>
      <c r="C523" s="142" t="s">
        <v>35</v>
      </c>
      <c r="D523" s="142" t="s">
        <v>30</v>
      </c>
      <c r="E523" s="141" t="s">
        <v>129</v>
      </c>
      <c r="F523" s="141">
        <v>942</v>
      </c>
      <c r="G523" s="148">
        <v>1</v>
      </c>
      <c r="H523" s="149">
        <v>30</v>
      </c>
    </row>
    <row r="524" spans="2:8">
      <c r="B524" s="142" t="s">
        <v>44</v>
      </c>
      <c r="C524" s="142" t="s">
        <v>35</v>
      </c>
      <c r="D524" s="142" t="s">
        <v>30</v>
      </c>
      <c r="E524" s="141" t="s">
        <v>129</v>
      </c>
      <c r="F524" s="141">
        <v>957</v>
      </c>
      <c r="G524" s="148">
        <v>1</v>
      </c>
      <c r="H524" s="149">
        <v>30</v>
      </c>
    </row>
    <row r="525" spans="2:8">
      <c r="B525" s="142" t="s">
        <v>44</v>
      </c>
      <c r="C525" s="142" t="s">
        <v>35</v>
      </c>
      <c r="D525" s="142" t="s">
        <v>30</v>
      </c>
      <c r="E525" s="141" t="s">
        <v>129</v>
      </c>
      <c r="F525" s="141">
        <v>970</v>
      </c>
      <c r="G525" s="148">
        <v>1</v>
      </c>
      <c r="H525" s="149">
        <v>27</v>
      </c>
    </row>
    <row r="526" spans="2:8">
      <c r="B526" s="142" t="s">
        <v>44</v>
      </c>
      <c r="C526" s="142" t="s">
        <v>35</v>
      </c>
      <c r="D526" s="142" t="s">
        <v>30</v>
      </c>
      <c r="E526" s="141" t="s">
        <v>129</v>
      </c>
      <c r="F526" s="141">
        <v>1011</v>
      </c>
      <c r="G526" s="148">
        <v>1</v>
      </c>
      <c r="H526" s="149">
        <v>28</v>
      </c>
    </row>
    <row r="527" spans="2:8">
      <c r="B527" s="142" t="s">
        <v>44</v>
      </c>
      <c r="C527" s="142" t="s">
        <v>35</v>
      </c>
      <c r="D527" s="142" t="s">
        <v>30</v>
      </c>
      <c r="E527" s="141" t="s">
        <v>129</v>
      </c>
      <c r="F527" s="141">
        <v>1012</v>
      </c>
      <c r="G527" s="148">
        <v>1</v>
      </c>
      <c r="H527" s="149">
        <v>29</v>
      </c>
    </row>
    <row r="528" spans="2:8">
      <c r="B528" s="142" t="s">
        <v>44</v>
      </c>
      <c r="C528" s="142" t="s">
        <v>35</v>
      </c>
      <c r="D528" s="142" t="s">
        <v>30</v>
      </c>
      <c r="E528" s="141" t="s">
        <v>129</v>
      </c>
      <c r="F528" s="141">
        <v>1013</v>
      </c>
      <c r="G528" s="148">
        <v>1</v>
      </c>
      <c r="H528" s="149">
        <v>40</v>
      </c>
    </row>
    <row r="529" spans="2:8">
      <c r="B529" s="142" t="s">
        <v>44</v>
      </c>
      <c r="C529" s="142" t="s">
        <v>35</v>
      </c>
      <c r="D529" s="142" t="s">
        <v>30</v>
      </c>
      <c r="E529" s="141" t="s">
        <v>129</v>
      </c>
      <c r="F529" s="141">
        <v>1014</v>
      </c>
      <c r="G529" s="148">
        <v>1</v>
      </c>
      <c r="H529" s="149">
        <v>33</v>
      </c>
    </row>
    <row r="530" spans="2:8">
      <c r="B530" s="142" t="s">
        <v>44</v>
      </c>
      <c r="C530" s="142" t="s">
        <v>35</v>
      </c>
      <c r="D530" s="142" t="s">
        <v>30</v>
      </c>
      <c r="E530" s="141" t="s">
        <v>129</v>
      </c>
      <c r="F530" s="141">
        <v>1038</v>
      </c>
      <c r="G530" s="148">
        <v>1</v>
      </c>
      <c r="H530" s="149">
        <v>26</v>
      </c>
    </row>
    <row r="531" spans="2:8">
      <c r="B531" s="142" t="s">
        <v>44</v>
      </c>
      <c r="C531" s="142" t="s">
        <v>35</v>
      </c>
      <c r="D531" s="142" t="s">
        <v>30</v>
      </c>
      <c r="E531" s="141" t="s">
        <v>129</v>
      </c>
      <c r="F531" s="141">
        <v>1047</v>
      </c>
      <c r="G531" s="148">
        <v>1</v>
      </c>
      <c r="H531" s="149">
        <v>26</v>
      </c>
    </row>
    <row r="532" spans="2:8">
      <c r="B532" s="142" t="s">
        <v>44</v>
      </c>
      <c r="C532" s="142" t="s">
        <v>35</v>
      </c>
      <c r="D532" s="142" t="s">
        <v>30</v>
      </c>
      <c r="E532" s="141" t="s">
        <v>129</v>
      </c>
      <c r="F532" s="141">
        <v>1168</v>
      </c>
      <c r="G532" s="148">
        <v>1</v>
      </c>
      <c r="H532" s="149">
        <v>29</v>
      </c>
    </row>
    <row r="533" spans="2:8">
      <c r="B533" s="142" t="s">
        <v>44</v>
      </c>
      <c r="C533" s="142" t="s">
        <v>35</v>
      </c>
      <c r="D533" s="142" t="s">
        <v>30</v>
      </c>
      <c r="E533" s="141" t="s">
        <v>129</v>
      </c>
      <c r="F533" s="141">
        <v>1169</v>
      </c>
      <c r="G533" s="148">
        <v>1</v>
      </c>
      <c r="H533" s="149">
        <v>28</v>
      </c>
    </row>
    <row r="534" spans="2:8">
      <c r="B534" s="142" t="s">
        <v>44</v>
      </c>
      <c r="C534" s="142" t="s">
        <v>35</v>
      </c>
      <c r="D534" s="142" t="s">
        <v>30</v>
      </c>
      <c r="E534" s="141" t="s">
        <v>129</v>
      </c>
      <c r="F534" s="141">
        <v>1170</v>
      </c>
      <c r="G534" s="148">
        <v>1</v>
      </c>
      <c r="H534" s="149">
        <v>28</v>
      </c>
    </row>
    <row r="535" spans="2:8">
      <c r="B535" s="142" t="s">
        <v>44</v>
      </c>
      <c r="C535" s="142" t="s">
        <v>35</v>
      </c>
      <c r="D535" s="142" t="s">
        <v>30</v>
      </c>
      <c r="E535" s="141" t="s">
        <v>129</v>
      </c>
      <c r="F535" s="141">
        <v>1204</v>
      </c>
      <c r="G535" s="148">
        <v>1</v>
      </c>
      <c r="H535" s="149">
        <v>28</v>
      </c>
    </row>
    <row r="536" spans="2:8">
      <c r="B536" s="142" t="s">
        <v>44</v>
      </c>
      <c r="C536" s="142" t="s">
        <v>35</v>
      </c>
      <c r="D536" s="142" t="s">
        <v>30</v>
      </c>
      <c r="E536" s="141" t="s">
        <v>129</v>
      </c>
      <c r="F536" s="141">
        <v>1223</v>
      </c>
      <c r="G536" s="148">
        <v>1</v>
      </c>
      <c r="H536" s="149">
        <v>29</v>
      </c>
    </row>
    <row r="537" spans="2:8">
      <c r="B537" s="142" t="s">
        <v>44</v>
      </c>
      <c r="C537" s="142" t="s">
        <v>35</v>
      </c>
      <c r="D537" s="142" t="s">
        <v>30</v>
      </c>
      <c r="E537" s="141" t="s">
        <v>129</v>
      </c>
      <c r="F537" s="141">
        <v>1224</v>
      </c>
      <c r="G537" s="148">
        <v>1</v>
      </c>
      <c r="H537" s="149">
        <v>30</v>
      </c>
    </row>
    <row r="538" spans="2:8">
      <c r="B538" s="142" t="s">
        <v>44</v>
      </c>
      <c r="C538" s="142" t="s">
        <v>35</v>
      </c>
      <c r="D538" s="142" t="s">
        <v>30</v>
      </c>
      <c r="E538" s="141" t="s">
        <v>129</v>
      </c>
      <c r="F538" s="141">
        <v>1225</v>
      </c>
      <c r="G538" s="148">
        <v>1</v>
      </c>
      <c r="H538" s="149">
        <v>28</v>
      </c>
    </row>
    <row r="539" spans="2:8">
      <c r="B539" s="142" t="s">
        <v>44</v>
      </c>
      <c r="C539" s="142" t="s">
        <v>35</v>
      </c>
      <c r="D539" s="142" t="s">
        <v>30</v>
      </c>
      <c r="E539" s="141" t="s">
        <v>129</v>
      </c>
      <c r="F539" s="141">
        <v>1275</v>
      </c>
      <c r="G539" s="148">
        <v>1</v>
      </c>
      <c r="H539" s="149">
        <v>29</v>
      </c>
    </row>
    <row r="540" spans="2:8">
      <c r="B540" s="142" t="s">
        <v>44</v>
      </c>
      <c r="C540" s="142" t="s">
        <v>35</v>
      </c>
      <c r="D540" s="142" t="s">
        <v>30</v>
      </c>
      <c r="E540" s="141" t="s">
        <v>129</v>
      </c>
      <c r="F540" s="141">
        <v>1340</v>
      </c>
      <c r="G540" s="148">
        <v>1</v>
      </c>
      <c r="H540" s="149">
        <v>35</v>
      </c>
    </row>
    <row r="541" spans="2:8">
      <c r="B541" s="142" t="s">
        <v>44</v>
      </c>
      <c r="C541" s="142" t="s">
        <v>35</v>
      </c>
      <c r="D541" s="142" t="s">
        <v>30</v>
      </c>
      <c r="E541" s="141" t="s">
        <v>129</v>
      </c>
      <c r="F541" s="141">
        <v>1341</v>
      </c>
      <c r="G541" s="148">
        <v>1</v>
      </c>
      <c r="H541" s="149">
        <v>28</v>
      </c>
    </row>
    <row r="542" spans="2:8">
      <c r="B542" s="142" t="s">
        <v>44</v>
      </c>
      <c r="C542" s="142" t="s">
        <v>35</v>
      </c>
      <c r="D542" s="142" t="s">
        <v>30</v>
      </c>
      <c r="E542" s="141" t="s">
        <v>129</v>
      </c>
      <c r="F542" s="141">
        <v>1342</v>
      </c>
      <c r="G542" s="148">
        <v>1</v>
      </c>
      <c r="H542" s="149">
        <v>32</v>
      </c>
    </row>
    <row r="543" spans="2:8">
      <c r="B543" s="142" t="s">
        <v>44</v>
      </c>
      <c r="C543" s="142" t="s">
        <v>35</v>
      </c>
      <c r="D543" s="142" t="s">
        <v>30</v>
      </c>
      <c r="E543" s="141" t="s">
        <v>129</v>
      </c>
      <c r="F543" s="141">
        <v>1343</v>
      </c>
      <c r="G543" s="148">
        <v>1</v>
      </c>
      <c r="H543" s="149">
        <v>33</v>
      </c>
    </row>
    <row r="544" spans="2:8">
      <c r="B544" s="142" t="s">
        <v>44</v>
      </c>
      <c r="C544" s="142" t="s">
        <v>35</v>
      </c>
      <c r="D544" s="142" t="s">
        <v>30</v>
      </c>
      <c r="E544" s="141" t="s">
        <v>129</v>
      </c>
      <c r="F544" s="141">
        <v>1375</v>
      </c>
      <c r="G544" s="148">
        <v>1</v>
      </c>
      <c r="H544" s="149">
        <v>28</v>
      </c>
    </row>
    <row r="545" spans="2:8">
      <c r="B545" s="142" t="s">
        <v>44</v>
      </c>
      <c r="C545" s="142" t="s">
        <v>35</v>
      </c>
      <c r="D545" s="142" t="s">
        <v>30</v>
      </c>
      <c r="E545" s="141" t="s">
        <v>129</v>
      </c>
      <c r="F545" s="141">
        <v>1394</v>
      </c>
      <c r="G545" s="148">
        <v>1</v>
      </c>
      <c r="H545" s="149">
        <v>27</v>
      </c>
    </row>
    <row r="546" spans="2:8">
      <c r="B546" s="142" t="s">
        <v>44</v>
      </c>
      <c r="C546" s="142" t="s">
        <v>35</v>
      </c>
      <c r="D546" s="142" t="s">
        <v>30</v>
      </c>
      <c r="E546" s="141" t="s">
        <v>129</v>
      </c>
      <c r="F546" s="141">
        <v>1395</v>
      </c>
      <c r="G546" s="148">
        <v>1</v>
      </c>
      <c r="H546" s="149">
        <v>30</v>
      </c>
    </row>
    <row r="547" spans="2:8">
      <c r="B547" s="142" t="s">
        <v>44</v>
      </c>
      <c r="C547" s="142" t="s">
        <v>35</v>
      </c>
      <c r="D547" s="142" t="s">
        <v>30</v>
      </c>
      <c r="E547" s="141" t="s">
        <v>129</v>
      </c>
      <c r="F547" s="141">
        <v>1396</v>
      </c>
      <c r="G547" s="148">
        <v>1</v>
      </c>
      <c r="H547" s="149">
        <v>28</v>
      </c>
    </row>
    <row r="548" spans="2:8">
      <c r="B548" s="142" t="s">
        <v>44</v>
      </c>
      <c r="C548" s="142" t="s">
        <v>35</v>
      </c>
      <c r="D548" s="142" t="s">
        <v>30</v>
      </c>
      <c r="E548" s="141" t="s">
        <v>129</v>
      </c>
      <c r="F548" s="141">
        <v>1483</v>
      </c>
      <c r="G548" s="148">
        <v>1</v>
      </c>
      <c r="H548" s="149">
        <v>28</v>
      </c>
    </row>
    <row r="549" spans="2:8">
      <c r="B549" s="142" t="s">
        <v>44</v>
      </c>
      <c r="C549" s="142" t="s">
        <v>35</v>
      </c>
      <c r="D549" s="142" t="s">
        <v>30</v>
      </c>
      <c r="E549" s="141" t="s">
        <v>129</v>
      </c>
      <c r="F549" s="141">
        <v>1575</v>
      </c>
      <c r="G549" s="148">
        <v>1</v>
      </c>
      <c r="H549" s="149">
        <v>28</v>
      </c>
    </row>
    <row r="550" spans="2:8">
      <c r="B550" s="142" t="s">
        <v>44</v>
      </c>
      <c r="C550" s="142" t="s">
        <v>35</v>
      </c>
      <c r="D550" s="142" t="s">
        <v>30</v>
      </c>
      <c r="E550" s="141" t="s">
        <v>129</v>
      </c>
      <c r="F550" s="141">
        <v>1648</v>
      </c>
      <c r="G550" s="148">
        <v>1</v>
      </c>
      <c r="H550" s="149">
        <v>28</v>
      </c>
    </row>
    <row r="551" spans="2:8">
      <c r="B551" s="142" t="s">
        <v>44</v>
      </c>
      <c r="C551" s="142" t="s">
        <v>35</v>
      </c>
      <c r="D551" s="142" t="s">
        <v>30</v>
      </c>
      <c r="E551" s="141" t="s">
        <v>129</v>
      </c>
      <c r="F551" s="141">
        <v>1649</v>
      </c>
      <c r="G551" s="148">
        <v>1</v>
      </c>
      <c r="H551" s="149">
        <v>29</v>
      </c>
    </row>
    <row r="552" spans="2:8">
      <c r="B552" s="142" t="s">
        <v>44</v>
      </c>
      <c r="C552" s="142" t="s">
        <v>35</v>
      </c>
      <c r="D552" s="142" t="s">
        <v>30</v>
      </c>
      <c r="E552" s="141" t="s">
        <v>129</v>
      </c>
      <c r="F552" s="141">
        <v>1650</v>
      </c>
      <c r="G552" s="148">
        <v>1</v>
      </c>
      <c r="H552" s="149">
        <v>31</v>
      </c>
    </row>
    <row r="553" spans="2:8">
      <c r="B553" s="142" t="s">
        <v>44</v>
      </c>
      <c r="C553" s="142" t="s">
        <v>35</v>
      </c>
      <c r="D553" s="142" t="s">
        <v>30</v>
      </c>
      <c r="E553" s="141" t="s">
        <v>129</v>
      </c>
      <c r="F553" s="141">
        <v>1674</v>
      </c>
      <c r="G553" s="148">
        <v>1</v>
      </c>
      <c r="H553" s="149">
        <v>33</v>
      </c>
    </row>
    <row r="554" spans="2:8">
      <c r="B554" s="142" t="s">
        <v>44</v>
      </c>
      <c r="C554" s="142" t="s">
        <v>35</v>
      </c>
      <c r="D554" s="142" t="s">
        <v>30</v>
      </c>
      <c r="E554" s="141" t="s">
        <v>129</v>
      </c>
      <c r="F554" s="141">
        <v>1675</v>
      </c>
      <c r="G554" s="148">
        <v>1</v>
      </c>
      <c r="H554" s="149">
        <v>16</v>
      </c>
    </row>
    <row r="555" spans="2:8">
      <c r="B555" s="142" t="s">
        <v>44</v>
      </c>
      <c r="C555" s="142" t="s">
        <v>35</v>
      </c>
      <c r="D555" s="142" t="s">
        <v>30</v>
      </c>
      <c r="E555" s="141" t="s">
        <v>129</v>
      </c>
      <c r="F555" s="141">
        <v>1676</v>
      </c>
      <c r="G555" s="148">
        <v>1</v>
      </c>
      <c r="H555" s="149">
        <v>29</v>
      </c>
    </row>
    <row r="556" spans="2:8">
      <c r="B556" s="142" t="s">
        <v>44</v>
      </c>
      <c r="C556" s="142" t="s">
        <v>35</v>
      </c>
      <c r="D556" s="142" t="s">
        <v>30</v>
      </c>
      <c r="E556" s="141" t="s">
        <v>129</v>
      </c>
      <c r="F556" s="141">
        <v>1677</v>
      </c>
      <c r="G556" s="148">
        <v>1</v>
      </c>
      <c r="H556" s="149">
        <v>16</v>
      </c>
    </row>
    <row r="557" spans="2:8">
      <c r="B557" s="142" t="s">
        <v>44</v>
      </c>
      <c r="C557" s="142" t="s">
        <v>35</v>
      </c>
      <c r="D557" s="142" t="s">
        <v>30</v>
      </c>
      <c r="E557" s="141" t="s">
        <v>129</v>
      </c>
      <c r="F557" s="141">
        <v>1701</v>
      </c>
      <c r="G557" s="148">
        <v>1</v>
      </c>
      <c r="H557" s="149">
        <v>30</v>
      </c>
    </row>
    <row r="558" spans="2:8">
      <c r="B558" s="142" t="s">
        <v>44</v>
      </c>
      <c r="C558" s="142" t="s">
        <v>35</v>
      </c>
      <c r="D558" s="142" t="s">
        <v>30</v>
      </c>
      <c r="E558" s="141" t="s">
        <v>129</v>
      </c>
      <c r="F558" s="141">
        <v>1702</v>
      </c>
      <c r="G558" s="148">
        <v>1</v>
      </c>
      <c r="H558" s="149">
        <v>18</v>
      </c>
    </row>
    <row r="559" spans="2:8">
      <c r="B559" s="142" t="s">
        <v>44</v>
      </c>
      <c r="C559" s="142" t="s">
        <v>35</v>
      </c>
      <c r="D559" s="142" t="s">
        <v>30</v>
      </c>
      <c r="E559" s="141" t="s">
        <v>123</v>
      </c>
      <c r="F559" s="130">
        <v>1</v>
      </c>
      <c r="G559" s="148">
        <v>3</v>
      </c>
      <c r="H559" s="149">
        <v>26</v>
      </c>
    </row>
    <row r="560" spans="2:8">
      <c r="B560" s="142" t="s">
        <v>44</v>
      </c>
      <c r="C560" s="142" t="s">
        <v>35</v>
      </c>
      <c r="D560" s="142" t="s">
        <v>30</v>
      </c>
      <c r="E560" s="141" t="s">
        <v>123</v>
      </c>
      <c r="F560" s="130">
        <v>425</v>
      </c>
      <c r="G560" s="148">
        <v>1</v>
      </c>
      <c r="H560" s="149">
        <v>31</v>
      </c>
    </row>
    <row r="561" spans="2:8">
      <c r="B561" s="142" t="s">
        <v>44</v>
      </c>
      <c r="C561" s="142" t="s">
        <v>35</v>
      </c>
      <c r="D561" s="142" t="s">
        <v>30</v>
      </c>
      <c r="E561" s="141" t="s">
        <v>123</v>
      </c>
      <c r="F561" s="130">
        <v>426</v>
      </c>
      <c r="G561" s="148">
        <v>1</v>
      </c>
      <c r="H561" s="149">
        <v>59</v>
      </c>
    </row>
    <row r="562" spans="2:8">
      <c r="B562" s="142" t="s">
        <v>44</v>
      </c>
      <c r="C562" s="142" t="s">
        <v>35</v>
      </c>
      <c r="D562" s="142" t="s">
        <v>30</v>
      </c>
      <c r="E562" s="141" t="s">
        <v>123</v>
      </c>
      <c r="F562" s="130">
        <v>555</v>
      </c>
      <c r="G562" s="148">
        <v>1</v>
      </c>
      <c r="H562" s="149">
        <v>44</v>
      </c>
    </row>
    <row r="563" spans="2:8">
      <c r="B563" s="142" t="s">
        <v>44</v>
      </c>
      <c r="C563" s="142" t="s">
        <v>35</v>
      </c>
      <c r="D563" s="142" t="s">
        <v>30</v>
      </c>
      <c r="E563" s="141" t="s">
        <v>123</v>
      </c>
      <c r="F563" s="130">
        <v>658</v>
      </c>
      <c r="G563" s="148">
        <v>1</v>
      </c>
      <c r="H563" s="149">
        <v>57</v>
      </c>
    </row>
    <row r="564" spans="2:8">
      <c r="B564" s="142" t="s">
        <v>44</v>
      </c>
      <c r="C564" s="142" t="s">
        <v>35</v>
      </c>
      <c r="D564" s="142" t="s">
        <v>30</v>
      </c>
      <c r="E564" s="141" t="s">
        <v>123</v>
      </c>
      <c r="F564" s="130">
        <v>745</v>
      </c>
      <c r="G564" s="148">
        <v>1</v>
      </c>
      <c r="H564" s="149">
        <v>23</v>
      </c>
    </row>
    <row r="565" spans="2:8">
      <c r="B565" s="142" t="s">
        <v>44</v>
      </c>
      <c r="C565" s="142" t="s">
        <v>35</v>
      </c>
      <c r="D565" s="142" t="s">
        <v>30</v>
      </c>
      <c r="E565" s="141" t="s">
        <v>123</v>
      </c>
      <c r="F565" s="130">
        <v>769</v>
      </c>
      <c r="G565" s="148">
        <v>1</v>
      </c>
      <c r="H565" s="149">
        <v>26</v>
      </c>
    </row>
    <row r="566" spans="2:8">
      <c r="B566" s="142" t="s">
        <v>44</v>
      </c>
      <c r="C566" s="142" t="s">
        <v>35</v>
      </c>
      <c r="D566" s="142" t="s">
        <v>30</v>
      </c>
      <c r="E566" s="141" t="s">
        <v>123</v>
      </c>
      <c r="F566" s="130">
        <v>784</v>
      </c>
      <c r="G566" s="148">
        <v>1</v>
      </c>
      <c r="H566" s="149">
        <v>27</v>
      </c>
    </row>
    <row r="567" spans="2:8">
      <c r="B567" s="142" t="s">
        <v>44</v>
      </c>
      <c r="C567" s="142" t="s">
        <v>35</v>
      </c>
      <c r="D567" s="142" t="s">
        <v>30</v>
      </c>
      <c r="E567" s="141" t="s">
        <v>123</v>
      </c>
      <c r="F567" s="130">
        <v>825</v>
      </c>
      <c r="G567" s="148">
        <v>1</v>
      </c>
      <c r="H567" s="149">
        <v>26</v>
      </c>
    </row>
    <row r="568" spans="2:8">
      <c r="B568" s="142" t="s">
        <v>44</v>
      </c>
      <c r="C568" s="142" t="s">
        <v>35</v>
      </c>
      <c r="D568" s="142" t="s">
        <v>30</v>
      </c>
      <c r="E568" s="141" t="s">
        <v>123</v>
      </c>
      <c r="F568" s="130">
        <v>887</v>
      </c>
      <c r="G568" s="148">
        <v>1</v>
      </c>
      <c r="H568" s="149">
        <v>12</v>
      </c>
    </row>
    <row r="569" spans="2:8">
      <c r="B569" s="142" t="s">
        <v>44</v>
      </c>
      <c r="C569" s="142" t="s">
        <v>35</v>
      </c>
      <c r="D569" s="142" t="s">
        <v>30</v>
      </c>
      <c r="E569" s="141" t="s">
        <v>123</v>
      </c>
      <c r="F569" s="130">
        <v>888</v>
      </c>
      <c r="G569" s="148">
        <v>1</v>
      </c>
      <c r="H569" s="149">
        <v>25</v>
      </c>
    </row>
    <row r="570" spans="2:8">
      <c r="B570" s="142" t="s">
        <v>44</v>
      </c>
      <c r="C570" s="142" t="s">
        <v>35</v>
      </c>
      <c r="D570" s="142" t="s">
        <v>30</v>
      </c>
      <c r="E570" s="141" t="s">
        <v>123</v>
      </c>
      <c r="F570" s="130">
        <v>951</v>
      </c>
      <c r="G570" s="148">
        <v>1</v>
      </c>
      <c r="H570" s="149">
        <v>27</v>
      </c>
    </row>
    <row r="571" spans="2:8">
      <c r="B571" s="142" t="s">
        <v>44</v>
      </c>
      <c r="C571" s="142" t="s">
        <v>35</v>
      </c>
      <c r="D571" s="142" t="s">
        <v>30</v>
      </c>
      <c r="E571" s="141" t="s">
        <v>123</v>
      </c>
      <c r="F571" s="130">
        <v>985</v>
      </c>
      <c r="G571" s="148">
        <v>1</v>
      </c>
      <c r="H571" s="149">
        <v>27</v>
      </c>
    </row>
    <row r="572" spans="2:8">
      <c r="B572" s="142" t="s">
        <v>44</v>
      </c>
      <c r="C572" s="142" t="s">
        <v>35</v>
      </c>
      <c r="D572" s="142" t="s">
        <v>30</v>
      </c>
      <c r="E572" s="141" t="s">
        <v>123</v>
      </c>
      <c r="F572" s="130">
        <v>986</v>
      </c>
      <c r="G572" s="148">
        <v>1</v>
      </c>
      <c r="H572" s="149">
        <v>27</v>
      </c>
    </row>
    <row r="573" spans="2:8">
      <c r="B573" s="142" t="s">
        <v>44</v>
      </c>
      <c r="C573" s="142" t="s">
        <v>35</v>
      </c>
      <c r="D573" s="142" t="s">
        <v>30</v>
      </c>
      <c r="E573" s="141" t="s">
        <v>123</v>
      </c>
      <c r="F573" s="130">
        <v>1004</v>
      </c>
      <c r="G573" s="148">
        <v>1</v>
      </c>
      <c r="H573" s="149">
        <v>28</v>
      </c>
    </row>
    <row r="574" spans="2:8">
      <c r="B574" s="142" t="s">
        <v>44</v>
      </c>
      <c r="C574" s="142" t="s">
        <v>35</v>
      </c>
      <c r="D574" s="142" t="s">
        <v>30</v>
      </c>
      <c r="E574" s="141" t="s">
        <v>123</v>
      </c>
      <c r="F574" s="130">
        <v>1005</v>
      </c>
      <c r="G574" s="148">
        <v>1</v>
      </c>
      <c r="H574" s="149">
        <v>28</v>
      </c>
    </row>
    <row r="575" spans="2:8">
      <c r="B575" s="142" t="s">
        <v>44</v>
      </c>
      <c r="C575" s="142" t="s">
        <v>35</v>
      </c>
      <c r="D575" s="142" t="s">
        <v>30</v>
      </c>
      <c r="E575" s="141" t="s">
        <v>123</v>
      </c>
      <c r="F575" s="130">
        <v>1212</v>
      </c>
      <c r="G575" s="148">
        <v>1</v>
      </c>
      <c r="H575" s="149">
        <v>28</v>
      </c>
    </row>
    <row r="576" spans="2:8">
      <c r="B576" s="142" t="s">
        <v>44</v>
      </c>
      <c r="C576" s="142" t="s">
        <v>35</v>
      </c>
      <c r="D576" s="142" t="s">
        <v>30</v>
      </c>
      <c r="E576" s="141" t="s">
        <v>123</v>
      </c>
      <c r="F576" s="130">
        <v>1228</v>
      </c>
      <c r="G576" s="148">
        <v>1</v>
      </c>
      <c r="H576" s="149">
        <v>28</v>
      </c>
    </row>
    <row r="577" spans="2:8">
      <c r="B577" s="142" t="s">
        <v>44</v>
      </c>
      <c r="C577" s="142" t="s">
        <v>35</v>
      </c>
      <c r="D577" s="142" t="s">
        <v>30</v>
      </c>
      <c r="E577" s="141" t="s">
        <v>123</v>
      </c>
      <c r="F577" s="130">
        <v>1229</v>
      </c>
      <c r="G577" s="148">
        <v>1</v>
      </c>
      <c r="H577" s="149">
        <v>28</v>
      </c>
    </row>
    <row r="578" spans="2:8">
      <c r="B578" s="142" t="s">
        <v>44</v>
      </c>
      <c r="C578" s="142" t="s">
        <v>35</v>
      </c>
      <c r="D578" s="142" t="s">
        <v>30</v>
      </c>
      <c r="E578" s="141" t="s">
        <v>123</v>
      </c>
      <c r="F578" s="130">
        <v>1260</v>
      </c>
      <c r="G578" s="148">
        <v>1</v>
      </c>
      <c r="H578" s="149">
        <v>29</v>
      </c>
    </row>
    <row r="579" spans="2:8">
      <c r="B579" s="142" t="s">
        <v>44</v>
      </c>
      <c r="C579" s="142" t="s">
        <v>35</v>
      </c>
      <c r="D579" s="142" t="s">
        <v>30</v>
      </c>
      <c r="E579" s="141" t="s">
        <v>123</v>
      </c>
      <c r="F579" s="130">
        <v>1261</v>
      </c>
      <c r="G579" s="148">
        <v>1</v>
      </c>
      <c r="H579" s="149">
        <v>29</v>
      </c>
    </row>
    <row r="580" spans="2:8">
      <c r="B580" s="142" t="s">
        <v>44</v>
      </c>
      <c r="C580" s="142" t="s">
        <v>35</v>
      </c>
      <c r="D580" s="142" t="s">
        <v>30</v>
      </c>
      <c r="E580" s="141" t="s">
        <v>123</v>
      </c>
      <c r="F580" s="130">
        <v>1411</v>
      </c>
      <c r="G580" s="148">
        <v>1</v>
      </c>
      <c r="H580" s="149">
        <v>28</v>
      </c>
    </row>
    <row r="581" spans="2:8">
      <c r="B581" s="142" t="s">
        <v>44</v>
      </c>
      <c r="C581" s="142" t="s">
        <v>35</v>
      </c>
      <c r="D581" s="142" t="s">
        <v>30</v>
      </c>
      <c r="E581" s="141" t="s">
        <v>123</v>
      </c>
      <c r="F581" s="130">
        <v>1480</v>
      </c>
      <c r="G581" s="148">
        <v>1</v>
      </c>
      <c r="H581" s="149">
        <v>27</v>
      </c>
    </row>
    <row r="582" spans="2:8">
      <c r="B582" s="142" t="s">
        <v>44</v>
      </c>
      <c r="C582" s="142" t="s">
        <v>35</v>
      </c>
      <c r="D582" s="142" t="s">
        <v>30</v>
      </c>
      <c r="E582" s="141" t="s">
        <v>123</v>
      </c>
      <c r="F582" s="130">
        <v>1536</v>
      </c>
      <c r="G582" s="148">
        <v>1</v>
      </c>
      <c r="H582" s="149">
        <v>9</v>
      </c>
    </row>
    <row r="583" spans="2:8">
      <c r="B583" s="142" t="s">
        <v>44</v>
      </c>
      <c r="C583" s="142" t="s">
        <v>35</v>
      </c>
      <c r="D583" s="142" t="s">
        <v>30</v>
      </c>
      <c r="E583" s="141" t="s">
        <v>123</v>
      </c>
      <c r="F583" s="130">
        <v>1537</v>
      </c>
      <c r="G583" s="148">
        <v>1</v>
      </c>
      <c r="H583" s="149">
        <v>9</v>
      </c>
    </row>
    <row r="584" spans="2:8">
      <c r="B584" s="142" t="s">
        <v>44</v>
      </c>
      <c r="C584" s="142" t="s">
        <v>35</v>
      </c>
      <c r="D584" s="142" t="s">
        <v>30</v>
      </c>
      <c r="E584" s="141" t="s">
        <v>123</v>
      </c>
      <c r="F584" s="130">
        <v>1590</v>
      </c>
      <c r="G584" s="148">
        <v>1</v>
      </c>
      <c r="H584" s="149">
        <v>30</v>
      </c>
    </row>
    <row r="585" spans="2:8">
      <c r="B585" s="142" t="s">
        <v>44</v>
      </c>
      <c r="C585" s="142" t="s">
        <v>35</v>
      </c>
      <c r="D585" s="142" t="s">
        <v>30</v>
      </c>
      <c r="E585" s="141" t="s">
        <v>123</v>
      </c>
      <c r="F585" s="130">
        <v>1591</v>
      </c>
      <c r="G585" s="148">
        <v>1</v>
      </c>
      <c r="H585" s="149">
        <v>30</v>
      </c>
    </row>
    <row r="586" spans="2:8">
      <c r="B586" s="142" t="s">
        <v>44</v>
      </c>
      <c r="C586" s="142" t="s">
        <v>35</v>
      </c>
      <c r="D586" s="142" t="s">
        <v>30</v>
      </c>
      <c r="E586" s="141" t="s">
        <v>123</v>
      </c>
      <c r="F586" s="130">
        <v>1592</v>
      </c>
      <c r="G586" s="148">
        <v>1</v>
      </c>
      <c r="H586" s="149">
        <v>30</v>
      </c>
    </row>
    <row r="587" spans="2:8">
      <c r="B587" s="142" t="s">
        <v>44</v>
      </c>
      <c r="C587" s="142" t="s">
        <v>35</v>
      </c>
      <c r="D587" s="142" t="s">
        <v>30</v>
      </c>
      <c r="E587" s="141" t="s">
        <v>123</v>
      </c>
      <c r="F587" s="130">
        <v>1714</v>
      </c>
      <c r="G587" s="148">
        <v>1</v>
      </c>
      <c r="H587" s="149">
        <v>71</v>
      </c>
    </row>
    <row r="588" spans="2:8">
      <c r="B588" s="142" t="s">
        <v>44</v>
      </c>
      <c r="C588" s="142" t="s">
        <v>35</v>
      </c>
      <c r="D588" s="142" t="s">
        <v>30</v>
      </c>
      <c r="E588" s="141" t="s">
        <v>98</v>
      </c>
      <c r="F588" s="141">
        <v>1</v>
      </c>
      <c r="G588" s="148">
        <v>6</v>
      </c>
      <c r="H588" s="149">
        <v>33.166666666666664</v>
      </c>
    </row>
    <row r="589" spans="2:8">
      <c r="B589" s="142" t="s">
        <v>44</v>
      </c>
      <c r="C589" s="142" t="s">
        <v>35</v>
      </c>
      <c r="D589" s="142" t="s">
        <v>30</v>
      </c>
      <c r="E589" s="141" t="s">
        <v>98</v>
      </c>
      <c r="F589" s="141">
        <v>184</v>
      </c>
      <c r="G589" s="148">
        <v>1</v>
      </c>
      <c r="H589" s="149">
        <v>28</v>
      </c>
    </row>
    <row r="590" spans="2:8">
      <c r="B590" s="142" t="s">
        <v>44</v>
      </c>
      <c r="C590" s="142" t="s">
        <v>35</v>
      </c>
      <c r="D590" s="142" t="s">
        <v>30</v>
      </c>
      <c r="E590" s="141" t="s">
        <v>98</v>
      </c>
      <c r="F590" s="141">
        <v>185</v>
      </c>
      <c r="G590" s="148">
        <v>1</v>
      </c>
      <c r="H590" s="149">
        <v>29</v>
      </c>
    </row>
    <row r="591" spans="2:8">
      <c r="B591" s="142" t="s">
        <v>44</v>
      </c>
      <c r="C591" s="142" t="s">
        <v>35</v>
      </c>
      <c r="D591" s="142" t="s">
        <v>30</v>
      </c>
      <c r="E591" s="141" t="s">
        <v>98</v>
      </c>
      <c r="F591" s="141">
        <v>227</v>
      </c>
      <c r="G591" s="148">
        <v>1</v>
      </c>
      <c r="H591" s="149">
        <v>28</v>
      </c>
    </row>
    <row r="592" spans="2:8">
      <c r="B592" s="142" t="s">
        <v>44</v>
      </c>
      <c r="C592" s="142" t="s">
        <v>35</v>
      </c>
      <c r="D592" s="142" t="s">
        <v>30</v>
      </c>
      <c r="E592" s="141" t="s">
        <v>98</v>
      </c>
      <c r="F592" s="141">
        <v>228</v>
      </c>
      <c r="G592" s="148">
        <v>1</v>
      </c>
      <c r="H592" s="149">
        <v>30</v>
      </c>
    </row>
    <row r="593" spans="2:8">
      <c r="B593" s="142" t="s">
        <v>44</v>
      </c>
      <c r="C593" s="142" t="s">
        <v>35</v>
      </c>
      <c r="D593" s="142" t="s">
        <v>30</v>
      </c>
      <c r="E593" s="141" t="s">
        <v>98</v>
      </c>
      <c r="F593" s="141">
        <v>276</v>
      </c>
      <c r="G593" s="148">
        <v>1</v>
      </c>
      <c r="H593" s="149">
        <v>30</v>
      </c>
    </row>
    <row r="594" spans="2:8">
      <c r="B594" s="142" t="s">
        <v>44</v>
      </c>
      <c r="C594" s="142" t="s">
        <v>35</v>
      </c>
      <c r="D594" s="142" t="s">
        <v>30</v>
      </c>
      <c r="E594" s="141" t="s">
        <v>98</v>
      </c>
      <c r="F594" s="141">
        <v>277</v>
      </c>
      <c r="G594" s="148">
        <v>1</v>
      </c>
      <c r="H594" s="149">
        <v>30</v>
      </c>
    </row>
    <row r="595" spans="2:8">
      <c r="B595" s="142" t="s">
        <v>44</v>
      </c>
      <c r="C595" s="142" t="s">
        <v>35</v>
      </c>
      <c r="D595" s="142" t="s">
        <v>30</v>
      </c>
      <c r="E595" s="141" t="s">
        <v>98</v>
      </c>
      <c r="F595" s="141">
        <v>345</v>
      </c>
      <c r="G595" s="148">
        <v>1</v>
      </c>
      <c r="H595" s="149">
        <v>30</v>
      </c>
    </row>
    <row r="596" spans="2:8">
      <c r="B596" s="142" t="s">
        <v>44</v>
      </c>
      <c r="C596" s="142" t="s">
        <v>35</v>
      </c>
      <c r="D596" s="142" t="s">
        <v>30</v>
      </c>
      <c r="E596" s="141" t="s">
        <v>98</v>
      </c>
      <c r="F596" s="141">
        <v>346</v>
      </c>
      <c r="G596" s="148">
        <v>1</v>
      </c>
      <c r="H596" s="149">
        <v>30</v>
      </c>
    </row>
    <row r="597" spans="2:8">
      <c r="B597" s="142" t="s">
        <v>44</v>
      </c>
      <c r="C597" s="142" t="s">
        <v>35</v>
      </c>
      <c r="D597" s="142" t="s">
        <v>30</v>
      </c>
      <c r="E597" s="141" t="s">
        <v>98</v>
      </c>
      <c r="F597" s="141">
        <v>375</v>
      </c>
      <c r="G597" s="148">
        <v>1</v>
      </c>
      <c r="H597" s="149">
        <v>30</v>
      </c>
    </row>
    <row r="598" spans="2:8">
      <c r="B598" s="142" t="s">
        <v>44</v>
      </c>
      <c r="C598" s="142" t="s">
        <v>35</v>
      </c>
      <c r="D598" s="142" t="s">
        <v>30</v>
      </c>
      <c r="E598" s="141" t="s">
        <v>98</v>
      </c>
      <c r="F598" s="141">
        <v>394</v>
      </c>
      <c r="G598" s="148">
        <v>1</v>
      </c>
      <c r="H598" s="149">
        <v>58</v>
      </c>
    </row>
    <row r="599" spans="2:8">
      <c r="B599" s="142" t="s">
        <v>44</v>
      </c>
      <c r="C599" s="142" t="s">
        <v>35</v>
      </c>
      <c r="D599" s="142" t="s">
        <v>30</v>
      </c>
      <c r="E599" s="141" t="s">
        <v>98</v>
      </c>
      <c r="F599" s="141">
        <v>395</v>
      </c>
      <c r="G599" s="148">
        <v>1</v>
      </c>
      <c r="H599" s="149">
        <v>58</v>
      </c>
    </row>
    <row r="600" spans="2:8">
      <c r="B600" s="142" t="s">
        <v>44</v>
      </c>
      <c r="C600" s="142" t="s">
        <v>35</v>
      </c>
      <c r="D600" s="142" t="s">
        <v>30</v>
      </c>
      <c r="E600" s="141" t="s">
        <v>98</v>
      </c>
      <c r="F600" s="141">
        <v>499</v>
      </c>
      <c r="G600" s="148">
        <v>1</v>
      </c>
      <c r="H600" s="149">
        <v>57</v>
      </c>
    </row>
    <row r="601" spans="2:8">
      <c r="B601" s="142" t="s">
        <v>44</v>
      </c>
      <c r="C601" s="142" t="s">
        <v>35</v>
      </c>
      <c r="D601" s="142" t="s">
        <v>30</v>
      </c>
      <c r="E601" s="141" t="s">
        <v>98</v>
      </c>
      <c r="F601" s="141">
        <v>521</v>
      </c>
      <c r="G601" s="148">
        <v>1</v>
      </c>
      <c r="H601" s="149">
        <v>30</v>
      </c>
    </row>
    <row r="602" spans="2:8">
      <c r="B602" s="142" t="s">
        <v>44</v>
      </c>
      <c r="C602" s="142" t="s">
        <v>35</v>
      </c>
      <c r="D602" s="142" t="s">
        <v>30</v>
      </c>
      <c r="E602" s="141" t="s">
        <v>98</v>
      </c>
      <c r="F602" s="141">
        <v>522</v>
      </c>
      <c r="G602" s="148">
        <v>1</v>
      </c>
      <c r="H602" s="149">
        <v>39</v>
      </c>
    </row>
    <row r="603" spans="2:8">
      <c r="B603" s="142" t="s">
        <v>44</v>
      </c>
      <c r="C603" s="142" t="s">
        <v>35</v>
      </c>
      <c r="D603" s="142" t="s">
        <v>30</v>
      </c>
      <c r="E603" s="141" t="s">
        <v>98</v>
      </c>
      <c r="F603" s="141">
        <v>531</v>
      </c>
      <c r="G603" s="148">
        <v>1</v>
      </c>
      <c r="H603" s="149">
        <v>57</v>
      </c>
    </row>
    <row r="604" spans="2:8">
      <c r="B604" s="142" t="s">
        <v>44</v>
      </c>
      <c r="C604" s="142" t="s">
        <v>35</v>
      </c>
      <c r="D604" s="142" t="s">
        <v>30</v>
      </c>
      <c r="E604" s="141" t="s">
        <v>98</v>
      </c>
      <c r="F604" s="141">
        <v>590</v>
      </c>
      <c r="G604" s="148">
        <v>1</v>
      </c>
      <c r="H604" s="149">
        <v>22</v>
      </c>
    </row>
    <row r="605" spans="2:8">
      <c r="B605" s="142" t="s">
        <v>44</v>
      </c>
      <c r="C605" s="142" t="s">
        <v>35</v>
      </c>
      <c r="D605" s="142" t="s">
        <v>30</v>
      </c>
      <c r="E605" s="141" t="s">
        <v>98</v>
      </c>
      <c r="F605" s="141">
        <v>607</v>
      </c>
      <c r="G605" s="148">
        <v>1</v>
      </c>
      <c r="H605" s="149">
        <v>54</v>
      </c>
    </row>
    <row r="606" spans="2:8">
      <c r="B606" s="142" t="s">
        <v>44</v>
      </c>
      <c r="C606" s="142" t="s">
        <v>35</v>
      </c>
      <c r="D606" s="142" t="s">
        <v>30</v>
      </c>
      <c r="E606" s="141" t="s">
        <v>98</v>
      </c>
      <c r="F606" s="141">
        <v>635</v>
      </c>
      <c r="G606" s="148">
        <v>1</v>
      </c>
      <c r="H606" s="149">
        <v>52</v>
      </c>
    </row>
    <row r="607" spans="2:8">
      <c r="B607" s="142" t="s">
        <v>44</v>
      </c>
      <c r="C607" s="142" t="s">
        <v>35</v>
      </c>
      <c r="D607" s="142" t="s">
        <v>30</v>
      </c>
      <c r="E607" s="141" t="s">
        <v>98</v>
      </c>
      <c r="F607" s="141">
        <v>636</v>
      </c>
      <c r="G607" s="148">
        <v>1</v>
      </c>
      <c r="H607" s="149">
        <v>52</v>
      </c>
    </row>
    <row r="608" spans="2:8">
      <c r="B608" s="142" t="s">
        <v>44</v>
      </c>
      <c r="C608" s="142" t="s">
        <v>35</v>
      </c>
      <c r="D608" s="142" t="s">
        <v>30</v>
      </c>
      <c r="E608" s="141" t="s">
        <v>98</v>
      </c>
      <c r="F608" s="141">
        <v>657</v>
      </c>
      <c r="G608" s="148">
        <v>1</v>
      </c>
      <c r="H608" s="149">
        <v>60</v>
      </c>
    </row>
    <row r="609" spans="2:8">
      <c r="B609" s="142" t="s">
        <v>44</v>
      </c>
      <c r="C609" s="142" t="s">
        <v>35</v>
      </c>
      <c r="D609" s="142" t="s">
        <v>30</v>
      </c>
      <c r="E609" s="141" t="s">
        <v>98</v>
      </c>
      <c r="F609" s="141">
        <v>969</v>
      </c>
      <c r="G609" s="148">
        <v>1</v>
      </c>
      <c r="H609" s="149">
        <v>3</v>
      </c>
    </row>
    <row r="610" spans="2:8">
      <c r="B610" s="142" t="s">
        <v>44</v>
      </c>
      <c r="C610" s="142" t="s">
        <v>35</v>
      </c>
      <c r="D610" s="142" t="s">
        <v>30</v>
      </c>
      <c r="E610" s="141" t="s">
        <v>98</v>
      </c>
      <c r="F610" s="141">
        <v>1073</v>
      </c>
      <c r="G610" s="148">
        <v>1</v>
      </c>
      <c r="H610" s="149">
        <v>27</v>
      </c>
    </row>
    <row r="611" spans="2:8">
      <c r="B611" s="142" t="s">
        <v>44</v>
      </c>
      <c r="C611" s="142" t="s">
        <v>35</v>
      </c>
      <c r="D611" s="142" t="s">
        <v>30</v>
      </c>
      <c r="E611" s="141" t="s">
        <v>98</v>
      </c>
      <c r="F611" s="141">
        <v>1074</v>
      </c>
      <c r="G611" s="148">
        <v>1</v>
      </c>
      <c r="H611" s="149">
        <v>27</v>
      </c>
    </row>
    <row r="612" spans="2:8">
      <c r="B612" s="142" t="s">
        <v>44</v>
      </c>
      <c r="C612" s="142" t="s">
        <v>35</v>
      </c>
      <c r="D612" s="142" t="s">
        <v>30</v>
      </c>
      <c r="E612" s="141" t="s">
        <v>98</v>
      </c>
      <c r="F612" s="141">
        <v>1338</v>
      </c>
      <c r="G612" s="148">
        <v>1</v>
      </c>
      <c r="H612" s="149">
        <v>30</v>
      </c>
    </row>
    <row r="613" spans="2:8">
      <c r="B613" s="142" t="s">
        <v>44</v>
      </c>
      <c r="C613" s="142" t="s">
        <v>35</v>
      </c>
      <c r="D613" s="142" t="s">
        <v>30</v>
      </c>
      <c r="E613" s="141" t="s">
        <v>98</v>
      </c>
      <c r="F613" s="141">
        <v>1339</v>
      </c>
      <c r="G613" s="148">
        <v>1</v>
      </c>
      <c r="H613" s="149">
        <v>28</v>
      </c>
    </row>
    <row r="614" spans="2:8">
      <c r="B614" s="142" t="s">
        <v>44</v>
      </c>
      <c r="C614" s="142" t="s">
        <v>35</v>
      </c>
      <c r="D614" s="142" t="s">
        <v>30</v>
      </c>
      <c r="E614" s="141" t="s">
        <v>98</v>
      </c>
      <c r="F614" s="141">
        <v>1352</v>
      </c>
      <c r="G614" s="148">
        <v>1</v>
      </c>
      <c r="H614" s="149">
        <v>31</v>
      </c>
    </row>
    <row r="615" spans="2:8">
      <c r="B615" s="142" t="s">
        <v>44</v>
      </c>
      <c r="C615" s="142" t="s">
        <v>35</v>
      </c>
      <c r="D615" s="142" t="s">
        <v>30</v>
      </c>
      <c r="E615" s="141" t="s">
        <v>98</v>
      </c>
      <c r="F615" s="141">
        <v>1475</v>
      </c>
      <c r="G615" s="148">
        <v>1</v>
      </c>
      <c r="H615" s="149">
        <v>27</v>
      </c>
    </row>
    <row r="616" spans="2:8">
      <c r="B616" s="142" t="s">
        <v>44</v>
      </c>
      <c r="C616" s="142" t="s">
        <v>35</v>
      </c>
      <c r="D616" s="142" t="s">
        <v>30</v>
      </c>
      <c r="E616" s="141" t="s">
        <v>98</v>
      </c>
      <c r="F616" s="141">
        <v>1574</v>
      </c>
      <c r="G616" s="148">
        <v>1</v>
      </c>
      <c r="H616" s="149">
        <v>12</v>
      </c>
    </row>
    <row r="617" spans="2:8">
      <c r="B617" s="142" t="s">
        <v>44</v>
      </c>
      <c r="C617" s="142" t="s">
        <v>35</v>
      </c>
      <c r="D617" s="142" t="s">
        <v>30</v>
      </c>
      <c r="E617" s="141" t="s">
        <v>98</v>
      </c>
      <c r="F617" s="141">
        <v>1670</v>
      </c>
      <c r="G617" s="148">
        <v>1</v>
      </c>
      <c r="H617" s="149">
        <v>36</v>
      </c>
    </row>
    <row r="618" spans="2:8">
      <c r="B618" s="142" t="s">
        <v>44</v>
      </c>
      <c r="C618" s="142" t="s">
        <v>35</v>
      </c>
      <c r="D618" s="142" t="s">
        <v>30</v>
      </c>
      <c r="E618" s="141" t="s">
        <v>98</v>
      </c>
      <c r="F618" s="141">
        <v>1671</v>
      </c>
      <c r="G618" s="148">
        <v>1</v>
      </c>
      <c r="H618" s="149">
        <v>29</v>
      </c>
    </row>
    <row r="619" spans="2:8">
      <c r="B619" s="142" t="s">
        <v>44</v>
      </c>
      <c r="C619" s="142" t="s">
        <v>35</v>
      </c>
      <c r="D619" s="142" t="s">
        <v>30</v>
      </c>
      <c r="E619" s="141" t="s">
        <v>98</v>
      </c>
      <c r="F619" s="141">
        <v>1672</v>
      </c>
      <c r="G619" s="148">
        <v>1</v>
      </c>
      <c r="H619" s="149">
        <v>29</v>
      </c>
    </row>
    <row r="620" spans="2:8">
      <c r="B620" s="142" t="s">
        <v>44</v>
      </c>
      <c r="C620" s="142" t="s">
        <v>35</v>
      </c>
      <c r="D620" s="142" t="s">
        <v>30</v>
      </c>
      <c r="E620" s="141" t="s">
        <v>126</v>
      </c>
      <c r="F620" s="141">
        <v>1</v>
      </c>
      <c r="G620" s="148">
        <v>1</v>
      </c>
      <c r="H620" s="149">
        <v>31</v>
      </c>
    </row>
    <row r="621" spans="2:8">
      <c r="B621" s="142" t="s">
        <v>44</v>
      </c>
      <c r="C621" s="142" t="s">
        <v>35</v>
      </c>
      <c r="D621" s="142" t="s">
        <v>30</v>
      </c>
      <c r="E621" s="141" t="s">
        <v>126</v>
      </c>
      <c r="F621" s="141">
        <v>161</v>
      </c>
      <c r="G621" s="148">
        <v>1</v>
      </c>
      <c r="H621" s="149">
        <v>28</v>
      </c>
    </row>
    <row r="622" spans="2:8">
      <c r="B622" s="142" t="s">
        <v>44</v>
      </c>
      <c r="C622" s="142" t="s">
        <v>35</v>
      </c>
      <c r="D622" s="142" t="s">
        <v>30</v>
      </c>
      <c r="E622" s="141" t="s">
        <v>126</v>
      </c>
      <c r="F622" s="141">
        <v>201</v>
      </c>
      <c r="G622" s="148">
        <v>1</v>
      </c>
      <c r="H622" s="149">
        <v>18</v>
      </c>
    </row>
    <row r="623" spans="2:8">
      <c r="B623" s="142" t="s">
        <v>44</v>
      </c>
      <c r="C623" s="142" t="s">
        <v>35</v>
      </c>
      <c r="D623" s="142" t="s">
        <v>30</v>
      </c>
      <c r="E623" s="141" t="s">
        <v>126</v>
      </c>
      <c r="F623" s="141">
        <v>255</v>
      </c>
      <c r="G623" s="148">
        <v>1</v>
      </c>
      <c r="H623" s="149">
        <v>21</v>
      </c>
    </row>
    <row r="624" spans="2:8">
      <c r="B624" s="142" t="s">
        <v>44</v>
      </c>
      <c r="C624" s="142" t="s">
        <v>35</v>
      </c>
      <c r="D624" s="142" t="s">
        <v>30</v>
      </c>
      <c r="E624" s="141" t="s">
        <v>126</v>
      </c>
      <c r="F624" s="141">
        <v>256</v>
      </c>
      <c r="G624" s="148">
        <v>1</v>
      </c>
      <c r="H624" s="149">
        <v>30</v>
      </c>
    </row>
    <row r="625" spans="2:8">
      <c r="B625" s="142" t="s">
        <v>44</v>
      </c>
      <c r="C625" s="142" t="s">
        <v>35</v>
      </c>
      <c r="D625" s="142" t="s">
        <v>30</v>
      </c>
      <c r="E625" s="141" t="s">
        <v>126</v>
      </c>
      <c r="F625" s="141">
        <v>306</v>
      </c>
      <c r="G625" s="148">
        <v>1</v>
      </c>
      <c r="H625" s="149">
        <v>30</v>
      </c>
    </row>
    <row r="626" spans="2:8">
      <c r="B626" s="142" t="s">
        <v>44</v>
      </c>
      <c r="C626" s="142" t="s">
        <v>35</v>
      </c>
      <c r="D626" s="142" t="s">
        <v>30</v>
      </c>
      <c r="E626" s="141" t="s">
        <v>126</v>
      </c>
      <c r="F626" s="141">
        <v>327</v>
      </c>
      <c r="G626" s="148">
        <v>1</v>
      </c>
      <c r="H626" s="149">
        <v>57</v>
      </c>
    </row>
    <row r="627" spans="2:8">
      <c r="B627" s="142" t="s">
        <v>44</v>
      </c>
      <c r="C627" s="142" t="s">
        <v>35</v>
      </c>
      <c r="D627" s="142" t="s">
        <v>30</v>
      </c>
      <c r="E627" s="141" t="s">
        <v>126</v>
      </c>
      <c r="F627" s="141">
        <v>343</v>
      </c>
      <c r="G627" s="148">
        <v>1</v>
      </c>
      <c r="H627" s="149">
        <v>58</v>
      </c>
    </row>
    <row r="628" spans="2:8">
      <c r="B628" s="142" t="s">
        <v>44</v>
      </c>
      <c r="C628" s="142" t="s">
        <v>35</v>
      </c>
      <c r="D628" s="142" t="s">
        <v>30</v>
      </c>
      <c r="E628" s="141" t="s">
        <v>126</v>
      </c>
      <c r="F628" s="141">
        <v>391</v>
      </c>
      <c r="G628" s="148">
        <v>1</v>
      </c>
      <c r="H628" s="149">
        <v>58</v>
      </c>
    </row>
    <row r="629" spans="2:8">
      <c r="B629" s="142" t="s">
        <v>44</v>
      </c>
      <c r="C629" s="142" t="s">
        <v>35</v>
      </c>
      <c r="D629" s="142" t="s">
        <v>30</v>
      </c>
      <c r="E629" s="141" t="s">
        <v>126</v>
      </c>
      <c r="F629" s="141">
        <v>392</v>
      </c>
      <c r="G629" s="148">
        <v>1</v>
      </c>
      <c r="H629" s="149">
        <v>58</v>
      </c>
    </row>
    <row r="630" spans="2:8">
      <c r="B630" s="142" t="s">
        <v>44</v>
      </c>
      <c r="C630" s="142" t="s">
        <v>35</v>
      </c>
      <c r="D630" s="142" t="s">
        <v>30</v>
      </c>
      <c r="E630" s="141" t="s">
        <v>126</v>
      </c>
      <c r="F630" s="141">
        <v>393</v>
      </c>
      <c r="G630" s="148">
        <v>1</v>
      </c>
      <c r="H630" s="149">
        <v>58</v>
      </c>
    </row>
    <row r="631" spans="2:8">
      <c r="B631" s="142" t="s">
        <v>44</v>
      </c>
      <c r="C631" s="142" t="s">
        <v>35</v>
      </c>
      <c r="D631" s="142" t="s">
        <v>30</v>
      </c>
      <c r="E631" s="141" t="s">
        <v>126</v>
      </c>
      <c r="F631" s="141">
        <v>407</v>
      </c>
      <c r="G631" s="148">
        <v>1</v>
      </c>
      <c r="H631" s="149">
        <v>59</v>
      </c>
    </row>
    <row r="632" spans="2:8">
      <c r="B632" s="142" t="s">
        <v>44</v>
      </c>
      <c r="C632" s="142" t="s">
        <v>35</v>
      </c>
      <c r="D632" s="142" t="s">
        <v>30</v>
      </c>
      <c r="E632" s="141" t="s">
        <v>126</v>
      </c>
      <c r="F632" s="141">
        <v>408</v>
      </c>
      <c r="G632" s="148">
        <v>1</v>
      </c>
      <c r="H632" s="149">
        <v>12</v>
      </c>
    </row>
    <row r="633" spans="2:8">
      <c r="B633" s="142" t="s">
        <v>44</v>
      </c>
      <c r="C633" s="142" t="s">
        <v>35</v>
      </c>
      <c r="D633" s="142" t="s">
        <v>30</v>
      </c>
      <c r="E633" s="141" t="s">
        <v>126</v>
      </c>
      <c r="F633" s="141">
        <v>435</v>
      </c>
      <c r="G633" s="148">
        <v>1</v>
      </c>
      <c r="H633" s="149">
        <v>58</v>
      </c>
    </row>
    <row r="634" spans="2:8">
      <c r="B634" s="142" t="s">
        <v>44</v>
      </c>
      <c r="C634" s="142" t="s">
        <v>35</v>
      </c>
      <c r="D634" s="142" t="s">
        <v>30</v>
      </c>
      <c r="E634" s="141" t="s">
        <v>126</v>
      </c>
      <c r="F634" s="141">
        <v>454</v>
      </c>
      <c r="G634" s="148">
        <v>1</v>
      </c>
      <c r="H634" s="149">
        <v>15</v>
      </c>
    </row>
    <row r="635" spans="2:8">
      <c r="B635" s="142" t="s">
        <v>44</v>
      </c>
      <c r="C635" s="142" t="s">
        <v>35</v>
      </c>
      <c r="D635" s="142" t="s">
        <v>30</v>
      </c>
      <c r="E635" s="141" t="s">
        <v>126</v>
      </c>
      <c r="F635" s="141">
        <v>470</v>
      </c>
      <c r="G635" s="148">
        <v>1</v>
      </c>
      <c r="H635" s="149">
        <v>57</v>
      </c>
    </row>
    <row r="636" spans="2:8">
      <c r="B636" s="142" t="s">
        <v>44</v>
      </c>
      <c r="C636" s="142" t="s">
        <v>35</v>
      </c>
      <c r="D636" s="142" t="s">
        <v>30</v>
      </c>
      <c r="E636" s="141" t="s">
        <v>126</v>
      </c>
      <c r="F636" s="141">
        <v>497</v>
      </c>
      <c r="G636" s="148">
        <v>1</v>
      </c>
      <c r="H636" s="149">
        <v>57</v>
      </c>
    </row>
    <row r="637" spans="2:8">
      <c r="B637" s="142" t="s">
        <v>44</v>
      </c>
      <c r="C637" s="142" t="s">
        <v>35</v>
      </c>
      <c r="D637" s="142" t="s">
        <v>30</v>
      </c>
      <c r="E637" s="141" t="s">
        <v>126</v>
      </c>
      <c r="F637" s="141">
        <v>498</v>
      </c>
      <c r="G637" s="148">
        <v>1</v>
      </c>
      <c r="H637" s="149">
        <v>30</v>
      </c>
    </row>
    <row r="638" spans="2:8">
      <c r="B638" s="142" t="s">
        <v>44</v>
      </c>
      <c r="C638" s="142" t="s">
        <v>35</v>
      </c>
      <c r="D638" s="142" t="s">
        <v>30</v>
      </c>
      <c r="E638" s="141" t="s">
        <v>126</v>
      </c>
      <c r="F638" s="141">
        <v>519</v>
      </c>
      <c r="G638" s="148">
        <v>1</v>
      </c>
      <c r="H638" s="149">
        <v>30</v>
      </c>
    </row>
    <row r="639" spans="2:8">
      <c r="B639" s="142" t="s">
        <v>44</v>
      </c>
      <c r="C639" s="142" t="s">
        <v>35</v>
      </c>
      <c r="D639" s="142" t="s">
        <v>30</v>
      </c>
      <c r="E639" s="141" t="s">
        <v>126</v>
      </c>
      <c r="F639" s="141">
        <v>529</v>
      </c>
      <c r="G639" s="148">
        <v>1</v>
      </c>
      <c r="H639" s="149">
        <v>39</v>
      </c>
    </row>
    <row r="640" spans="2:8">
      <c r="B640" s="142" t="s">
        <v>44</v>
      </c>
      <c r="C640" s="142" t="s">
        <v>35</v>
      </c>
      <c r="D640" s="142" t="s">
        <v>30</v>
      </c>
      <c r="E640" s="141" t="s">
        <v>126</v>
      </c>
      <c r="F640" s="141">
        <v>548</v>
      </c>
      <c r="G640" s="148">
        <v>1</v>
      </c>
      <c r="H640" s="149">
        <v>41</v>
      </c>
    </row>
    <row r="641" spans="2:8">
      <c r="B641" s="142" t="s">
        <v>44</v>
      </c>
      <c r="C641" s="142" t="s">
        <v>35</v>
      </c>
      <c r="D641" s="142" t="s">
        <v>30</v>
      </c>
      <c r="E641" s="141" t="s">
        <v>126</v>
      </c>
      <c r="F641" s="141">
        <v>576</v>
      </c>
      <c r="G641" s="148">
        <v>1</v>
      </c>
      <c r="H641" s="149">
        <v>58</v>
      </c>
    </row>
    <row r="642" spans="2:8">
      <c r="B642" s="142" t="s">
        <v>44</v>
      </c>
      <c r="C642" s="142" t="s">
        <v>35</v>
      </c>
      <c r="D642" s="142" t="s">
        <v>30</v>
      </c>
      <c r="E642" s="141" t="s">
        <v>126</v>
      </c>
      <c r="F642" s="141">
        <v>588</v>
      </c>
      <c r="G642" s="148">
        <v>1</v>
      </c>
      <c r="H642" s="149">
        <v>30</v>
      </c>
    </row>
    <row r="643" spans="2:8">
      <c r="B643" s="142" t="s">
        <v>44</v>
      </c>
      <c r="C643" s="142" t="s">
        <v>35</v>
      </c>
      <c r="D643" s="142" t="s">
        <v>30</v>
      </c>
      <c r="E643" s="141" t="s">
        <v>126</v>
      </c>
      <c r="F643" s="141">
        <v>617</v>
      </c>
      <c r="G643" s="148">
        <v>1</v>
      </c>
      <c r="H643" s="149">
        <v>53</v>
      </c>
    </row>
    <row r="644" spans="2:8">
      <c r="B644" s="142" t="s">
        <v>44</v>
      </c>
      <c r="C644" s="142" t="s">
        <v>35</v>
      </c>
      <c r="D644" s="142" t="s">
        <v>30</v>
      </c>
      <c r="E644" s="141" t="s">
        <v>126</v>
      </c>
      <c r="F644" s="141">
        <v>618</v>
      </c>
      <c r="G644" s="148">
        <v>1</v>
      </c>
      <c r="H644" s="149">
        <v>61</v>
      </c>
    </row>
    <row r="645" spans="2:8">
      <c r="B645" s="142" t="s">
        <v>44</v>
      </c>
      <c r="C645" s="142" t="s">
        <v>35</v>
      </c>
      <c r="D645" s="142" t="s">
        <v>30</v>
      </c>
      <c r="E645" s="141" t="s">
        <v>126</v>
      </c>
      <c r="F645" s="141">
        <v>649</v>
      </c>
      <c r="G645" s="148">
        <v>1</v>
      </c>
      <c r="H645" s="149">
        <v>63</v>
      </c>
    </row>
    <row r="646" spans="2:8">
      <c r="B646" s="142" t="s">
        <v>44</v>
      </c>
      <c r="C646" s="142" t="s">
        <v>35</v>
      </c>
      <c r="D646" s="142" t="s">
        <v>30</v>
      </c>
      <c r="E646" s="141" t="s">
        <v>126</v>
      </c>
      <c r="F646" s="141">
        <v>672</v>
      </c>
      <c r="G646" s="148">
        <v>1</v>
      </c>
      <c r="H646" s="149">
        <v>75</v>
      </c>
    </row>
    <row r="647" spans="2:8">
      <c r="B647" s="142" t="s">
        <v>44</v>
      </c>
      <c r="C647" s="142" t="s">
        <v>35</v>
      </c>
      <c r="D647" s="142" t="s">
        <v>30</v>
      </c>
      <c r="E647" s="141" t="s">
        <v>126</v>
      </c>
      <c r="F647" s="141">
        <v>686</v>
      </c>
      <c r="G647" s="148">
        <v>1</v>
      </c>
      <c r="H647" s="149">
        <v>88</v>
      </c>
    </row>
    <row r="648" spans="2:8">
      <c r="B648" s="142" t="s">
        <v>44</v>
      </c>
      <c r="C648" s="142" t="s">
        <v>35</v>
      </c>
      <c r="D648" s="142" t="s">
        <v>30</v>
      </c>
      <c r="E648" s="141" t="s">
        <v>126</v>
      </c>
      <c r="F648" s="141">
        <v>706</v>
      </c>
      <c r="G648" s="148">
        <v>1</v>
      </c>
      <c r="H648" s="149">
        <v>22</v>
      </c>
    </row>
    <row r="649" spans="2:8">
      <c r="B649" s="142" t="s">
        <v>44</v>
      </c>
      <c r="C649" s="142" t="s">
        <v>35</v>
      </c>
      <c r="D649" s="142" t="s">
        <v>30</v>
      </c>
      <c r="E649" s="141" t="s">
        <v>126</v>
      </c>
      <c r="F649" s="141">
        <v>871</v>
      </c>
      <c r="G649" s="148">
        <v>1</v>
      </c>
      <c r="H649" s="149">
        <v>27</v>
      </c>
    </row>
    <row r="650" spans="2:8">
      <c r="B650" s="142" t="s">
        <v>44</v>
      </c>
      <c r="C650" s="142" t="s">
        <v>35</v>
      </c>
      <c r="D650" s="142" t="s">
        <v>30</v>
      </c>
      <c r="E650" s="141" t="s">
        <v>126</v>
      </c>
      <c r="F650" s="141">
        <v>955</v>
      </c>
      <c r="G650" s="148">
        <v>1</v>
      </c>
      <c r="H650" s="149">
        <v>29</v>
      </c>
    </row>
    <row r="651" spans="2:8">
      <c r="B651" s="142" t="s">
        <v>44</v>
      </c>
      <c r="C651" s="142" t="s">
        <v>35</v>
      </c>
      <c r="D651" s="142" t="s">
        <v>30</v>
      </c>
      <c r="E651" s="141" t="s">
        <v>126</v>
      </c>
      <c r="F651" s="141">
        <v>1163</v>
      </c>
      <c r="G651" s="148">
        <v>1</v>
      </c>
      <c r="H651" s="149">
        <v>28</v>
      </c>
    </row>
    <row r="652" spans="2:8">
      <c r="B652" s="142" t="s">
        <v>44</v>
      </c>
      <c r="C652" s="142" t="s">
        <v>35</v>
      </c>
      <c r="D652" s="142" t="s">
        <v>30</v>
      </c>
      <c r="E652" s="141" t="s">
        <v>126</v>
      </c>
      <c r="F652" s="141">
        <v>1447</v>
      </c>
      <c r="G652" s="148">
        <v>1</v>
      </c>
      <c r="H652" s="149">
        <v>28</v>
      </c>
    </row>
    <row r="653" spans="2:8">
      <c r="B653" s="142" t="s">
        <v>44</v>
      </c>
      <c r="C653" s="142" t="s">
        <v>35</v>
      </c>
      <c r="D653" s="142" t="s">
        <v>30</v>
      </c>
      <c r="E653" s="141" t="s">
        <v>126</v>
      </c>
      <c r="F653" s="141">
        <v>1497</v>
      </c>
      <c r="G653" s="148">
        <v>1</v>
      </c>
      <c r="H653" s="149">
        <v>28</v>
      </c>
    </row>
    <row r="654" spans="2:8">
      <c r="B654" s="142" t="s">
        <v>44</v>
      </c>
      <c r="C654" s="142" t="s">
        <v>35</v>
      </c>
      <c r="D654" s="142" t="s">
        <v>30</v>
      </c>
      <c r="E654" s="141" t="s">
        <v>126</v>
      </c>
      <c r="F654" s="141">
        <v>1521</v>
      </c>
      <c r="G654" s="148">
        <v>1</v>
      </c>
      <c r="H654" s="149">
        <v>9</v>
      </c>
    </row>
    <row r="655" spans="2:8">
      <c r="B655" s="142" t="s">
        <v>44</v>
      </c>
      <c r="C655" s="142" t="s">
        <v>35</v>
      </c>
      <c r="D655" s="142" t="s">
        <v>30</v>
      </c>
      <c r="E655" s="141" t="s">
        <v>126</v>
      </c>
      <c r="F655" s="141">
        <v>1522</v>
      </c>
      <c r="G655" s="148">
        <v>1</v>
      </c>
      <c r="H655" s="149">
        <v>27</v>
      </c>
    </row>
    <row r="656" spans="2:8">
      <c r="B656" s="142" t="s">
        <v>44</v>
      </c>
      <c r="C656" s="142" t="s">
        <v>35</v>
      </c>
      <c r="D656" s="142" t="s">
        <v>30</v>
      </c>
      <c r="E656" s="141" t="s">
        <v>126</v>
      </c>
      <c r="F656" s="141">
        <v>1598</v>
      </c>
      <c r="G656" s="148">
        <v>1</v>
      </c>
      <c r="H656" s="149">
        <v>57</v>
      </c>
    </row>
    <row r="657" spans="2:8">
      <c r="B657" s="142" t="s">
        <v>44</v>
      </c>
      <c r="C657" s="142" t="s">
        <v>35</v>
      </c>
      <c r="D657" s="142" t="s">
        <v>30</v>
      </c>
      <c r="E657" s="141" t="s">
        <v>126</v>
      </c>
      <c r="F657" s="141">
        <v>1632</v>
      </c>
      <c r="G657" s="148">
        <v>1</v>
      </c>
      <c r="H657" s="149">
        <v>28</v>
      </c>
    </row>
    <row r="658" spans="2:8">
      <c r="B658" s="142" t="s">
        <v>44</v>
      </c>
      <c r="C658" s="142" t="s">
        <v>35</v>
      </c>
      <c r="D658" s="142" t="s">
        <v>30</v>
      </c>
      <c r="E658" s="141" t="s">
        <v>126</v>
      </c>
      <c r="F658" s="141">
        <v>1698</v>
      </c>
      <c r="G658" s="148">
        <v>1</v>
      </c>
      <c r="H658" s="149">
        <v>30</v>
      </c>
    </row>
    <row r="659" spans="2:8">
      <c r="B659" s="142" t="s">
        <v>44</v>
      </c>
      <c r="C659" s="142" t="s">
        <v>35</v>
      </c>
      <c r="D659" s="142" t="s">
        <v>30</v>
      </c>
      <c r="E659" s="141" t="s">
        <v>126</v>
      </c>
      <c r="F659" s="141">
        <v>1699</v>
      </c>
      <c r="G659" s="148">
        <v>1</v>
      </c>
      <c r="H659" s="149">
        <v>17</v>
      </c>
    </row>
    <row r="660" spans="2:8">
      <c r="B660" s="142" t="s">
        <v>44</v>
      </c>
      <c r="C660" s="142" t="s">
        <v>35</v>
      </c>
      <c r="D660" s="142" t="s">
        <v>30</v>
      </c>
      <c r="E660" s="141" t="s">
        <v>126</v>
      </c>
      <c r="F660" s="141">
        <v>1700</v>
      </c>
      <c r="G660" s="148">
        <v>1</v>
      </c>
      <c r="H660" s="149">
        <v>17</v>
      </c>
    </row>
    <row r="661" spans="2:8">
      <c r="B661" s="142" t="s">
        <v>44</v>
      </c>
      <c r="C661" s="142" t="s">
        <v>35</v>
      </c>
      <c r="D661" s="142" t="s">
        <v>30</v>
      </c>
      <c r="E661" s="141" t="s">
        <v>87</v>
      </c>
      <c r="F661" s="141">
        <v>37</v>
      </c>
      <c r="G661" s="148">
        <v>1</v>
      </c>
      <c r="H661" s="149">
        <v>28</v>
      </c>
    </row>
    <row r="662" spans="2:8">
      <c r="B662" s="142" t="s">
        <v>44</v>
      </c>
      <c r="C662" s="142" t="s">
        <v>35</v>
      </c>
      <c r="D662" s="142" t="s">
        <v>30</v>
      </c>
      <c r="E662" s="141" t="s">
        <v>87</v>
      </c>
      <c r="F662" s="141">
        <v>134</v>
      </c>
      <c r="G662" s="148">
        <v>1</v>
      </c>
      <c r="H662" s="149">
        <v>28</v>
      </c>
    </row>
    <row r="663" spans="2:8">
      <c r="B663" s="142" t="s">
        <v>44</v>
      </c>
      <c r="C663" s="142" t="s">
        <v>35</v>
      </c>
      <c r="D663" s="142" t="s">
        <v>30</v>
      </c>
      <c r="E663" s="141" t="s">
        <v>87</v>
      </c>
      <c r="F663" s="141">
        <v>173</v>
      </c>
      <c r="G663" s="148">
        <v>1</v>
      </c>
      <c r="H663" s="149">
        <v>28</v>
      </c>
    </row>
    <row r="664" spans="2:8">
      <c r="B664" s="142" t="s">
        <v>44</v>
      </c>
      <c r="C664" s="142" t="s">
        <v>35</v>
      </c>
      <c r="D664" s="142" t="s">
        <v>30</v>
      </c>
      <c r="E664" s="141" t="s">
        <v>87</v>
      </c>
      <c r="F664" s="141">
        <v>667</v>
      </c>
      <c r="G664" s="148">
        <v>1</v>
      </c>
      <c r="H664" s="149">
        <v>90</v>
      </c>
    </row>
    <row r="665" spans="2:8">
      <c r="B665" s="142" t="s">
        <v>44</v>
      </c>
      <c r="C665" s="142" t="s">
        <v>35</v>
      </c>
      <c r="D665" s="142" t="s">
        <v>30</v>
      </c>
      <c r="E665" s="141" t="s">
        <v>87</v>
      </c>
      <c r="F665" s="141">
        <v>720</v>
      </c>
      <c r="G665" s="148">
        <v>1</v>
      </c>
      <c r="H665" s="149">
        <v>23</v>
      </c>
    </row>
    <row r="666" spans="2:8">
      <c r="B666" s="142" t="s">
        <v>44</v>
      </c>
      <c r="C666" s="142" t="s">
        <v>35</v>
      </c>
      <c r="D666" s="142" t="s">
        <v>30</v>
      </c>
      <c r="E666" s="141" t="s">
        <v>87</v>
      </c>
      <c r="F666" s="141">
        <v>829</v>
      </c>
      <c r="G666" s="148">
        <v>1</v>
      </c>
      <c r="H666" s="149">
        <v>25</v>
      </c>
    </row>
    <row r="667" spans="2:8">
      <c r="B667" s="142" t="s">
        <v>44</v>
      </c>
      <c r="C667" s="142" t="s">
        <v>35</v>
      </c>
      <c r="D667" s="142" t="s">
        <v>30</v>
      </c>
      <c r="E667" s="141" t="s">
        <v>87</v>
      </c>
      <c r="F667" s="141">
        <v>1104</v>
      </c>
      <c r="G667" s="148">
        <v>1</v>
      </c>
      <c r="H667" s="149">
        <v>27</v>
      </c>
    </row>
    <row r="668" spans="2:8">
      <c r="B668" s="142" t="s">
        <v>44</v>
      </c>
      <c r="C668" s="142" t="s">
        <v>35</v>
      </c>
      <c r="D668" s="142" t="s">
        <v>30</v>
      </c>
      <c r="E668" s="141" t="s">
        <v>87</v>
      </c>
      <c r="F668" s="141">
        <v>1121</v>
      </c>
      <c r="G668" s="148">
        <v>1</v>
      </c>
      <c r="H668" s="149">
        <v>28</v>
      </c>
    </row>
    <row r="669" spans="2:8">
      <c r="B669" s="142" t="s">
        <v>44</v>
      </c>
      <c r="C669" s="142" t="s">
        <v>35</v>
      </c>
      <c r="D669" s="142" t="s">
        <v>30</v>
      </c>
      <c r="E669" s="141" t="s">
        <v>87</v>
      </c>
      <c r="F669" s="141">
        <v>1148</v>
      </c>
      <c r="G669" s="148">
        <v>1</v>
      </c>
      <c r="H669" s="149">
        <v>26</v>
      </c>
    </row>
    <row r="670" spans="2:8">
      <c r="B670" s="142" t="s">
        <v>44</v>
      </c>
      <c r="C670" s="142" t="s">
        <v>35</v>
      </c>
      <c r="D670" s="142" t="s">
        <v>30</v>
      </c>
      <c r="E670" s="141" t="s">
        <v>87</v>
      </c>
      <c r="F670" s="141">
        <v>1149</v>
      </c>
      <c r="G670" s="148">
        <v>1</v>
      </c>
      <c r="H670" s="149">
        <v>28</v>
      </c>
    </row>
    <row r="671" spans="2:8">
      <c r="B671" s="142" t="s">
        <v>44</v>
      </c>
      <c r="C671" s="142" t="s">
        <v>35</v>
      </c>
      <c r="D671" s="142" t="s">
        <v>30</v>
      </c>
      <c r="E671" s="141" t="s">
        <v>87</v>
      </c>
      <c r="F671" s="141">
        <v>1150</v>
      </c>
      <c r="G671" s="148">
        <v>1</v>
      </c>
      <c r="H671" s="149">
        <v>28</v>
      </c>
    </row>
    <row r="672" spans="2:8">
      <c r="B672" s="142" t="s">
        <v>44</v>
      </c>
      <c r="C672" s="142" t="s">
        <v>35</v>
      </c>
      <c r="D672" s="142" t="s">
        <v>30</v>
      </c>
      <c r="E672" s="141" t="s">
        <v>87</v>
      </c>
      <c r="F672" s="141">
        <v>1178</v>
      </c>
      <c r="G672" s="148">
        <v>1</v>
      </c>
      <c r="H672" s="149">
        <v>28</v>
      </c>
    </row>
    <row r="673" spans="2:8">
      <c r="B673" s="142" t="s">
        <v>44</v>
      </c>
      <c r="C673" s="142" t="s">
        <v>35</v>
      </c>
      <c r="D673" s="142" t="s">
        <v>30</v>
      </c>
      <c r="E673" s="141" t="s">
        <v>87</v>
      </c>
      <c r="F673" s="141">
        <v>1179</v>
      </c>
      <c r="G673" s="148">
        <v>1</v>
      </c>
      <c r="H673" s="149">
        <v>28</v>
      </c>
    </row>
    <row r="674" spans="2:8">
      <c r="B674" s="142" t="s">
        <v>44</v>
      </c>
      <c r="C674" s="142" t="s">
        <v>35</v>
      </c>
      <c r="D674" s="142" t="s">
        <v>30</v>
      </c>
      <c r="E674" s="141" t="s">
        <v>87</v>
      </c>
      <c r="F674" s="141">
        <v>1180</v>
      </c>
      <c r="G674" s="148">
        <v>1</v>
      </c>
      <c r="H674" s="149">
        <v>29</v>
      </c>
    </row>
    <row r="675" spans="2:8">
      <c r="B675" s="142" t="s">
        <v>44</v>
      </c>
      <c r="C675" s="142" t="s">
        <v>35</v>
      </c>
      <c r="D675" s="142" t="s">
        <v>30</v>
      </c>
      <c r="E675" s="141" t="s">
        <v>87</v>
      </c>
      <c r="F675" s="141">
        <v>1181</v>
      </c>
      <c r="G675" s="148">
        <v>1</v>
      </c>
      <c r="H675" s="149">
        <v>28</v>
      </c>
    </row>
    <row r="676" spans="2:8">
      <c r="B676" s="142" t="s">
        <v>44</v>
      </c>
      <c r="C676" s="142" t="s">
        <v>35</v>
      </c>
      <c r="D676" s="142" t="s">
        <v>30</v>
      </c>
      <c r="E676" s="141" t="s">
        <v>87</v>
      </c>
      <c r="F676" s="141">
        <v>1182</v>
      </c>
      <c r="G676" s="148">
        <v>1</v>
      </c>
      <c r="H676" s="149">
        <v>27</v>
      </c>
    </row>
    <row r="677" spans="2:8">
      <c r="B677" s="142" t="s">
        <v>44</v>
      </c>
      <c r="C677" s="142" t="s">
        <v>35</v>
      </c>
      <c r="D677" s="142" t="s">
        <v>30</v>
      </c>
      <c r="E677" s="141" t="s">
        <v>87</v>
      </c>
      <c r="F677" s="141">
        <v>1183</v>
      </c>
      <c r="G677" s="148">
        <v>1</v>
      </c>
      <c r="H677" s="149">
        <v>28</v>
      </c>
    </row>
    <row r="678" spans="2:8">
      <c r="B678" s="142" t="s">
        <v>44</v>
      </c>
      <c r="C678" s="142" t="s">
        <v>35</v>
      </c>
      <c r="D678" s="142" t="s">
        <v>30</v>
      </c>
      <c r="E678" s="141" t="s">
        <v>87</v>
      </c>
      <c r="F678" s="141">
        <v>1184</v>
      </c>
      <c r="G678" s="148">
        <v>1</v>
      </c>
      <c r="H678" s="149">
        <v>29</v>
      </c>
    </row>
    <row r="679" spans="2:8">
      <c r="B679" s="142" t="s">
        <v>44</v>
      </c>
      <c r="C679" s="142" t="s">
        <v>35</v>
      </c>
      <c r="D679" s="142" t="s">
        <v>30</v>
      </c>
      <c r="E679" s="141" t="s">
        <v>87</v>
      </c>
      <c r="F679" s="141">
        <v>1185</v>
      </c>
      <c r="G679" s="148">
        <v>1</v>
      </c>
      <c r="H679" s="149">
        <v>28</v>
      </c>
    </row>
    <row r="680" spans="2:8">
      <c r="B680" s="142" t="s">
        <v>44</v>
      </c>
      <c r="C680" s="142" t="s">
        <v>35</v>
      </c>
      <c r="D680" s="142" t="s">
        <v>30</v>
      </c>
      <c r="E680" s="141" t="s">
        <v>87</v>
      </c>
      <c r="F680" s="141">
        <v>1186</v>
      </c>
      <c r="G680" s="148">
        <v>1</v>
      </c>
      <c r="H680" s="149">
        <v>29</v>
      </c>
    </row>
    <row r="681" spans="2:8">
      <c r="B681" s="142" t="s">
        <v>44</v>
      </c>
      <c r="C681" s="142" t="s">
        <v>35</v>
      </c>
      <c r="D681" s="142" t="s">
        <v>30</v>
      </c>
      <c r="E681" s="141" t="s">
        <v>87</v>
      </c>
      <c r="F681" s="141">
        <v>1187</v>
      </c>
      <c r="G681" s="148">
        <v>1</v>
      </c>
      <c r="H681" s="149">
        <v>29</v>
      </c>
    </row>
    <row r="682" spans="2:8">
      <c r="B682" s="142" t="s">
        <v>44</v>
      </c>
      <c r="C682" s="142" t="s">
        <v>35</v>
      </c>
      <c r="D682" s="142" t="s">
        <v>30</v>
      </c>
      <c r="E682" s="141" t="s">
        <v>87</v>
      </c>
      <c r="F682" s="141">
        <v>1188</v>
      </c>
      <c r="G682" s="148">
        <v>1</v>
      </c>
      <c r="H682" s="149">
        <v>28</v>
      </c>
    </row>
    <row r="683" spans="2:8">
      <c r="B683" s="142" t="s">
        <v>44</v>
      </c>
      <c r="C683" s="142" t="s">
        <v>35</v>
      </c>
      <c r="D683" s="142" t="s">
        <v>30</v>
      </c>
      <c r="E683" s="141" t="s">
        <v>87</v>
      </c>
      <c r="F683" s="141">
        <v>1189</v>
      </c>
      <c r="G683" s="148">
        <v>1</v>
      </c>
      <c r="H683" s="149">
        <v>29</v>
      </c>
    </row>
    <row r="684" spans="2:8">
      <c r="B684" s="142" t="s">
        <v>44</v>
      </c>
      <c r="C684" s="142" t="s">
        <v>35</v>
      </c>
      <c r="D684" s="142" t="s">
        <v>30</v>
      </c>
      <c r="E684" s="141" t="s">
        <v>87</v>
      </c>
      <c r="F684" s="141">
        <v>1190</v>
      </c>
      <c r="G684" s="148">
        <v>1</v>
      </c>
      <c r="H684" s="149">
        <v>29</v>
      </c>
    </row>
    <row r="685" spans="2:8">
      <c r="B685" s="142" t="s">
        <v>44</v>
      </c>
      <c r="C685" s="142" t="s">
        <v>35</v>
      </c>
      <c r="D685" s="142" t="s">
        <v>30</v>
      </c>
      <c r="E685" s="141" t="s">
        <v>87</v>
      </c>
      <c r="F685" s="141">
        <v>1213</v>
      </c>
      <c r="G685" s="148">
        <v>1</v>
      </c>
      <c r="H685" s="149">
        <v>29</v>
      </c>
    </row>
    <row r="686" spans="2:8">
      <c r="B686" s="142" t="s">
        <v>44</v>
      </c>
      <c r="C686" s="142" t="s">
        <v>35</v>
      </c>
      <c r="D686" s="142" t="s">
        <v>30</v>
      </c>
      <c r="E686" s="141" t="s">
        <v>87</v>
      </c>
      <c r="F686" s="141">
        <v>1214</v>
      </c>
      <c r="G686" s="148">
        <v>1</v>
      </c>
      <c r="H686" s="149">
        <v>32</v>
      </c>
    </row>
    <row r="687" spans="2:8">
      <c r="B687" s="142" t="s">
        <v>44</v>
      </c>
      <c r="C687" s="142" t="s">
        <v>35</v>
      </c>
      <c r="D687" s="142" t="s">
        <v>30</v>
      </c>
      <c r="E687" s="141" t="s">
        <v>87</v>
      </c>
      <c r="F687" s="141">
        <v>1215</v>
      </c>
      <c r="G687" s="148">
        <v>1</v>
      </c>
      <c r="H687" s="149">
        <v>30</v>
      </c>
    </row>
    <row r="688" spans="2:8">
      <c r="B688" s="142" t="s">
        <v>44</v>
      </c>
      <c r="C688" s="142" t="s">
        <v>35</v>
      </c>
      <c r="D688" s="142" t="s">
        <v>30</v>
      </c>
      <c r="E688" s="141" t="s">
        <v>87</v>
      </c>
      <c r="F688" s="141">
        <v>1216</v>
      </c>
      <c r="G688" s="148">
        <v>1</v>
      </c>
      <c r="H688" s="149">
        <v>32</v>
      </c>
    </row>
    <row r="689" spans="2:8">
      <c r="B689" s="142" t="s">
        <v>44</v>
      </c>
      <c r="C689" s="142" t="s">
        <v>35</v>
      </c>
      <c r="D689" s="142" t="s">
        <v>30</v>
      </c>
      <c r="E689" s="141" t="s">
        <v>87</v>
      </c>
      <c r="F689" s="141">
        <v>1230</v>
      </c>
      <c r="G689" s="148">
        <v>1</v>
      </c>
      <c r="H689" s="149">
        <v>28</v>
      </c>
    </row>
    <row r="690" spans="2:8">
      <c r="B690" s="142" t="s">
        <v>44</v>
      </c>
      <c r="C690" s="142" t="s">
        <v>35</v>
      </c>
      <c r="D690" s="142" t="s">
        <v>30</v>
      </c>
      <c r="E690" s="141" t="s">
        <v>87</v>
      </c>
      <c r="F690" s="141">
        <v>1231</v>
      </c>
      <c r="G690" s="148">
        <v>1</v>
      </c>
      <c r="H690" s="149">
        <v>28</v>
      </c>
    </row>
    <row r="691" spans="2:8">
      <c r="B691" s="142" t="s">
        <v>44</v>
      </c>
      <c r="C691" s="142" t="s">
        <v>35</v>
      </c>
      <c r="D691" s="142" t="s">
        <v>30</v>
      </c>
      <c r="E691" s="141" t="s">
        <v>87</v>
      </c>
      <c r="F691" s="141">
        <v>1232</v>
      </c>
      <c r="G691" s="148">
        <v>1</v>
      </c>
      <c r="H691" s="149">
        <v>28</v>
      </c>
    </row>
    <row r="692" spans="2:8">
      <c r="B692" s="142" t="s">
        <v>44</v>
      </c>
      <c r="C692" s="142" t="s">
        <v>35</v>
      </c>
      <c r="D692" s="142" t="s">
        <v>30</v>
      </c>
      <c r="E692" s="141" t="s">
        <v>87</v>
      </c>
      <c r="F692" s="141">
        <v>1233</v>
      </c>
      <c r="G692" s="148">
        <v>1</v>
      </c>
      <c r="H692" s="149">
        <v>28</v>
      </c>
    </row>
    <row r="693" spans="2:8">
      <c r="B693" s="142" t="s">
        <v>44</v>
      </c>
      <c r="C693" s="142" t="s">
        <v>35</v>
      </c>
      <c r="D693" s="142" t="s">
        <v>30</v>
      </c>
      <c r="E693" s="141" t="s">
        <v>87</v>
      </c>
      <c r="F693" s="141">
        <v>1234</v>
      </c>
      <c r="G693" s="148">
        <v>1</v>
      </c>
      <c r="H693" s="149">
        <v>30</v>
      </c>
    </row>
    <row r="694" spans="2:8">
      <c r="B694" s="142" t="s">
        <v>44</v>
      </c>
      <c r="C694" s="142" t="s">
        <v>35</v>
      </c>
      <c r="D694" s="142" t="s">
        <v>30</v>
      </c>
      <c r="E694" s="141" t="s">
        <v>87</v>
      </c>
      <c r="F694" s="141">
        <v>1235</v>
      </c>
      <c r="G694" s="148">
        <v>1</v>
      </c>
      <c r="H694" s="149">
        <v>28</v>
      </c>
    </row>
    <row r="695" spans="2:8">
      <c r="B695" s="142" t="s">
        <v>44</v>
      </c>
      <c r="C695" s="142" t="s">
        <v>35</v>
      </c>
      <c r="D695" s="142" t="s">
        <v>30</v>
      </c>
      <c r="E695" s="141" t="s">
        <v>87</v>
      </c>
      <c r="F695" s="141">
        <v>1262</v>
      </c>
      <c r="G695" s="148">
        <v>1</v>
      </c>
      <c r="H695" s="149">
        <v>30</v>
      </c>
    </row>
    <row r="696" spans="2:8">
      <c r="B696" s="142" t="s">
        <v>44</v>
      </c>
      <c r="C696" s="142" t="s">
        <v>35</v>
      </c>
      <c r="D696" s="142" t="s">
        <v>30</v>
      </c>
      <c r="E696" s="141" t="s">
        <v>87</v>
      </c>
      <c r="F696" s="141">
        <v>1263</v>
      </c>
      <c r="G696" s="148">
        <v>1</v>
      </c>
      <c r="H696" s="149">
        <v>28</v>
      </c>
    </row>
    <row r="697" spans="2:8">
      <c r="B697" s="142" t="s">
        <v>44</v>
      </c>
      <c r="C697" s="142" t="s">
        <v>35</v>
      </c>
      <c r="D697" s="142" t="s">
        <v>30</v>
      </c>
      <c r="E697" s="141" t="s">
        <v>87</v>
      </c>
      <c r="F697" s="141">
        <v>1264</v>
      </c>
      <c r="G697" s="148">
        <v>1</v>
      </c>
      <c r="H697" s="149">
        <v>29</v>
      </c>
    </row>
    <row r="698" spans="2:8">
      <c r="B698" s="142" t="s">
        <v>44</v>
      </c>
      <c r="C698" s="142" t="s">
        <v>35</v>
      </c>
      <c r="D698" s="142" t="s">
        <v>30</v>
      </c>
      <c r="E698" s="141" t="s">
        <v>87</v>
      </c>
      <c r="F698" s="141">
        <v>1265</v>
      </c>
      <c r="G698" s="148">
        <v>1</v>
      </c>
      <c r="H698" s="149">
        <v>29</v>
      </c>
    </row>
    <row r="699" spans="2:8">
      <c r="B699" s="142" t="s">
        <v>44</v>
      </c>
      <c r="C699" s="142" t="s">
        <v>35</v>
      </c>
      <c r="D699" s="142" t="s">
        <v>30</v>
      </c>
      <c r="E699" s="141" t="s">
        <v>87</v>
      </c>
      <c r="F699" s="141">
        <v>1266</v>
      </c>
      <c r="G699" s="148">
        <v>1</v>
      </c>
      <c r="H699" s="149">
        <v>29</v>
      </c>
    </row>
    <row r="700" spans="2:8">
      <c r="B700" s="142" t="s">
        <v>44</v>
      </c>
      <c r="C700" s="142" t="s">
        <v>35</v>
      </c>
      <c r="D700" s="142" t="s">
        <v>30</v>
      </c>
      <c r="E700" s="141" t="s">
        <v>87</v>
      </c>
      <c r="F700" s="141">
        <v>1267</v>
      </c>
      <c r="G700" s="148">
        <v>1</v>
      </c>
      <c r="H700" s="149">
        <v>29</v>
      </c>
    </row>
    <row r="701" spans="2:8">
      <c r="B701" s="142" t="s">
        <v>44</v>
      </c>
      <c r="C701" s="142" t="s">
        <v>35</v>
      </c>
      <c r="D701" s="142" t="s">
        <v>30</v>
      </c>
      <c r="E701" s="141" t="s">
        <v>87</v>
      </c>
      <c r="F701" s="141">
        <v>1268</v>
      </c>
      <c r="G701" s="148">
        <v>1</v>
      </c>
      <c r="H701" s="149">
        <v>29</v>
      </c>
    </row>
    <row r="702" spans="2:8">
      <c r="B702" s="142" t="s">
        <v>44</v>
      </c>
      <c r="C702" s="142" t="s">
        <v>35</v>
      </c>
      <c r="D702" s="142" t="s">
        <v>30</v>
      </c>
      <c r="E702" s="141" t="s">
        <v>87</v>
      </c>
      <c r="F702" s="141">
        <v>1413</v>
      </c>
      <c r="G702" s="148">
        <v>1</v>
      </c>
      <c r="H702" s="149">
        <v>28</v>
      </c>
    </row>
    <row r="703" spans="2:8">
      <c r="B703" s="142" t="s">
        <v>44</v>
      </c>
      <c r="C703" s="142" t="s">
        <v>35</v>
      </c>
      <c r="D703" s="142" t="s">
        <v>30</v>
      </c>
      <c r="E703" s="141" t="s">
        <v>87</v>
      </c>
      <c r="F703" s="141">
        <v>1414</v>
      </c>
      <c r="G703" s="148">
        <v>1</v>
      </c>
      <c r="H703" s="149">
        <v>28</v>
      </c>
    </row>
    <row r="704" spans="2:8">
      <c r="B704" s="142" t="s">
        <v>44</v>
      </c>
      <c r="C704" s="142" t="s">
        <v>35</v>
      </c>
      <c r="D704" s="142" t="s">
        <v>30</v>
      </c>
      <c r="E704" s="141" t="s">
        <v>87</v>
      </c>
      <c r="F704" s="141">
        <v>1415</v>
      </c>
      <c r="G704" s="148">
        <v>1</v>
      </c>
      <c r="H704" s="149">
        <v>55</v>
      </c>
    </row>
    <row r="705" spans="2:8">
      <c r="B705" s="142" t="s">
        <v>44</v>
      </c>
      <c r="C705" s="142" t="s">
        <v>35</v>
      </c>
      <c r="D705" s="142" t="s">
        <v>30</v>
      </c>
      <c r="E705" s="141" t="s">
        <v>87</v>
      </c>
      <c r="F705" s="141">
        <v>1439</v>
      </c>
      <c r="G705" s="148">
        <v>1</v>
      </c>
      <c r="H705" s="149">
        <v>28</v>
      </c>
    </row>
    <row r="706" spans="2:8">
      <c r="B706" s="142" t="s">
        <v>44</v>
      </c>
      <c r="C706" s="142" t="s">
        <v>35</v>
      </c>
      <c r="D706" s="142" t="s">
        <v>30</v>
      </c>
      <c r="E706" s="141" t="s">
        <v>87</v>
      </c>
      <c r="F706" s="141">
        <v>1440</v>
      </c>
      <c r="G706" s="148">
        <v>1</v>
      </c>
      <c r="H706" s="149">
        <v>28</v>
      </c>
    </row>
    <row r="707" spans="2:8">
      <c r="B707" s="142" t="s">
        <v>44</v>
      </c>
      <c r="C707" s="142" t="s">
        <v>35</v>
      </c>
      <c r="D707" s="142" t="s">
        <v>30</v>
      </c>
      <c r="E707" s="141" t="s">
        <v>87</v>
      </c>
      <c r="F707" s="141">
        <v>1441</v>
      </c>
      <c r="G707" s="148">
        <v>1</v>
      </c>
      <c r="H707" s="149">
        <v>28</v>
      </c>
    </row>
    <row r="708" spans="2:8">
      <c r="B708" s="142" t="s">
        <v>44</v>
      </c>
      <c r="C708" s="142" t="s">
        <v>35</v>
      </c>
      <c r="D708" s="142" t="s">
        <v>30</v>
      </c>
      <c r="E708" s="141" t="s">
        <v>87</v>
      </c>
      <c r="F708" s="141">
        <v>1442</v>
      </c>
      <c r="G708" s="148">
        <v>1</v>
      </c>
      <c r="H708" s="149">
        <v>28</v>
      </c>
    </row>
    <row r="709" spans="2:8">
      <c r="B709" s="142" t="s">
        <v>44</v>
      </c>
      <c r="C709" s="142" t="s">
        <v>35</v>
      </c>
      <c r="D709" s="142" t="s">
        <v>30</v>
      </c>
      <c r="E709" s="141" t="s">
        <v>112</v>
      </c>
      <c r="F709" s="141">
        <v>1</v>
      </c>
      <c r="G709" s="148">
        <v>1</v>
      </c>
      <c r="H709" s="149">
        <v>24</v>
      </c>
    </row>
    <row r="710" spans="2:8">
      <c r="B710" s="142" t="s">
        <v>44</v>
      </c>
      <c r="C710" s="142" t="s">
        <v>35</v>
      </c>
      <c r="D710" s="142" t="s">
        <v>30</v>
      </c>
      <c r="E710" s="141" t="s">
        <v>112</v>
      </c>
      <c r="F710" s="141">
        <v>19</v>
      </c>
      <c r="G710" s="148">
        <v>1</v>
      </c>
      <c r="H710" s="149">
        <v>26</v>
      </c>
    </row>
    <row r="711" spans="2:8">
      <c r="B711" s="142" t="s">
        <v>44</v>
      </c>
      <c r="C711" s="142" t="s">
        <v>35</v>
      </c>
      <c r="D711" s="142" t="s">
        <v>30</v>
      </c>
      <c r="E711" s="141" t="s">
        <v>112</v>
      </c>
      <c r="F711" s="141">
        <v>489</v>
      </c>
      <c r="G711" s="148">
        <v>1</v>
      </c>
      <c r="H711" s="149">
        <v>30</v>
      </c>
    </row>
    <row r="712" spans="2:8">
      <c r="B712" s="142" t="s">
        <v>44</v>
      </c>
      <c r="C712" s="142" t="s">
        <v>35</v>
      </c>
      <c r="D712" s="142" t="s">
        <v>30</v>
      </c>
      <c r="E712" s="141" t="s">
        <v>112</v>
      </c>
      <c r="F712" s="141">
        <v>719</v>
      </c>
      <c r="G712" s="148">
        <v>1</v>
      </c>
      <c r="H712" s="149">
        <v>24</v>
      </c>
    </row>
    <row r="713" spans="2:8">
      <c r="B713" s="142" t="s">
        <v>44</v>
      </c>
      <c r="C713" s="142" t="s">
        <v>35</v>
      </c>
      <c r="D713" s="142" t="s">
        <v>30</v>
      </c>
      <c r="E713" s="141" t="s">
        <v>112</v>
      </c>
      <c r="F713" s="141">
        <v>738</v>
      </c>
      <c r="G713" s="148">
        <v>1</v>
      </c>
      <c r="H713" s="149">
        <v>27</v>
      </c>
    </row>
    <row r="714" spans="2:8">
      <c r="B714" s="142" t="s">
        <v>44</v>
      </c>
      <c r="C714" s="142" t="s">
        <v>35</v>
      </c>
      <c r="D714" s="142" t="s">
        <v>30</v>
      </c>
      <c r="E714" s="141" t="s">
        <v>112</v>
      </c>
      <c r="F714" s="141">
        <v>916</v>
      </c>
      <c r="G714" s="148">
        <v>1</v>
      </c>
      <c r="H714" s="149">
        <v>27</v>
      </c>
    </row>
    <row r="715" spans="2:8">
      <c r="B715" s="142" t="s">
        <v>44</v>
      </c>
      <c r="C715" s="142" t="s">
        <v>35</v>
      </c>
      <c r="D715" s="142" t="s">
        <v>30</v>
      </c>
      <c r="E715" s="141" t="s">
        <v>112</v>
      </c>
      <c r="F715" s="141">
        <v>1102</v>
      </c>
      <c r="G715" s="148">
        <v>1</v>
      </c>
      <c r="H715" s="149">
        <v>56</v>
      </c>
    </row>
    <row r="716" spans="2:8">
      <c r="B716" s="142" t="s">
        <v>44</v>
      </c>
      <c r="C716" s="142" t="s">
        <v>35</v>
      </c>
      <c r="D716" s="142" t="s">
        <v>30</v>
      </c>
      <c r="E716" s="141" t="s">
        <v>112</v>
      </c>
      <c r="F716" s="141">
        <v>1119</v>
      </c>
      <c r="G716" s="148">
        <v>1</v>
      </c>
      <c r="H716" s="149">
        <v>28</v>
      </c>
    </row>
    <row r="717" spans="2:8">
      <c r="B717" s="142" t="s">
        <v>44</v>
      </c>
      <c r="C717" s="142" t="s">
        <v>35</v>
      </c>
      <c r="D717" s="142" t="s">
        <v>30</v>
      </c>
      <c r="E717" s="141" t="s">
        <v>112</v>
      </c>
      <c r="F717" s="141">
        <v>1143</v>
      </c>
      <c r="G717" s="148">
        <v>1</v>
      </c>
      <c r="H717" s="149">
        <v>55</v>
      </c>
    </row>
    <row r="718" spans="2:8">
      <c r="B718" s="142" t="s">
        <v>44</v>
      </c>
      <c r="C718" s="142" t="s">
        <v>35</v>
      </c>
      <c r="D718" s="142" t="s">
        <v>30</v>
      </c>
      <c r="E718" s="141" t="s">
        <v>112</v>
      </c>
      <c r="F718" s="141">
        <v>1144</v>
      </c>
      <c r="G718" s="148">
        <v>1</v>
      </c>
      <c r="H718" s="149">
        <v>45</v>
      </c>
    </row>
    <row r="719" spans="2:8">
      <c r="B719" s="142" t="s">
        <v>44</v>
      </c>
      <c r="C719" s="142" t="s">
        <v>35</v>
      </c>
      <c r="D719" s="142" t="s">
        <v>30</v>
      </c>
      <c r="E719" s="141" t="s">
        <v>112</v>
      </c>
      <c r="F719" s="141">
        <v>1175</v>
      </c>
      <c r="G719" s="148">
        <v>1</v>
      </c>
      <c r="H719" s="149">
        <v>28</v>
      </c>
    </row>
    <row r="720" spans="2:8">
      <c r="B720" s="142" t="s">
        <v>44</v>
      </c>
      <c r="C720" s="142" t="s">
        <v>35</v>
      </c>
      <c r="D720" s="142" t="s">
        <v>30</v>
      </c>
      <c r="E720" s="141" t="s">
        <v>112</v>
      </c>
      <c r="F720" s="141">
        <v>1210</v>
      </c>
      <c r="G720" s="148">
        <v>1</v>
      </c>
      <c r="H720" s="149">
        <v>29</v>
      </c>
    </row>
    <row r="721" spans="2:8">
      <c r="B721" s="142" t="s">
        <v>44</v>
      </c>
      <c r="C721" s="142" t="s">
        <v>35</v>
      </c>
      <c r="D721" s="142" t="s">
        <v>30</v>
      </c>
      <c r="E721" s="141" t="s">
        <v>150</v>
      </c>
      <c r="F721" s="141">
        <v>1</v>
      </c>
      <c r="G721" s="148">
        <v>2</v>
      </c>
      <c r="H721" s="149">
        <v>44</v>
      </c>
    </row>
    <row r="722" spans="2:8">
      <c r="B722" s="142" t="s">
        <v>44</v>
      </c>
      <c r="C722" s="142" t="s">
        <v>35</v>
      </c>
      <c r="D722" s="142" t="s">
        <v>30</v>
      </c>
      <c r="E722" s="141" t="s">
        <v>150</v>
      </c>
      <c r="F722" s="141">
        <v>68</v>
      </c>
      <c r="G722" s="148">
        <v>1</v>
      </c>
      <c r="H722" s="149">
        <v>26</v>
      </c>
    </row>
    <row r="723" spans="2:8">
      <c r="B723" s="142" t="s">
        <v>44</v>
      </c>
      <c r="C723" s="142" t="s">
        <v>35</v>
      </c>
      <c r="D723" s="142" t="s">
        <v>30</v>
      </c>
      <c r="E723" s="141" t="s">
        <v>150</v>
      </c>
      <c r="F723" s="141">
        <v>121</v>
      </c>
      <c r="G723" s="148">
        <v>1</v>
      </c>
      <c r="H723" s="149">
        <v>28</v>
      </c>
    </row>
    <row r="724" spans="2:8">
      <c r="B724" s="142" t="s">
        <v>44</v>
      </c>
      <c r="C724" s="142" t="s">
        <v>35</v>
      </c>
      <c r="D724" s="142" t="s">
        <v>30</v>
      </c>
      <c r="E724" s="141" t="s">
        <v>150</v>
      </c>
      <c r="F724" s="141">
        <v>406</v>
      </c>
      <c r="G724" s="148">
        <v>1</v>
      </c>
      <c r="H724" s="149">
        <v>59</v>
      </c>
    </row>
    <row r="725" spans="2:8">
      <c r="B725" s="142" t="s">
        <v>44</v>
      </c>
      <c r="C725" s="142" t="s">
        <v>35</v>
      </c>
      <c r="D725" s="142" t="s">
        <v>30</v>
      </c>
      <c r="E725" s="141" t="s">
        <v>150</v>
      </c>
      <c r="F725" s="141">
        <v>434</v>
      </c>
      <c r="G725" s="148">
        <v>1</v>
      </c>
      <c r="H725" s="149">
        <v>14</v>
      </c>
    </row>
    <row r="726" spans="2:8">
      <c r="B726" s="142" t="s">
        <v>44</v>
      </c>
      <c r="C726" s="142" t="s">
        <v>35</v>
      </c>
      <c r="D726" s="142" t="s">
        <v>30</v>
      </c>
      <c r="E726" s="141" t="s">
        <v>150</v>
      </c>
      <c r="F726" s="141">
        <v>453</v>
      </c>
      <c r="G726" s="148">
        <v>1</v>
      </c>
      <c r="H726" s="149">
        <v>84</v>
      </c>
    </row>
    <row r="727" spans="2:8">
      <c r="B727" s="142" t="s">
        <v>44</v>
      </c>
      <c r="C727" s="142" t="s">
        <v>35</v>
      </c>
      <c r="D727" s="142" t="s">
        <v>30</v>
      </c>
      <c r="E727" s="141" t="s">
        <v>150</v>
      </c>
      <c r="F727" s="141">
        <v>469</v>
      </c>
      <c r="G727" s="148">
        <v>1</v>
      </c>
      <c r="H727" s="149">
        <v>57</v>
      </c>
    </row>
    <row r="728" spans="2:8">
      <c r="B728" s="142" t="s">
        <v>44</v>
      </c>
      <c r="C728" s="142" t="s">
        <v>35</v>
      </c>
      <c r="D728" s="142" t="s">
        <v>30</v>
      </c>
      <c r="E728" s="141" t="s">
        <v>150</v>
      </c>
      <c r="F728" s="141">
        <v>671</v>
      </c>
      <c r="G728" s="148">
        <v>1</v>
      </c>
      <c r="H728" s="149">
        <v>94</v>
      </c>
    </row>
    <row r="729" spans="2:8">
      <c r="B729" s="142" t="s">
        <v>44</v>
      </c>
      <c r="C729" s="142" t="s">
        <v>35</v>
      </c>
      <c r="D729" s="142" t="s">
        <v>30</v>
      </c>
      <c r="E729" s="141" t="s">
        <v>150</v>
      </c>
      <c r="F729" s="141">
        <v>1697</v>
      </c>
      <c r="G729" s="148">
        <v>1</v>
      </c>
      <c r="H729" s="149">
        <v>17</v>
      </c>
    </row>
    <row r="730" spans="2:8">
      <c r="B730" s="142" t="s">
        <v>44</v>
      </c>
      <c r="C730" s="142" t="s">
        <v>35</v>
      </c>
      <c r="D730" s="142" t="s">
        <v>30</v>
      </c>
      <c r="E730" s="141" t="s">
        <v>415</v>
      </c>
      <c r="F730" s="141">
        <v>194</v>
      </c>
      <c r="G730" s="148">
        <v>1</v>
      </c>
      <c r="H730" s="149">
        <v>1</v>
      </c>
    </row>
    <row r="731" spans="2:8">
      <c r="B731" s="142" t="s">
        <v>44</v>
      </c>
      <c r="C731" s="142" t="s">
        <v>35</v>
      </c>
      <c r="D731" s="142" t="s">
        <v>30</v>
      </c>
      <c r="E731" s="141" t="s">
        <v>415</v>
      </c>
      <c r="F731" s="141">
        <v>341</v>
      </c>
      <c r="G731" s="148">
        <v>1</v>
      </c>
      <c r="H731" s="149">
        <v>58</v>
      </c>
    </row>
    <row r="732" spans="2:8">
      <c r="B732" s="142" t="s">
        <v>44</v>
      </c>
      <c r="C732" s="142" t="s">
        <v>35</v>
      </c>
      <c r="D732" s="142" t="s">
        <v>30</v>
      </c>
      <c r="E732" s="141" t="s">
        <v>415</v>
      </c>
      <c r="F732" s="141">
        <v>629</v>
      </c>
      <c r="G732" s="148">
        <v>1</v>
      </c>
      <c r="H732" s="149">
        <v>89</v>
      </c>
    </row>
    <row r="733" spans="2:8">
      <c r="B733" s="142" t="s">
        <v>44</v>
      </c>
      <c r="C733" s="142" t="s">
        <v>35</v>
      </c>
      <c r="D733" s="142" t="s">
        <v>30</v>
      </c>
      <c r="E733" s="141" t="s">
        <v>415</v>
      </c>
      <c r="F733" s="141">
        <v>1238</v>
      </c>
      <c r="G733" s="148">
        <v>1</v>
      </c>
      <c r="H733" s="149">
        <v>29</v>
      </c>
    </row>
    <row r="734" spans="2:8">
      <c r="B734" s="142" t="s">
        <v>44</v>
      </c>
      <c r="C734" s="142" t="s">
        <v>35</v>
      </c>
      <c r="D734" s="142" t="s">
        <v>30</v>
      </c>
      <c r="E734" s="141" t="s">
        <v>122</v>
      </c>
      <c r="F734" s="141">
        <v>1</v>
      </c>
      <c r="G734" s="148">
        <v>3</v>
      </c>
      <c r="H734" s="149">
        <v>22.333333333333332</v>
      </c>
    </row>
    <row r="735" spans="2:8">
      <c r="B735" s="142" t="s">
        <v>44</v>
      </c>
      <c r="C735" s="142" t="s">
        <v>35</v>
      </c>
      <c r="D735" s="142" t="s">
        <v>30</v>
      </c>
      <c r="E735" s="141" t="s">
        <v>122</v>
      </c>
      <c r="F735" s="141">
        <v>47</v>
      </c>
      <c r="G735" s="148">
        <v>1</v>
      </c>
      <c r="H735" s="149">
        <v>28</v>
      </c>
    </row>
    <row r="736" spans="2:8">
      <c r="B736" s="142" t="s">
        <v>44</v>
      </c>
      <c r="C736" s="142" t="s">
        <v>35</v>
      </c>
      <c r="D736" s="142" t="s">
        <v>30</v>
      </c>
      <c r="E736" s="141" t="s">
        <v>122</v>
      </c>
      <c r="F736" s="141">
        <v>192</v>
      </c>
      <c r="G736" s="148">
        <v>1</v>
      </c>
      <c r="H736" s="149">
        <v>29</v>
      </c>
    </row>
    <row r="737" spans="2:8">
      <c r="B737" s="142" t="s">
        <v>44</v>
      </c>
      <c r="C737" s="142" t="s">
        <v>35</v>
      </c>
      <c r="D737" s="142" t="s">
        <v>30</v>
      </c>
      <c r="E737" s="141" t="s">
        <v>122</v>
      </c>
      <c r="F737" s="141">
        <v>630</v>
      </c>
      <c r="G737" s="148">
        <v>1</v>
      </c>
      <c r="H737" s="149">
        <v>57</v>
      </c>
    </row>
    <row r="738" spans="2:8">
      <c r="B738" s="142" t="s">
        <v>44</v>
      </c>
      <c r="C738" s="142" t="s">
        <v>35</v>
      </c>
      <c r="D738" s="142" t="s">
        <v>30</v>
      </c>
      <c r="E738" s="141" t="s">
        <v>122</v>
      </c>
      <c r="F738" s="141">
        <v>642</v>
      </c>
      <c r="G738" s="148">
        <v>1</v>
      </c>
      <c r="H738" s="149">
        <v>60</v>
      </c>
    </row>
    <row r="739" spans="2:8">
      <c r="B739" s="142" t="s">
        <v>44</v>
      </c>
      <c r="C739" s="142" t="s">
        <v>35</v>
      </c>
      <c r="D739" s="142" t="s">
        <v>30</v>
      </c>
      <c r="E739" s="141" t="s">
        <v>122</v>
      </c>
      <c r="F739" s="141">
        <v>659</v>
      </c>
      <c r="G739" s="148">
        <v>1</v>
      </c>
      <c r="H739" s="149">
        <v>58</v>
      </c>
    </row>
    <row r="740" spans="2:8">
      <c r="B740" s="142" t="s">
        <v>44</v>
      </c>
      <c r="C740" s="142" t="s">
        <v>35</v>
      </c>
      <c r="D740" s="142" t="s">
        <v>30</v>
      </c>
      <c r="E740" s="141" t="s">
        <v>122</v>
      </c>
      <c r="F740" s="141">
        <v>675</v>
      </c>
      <c r="G740" s="148">
        <v>1</v>
      </c>
      <c r="H740" s="149">
        <v>78</v>
      </c>
    </row>
    <row r="741" spans="2:8">
      <c r="B741" s="142" t="s">
        <v>44</v>
      </c>
      <c r="C741" s="142" t="s">
        <v>35</v>
      </c>
      <c r="D741" s="142" t="s">
        <v>30</v>
      </c>
      <c r="E741" s="141" t="s">
        <v>122</v>
      </c>
      <c r="F741" s="141">
        <v>677</v>
      </c>
      <c r="G741" s="148">
        <v>1</v>
      </c>
      <c r="H741" s="149">
        <v>78</v>
      </c>
    </row>
    <row r="742" spans="2:8">
      <c r="B742" s="142" t="s">
        <v>44</v>
      </c>
      <c r="C742" s="142" t="s">
        <v>35</v>
      </c>
      <c r="D742" s="142" t="s">
        <v>30</v>
      </c>
      <c r="E742" s="141" t="s">
        <v>122</v>
      </c>
      <c r="F742" s="141">
        <v>849</v>
      </c>
      <c r="G742" s="148">
        <v>1</v>
      </c>
      <c r="H742" s="149">
        <v>23</v>
      </c>
    </row>
    <row r="743" spans="2:8">
      <c r="B743" s="142" t="s">
        <v>44</v>
      </c>
      <c r="C743" s="142" t="s">
        <v>35</v>
      </c>
      <c r="D743" s="142" t="s">
        <v>30</v>
      </c>
      <c r="E743" s="141" t="s">
        <v>122</v>
      </c>
      <c r="F743" s="141">
        <v>1009</v>
      </c>
      <c r="G743" s="148">
        <v>1</v>
      </c>
      <c r="H743" s="149">
        <v>26</v>
      </c>
    </row>
    <row r="744" spans="2:8">
      <c r="B744" s="142" t="s">
        <v>44</v>
      </c>
      <c r="C744" s="142" t="s">
        <v>35</v>
      </c>
      <c r="D744" s="142" t="s">
        <v>30</v>
      </c>
      <c r="E744" s="141" t="s">
        <v>122</v>
      </c>
      <c r="F744" s="141">
        <v>1010</v>
      </c>
      <c r="G744" s="148">
        <v>1</v>
      </c>
      <c r="H744" s="149">
        <v>28</v>
      </c>
    </row>
    <row r="745" spans="2:8">
      <c r="B745" s="142" t="s">
        <v>44</v>
      </c>
      <c r="C745" s="142" t="s">
        <v>35</v>
      </c>
      <c r="D745" s="142" t="s">
        <v>30</v>
      </c>
      <c r="E745" s="141" t="s">
        <v>122</v>
      </c>
      <c r="F745" s="141">
        <v>1036</v>
      </c>
      <c r="G745" s="148">
        <v>1</v>
      </c>
      <c r="H745" s="149">
        <v>26</v>
      </c>
    </row>
    <row r="746" spans="2:8">
      <c r="B746" s="142" t="s">
        <v>44</v>
      </c>
      <c r="C746" s="142" t="s">
        <v>35</v>
      </c>
      <c r="D746" s="142" t="s">
        <v>30</v>
      </c>
      <c r="E746" s="141" t="s">
        <v>122</v>
      </c>
      <c r="F746" s="141">
        <v>1201</v>
      </c>
      <c r="G746" s="148">
        <v>1</v>
      </c>
      <c r="H746" s="149">
        <v>29</v>
      </c>
    </row>
    <row r="747" spans="2:8">
      <c r="B747" s="142" t="s">
        <v>44</v>
      </c>
      <c r="C747" s="142" t="s">
        <v>35</v>
      </c>
      <c r="D747" s="142" t="s">
        <v>30</v>
      </c>
      <c r="E747" s="141" t="s">
        <v>122</v>
      </c>
      <c r="F747" s="141">
        <v>1202</v>
      </c>
      <c r="G747" s="148">
        <v>1</v>
      </c>
      <c r="H747" s="149">
        <v>29</v>
      </c>
    </row>
    <row r="748" spans="2:8">
      <c r="B748" s="142" t="s">
        <v>44</v>
      </c>
      <c r="C748" s="142" t="s">
        <v>35</v>
      </c>
      <c r="D748" s="142" t="s">
        <v>30</v>
      </c>
      <c r="E748" s="141" t="s">
        <v>122</v>
      </c>
      <c r="F748" s="141">
        <v>1221</v>
      </c>
      <c r="G748" s="148">
        <v>1</v>
      </c>
      <c r="H748" s="149">
        <v>28</v>
      </c>
    </row>
    <row r="749" spans="2:8">
      <c r="B749" s="142" t="s">
        <v>44</v>
      </c>
      <c r="C749" s="142" t="s">
        <v>35</v>
      </c>
      <c r="D749" s="142" t="s">
        <v>30</v>
      </c>
      <c r="E749" s="141" t="s">
        <v>122</v>
      </c>
      <c r="F749" s="141">
        <v>1273</v>
      </c>
      <c r="G749" s="148">
        <v>1</v>
      </c>
      <c r="H749" s="149">
        <v>28</v>
      </c>
    </row>
    <row r="750" spans="2:8">
      <c r="B750" s="142" t="s">
        <v>44</v>
      </c>
      <c r="C750" s="142" t="s">
        <v>35</v>
      </c>
      <c r="D750" s="142" t="s">
        <v>30</v>
      </c>
      <c r="E750" s="141" t="s">
        <v>122</v>
      </c>
      <c r="F750" s="141">
        <v>1274</v>
      </c>
      <c r="G750" s="148">
        <v>1</v>
      </c>
      <c r="H750" s="149">
        <v>28</v>
      </c>
    </row>
    <row r="751" spans="2:8">
      <c r="B751" s="142" t="s">
        <v>44</v>
      </c>
      <c r="C751" s="142" t="s">
        <v>35</v>
      </c>
      <c r="D751" s="142" t="s">
        <v>30</v>
      </c>
      <c r="E751" s="141" t="s">
        <v>122</v>
      </c>
      <c r="F751" s="141">
        <v>1350</v>
      </c>
      <c r="G751" s="148">
        <v>1</v>
      </c>
      <c r="H751" s="149">
        <v>28</v>
      </c>
    </row>
    <row r="752" spans="2:8">
      <c r="B752" s="142" t="s">
        <v>44</v>
      </c>
      <c r="C752" s="142" t="s">
        <v>35</v>
      </c>
      <c r="D752" s="142" t="s">
        <v>30</v>
      </c>
      <c r="E752" s="141" t="s">
        <v>122</v>
      </c>
      <c r="F752" s="141">
        <v>1419</v>
      </c>
      <c r="G752" s="148">
        <v>1</v>
      </c>
      <c r="H752" s="149">
        <v>28</v>
      </c>
    </row>
    <row r="753" spans="2:8">
      <c r="B753" s="142" t="s">
        <v>44</v>
      </c>
      <c r="C753" s="142" t="s">
        <v>35</v>
      </c>
      <c r="D753" s="142" t="s">
        <v>30</v>
      </c>
      <c r="E753" s="141" t="s">
        <v>122</v>
      </c>
      <c r="F753" s="141">
        <v>1719</v>
      </c>
      <c r="G753" s="148">
        <v>1</v>
      </c>
      <c r="H753" s="149">
        <v>30</v>
      </c>
    </row>
    <row r="754" spans="2:8">
      <c r="B754" s="142" t="s">
        <v>44</v>
      </c>
      <c r="C754" s="142" t="s">
        <v>35</v>
      </c>
      <c r="D754" s="142" t="s">
        <v>30</v>
      </c>
      <c r="E754" s="141" t="s">
        <v>125</v>
      </c>
      <c r="F754" s="141">
        <v>225</v>
      </c>
      <c r="G754" s="148">
        <v>1</v>
      </c>
      <c r="H754" s="149">
        <v>30</v>
      </c>
    </row>
    <row r="755" spans="2:8">
      <c r="B755" s="142" t="s">
        <v>44</v>
      </c>
      <c r="C755" s="142" t="s">
        <v>35</v>
      </c>
      <c r="D755" s="142" t="s">
        <v>30</v>
      </c>
      <c r="E755" s="141" t="s">
        <v>125</v>
      </c>
      <c r="F755" s="141">
        <v>646</v>
      </c>
      <c r="G755" s="148">
        <v>1</v>
      </c>
      <c r="H755" s="149">
        <v>53</v>
      </c>
    </row>
    <row r="756" spans="2:8">
      <c r="B756" s="142" t="s">
        <v>44</v>
      </c>
      <c r="C756" s="142" t="s">
        <v>35</v>
      </c>
      <c r="D756" s="142" t="s">
        <v>30</v>
      </c>
      <c r="E756" s="141" t="s">
        <v>125</v>
      </c>
      <c r="F756" s="141">
        <v>1572</v>
      </c>
      <c r="G756" s="148">
        <v>1</v>
      </c>
      <c r="H756" s="149">
        <v>11</v>
      </c>
    </row>
    <row r="757" spans="2:8">
      <c r="B757" s="142" t="s">
        <v>44</v>
      </c>
      <c r="C757" s="142" t="s">
        <v>35</v>
      </c>
      <c r="D757" s="142" t="s">
        <v>30</v>
      </c>
      <c r="E757" s="141" t="s">
        <v>430</v>
      </c>
      <c r="F757" s="141">
        <v>1</v>
      </c>
      <c r="G757" s="148">
        <v>2</v>
      </c>
      <c r="H757" s="149">
        <v>24.5</v>
      </c>
    </row>
    <row r="758" spans="2:8">
      <c r="B758" s="142" t="s">
        <v>44</v>
      </c>
      <c r="C758" s="142" t="s">
        <v>35</v>
      </c>
      <c r="D758" s="142" t="s">
        <v>30</v>
      </c>
      <c r="E758" s="141" t="s">
        <v>430</v>
      </c>
      <c r="F758" s="141">
        <v>527</v>
      </c>
      <c r="G758" s="148">
        <v>1</v>
      </c>
      <c r="H758" s="149">
        <v>24</v>
      </c>
    </row>
    <row r="759" spans="2:8">
      <c r="B759" s="142" t="s">
        <v>44</v>
      </c>
      <c r="C759" s="142" t="s">
        <v>35</v>
      </c>
      <c r="D759" s="142" t="s">
        <v>30</v>
      </c>
      <c r="E759" s="141" t="s">
        <v>430</v>
      </c>
      <c r="F759" s="141">
        <v>564</v>
      </c>
      <c r="G759" s="148">
        <v>1</v>
      </c>
      <c r="H759" s="149">
        <v>40</v>
      </c>
    </row>
    <row r="760" spans="2:8">
      <c r="B760" s="142" t="s">
        <v>44</v>
      </c>
      <c r="C760" s="142" t="s">
        <v>35</v>
      </c>
      <c r="D760" s="142" t="s">
        <v>30</v>
      </c>
      <c r="E760" s="141" t="s">
        <v>430</v>
      </c>
      <c r="F760" s="141">
        <v>655</v>
      </c>
      <c r="G760" s="148">
        <v>1</v>
      </c>
      <c r="H760" s="149">
        <v>57</v>
      </c>
    </row>
    <row r="761" spans="2:8">
      <c r="B761" s="142" t="s">
        <v>44</v>
      </c>
      <c r="C761" s="142" t="s">
        <v>35</v>
      </c>
      <c r="D761" s="142" t="s">
        <v>30</v>
      </c>
      <c r="E761" s="141" t="s">
        <v>430</v>
      </c>
      <c r="F761" s="141">
        <v>1272</v>
      </c>
      <c r="G761" s="148">
        <v>1</v>
      </c>
      <c r="H761" s="149">
        <v>30</v>
      </c>
    </row>
    <row r="762" spans="2:8">
      <c r="B762" s="142" t="s">
        <v>44</v>
      </c>
      <c r="C762" s="142" t="s">
        <v>35</v>
      </c>
      <c r="D762" s="142" t="s">
        <v>30</v>
      </c>
      <c r="E762" s="141" t="s">
        <v>430</v>
      </c>
      <c r="F762" s="141">
        <v>1334</v>
      </c>
      <c r="G762" s="148">
        <v>1</v>
      </c>
      <c r="H762" s="149">
        <v>28</v>
      </c>
    </row>
    <row r="763" spans="2:8">
      <c r="B763" s="142" t="s">
        <v>44</v>
      </c>
      <c r="C763" s="142" t="s">
        <v>35</v>
      </c>
      <c r="D763" s="142" t="s">
        <v>30</v>
      </c>
      <c r="E763" s="141" t="s">
        <v>430</v>
      </c>
      <c r="F763" s="141">
        <v>1569</v>
      </c>
      <c r="G763" s="148">
        <v>1</v>
      </c>
      <c r="H763" s="149">
        <v>13</v>
      </c>
    </row>
    <row r="764" spans="2:8">
      <c r="B764" s="142" t="s">
        <v>44</v>
      </c>
      <c r="C764" s="142" t="s">
        <v>35</v>
      </c>
      <c r="D764" s="142" t="s">
        <v>30</v>
      </c>
      <c r="E764" s="141" t="s">
        <v>134</v>
      </c>
      <c r="F764" s="141">
        <v>494</v>
      </c>
      <c r="G764" s="148">
        <v>1</v>
      </c>
      <c r="H764" s="149">
        <v>57</v>
      </c>
    </row>
    <row r="765" spans="2:8">
      <c r="B765" s="142" t="s">
        <v>44</v>
      </c>
      <c r="C765" s="142" t="s">
        <v>35</v>
      </c>
      <c r="D765" s="142" t="s">
        <v>30</v>
      </c>
      <c r="E765" s="141" t="s">
        <v>134</v>
      </c>
      <c r="F765" s="141">
        <v>586</v>
      </c>
      <c r="G765" s="148">
        <v>1</v>
      </c>
      <c r="H765" s="149">
        <v>43</v>
      </c>
    </row>
    <row r="766" spans="2:8">
      <c r="B766" s="142" t="s">
        <v>44</v>
      </c>
      <c r="C766" s="142" t="s">
        <v>35</v>
      </c>
      <c r="D766" s="142" t="s">
        <v>30</v>
      </c>
      <c r="E766" s="141" t="s">
        <v>134</v>
      </c>
      <c r="F766" s="141">
        <v>605</v>
      </c>
      <c r="G766" s="148">
        <v>1</v>
      </c>
      <c r="H766" s="149">
        <v>39</v>
      </c>
    </row>
    <row r="767" spans="2:8">
      <c r="B767" s="142" t="s">
        <v>44</v>
      </c>
      <c r="C767" s="142" t="s">
        <v>35</v>
      </c>
      <c r="D767" s="142" t="s">
        <v>30</v>
      </c>
      <c r="E767" s="141" t="s">
        <v>52</v>
      </c>
      <c r="F767" s="141">
        <v>1</v>
      </c>
      <c r="G767" s="148">
        <v>2</v>
      </c>
      <c r="H767" s="149">
        <v>26</v>
      </c>
    </row>
    <row r="768" spans="2:8">
      <c r="B768" s="142" t="s">
        <v>44</v>
      </c>
      <c r="C768" s="142" t="s">
        <v>35</v>
      </c>
      <c r="D768" s="142" t="s">
        <v>30</v>
      </c>
      <c r="E768" s="141" t="s">
        <v>52</v>
      </c>
      <c r="F768" s="141">
        <v>105</v>
      </c>
      <c r="G768" s="148">
        <v>1</v>
      </c>
      <c r="H768" s="149">
        <v>30</v>
      </c>
    </row>
    <row r="769" spans="2:8">
      <c r="B769" s="142" t="s">
        <v>44</v>
      </c>
      <c r="C769" s="142" t="s">
        <v>35</v>
      </c>
      <c r="D769" s="142" t="s">
        <v>30</v>
      </c>
      <c r="E769" s="141" t="s">
        <v>52</v>
      </c>
      <c r="F769" s="141">
        <v>109</v>
      </c>
      <c r="G769" s="148">
        <v>1</v>
      </c>
      <c r="H769" s="149">
        <v>28</v>
      </c>
    </row>
    <row r="770" spans="2:8">
      <c r="B770" s="142" t="s">
        <v>44</v>
      </c>
      <c r="C770" s="142" t="s">
        <v>35</v>
      </c>
      <c r="D770" s="142" t="s">
        <v>30</v>
      </c>
      <c r="E770" s="141" t="s">
        <v>52</v>
      </c>
      <c r="F770" s="141">
        <v>110</v>
      </c>
      <c r="G770" s="148">
        <v>1</v>
      </c>
      <c r="H770" s="149">
        <v>28</v>
      </c>
    </row>
    <row r="771" spans="2:8">
      <c r="B771" s="142" t="s">
        <v>44</v>
      </c>
      <c r="C771" s="142" t="s">
        <v>35</v>
      </c>
      <c r="D771" s="142" t="s">
        <v>30</v>
      </c>
      <c r="E771" s="141" t="s">
        <v>52</v>
      </c>
      <c r="F771" s="141">
        <v>125</v>
      </c>
      <c r="G771" s="148">
        <v>1</v>
      </c>
      <c r="H771" s="149">
        <v>28</v>
      </c>
    </row>
    <row r="772" spans="2:8">
      <c r="B772" s="142" t="s">
        <v>44</v>
      </c>
      <c r="C772" s="142" t="s">
        <v>35</v>
      </c>
      <c r="D772" s="142" t="s">
        <v>30</v>
      </c>
      <c r="E772" s="141" t="s">
        <v>52</v>
      </c>
      <c r="F772" s="141">
        <v>142</v>
      </c>
      <c r="G772" s="148">
        <v>1</v>
      </c>
      <c r="H772" s="149">
        <v>18</v>
      </c>
    </row>
    <row r="773" spans="2:8">
      <c r="B773" s="142" t="s">
        <v>44</v>
      </c>
      <c r="C773" s="142" t="s">
        <v>35</v>
      </c>
      <c r="D773" s="142" t="s">
        <v>30</v>
      </c>
      <c r="E773" s="141" t="s">
        <v>52</v>
      </c>
      <c r="F773" s="141">
        <v>167</v>
      </c>
      <c r="G773" s="148">
        <v>1</v>
      </c>
      <c r="H773" s="149">
        <v>44</v>
      </c>
    </row>
    <row r="774" spans="2:8">
      <c r="B774" s="142" t="s">
        <v>44</v>
      </c>
      <c r="C774" s="142" t="s">
        <v>35</v>
      </c>
      <c r="D774" s="142" t="s">
        <v>30</v>
      </c>
      <c r="E774" s="141" t="s">
        <v>52</v>
      </c>
      <c r="F774" s="141">
        <v>182</v>
      </c>
      <c r="G774" s="148">
        <v>1</v>
      </c>
      <c r="H774" s="149">
        <v>29</v>
      </c>
    </row>
    <row r="775" spans="2:8">
      <c r="B775" s="142" t="s">
        <v>44</v>
      </c>
      <c r="C775" s="142" t="s">
        <v>35</v>
      </c>
      <c r="D775" s="142" t="s">
        <v>30</v>
      </c>
      <c r="E775" s="141" t="s">
        <v>52</v>
      </c>
      <c r="F775" s="141">
        <v>223</v>
      </c>
      <c r="G775" s="148">
        <v>1</v>
      </c>
      <c r="H775" s="149">
        <v>23</v>
      </c>
    </row>
    <row r="776" spans="2:8">
      <c r="B776" s="142" t="s">
        <v>44</v>
      </c>
      <c r="C776" s="142" t="s">
        <v>35</v>
      </c>
      <c r="D776" s="142" t="s">
        <v>30</v>
      </c>
      <c r="E776" s="141" t="s">
        <v>52</v>
      </c>
      <c r="F776" s="141">
        <v>249</v>
      </c>
      <c r="G776" s="148">
        <v>1</v>
      </c>
      <c r="H776" s="149">
        <v>30</v>
      </c>
    </row>
    <row r="777" spans="2:8">
      <c r="B777" s="142" t="s">
        <v>44</v>
      </c>
      <c r="C777" s="142" t="s">
        <v>35</v>
      </c>
      <c r="D777" s="142" t="s">
        <v>30</v>
      </c>
      <c r="E777" s="141" t="s">
        <v>52</v>
      </c>
      <c r="F777" s="141">
        <v>250</v>
      </c>
      <c r="G777" s="148">
        <v>1</v>
      </c>
      <c r="H777" s="149">
        <v>30</v>
      </c>
    </row>
    <row r="778" spans="2:8">
      <c r="B778" s="142" t="s">
        <v>44</v>
      </c>
      <c r="C778" s="142" t="s">
        <v>35</v>
      </c>
      <c r="D778" s="142" t="s">
        <v>30</v>
      </c>
      <c r="E778" s="141" t="s">
        <v>52</v>
      </c>
      <c r="F778" s="141">
        <v>304</v>
      </c>
      <c r="G778" s="148">
        <v>1</v>
      </c>
      <c r="H778" s="149">
        <v>30</v>
      </c>
    </row>
    <row r="779" spans="2:8">
      <c r="B779" s="142" t="s">
        <v>44</v>
      </c>
      <c r="C779" s="142" t="s">
        <v>35</v>
      </c>
      <c r="D779" s="142" t="s">
        <v>30</v>
      </c>
      <c r="E779" s="141" t="s">
        <v>52</v>
      </c>
      <c r="F779" s="141">
        <v>370</v>
      </c>
      <c r="G779" s="148">
        <v>1</v>
      </c>
      <c r="H779" s="149">
        <v>29</v>
      </c>
    </row>
    <row r="780" spans="2:8">
      <c r="B780" s="142" t="s">
        <v>44</v>
      </c>
      <c r="C780" s="142" t="s">
        <v>35</v>
      </c>
      <c r="D780" s="142" t="s">
        <v>30</v>
      </c>
      <c r="E780" s="141" t="s">
        <v>52</v>
      </c>
      <c r="F780" s="141">
        <v>371</v>
      </c>
      <c r="G780" s="148">
        <v>1</v>
      </c>
      <c r="H780" s="149">
        <v>30</v>
      </c>
    </row>
    <row r="781" spans="2:8">
      <c r="B781" s="142" t="s">
        <v>44</v>
      </c>
      <c r="C781" s="142" t="s">
        <v>35</v>
      </c>
      <c r="D781" s="142" t="s">
        <v>30</v>
      </c>
      <c r="E781" s="141" t="s">
        <v>52</v>
      </c>
      <c r="F781" s="141">
        <v>388</v>
      </c>
      <c r="G781" s="148">
        <v>1</v>
      </c>
      <c r="H781" s="149">
        <v>31</v>
      </c>
    </row>
    <row r="782" spans="2:8">
      <c r="B782" s="142" t="s">
        <v>44</v>
      </c>
      <c r="C782" s="142" t="s">
        <v>35</v>
      </c>
      <c r="D782" s="142" t="s">
        <v>30</v>
      </c>
      <c r="E782" s="141" t="s">
        <v>52</v>
      </c>
      <c r="F782" s="141">
        <v>400</v>
      </c>
      <c r="G782" s="148">
        <v>1</v>
      </c>
      <c r="H782" s="149">
        <v>59</v>
      </c>
    </row>
    <row r="783" spans="2:8">
      <c r="B783" s="142" t="s">
        <v>44</v>
      </c>
      <c r="C783" s="142" t="s">
        <v>35</v>
      </c>
      <c r="D783" s="142" t="s">
        <v>30</v>
      </c>
      <c r="E783" s="141" t="s">
        <v>52</v>
      </c>
      <c r="F783" s="141">
        <v>401</v>
      </c>
      <c r="G783" s="148">
        <v>1</v>
      </c>
      <c r="H783" s="149">
        <v>17</v>
      </c>
    </row>
    <row r="784" spans="2:8">
      <c r="B784" s="142" t="s">
        <v>44</v>
      </c>
      <c r="C784" s="142" t="s">
        <v>35</v>
      </c>
      <c r="D784" s="142" t="s">
        <v>30</v>
      </c>
      <c r="E784" s="141" t="s">
        <v>52</v>
      </c>
      <c r="F784" s="141">
        <v>428</v>
      </c>
      <c r="G784" s="148">
        <v>1</v>
      </c>
      <c r="H784" s="149">
        <v>58</v>
      </c>
    </row>
    <row r="785" spans="2:8">
      <c r="B785" s="142" t="s">
        <v>44</v>
      </c>
      <c r="C785" s="142" t="s">
        <v>35</v>
      </c>
      <c r="D785" s="142" t="s">
        <v>30</v>
      </c>
      <c r="E785" s="141" t="s">
        <v>52</v>
      </c>
      <c r="F785" s="141">
        <v>495</v>
      </c>
      <c r="G785" s="148">
        <v>1</v>
      </c>
      <c r="H785" s="149">
        <v>37</v>
      </c>
    </row>
    <row r="786" spans="2:8">
      <c r="B786" s="142" t="s">
        <v>44</v>
      </c>
      <c r="C786" s="142" t="s">
        <v>35</v>
      </c>
      <c r="D786" s="142" t="s">
        <v>30</v>
      </c>
      <c r="E786" s="141" t="s">
        <v>52</v>
      </c>
      <c r="F786" s="141">
        <v>517</v>
      </c>
      <c r="G786" s="148">
        <v>1</v>
      </c>
      <c r="H786" s="149">
        <v>56</v>
      </c>
    </row>
    <row r="787" spans="2:8">
      <c r="B787" s="142" t="s">
        <v>44</v>
      </c>
      <c r="C787" s="142" t="s">
        <v>35</v>
      </c>
      <c r="D787" s="142" t="s">
        <v>30</v>
      </c>
      <c r="E787" s="141" t="s">
        <v>52</v>
      </c>
      <c r="F787" s="141">
        <v>621</v>
      </c>
      <c r="G787" s="148">
        <v>1</v>
      </c>
      <c r="H787" s="149">
        <v>47</v>
      </c>
    </row>
    <row r="788" spans="2:8">
      <c r="B788" s="142" t="s">
        <v>44</v>
      </c>
      <c r="C788" s="142" t="s">
        <v>35</v>
      </c>
      <c r="D788" s="142" t="s">
        <v>30</v>
      </c>
      <c r="E788" s="141" t="s">
        <v>52</v>
      </c>
      <c r="F788" s="141">
        <v>622</v>
      </c>
      <c r="G788" s="148">
        <v>1</v>
      </c>
      <c r="H788" s="149">
        <v>47</v>
      </c>
    </row>
    <row r="789" spans="2:8">
      <c r="B789" s="142" t="s">
        <v>44</v>
      </c>
      <c r="C789" s="142" t="s">
        <v>35</v>
      </c>
      <c r="D789" s="142" t="s">
        <v>30</v>
      </c>
      <c r="E789" s="141" t="s">
        <v>52</v>
      </c>
      <c r="F789" s="141">
        <v>623</v>
      </c>
      <c r="G789" s="148">
        <v>1</v>
      </c>
      <c r="H789" s="149">
        <v>27</v>
      </c>
    </row>
    <row r="790" spans="2:8">
      <c r="B790" s="142" t="s">
        <v>44</v>
      </c>
      <c r="C790" s="142" t="s">
        <v>35</v>
      </c>
      <c r="D790" s="142" t="s">
        <v>30</v>
      </c>
      <c r="E790" s="141" t="s">
        <v>52</v>
      </c>
      <c r="F790" s="141">
        <v>628</v>
      </c>
      <c r="G790" s="148">
        <v>1</v>
      </c>
      <c r="H790" s="149">
        <v>48</v>
      </c>
    </row>
    <row r="791" spans="2:8">
      <c r="B791" s="142" t="s">
        <v>44</v>
      </c>
      <c r="C791" s="142" t="s">
        <v>35</v>
      </c>
      <c r="D791" s="142" t="s">
        <v>30</v>
      </c>
      <c r="E791" s="141" t="s">
        <v>52</v>
      </c>
      <c r="F791" s="141">
        <v>689</v>
      </c>
      <c r="G791" s="148">
        <v>1</v>
      </c>
      <c r="H791" s="149">
        <v>14</v>
      </c>
    </row>
    <row r="792" spans="2:8">
      <c r="B792" s="142" t="s">
        <v>44</v>
      </c>
      <c r="C792" s="142" t="s">
        <v>35</v>
      </c>
      <c r="D792" s="142" t="s">
        <v>30</v>
      </c>
      <c r="E792" s="141" t="s">
        <v>52</v>
      </c>
      <c r="F792" s="141">
        <v>703</v>
      </c>
      <c r="G792" s="148">
        <v>1</v>
      </c>
      <c r="H792" s="149">
        <v>22</v>
      </c>
    </row>
    <row r="793" spans="2:8">
      <c r="B793" s="142" t="s">
        <v>44</v>
      </c>
      <c r="C793" s="142" t="s">
        <v>35</v>
      </c>
      <c r="D793" s="142" t="s">
        <v>30</v>
      </c>
      <c r="E793" s="141" t="s">
        <v>52</v>
      </c>
      <c r="F793" s="141">
        <v>704</v>
      </c>
      <c r="G793" s="148">
        <v>1</v>
      </c>
      <c r="H793" s="149">
        <v>22</v>
      </c>
    </row>
    <row r="794" spans="2:8">
      <c r="B794" s="142" t="s">
        <v>44</v>
      </c>
      <c r="C794" s="142" t="s">
        <v>35</v>
      </c>
      <c r="D794" s="142" t="s">
        <v>30</v>
      </c>
      <c r="E794" s="141" t="s">
        <v>52</v>
      </c>
      <c r="F794" s="141">
        <v>717</v>
      </c>
      <c r="G794" s="148">
        <v>1</v>
      </c>
      <c r="H794" s="149">
        <v>24</v>
      </c>
    </row>
    <row r="795" spans="2:8">
      <c r="B795" s="142" t="s">
        <v>44</v>
      </c>
      <c r="C795" s="142" t="s">
        <v>35</v>
      </c>
      <c r="D795" s="142" t="s">
        <v>30</v>
      </c>
      <c r="E795" s="141" t="s">
        <v>52</v>
      </c>
      <c r="F795" s="141">
        <v>740</v>
      </c>
      <c r="G795" s="148">
        <v>1</v>
      </c>
      <c r="H795" s="149">
        <v>23</v>
      </c>
    </row>
    <row r="796" spans="2:8">
      <c r="B796" s="142" t="s">
        <v>44</v>
      </c>
      <c r="C796" s="142" t="s">
        <v>35</v>
      </c>
      <c r="D796" s="142" t="s">
        <v>30</v>
      </c>
      <c r="E796" s="141" t="s">
        <v>52</v>
      </c>
      <c r="F796" s="141">
        <v>753</v>
      </c>
      <c r="G796" s="148">
        <v>1</v>
      </c>
      <c r="H796" s="149">
        <v>24</v>
      </c>
    </row>
    <row r="797" spans="2:8">
      <c r="B797" s="142" t="s">
        <v>44</v>
      </c>
      <c r="C797" s="142" t="s">
        <v>35</v>
      </c>
      <c r="D797" s="142" t="s">
        <v>30</v>
      </c>
      <c r="E797" s="141" t="s">
        <v>52</v>
      </c>
      <c r="F797" s="141">
        <v>754</v>
      </c>
      <c r="G797" s="148">
        <v>1</v>
      </c>
      <c r="H797" s="149">
        <v>24</v>
      </c>
    </row>
    <row r="798" spans="2:8">
      <c r="B798" s="142" t="s">
        <v>44</v>
      </c>
      <c r="C798" s="142" t="s">
        <v>35</v>
      </c>
      <c r="D798" s="142" t="s">
        <v>30</v>
      </c>
      <c r="E798" s="141" t="s">
        <v>52</v>
      </c>
      <c r="F798" s="141">
        <v>795</v>
      </c>
      <c r="G798" s="148">
        <v>1</v>
      </c>
      <c r="H798" s="149">
        <v>24</v>
      </c>
    </row>
    <row r="799" spans="2:8">
      <c r="B799" s="142" t="s">
        <v>44</v>
      </c>
      <c r="C799" s="142" t="s">
        <v>35</v>
      </c>
      <c r="D799" s="142" t="s">
        <v>30</v>
      </c>
      <c r="E799" s="141" t="s">
        <v>52</v>
      </c>
      <c r="F799" s="141">
        <v>796</v>
      </c>
      <c r="G799" s="148">
        <v>1</v>
      </c>
      <c r="H799" s="149">
        <v>24</v>
      </c>
    </row>
    <row r="800" spans="2:8">
      <c r="B800" s="142" t="s">
        <v>44</v>
      </c>
      <c r="C800" s="142" t="s">
        <v>35</v>
      </c>
      <c r="D800" s="142" t="s">
        <v>30</v>
      </c>
      <c r="E800" s="141" t="s">
        <v>52</v>
      </c>
      <c r="F800" s="141">
        <v>803</v>
      </c>
      <c r="G800" s="148">
        <v>1</v>
      </c>
      <c r="H800" s="149">
        <v>25</v>
      </c>
    </row>
    <row r="801" spans="2:8">
      <c r="B801" s="142" t="s">
        <v>44</v>
      </c>
      <c r="C801" s="142" t="s">
        <v>35</v>
      </c>
      <c r="D801" s="142" t="s">
        <v>30</v>
      </c>
      <c r="E801" s="141" t="s">
        <v>52</v>
      </c>
      <c r="F801" s="141">
        <v>812</v>
      </c>
      <c r="G801" s="148">
        <v>1</v>
      </c>
      <c r="H801" s="149">
        <v>32</v>
      </c>
    </row>
    <row r="802" spans="2:8">
      <c r="B802" s="142" t="s">
        <v>44</v>
      </c>
      <c r="C802" s="142" t="s">
        <v>35</v>
      </c>
      <c r="D802" s="142" t="s">
        <v>30</v>
      </c>
      <c r="E802" s="141" t="s">
        <v>52</v>
      </c>
      <c r="F802" s="141">
        <v>818</v>
      </c>
      <c r="G802" s="148">
        <v>1</v>
      </c>
      <c r="H802" s="149">
        <v>26</v>
      </c>
    </row>
    <row r="803" spans="2:8">
      <c r="B803" s="142" t="s">
        <v>44</v>
      </c>
      <c r="C803" s="142" t="s">
        <v>35</v>
      </c>
      <c r="D803" s="142" t="s">
        <v>30</v>
      </c>
      <c r="E803" s="141" t="s">
        <v>52</v>
      </c>
      <c r="F803" s="141">
        <v>826</v>
      </c>
      <c r="G803" s="148">
        <v>1</v>
      </c>
      <c r="H803" s="149">
        <v>25</v>
      </c>
    </row>
    <row r="804" spans="2:8">
      <c r="B804" s="142" t="s">
        <v>44</v>
      </c>
      <c r="C804" s="142" t="s">
        <v>35</v>
      </c>
      <c r="D804" s="142" t="s">
        <v>30</v>
      </c>
      <c r="E804" s="141" t="s">
        <v>52</v>
      </c>
      <c r="F804" s="141">
        <v>830</v>
      </c>
      <c r="G804" s="148">
        <v>1</v>
      </c>
      <c r="H804" s="149">
        <v>23</v>
      </c>
    </row>
    <row r="805" spans="2:8">
      <c r="B805" s="142" t="s">
        <v>44</v>
      </c>
      <c r="C805" s="142" t="s">
        <v>35</v>
      </c>
      <c r="D805" s="142" t="s">
        <v>30</v>
      </c>
      <c r="E805" s="141" t="s">
        <v>52</v>
      </c>
      <c r="F805" s="141">
        <v>831</v>
      </c>
      <c r="G805" s="148">
        <v>1</v>
      </c>
      <c r="H805" s="149">
        <v>23</v>
      </c>
    </row>
    <row r="806" spans="2:8">
      <c r="B806" s="142" t="s">
        <v>44</v>
      </c>
      <c r="C806" s="142" t="s">
        <v>35</v>
      </c>
      <c r="D806" s="142" t="s">
        <v>30</v>
      </c>
      <c r="E806" s="141" t="s">
        <v>52</v>
      </c>
      <c r="F806" s="141">
        <v>866</v>
      </c>
      <c r="G806" s="148">
        <v>1</v>
      </c>
      <c r="H806" s="149">
        <v>25</v>
      </c>
    </row>
    <row r="807" spans="2:8">
      <c r="B807" s="142" t="s">
        <v>44</v>
      </c>
      <c r="C807" s="142" t="s">
        <v>35</v>
      </c>
      <c r="D807" s="142" t="s">
        <v>30</v>
      </c>
      <c r="E807" s="141" t="s">
        <v>52</v>
      </c>
      <c r="F807" s="141">
        <v>867</v>
      </c>
      <c r="G807" s="148">
        <v>1</v>
      </c>
      <c r="H807" s="149">
        <v>25</v>
      </c>
    </row>
    <row r="808" spans="2:8">
      <c r="B808" s="142" t="s">
        <v>44</v>
      </c>
      <c r="C808" s="142" t="s">
        <v>35</v>
      </c>
      <c r="D808" s="142" t="s">
        <v>30</v>
      </c>
      <c r="E808" s="141" t="s">
        <v>52</v>
      </c>
      <c r="F808" s="141">
        <v>868</v>
      </c>
      <c r="G808" s="148">
        <v>1</v>
      </c>
      <c r="H808" s="149">
        <v>25</v>
      </c>
    </row>
    <row r="809" spans="2:8">
      <c r="B809" s="142" t="s">
        <v>44</v>
      </c>
      <c r="C809" s="142" t="s">
        <v>35</v>
      </c>
      <c r="D809" s="142" t="s">
        <v>30</v>
      </c>
      <c r="E809" s="141" t="s">
        <v>52</v>
      </c>
      <c r="F809" s="141">
        <v>891</v>
      </c>
      <c r="G809" s="148">
        <v>1</v>
      </c>
      <c r="H809" s="149">
        <v>26</v>
      </c>
    </row>
    <row r="810" spans="2:8">
      <c r="B810" s="142" t="s">
        <v>44</v>
      </c>
      <c r="C810" s="142" t="s">
        <v>35</v>
      </c>
      <c r="D810" s="142" t="s">
        <v>30</v>
      </c>
      <c r="E810" s="141" t="s">
        <v>52</v>
      </c>
      <c r="F810" s="141">
        <v>892</v>
      </c>
      <c r="G810" s="148">
        <v>1</v>
      </c>
      <c r="H810" s="149">
        <v>29</v>
      </c>
    </row>
    <row r="811" spans="2:8">
      <c r="B811" s="142" t="s">
        <v>44</v>
      </c>
      <c r="C811" s="142" t="s">
        <v>35</v>
      </c>
      <c r="D811" s="142" t="s">
        <v>30</v>
      </c>
      <c r="E811" s="141" t="s">
        <v>52</v>
      </c>
      <c r="F811" s="141">
        <v>893</v>
      </c>
      <c r="G811" s="148">
        <v>1</v>
      </c>
      <c r="H811" s="149">
        <v>29</v>
      </c>
    </row>
    <row r="812" spans="2:8">
      <c r="B812" s="142" t="s">
        <v>44</v>
      </c>
      <c r="C812" s="142" t="s">
        <v>35</v>
      </c>
      <c r="D812" s="142" t="s">
        <v>30</v>
      </c>
      <c r="E812" s="141" t="s">
        <v>52</v>
      </c>
      <c r="F812" s="141">
        <v>918</v>
      </c>
      <c r="G812" s="148">
        <v>1</v>
      </c>
      <c r="H812" s="149">
        <v>28</v>
      </c>
    </row>
    <row r="813" spans="2:8">
      <c r="B813" s="142" t="s">
        <v>44</v>
      </c>
      <c r="C813" s="142" t="s">
        <v>35</v>
      </c>
      <c r="D813" s="142" t="s">
        <v>30</v>
      </c>
      <c r="E813" s="141" t="s">
        <v>52</v>
      </c>
      <c r="F813" s="141">
        <v>954</v>
      </c>
      <c r="G813" s="148">
        <v>1</v>
      </c>
      <c r="H813" s="149">
        <v>27</v>
      </c>
    </row>
    <row r="814" spans="2:8">
      <c r="B814" s="142" t="s">
        <v>44</v>
      </c>
      <c r="C814" s="142" t="s">
        <v>35</v>
      </c>
      <c r="D814" s="142" t="s">
        <v>30</v>
      </c>
      <c r="E814" s="141" t="s">
        <v>52</v>
      </c>
      <c r="F814" s="141">
        <v>1138</v>
      </c>
      <c r="G814" s="148">
        <v>1</v>
      </c>
      <c r="H814" s="149">
        <v>30</v>
      </c>
    </row>
    <row r="815" spans="2:8">
      <c r="B815" s="142" t="s">
        <v>44</v>
      </c>
      <c r="C815" s="142" t="s">
        <v>35</v>
      </c>
      <c r="D815" s="142" t="s">
        <v>30</v>
      </c>
      <c r="E815" s="141" t="s">
        <v>52</v>
      </c>
      <c r="F815" s="141">
        <v>1198</v>
      </c>
      <c r="G815" s="148">
        <v>1</v>
      </c>
      <c r="H815" s="149">
        <v>28</v>
      </c>
    </row>
    <row r="816" spans="2:8">
      <c r="B816" s="142" t="s">
        <v>44</v>
      </c>
      <c r="C816" s="142" t="s">
        <v>35</v>
      </c>
      <c r="D816" s="142" t="s">
        <v>30</v>
      </c>
      <c r="E816" s="141" t="s">
        <v>52</v>
      </c>
      <c r="F816" s="141">
        <v>1199</v>
      </c>
      <c r="G816" s="148">
        <v>1</v>
      </c>
      <c r="H816" s="149">
        <v>29</v>
      </c>
    </row>
    <row r="817" spans="2:8">
      <c r="B817" s="142" t="s">
        <v>44</v>
      </c>
      <c r="C817" s="142" t="s">
        <v>35</v>
      </c>
      <c r="D817" s="142" t="s">
        <v>30</v>
      </c>
      <c r="E817" s="141" t="s">
        <v>52</v>
      </c>
      <c r="F817" s="141">
        <v>1218</v>
      </c>
      <c r="G817" s="148">
        <v>1</v>
      </c>
      <c r="H817" s="149">
        <v>30</v>
      </c>
    </row>
    <row r="818" spans="2:8">
      <c r="B818" s="142" t="s">
        <v>44</v>
      </c>
      <c r="C818" s="142" t="s">
        <v>35</v>
      </c>
      <c r="D818" s="142" t="s">
        <v>30</v>
      </c>
      <c r="E818" s="141" t="s">
        <v>52</v>
      </c>
      <c r="F818" s="141">
        <v>1347</v>
      </c>
      <c r="G818" s="148">
        <v>1</v>
      </c>
      <c r="H818" s="149">
        <v>27</v>
      </c>
    </row>
    <row r="819" spans="2:8">
      <c r="B819" s="142" t="s">
        <v>44</v>
      </c>
      <c r="C819" s="142" t="s">
        <v>35</v>
      </c>
      <c r="D819" s="142" t="s">
        <v>30</v>
      </c>
      <c r="E819" s="141" t="s">
        <v>52</v>
      </c>
      <c r="F819" s="141">
        <v>1348</v>
      </c>
      <c r="G819" s="148">
        <v>1</v>
      </c>
      <c r="H819" s="149">
        <v>27</v>
      </c>
    </row>
    <row r="820" spans="2:8">
      <c r="B820" s="142" t="s">
        <v>44</v>
      </c>
      <c r="C820" s="142" t="s">
        <v>35</v>
      </c>
      <c r="D820" s="142" t="s">
        <v>30</v>
      </c>
      <c r="E820" s="141" t="s">
        <v>52</v>
      </c>
      <c r="F820" s="141">
        <v>1390</v>
      </c>
      <c r="G820" s="148">
        <v>1</v>
      </c>
      <c r="H820" s="149">
        <v>58</v>
      </c>
    </row>
    <row r="821" spans="2:8">
      <c r="B821" s="142" t="s">
        <v>44</v>
      </c>
      <c r="C821" s="142" t="s">
        <v>35</v>
      </c>
      <c r="D821" s="142" t="s">
        <v>30</v>
      </c>
      <c r="E821" s="141" t="s">
        <v>52</v>
      </c>
      <c r="F821" s="141">
        <v>1391</v>
      </c>
      <c r="G821" s="148">
        <v>1</v>
      </c>
      <c r="H821" s="149">
        <v>30</v>
      </c>
    </row>
    <row r="822" spans="2:8">
      <c r="B822" s="142" t="s">
        <v>44</v>
      </c>
      <c r="C822" s="142" t="s">
        <v>35</v>
      </c>
      <c r="D822" s="142" t="s">
        <v>30</v>
      </c>
      <c r="E822" s="141" t="s">
        <v>52</v>
      </c>
      <c r="F822" s="141">
        <v>1392</v>
      </c>
      <c r="G822" s="148">
        <v>1</v>
      </c>
      <c r="H822" s="149">
        <v>30</v>
      </c>
    </row>
    <row r="823" spans="2:8">
      <c r="B823" s="142" t="s">
        <v>44</v>
      </c>
      <c r="C823" s="142" t="s">
        <v>35</v>
      </c>
      <c r="D823" s="142" t="s">
        <v>30</v>
      </c>
      <c r="E823" s="141" t="s">
        <v>52</v>
      </c>
      <c r="F823" s="141">
        <v>1418</v>
      </c>
      <c r="G823" s="148">
        <v>1</v>
      </c>
      <c r="H823" s="149">
        <v>28</v>
      </c>
    </row>
    <row r="824" spans="2:8">
      <c r="B824" s="142" t="s">
        <v>44</v>
      </c>
      <c r="C824" s="142" t="s">
        <v>35</v>
      </c>
      <c r="D824" s="142" t="s">
        <v>30</v>
      </c>
      <c r="E824" s="141" t="s">
        <v>52</v>
      </c>
      <c r="F824" s="141">
        <v>1444</v>
      </c>
      <c r="G824" s="148">
        <v>1</v>
      </c>
      <c r="H824" s="149">
        <v>35</v>
      </c>
    </row>
    <row r="825" spans="2:8">
      <c r="B825" s="142" t="s">
        <v>44</v>
      </c>
      <c r="C825" s="142" t="s">
        <v>35</v>
      </c>
      <c r="D825" s="142" t="s">
        <v>30</v>
      </c>
      <c r="E825" s="141" t="s">
        <v>52</v>
      </c>
      <c r="F825" s="141">
        <v>1445</v>
      </c>
      <c r="G825" s="148">
        <v>1</v>
      </c>
      <c r="H825" s="149">
        <v>33</v>
      </c>
    </row>
    <row r="826" spans="2:8">
      <c r="B826" s="142" t="s">
        <v>44</v>
      </c>
      <c r="C826" s="142" t="s">
        <v>35</v>
      </c>
      <c r="D826" s="142" t="s">
        <v>30</v>
      </c>
      <c r="E826" s="141" t="s">
        <v>52</v>
      </c>
      <c r="F826" s="141">
        <v>1570</v>
      </c>
      <c r="G826" s="148">
        <v>1</v>
      </c>
      <c r="H826" s="149">
        <v>28</v>
      </c>
    </row>
    <row r="827" spans="2:8">
      <c r="B827" s="142" t="s">
        <v>44</v>
      </c>
      <c r="C827" s="142" t="s">
        <v>35</v>
      </c>
      <c r="D827" s="142" t="s">
        <v>30</v>
      </c>
      <c r="E827" s="141" t="s">
        <v>52</v>
      </c>
      <c r="F827" s="141">
        <v>1596</v>
      </c>
      <c r="G827" s="148">
        <v>1</v>
      </c>
      <c r="H827" s="149">
        <v>12</v>
      </c>
    </row>
    <row r="828" spans="2:8">
      <c r="B828" s="142" t="s">
        <v>44</v>
      </c>
      <c r="C828" s="142" t="s">
        <v>35</v>
      </c>
      <c r="D828" s="142" t="s">
        <v>30</v>
      </c>
      <c r="E828" s="141" t="s">
        <v>52</v>
      </c>
      <c r="F828" s="141">
        <v>1597</v>
      </c>
      <c r="G828" s="148">
        <v>1</v>
      </c>
      <c r="H828" s="149">
        <v>12</v>
      </c>
    </row>
    <row r="829" spans="2:8">
      <c r="B829" s="142" t="s">
        <v>44</v>
      </c>
      <c r="C829" s="142" t="s">
        <v>35</v>
      </c>
      <c r="D829" s="142" t="s">
        <v>30</v>
      </c>
      <c r="E829" s="141" t="s">
        <v>52</v>
      </c>
      <c r="F829" s="141">
        <v>1694</v>
      </c>
      <c r="G829" s="148">
        <v>1</v>
      </c>
      <c r="H829" s="149">
        <v>30</v>
      </c>
    </row>
    <row r="830" spans="2:8">
      <c r="B830" s="142" t="s">
        <v>44</v>
      </c>
      <c r="C830" s="142" t="s">
        <v>35</v>
      </c>
      <c r="D830" s="142" t="s">
        <v>30</v>
      </c>
      <c r="E830" s="141" t="s">
        <v>52</v>
      </c>
      <c r="F830" s="141">
        <v>1695</v>
      </c>
      <c r="G830" s="148">
        <v>1</v>
      </c>
      <c r="H830" s="149">
        <v>55</v>
      </c>
    </row>
    <row r="831" spans="2:8">
      <c r="B831" s="142" t="s">
        <v>44</v>
      </c>
      <c r="C831" s="142" t="s">
        <v>35</v>
      </c>
      <c r="D831" s="142" t="s">
        <v>30</v>
      </c>
      <c r="E831" s="141" t="s">
        <v>52</v>
      </c>
      <c r="F831" s="141">
        <v>1696</v>
      </c>
      <c r="G831" s="148">
        <v>1</v>
      </c>
      <c r="H831" s="149">
        <v>29</v>
      </c>
    </row>
    <row r="832" spans="2:8">
      <c r="B832" s="142" t="s">
        <v>44</v>
      </c>
      <c r="C832" s="142" t="s">
        <v>35</v>
      </c>
      <c r="D832" s="142" t="s">
        <v>30</v>
      </c>
      <c r="E832" s="141" t="s">
        <v>137</v>
      </c>
      <c r="F832" s="141">
        <v>528</v>
      </c>
      <c r="G832" s="148">
        <v>1</v>
      </c>
      <c r="H832" s="149">
        <v>20</v>
      </c>
    </row>
    <row r="833" spans="2:8">
      <c r="B833" s="142" t="s">
        <v>44</v>
      </c>
      <c r="C833" s="142" t="s">
        <v>35</v>
      </c>
      <c r="D833" s="142" t="s">
        <v>30</v>
      </c>
      <c r="E833" s="141" t="s">
        <v>137</v>
      </c>
      <c r="F833" s="141">
        <v>651</v>
      </c>
      <c r="G833" s="148">
        <v>1</v>
      </c>
      <c r="H833" s="149">
        <v>63</v>
      </c>
    </row>
    <row r="834" spans="2:8">
      <c r="B834" s="142" t="s">
        <v>44</v>
      </c>
      <c r="C834" s="142" t="s">
        <v>35</v>
      </c>
      <c r="D834" s="142" t="s">
        <v>30</v>
      </c>
      <c r="E834" s="141" t="s">
        <v>137</v>
      </c>
      <c r="F834" s="141">
        <v>1351</v>
      </c>
      <c r="G834" s="148">
        <v>1</v>
      </c>
      <c r="H834" s="149">
        <v>29</v>
      </c>
    </row>
    <row r="835" spans="2:8">
      <c r="B835" s="142" t="s">
        <v>44</v>
      </c>
      <c r="C835" s="142" t="s">
        <v>35</v>
      </c>
      <c r="D835" s="142" t="s">
        <v>30</v>
      </c>
      <c r="E835" s="141" t="s">
        <v>137</v>
      </c>
      <c r="F835" s="141">
        <v>1496</v>
      </c>
      <c r="G835" s="148">
        <v>1</v>
      </c>
      <c r="H835" s="149">
        <v>28</v>
      </c>
    </row>
    <row r="836" spans="2:8">
      <c r="B836" s="142" t="s">
        <v>44</v>
      </c>
      <c r="C836" s="142" t="s">
        <v>35</v>
      </c>
      <c r="D836" s="142" t="s">
        <v>30</v>
      </c>
      <c r="E836" s="141" t="s">
        <v>137</v>
      </c>
      <c r="F836" s="141">
        <v>1541</v>
      </c>
      <c r="G836" s="148">
        <v>1</v>
      </c>
      <c r="H836" s="149">
        <v>40</v>
      </c>
    </row>
    <row r="837" spans="2:8">
      <c r="B837" s="142" t="s">
        <v>44</v>
      </c>
      <c r="C837" s="142" t="s">
        <v>35</v>
      </c>
      <c r="D837" s="142" t="s">
        <v>30</v>
      </c>
      <c r="E837" s="141" t="s">
        <v>118</v>
      </c>
      <c r="F837" s="141">
        <v>1</v>
      </c>
      <c r="G837" s="148">
        <v>3</v>
      </c>
      <c r="H837" s="149">
        <v>36.666666666666664</v>
      </c>
    </row>
    <row r="838" spans="2:8">
      <c r="B838" s="142" t="s">
        <v>44</v>
      </c>
      <c r="C838" s="142" t="s">
        <v>35</v>
      </c>
      <c r="D838" s="142" t="s">
        <v>30</v>
      </c>
      <c r="E838" s="141" t="s">
        <v>118</v>
      </c>
      <c r="F838" s="141">
        <v>158</v>
      </c>
      <c r="G838" s="148">
        <v>1</v>
      </c>
      <c r="H838" s="149">
        <v>27</v>
      </c>
    </row>
    <row r="839" spans="2:8">
      <c r="B839" s="142" t="s">
        <v>44</v>
      </c>
      <c r="C839" s="142" t="s">
        <v>35</v>
      </c>
      <c r="D839" s="142" t="s">
        <v>30</v>
      </c>
      <c r="E839" s="141" t="s">
        <v>118</v>
      </c>
      <c r="F839" s="141">
        <v>174</v>
      </c>
      <c r="G839" s="148">
        <v>1</v>
      </c>
      <c r="H839" s="149">
        <v>28</v>
      </c>
    </row>
    <row r="840" spans="2:8">
      <c r="B840" s="142" t="s">
        <v>44</v>
      </c>
      <c r="C840" s="142" t="s">
        <v>35</v>
      </c>
      <c r="D840" s="142" t="s">
        <v>30</v>
      </c>
      <c r="E840" s="141" t="s">
        <v>118</v>
      </c>
      <c r="F840" s="141">
        <v>183</v>
      </c>
      <c r="G840" s="148">
        <v>1</v>
      </c>
      <c r="H840" s="149">
        <v>28</v>
      </c>
    </row>
    <row r="841" spans="2:8">
      <c r="B841" s="142" t="s">
        <v>44</v>
      </c>
      <c r="C841" s="142" t="s">
        <v>35</v>
      </c>
      <c r="D841" s="142" t="s">
        <v>30</v>
      </c>
      <c r="E841" s="141" t="s">
        <v>118</v>
      </c>
      <c r="F841" s="141">
        <v>195</v>
      </c>
      <c r="G841" s="148">
        <v>1</v>
      </c>
      <c r="H841" s="149">
        <v>1</v>
      </c>
    </row>
    <row r="842" spans="2:8">
      <c r="B842" s="142" t="s">
        <v>44</v>
      </c>
      <c r="C842" s="142" t="s">
        <v>35</v>
      </c>
      <c r="D842" s="142" t="s">
        <v>30</v>
      </c>
      <c r="E842" s="141" t="s">
        <v>118</v>
      </c>
      <c r="F842" s="141">
        <v>272</v>
      </c>
      <c r="G842" s="148">
        <v>1</v>
      </c>
      <c r="H842" s="149">
        <v>30</v>
      </c>
    </row>
    <row r="843" spans="2:8">
      <c r="B843" s="142" t="s">
        <v>44</v>
      </c>
      <c r="C843" s="142" t="s">
        <v>35</v>
      </c>
      <c r="D843" s="142" t="s">
        <v>30</v>
      </c>
      <c r="E843" s="141" t="s">
        <v>118</v>
      </c>
      <c r="F843" s="141">
        <v>342</v>
      </c>
      <c r="G843" s="148">
        <v>1</v>
      </c>
      <c r="H843" s="149">
        <v>30</v>
      </c>
    </row>
    <row r="844" spans="2:8">
      <c r="B844" s="142" t="s">
        <v>44</v>
      </c>
      <c r="C844" s="142" t="s">
        <v>35</v>
      </c>
      <c r="D844" s="142" t="s">
        <v>30</v>
      </c>
      <c r="E844" s="141" t="s">
        <v>118</v>
      </c>
      <c r="F844" s="141">
        <v>433</v>
      </c>
      <c r="G844" s="148">
        <v>1</v>
      </c>
      <c r="H844" s="149">
        <v>57</v>
      </c>
    </row>
    <row r="845" spans="2:8">
      <c r="B845" s="142" t="s">
        <v>44</v>
      </c>
      <c r="C845" s="142" t="s">
        <v>35</v>
      </c>
      <c r="D845" s="142" t="s">
        <v>30</v>
      </c>
      <c r="E845" s="141" t="s">
        <v>118</v>
      </c>
      <c r="F845" s="141">
        <v>468</v>
      </c>
      <c r="G845" s="148">
        <v>1</v>
      </c>
      <c r="H845" s="149">
        <v>58</v>
      </c>
    </row>
    <row r="846" spans="2:8">
      <c r="B846" s="142" t="s">
        <v>44</v>
      </c>
      <c r="C846" s="142" t="s">
        <v>35</v>
      </c>
      <c r="D846" s="142" t="s">
        <v>30</v>
      </c>
      <c r="E846" s="141" t="s">
        <v>118</v>
      </c>
      <c r="F846" s="141">
        <v>518</v>
      </c>
      <c r="G846" s="148">
        <v>1</v>
      </c>
      <c r="H846" s="149">
        <v>56</v>
      </c>
    </row>
    <row r="847" spans="2:8">
      <c r="B847" s="142" t="s">
        <v>44</v>
      </c>
      <c r="C847" s="142" t="s">
        <v>35</v>
      </c>
      <c r="D847" s="142" t="s">
        <v>30</v>
      </c>
      <c r="E847" s="141" t="s">
        <v>118</v>
      </c>
      <c r="F847" s="141">
        <v>544</v>
      </c>
      <c r="G847" s="148">
        <v>1</v>
      </c>
      <c r="H847" s="149">
        <v>36</v>
      </c>
    </row>
    <row r="848" spans="2:8">
      <c r="B848" s="142" t="s">
        <v>44</v>
      </c>
      <c r="C848" s="142" t="s">
        <v>35</v>
      </c>
      <c r="D848" s="142" t="s">
        <v>30</v>
      </c>
      <c r="E848" s="141" t="s">
        <v>118</v>
      </c>
      <c r="F848" s="141">
        <v>565</v>
      </c>
      <c r="G848" s="148">
        <v>1</v>
      </c>
      <c r="H848" s="149">
        <v>59</v>
      </c>
    </row>
    <row r="849" spans="2:8">
      <c r="B849" s="142" t="s">
        <v>44</v>
      </c>
      <c r="C849" s="142" t="s">
        <v>35</v>
      </c>
      <c r="D849" s="142" t="s">
        <v>30</v>
      </c>
      <c r="E849" s="141" t="s">
        <v>118</v>
      </c>
      <c r="F849" s="141">
        <v>746</v>
      </c>
      <c r="G849" s="148">
        <v>1</v>
      </c>
      <c r="H849" s="149">
        <v>23</v>
      </c>
    </row>
    <row r="850" spans="2:8">
      <c r="B850" s="142" t="s">
        <v>44</v>
      </c>
      <c r="C850" s="142" t="s">
        <v>35</v>
      </c>
      <c r="D850" s="142" t="s">
        <v>30</v>
      </c>
      <c r="E850" s="141" t="s">
        <v>118</v>
      </c>
      <c r="F850" s="141">
        <v>755</v>
      </c>
      <c r="G850" s="148">
        <v>1</v>
      </c>
      <c r="H850" s="149">
        <v>24</v>
      </c>
    </row>
    <row r="851" spans="2:8">
      <c r="B851" s="142" t="s">
        <v>44</v>
      </c>
      <c r="C851" s="142" t="s">
        <v>35</v>
      </c>
      <c r="D851" s="142" t="s">
        <v>30</v>
      </c>
      <c r="E851" s="141" t="s">
        <v>118</v>
      </c>
      <c r="F851" s="141">
        <v>767</v>
      </c>
      <c r="G851" s="148">
        <v>1</v>
      </c>
      <c r="H851" s="149">
        <v>12</v>
      </c>
    </row>
    <row r="852" spans="2:8">
      <c r="B852" s="142" t="s">
        <v>44</v>
      </c>
      <c r="C852" s="142" t="s">
        <v>35</v>
      </c>
      <c r="D852" s="142" t="s">
        <v>30</v>
      </c>
      <c r="E852" s="141" t="s">
        <v>118</v>
      </c>
      <c r="F852" s="141">
        <v>772</v>
      </c>
      <c r="G852" s="148">
        <v>1</v>
      </c>
      <c r="H852" s="149">
        <v>26</v>
      </c>
    </row>
    <row r="853" spans="2:8">
      <c r="B853" s="142" t="s">
        <v>44</v>
      </c>
      <c r="C853" s="142" t="s">
        <v>35</v>
      </c>
      <c r="D853" s="142" t="s">
        <v>30</v>
      </c>
      <c r="E853" s="141" t="s">
        <v>118</v>
      </c>
      <c r="F853" s="141">
        <v>1071</v>
      </c>
      <c r="G853" s="148">
        <v>1</v>
      </c>
      <c r="H853" s="149">
        <v>26</v>
      </c>
    </row>
    <row r="854" spans="2:8">
      <c r="B854" s="142" t="s">
        <v>44</v>
      </c>
      <c r="C854" s="142" t="s">
        <v>35</v>
      </c>
      <c r="D854" s="142" t="s">
        <v>30</v>
      </c>
      <c r="E854" s="141" t="s">
        <v>118</v>
      </c>
      <c r="F854" s="141">
        <v>1200</v>
      </c>
      <c r="G854" s="148">
        <v>1</v>
      </c>
      <c r="H854" s="149">
        <v>28</v>
      </c>
    </row>
    <row r="855" spans="2:8">
      <c r="B855" s="142" t="s">
        <v>44</v>
      </c>
      <c r="C855" s="142" t="s">
        <v>35</v>
      </c>
      <c r="D855" s="142" t="s">
        <v>30</v>
      </c>
      <c r="E855" s="141" t="s">
        <v>118</v>
      </c>
      <c r="F855" s="141">
        <v>1220</v>
      </c>
      <c r="G855" s="148">
        <v>1</v>
      </c>
      <c r="H855" s="149">
        <v>28</v>
      </c>
    </row>
    <row r="856" spans="2:8">
      <c r="B856" s="142" t="s">
        <v>44</v>
      </c>
      <c r="C856" s="142" t="s">
        <v>35</v>
      </c>
      <c r="D856" s="142" t="s">
        <v>30</v>
      </c>
      <c r="E856" s="141" t="s">
        <v>118</v>
      </c>
      <c r="F856" s="141">
        <v>1239</v>
      </c>
      <c r="G856" s="148">
        <v>1</v>
      </c>
      <c r="H856" s="149">
        <v>29</v>
      </c>
    </row>
    <row r="857" spans="2:8">
      <c r="B857" s="142" t="s">
        <v>44</v>
      </c>
      <c r="C857" s="142" t="s">
        <v>35</v>
      </c>
      <c r="D857" s="142" t="s">
        <v>30</v>
      </c>
      <c r="E857" s="141" t="s">
        <v>118</v>
      </c>
      <c r="F857" s="141">
        <v>1336</v>
      </c>
      <c r="G857" s="148">
        <v>1</v>
      </c>
      <c r="H857" s="149">
        <v>28</v>
      </c>
    </row>
    <row r="858" spans="2:8">
      <c r="B858" s="142" t="s">
        <v>44</v>
      </c>
      <c r="C858" s="142" t="s">
        <v>35</v>
      </c>
      <c r="D858" s="142" t="s">
        <v>30</v>
      </c>
      <c r="E858" s="141" t="s">
        <v>118</v>
      </c>
      <c r="F858" s="141">
        <v>1493</v>
      </c>
      <c r="G858" s="148">
        <v>1</v>
      </c>
      <c r="H858" s="149">
        <v>28</v>
      </c>
    </row>
    <row r="859" spans="2:8">
      <c r="B859" s="142" t="s">
        <v>44</v>
      </c>
      <c r="C859" s="142" t="s">
        <v>35</v>
      </c>
      <c r="D859" s="142" t="s">
        <v>30</v>
      </c>
      <c r="E859" s="141" t="s">
        <v>118</v>
      </c>
      <c r="F859" s="141">
        <v>1494</v>
      </c>
      <c r="G859" s="148">
        <v>1</v>
      </c>
      <c r="H859" s="149">
        <v>28</v>
      </c>
    </row>
    <row r="860" spans="2:8">
      <c r="B860" s="142" t="s">
        <v>44</v>
      </c>
      <c r="C860" s="142" t="s">
        <v>35</v>
      </c>
      <c r="D860" s="142" t="s">
        <v>30</v>
      </c>
      <c r="E860" s="141" t="s">
        <v>118</v>
      </c>
      <c r="F860" s="141">
        <v>1540</v>
      </c>
      <c r="G860" s="148">
        <v>1</v>
      </c>
      <c r="H860" s="149">
        <v>28</v>
      </c>
    </row>
    <row r="861" spans="2:8">
      <c r="B861" s="142" t="s">
        <v>44</v>
      </c>
      <c r="C861" s="142" t="s">
        <v>35</v>
      </c>
      <c r="D861" s="142" t="s">
        <v>30</v>
      </c>
      <c r="E861" s="141" t="s">
        <v>118</v>
      </c>
      <c r="F861" s="141">
        <v>1628</v>
      </c>
      <c r="G861" s="148">
        <v>1</v>
      </c>
      <c r="H861" s="149">
        <v>17</v>
      </c>
    </row>
    <row r="862" spans="2:8">
      <c r="B862" s="142" t="s">
        <v>44</v>
      </c>
      <c r="C862" s="142" t="s">
        <v>35</v>
      </c>
      <c r="D862" s="142" t="s">
        <v>30</v>
      </c>
      <c r="E862" s="141" t="s">
        <v>118</v>
      </c>
      <c r="F862" s="141">
        <v>1643</v>
      </c>
      <c r="G862" s="148">
        <v>1</v>
      </c>
      <c r="H862" s="149">
        <v>28</v>
      </c>
    </row>
    <row r="863" spans="2:8">
      <c r="B863" s="142" t="s">
        <v>44</v>
      </c>
      <c r="C863" s="142" t="s">
        <v>35</v>
      </c>
      <c r="D863" s="142" t="s">
        <v>30</v>
      </c>
      <c r="E863" s="141" t="s">
        <v>405</v>
      </c>
      <c r="F863" s="141">
        <v>587</v>
      </c>
      <c r="G863" s="148">
        <v>1</v>
      </c>
      <c r="H863" s="149">
        <v>43</v>
      </c>
    </row>
    <row r="864" spans="2:8">
      <c r="B864" s="142" t="s">
        <v>44</v>
      </c>
      <c r="C864" s="142" t="s">
        <v>35</v>
      </c>
      <c r="D864" s="142" t="s">
        <v>30</v>
      </c>
      <c r="E864" s="141" t="s">
        <v>405</v>
      </c>
      <c r="F864" s="141">
        <v>870</v>
      </c>
      <c r="G864" s="148">
        <v>1</v>
      </c>
      <c r="H864" s="149">
        <v>25</v>
      </c>
    </row>
    <row r="865" spans="2:8">
      <c r="B865" s="142" t="s">
        <v>44</v>
      </c>
      <c r="C865" s="142" t="s">
        <v>35</v>
      </c>
      <c r="D865" s="142" t="s">
        <v>30</v>
      </c>
      <c r="E865" s="141" t="s">
        <v>416</v>
      </c>
      <c r="F865" s="141">
        <v>1</v>
      </c>
      <c r="G865" s="148">
        <v>2</v>
      </c>
      <c r="H865" s="149">
        <v>32</v>
      </c>
    </row>
    <row r="866" spans="2:8">
      <c r="B866" s="142" t="s">
        <v>44</v>
      </c>
      <c r="C866" s="142" t="s">
        <v>35</v>
      </c>
      <c r="D866" s="142" t="s">
        <v>30</v>
      </c>
      <c r="E866" s="141" t="s">
        <v>416</v>
      </c>
      <c r="F866" s="141">
        <v>436</v>
      </c>
      <c r="G866" s="148">
        <v>1</v>
      </c>
      <c r="H866" s="149">
        <v>58</v>
      </c>
    </row>
    <row r="867" spans="2:8">
      <c r="B867" s="142" t="s">
        <v>44</v>
      </c>
      <c r="C867" s="142" t="s">
        <v>35</v>
      </c>
      <c r="D867" s="142" t="s">
        <v>30</v>
      </c>
      <c r="E867" s="141" t="s">
        <v>416</v>
      </c>
      <c r="F867" s="141">
        <v>437</v>
      </c>
      <c r="G867" s="148">
        <v>1</v>
      </c>
      <c r="H867" s="149">
        <v>58</v>
      </c>
    </row>
    <row r="868" spans="2:8">
      <c r="B868" s="142" t="s">
        <v>44</v>
      </c>
      <c r="C868" s="142" t="s">
        <v>35</v>
      </c>
      <c r="D868" s="142" t="s">
        <v>30</v>
      </c>
      <c r="E868" s="141" t="s">
        <v>416</v>
      </c>
      <c r="F868" s="141">
        <v>438</v>
      </c>
      <c r="G868" s="148">
        <v>1</v>
      </c>
      <c r="H868" s="149">
        <v>57</v>
      </c>
    </row>
    <row r="869" spans="2:8">
      <c r="B869" s="142" t="s">
        <v>44</v>
      </c>
      <c r="C869" s="142" t="s">
        <v>35</v>
      </c>
      <c r="D869" s="142" t="s">
        <v>30</v>
      </c>
      <c r="E869" s="141" t="s">
        <v>416</v>
      </c>
      <c r="F869" s="141">
        <v>455</v>
      </c>
      <c r="G869" s="148">
        <v>1</v>
      </c>
      <c r="H869" s="149">
        <v>57</v>
      </c>
    </row>
    <row r="870" spans="2:8">
      <c r="B870" s="142" t="s">
        <v>44</v>
      </c>
      <c r="C870" s="142" t="s">
        <v>35</v>
      </c>
      <c r="D870" s="142" t="s">
        <v>30</v>
      </c>
      <c r="E870" s="141" t="s">
        <v>416</v>
      </c>
      <c r="F870" s="141">
        <v>530</v>
      </c>
      <c r="G870" s="148">
        <v>1</v>
      </c>
      <c r="H870" s="149">
        <v>40</v>
      </c>
    </row>
    <row r="871" spans="2:8">
      <c r="B871" s="142" t="s">
        <v>44</v>
      </c>
      <c r="C871" s="142" t="s">
        <v>35</v>
      </c>
      <c r="D871" s="142" t="s">
        <v>30</v>
      </c>
      <c r="E871" s="141" t="s">
        <v>416</v>
      </c>
      <c r="F871" s="141">
        <v>549</v>
      </c>
      <c r="G871" s="148">
        <v>1</v>
      </c>
      <c r="H871" s="149">
        <v>58</v>
      </c>
    </row>
    <row r="872" spans="2:8">
      <c r="B872" s="142" t="s">
        <v>44</v>
      </c>
      <c r="C872" s="142" t="s">
        <v>35</v>
      </c>
      <c r="D872" s="142" t="s">
        <v>30</v>
      </c>
      <c r="E872" s="141" t="s">
        <v>416</v>
      </c>
      <c r="F872" s="141">
        <v>589</v>
      </c>
      <c r="G872" s="148">
        <v>1</v>
      </c>
      <c r="H872" s="149">
        <v>59</v>
      </c>
    </row>
    <row r="873" spans="2:8">
      <c r="B873" s="142" t="s">
        <v>44</v>
      </c>
      <c r="C873" s="142" t="s">
        <v>35</v>
      </c>
      <c r="D873" s="142" t="s">
        <v>30</v>
      </c>
      <c r="E873" s="141" t="s">
        <v>416</v>
      </c>
      <c r="F873" s="141">
        <v>606</v>
      </c>
      <c r="G873" s="148">
        <v>1</v>
      </c>
      <c r="H873" s="149">
        <v>47</v>
      </c>
    </row>
    <row r="874" spans="2:8">
      <c r="B874" s="142" t="s">
        <v>44</v>
      </c>
      <c r="C874" s="142" t="s">
        <v>35</v>
      </c>
      <c r="D874" s="142" t="s">
        <v>30</v>
      </c>
      <c r="E874" s="141" t="s">
        <v>416</v>
      </c>
      <c r="F874" s="141">
        <v>619</v>
      </c>
      <c r="G874" s="148">
        <v>1</v>
      </c>
      <c r="H874" s="149">
        <v>61</v>
      </c>
    </row>
    <row r="875" spans="2:8">
      <c r="B875" s="142" t="s">
        <v>44</v>
      </c>
      <c r="C875" s="142" t="s">
        <v>35</v>
      </c>
      <c r="D875" s="142" t="s">
        <v>30</v>
      </c>
      <c r="E875" s="141" t="s">
        <v>416</v>
      </c>
      <c r="F875" s="141">
        <v>643</v>
      </c>
      <c r="G875" s="148">
        <v>1</v>
      </c>
      <c r="H875" s="149">
        <v>54</v>
      </c>
    </row>
    <row r="876" spans="2:8">
      <c r="B876" s="142" t="s">
        <v>44</v>
      </c>
      <c r="C876" s="142" t="s">
        <v>35</v>
      </c>
      <c r="D876" s="142" t="s">
        <v>30</v>
      </c>
      <c r="E876" s="141" t="s">
        <v>416</v>
      </c>
      <c r="F876" s="141">
        <v>644</v>
      </c>
      <c r="G876" s="148">
        <v>1</v>
      </c>
      <c r="H876" s="149">
        <v>31</v>
      </c>
    </row>
    <row r="877" spans="2:8">
      <c r="B877" s="142" t="s">
        <v>44</v>
      </c>
      <c r="C877" s="142" t="s">
        <v>35</v>
      </c>
      <c r="D877" s="142" t="s">
        <v>30</v>
      </c>
      <c r="E877" s="141" t="s">
        <v>416</v>
      </c>
      <c r="F877" s="141">
        <v>647</v>
      </c>
      <c r="G877" s="148">
        <v>1</v>
      </c>
      <c r="H877" s="149">
        <v>59</v>
      </c>
    </row>
    <row r="878" spans="2:8">
      <c r="B878" s="142" t="s">
        <v>44</v>
      </c>
      <c r="C878" s="142" t="s">
        <v>35</v>
      </c>
      <c r="D878" s="142" t="s">
        <v>30</v>
      </c>
      <c r="E878" s="141" t="s">
        <v>416</v>
      </c>
      <c r="F878" s="141">
        <v>648</v>
      </c>
      <c r="G878" s="148">
        <v>1</v>
      </c>
      <c r="H878" s="149">
        <v>56</v>
      </c>
    </row>
    <row r="879" spans="2:8">
      <c r="B879" s="142" t="s">
        <v>44</v>
      </c>
      <c r="C879" s="142" t="s">
        <v>35</v>
      </c>
      <c r="D879" s="142" t="s">
        <v>30</v>
      </c>
      <c r="E879" s="141" t="s">
        <v>416</v>
      </c>
      <c r="F879" s="141">
        <v>674</v>
      </c>
      <c r="G879" s="148">
        <v>1</v>
      </c>
      <c r="H879" s="149">
        <v>81</v>
      </c>
    </row>
    <row r="880" spans="2:8">
      <c r="B880" s="142" t="s">
        <v>44</v>
      </c>
      <c r="C880" s="142" t="s">
        <v>35</v>
      </c>
      <c r="D880" s="142" t="s">
        <v>30</v>
      </c>
      <c r="E880" s="141" t="s">
        <v>416</v>
      </c>
      <c r="F880" s="141">
        <v>678</v>
      </c>
      <c r="G880" s="148">
        <v>1</v>
      </c>
      <c r="H880" s="149">
        <v>82</v>
      </c>
    </row>
    <row r="881" spans="2:8">
      <c r="B881" s="142" t="s">
        <v>44</v>
      </c>
      <c r="C881" s="142" t="s">
        <v>35</v>
      </c>
      <c r="D881" s="142" t="s">
        <v>30</v>
      </c>
      <c r="E881" s="141" t="s">
        <v>416</v>
      </c>
      <c r="F881" s="141">
        <v>820</v>
      </c>
      <c r="G881" s="148">
        <v>1</v>
      </c>
      <c r="H881" s="149">
        <v>28</v>
      </c>
    </row>
    <row r="882" spans="2:8">
      <c r="B882" s="142" t="s">
        <v>44</v>
      </c>
      <c r="C882" s="142" t="s">
        <v>35</v>
      </c>
      <c r="D882" s="142" t="s">
        <v>30</v>
      </c>
      <c r="E882" s="141" t="s">
        <v>416</v>
      </c>
      <c r="F882" s="141">
        <v>894</v>
      </c>
      <c r="G882" s="148">
        <v>1</v>
      </c>
      <c r="H882" s="149">
        <v>27</v>
      </c>
    </row>
    <row r="883" spans="2:8">
      <c r="B883" s="142" t="s">
        <v>44</v>
      </c>
      <c r="C883" s="142" t="s">
        <v>35</v>
      </c>
      <c r="D883" s="142" t="s">
        <v>30</v>
      </c>
      <c r="E883" s="141" t="s">
        <v>416</v>
      </c>
      <c r="F883" s="141">
        <v>956</v>
      </c>
      <c r="G883" s="148">
        <v>1</v>
      </c>
      <c r="H883" s="149">
        <v>37</v>
      </c>
    </row>
    <row r="884" spans="2:8">
      <c r="B884" s="142" t="s">
        <v>44</v>
      </c>
      <c r="C884" s="142" t="s">
        <v>35</v>
      </c>
      <c r="D884" s="142" t="s">
        <v>30</v>
      </c>
      <c r="E884" s="141" t="s">
        <v>416</v>
      </c>
      <c r="F884" s="141">
        <v>1420</v>
      </c>
      <c r="G884" s="148">
        <v>1</v>
      </c>
      <c r="H884" s="149">
        <v>28</v>
      </c>
    </row>
    <row r="885" spans="2:8">
      <c r="B885" s="142" t="s">
        <v>44</v>
      </c>
      <c r="C885" s="142" t="s">
        <v>35</v>
      </c>
      <c r="D885" s="142" t="s">
        <v>30</v>
      </c>
      <c r="E885" s="141" t="s">
        <v>416</v>
      </c>
      <c r="F885" s="141">
        <v>1523</v>
      </c>
      <c r="G885" s="148">
        <v>1</v>
      </c>
      <c r="H885" s="149">
        <v>27</v>
      </c>
    </row>
    <row r="886" spans="2:8">
      <c r="B886" s="142" t="s">
        <v>44</v>
      </c>
      <c r="C886" s="142" t="s">
        <v>35</v>
      </c>
      <c r="D886" s="142" t="s">
        <v>30</v>
      </c>
      <c r="E886" s="141" t="s">
        <v>431</v>
      </c>
      <c r="F886" s="141">
        <v>1</v>
      </c>
      <c r="G886" s="148">
        <v>1</v>
      </c>
      <c r="H886" s="149">
        <v>20</v>
      </c>
    </row>
    <row r="887" spans="2:8">
      <c r="B887" s="142" t="s">
        <v>44</v>
      </c>
      <c r="C887" s="142" t="s">
        <v>35</v>
      </c>
      <c r="D887" s="142" t="s">
        <v>30</v>
      </c>
      <c r="E887" s="141" t="s">
        <v>431</v>
      </c>
      <c r="F887" s="141">
        <v>18</v>
      </c>
      <c r="G887" s="148">
        <v>1</v>
      </c>
      <c r="H887" s="149">
        <v>28</v>
      </c>
    </row>
    <row r="888" spans="2:8">
      <c r="B888" s="142" t="s">
        <v>44</v>
      </c>
      <c r="C888" s="142" t="s">
        <v>35</v>
      </c>
      <c r="D888" s="142" t="s">
        <v>30</v>
      </c>
      <c r="E888" s="141" t="s">
        <v>431</v>
      </c>
      <c r="F888" s="141">
        <v>77</v>
      </c>
      <c r="G888" s="148">
        <v>1</v>
      </c>
      <c r="H888" s="149">
        <v>27</v>
      </c>
    </row>
    <row r="889" spans="2:8">
      <c r="B889" s="142" t="s">
        <v>44</v>
      </c>
      <c r="C889" s="142" t="s">
        <v>35</v>
      </c>
      <c r="D889" s="142" t="s">
        <v>30</v>
      </c>
      <c r="E889" s="141" t="s">
        <v>431</v>
      </c>
      <c r="F889" s="141">
        <v>93</v>
      </c>
      <c r="G889" s="148">
        <v>1</v>
      </c>
      <c r="H889" s="149">
        <v>27</v>
      </c>
    </row>
    <row r="890" spans="2:8">
      <c r="B890" s="142" t="s">
        <v>44</v>
      </c>
      <c r="C890" s="142" t="s">
        <v>35</v>
      </c>
      <c r="D890" s="142" t="s">
        <v>30</v>
      </c>
      <c r="E890" s="141" t="s">
        <v>431</v>
      </c>
      <c r="F890" s="141">
        <v>245</v>
      </c>
      <c r="G890" s="148">
        <v>1</v>
      </c>
      <c r="H890" s="149">
        <v>57</v>
      </c>
    </row>
    <row r="891" spans="2:8">
      <c r="B891" s="142" t="s">
        <v>44</v>
      </c>
      <c r="C891" s="142" t="s">
        <v>35</v>
      </c>
      <c r="D891" s="142" t="s">
        <v>30</v>
      </c>
      <c r="E891" s="141" t="s">
        <v>431</v>
      </c>
      <c r="F891" s="141">
        <v>246</v>
      </c>
      <c r="G891" s="148">
        <v>1</v>
      </c>
      <c r="H891" s="149">
        <v>60</v>
      </c>
    </row>
    <row r="892" spans="2:8">
      <c r="B892" s="142" t="s">
        <v>44</v>
      </c>
      <c r="C892" s="142" t="s">
        <v>35</v>
      </c>
      <c r="D892" s="142" t="s">
        <v>30</v>
      </c>
      <c r="E892" s="141" t="s">
        <v>431</v>
      </c>
      <c r="F892" s="141">
        <v>247</v>
      </c>
      <c r="G892" s="148">
        <v>1</v>
      </c>
      <c r="H892" s="149">
        <v>38</v>
      </c>
    </row>
    <row r="893" spans="2:8">
      <c r="B893" s="142" t="s">
        <v>44</v>
      </c>
      <c r="C893" s="142" t="s">
        <v>35</v>
      </c>
      <c r="D893" s="142" t="s">
        <v>30</v>
      </c>
      <c r="E893" s="141" t="s">
        <v>431</v>
      </c>
      <c r="F893" s="141">
        <v>248</v>
      </c>
      <c r="G893" s="148">
        <v>1</v>
      </c>
      <c r="H893" s="149">
        <v>57</v>
      </c>
    </row>
    <row r="894" spans="2:8">
      <c r="B894" s="142" t="s">
        <v>44</v>
      </c>
      <c r="C894" s="142" t="s">
        <v>35</v>
      </c>
      <c r="D894" s="142" t="s">
        <v>30</v>
      </c>
      <c r="E894" s="141" t="s">
        <v>431</v>
      </c>
      <c r="F894" s="141">
        <v>270</v>
      </c>
      <c r="G894" s="148">
        <v>1</v>
      </c>
      <c r="H894" s="149">
        <v>75</v>
      </c>
    </row>
    <row r="895" spans="2:8">
      <c r="B895" s="142" t="s">
        <v>44</v>
      </c>
      <c r="C895" s="142" t="s">
        <v>35</v>
      </c>
      <c r="D895" s="142" t="s">
        <v>30</v>
      </c>
      <c r="E895" s="141" t="s">
        <v>431</v>
      </c>
      <c r="F895" s="141">
        <v>303</v>
      </c>
      <c r="G895" s="148">
        <v>1</v>
      </c>
      <c r="H895" s="149">
        <v>30</v>
      </c>
    </row>
    <row r="896" spans="2:8">
      <c r="B896" s="142" t="s">
        <v>44</v>
      </c>
      <c r="C896" s="142" t="s">
        <v>35</v>
      </c>
      <c r="D896" s="142" t="s">
        <v>30</v>
      </c>
      <c r="E896" s="141" t="s">
        <v>431</v>
      </c>
      <c r="F896" s="141">
        <v>493</v>
      </c>
      <c r="G896" s="148">
        <v>1</v>
      </c>
      <c r="H896" s="149">
        <v>90</v>
      </c>
    </row>
    <row r="897" spans="2:8">
      <c r="B897" s="142" t="s">
        <v>44</v>
      </c>
      <c r="C897" s="142" t="s">
        <v>35</v>
      </c>
      <c r="D897" s="142" t="s">
        <v>30</v>
      </c>
      <c r="E897" s="141" t="s">
        <v>431</v>
      </c>
      <c r="F897" s="141">
        <v>524</v>
      </c>
      <c r="G897" s="148">
        <v>1</v>
      </c>
      <c r="H897" s="149">
        <v>39</v>
      </c>
    </row>
    <row r="898" spans="2:8">
      <c r="B898" s="142" t="s">
        <v>44</v>
      </c>
      <c r="C898" s="142" t="s">
        <v>35</v>
      </c>
      <c r="D898" s="142" t="s">
        <v>30</v>
      </c>
      <c r="E898" s="141" t="s">
        <v>431</v>
      </c>
      <c r="F898" s="141">
        <v>525</v>
      </c>
      <c r="G898" s="148">
        <v>1</v>
      </c>
      <c r="H898" s="149">
        <v>39</v>
      </c>
    </row>
    <row r="899" spans="2:8">
      <c r="B899" s="142" t="s">
        <v>44</v>
      </c>
      <c r="C899" s="142" t="s">
        <v>35</v>
      </c>
      <c r="D899" s="142" t="s">
        <v>30</v>
      </c>
      <c r="E899" s="141" t="s">
        <v>431</v>
      </c>
      <c r="F899" s="141">
        <v>526</v>
      </c>
      <c r="G899" s="148">
        <v>1</v>
      </c>
      <c r="H899" s="149">
        <v>56</v>
      </c>
    </row>
    <row r="900" spans="2:8">
      <c r="B900" s="142" t="s">
        <v>44</v>
      </c>
      <c r="C900" s="142" t="s">
        <v>35</v>
      </c>
      <c r="D900" s="142" t="s">
        <v>30</v>
      </c>
      <c r="E900" s="141" t="s">
        <v>431</v>
      </c>
      <c r="F900" s="141">
        <v>561</v>
      </c>
      <c r="G900" s="148">
        <v>1</v>
      </c>
      <c r="H900" s="149">
        <v>40</v>
      </c>
    </row>
    <row r="901" spans="2:8">
      <c r="B901" s="142" t="s">
        <v>44</v>
      </c>
      <c r="C901" s="142" t="s">
        <v>35</v>
      </c>
      <c r="D901" s="142" t="s">
        <v>30</v>
      </c>
      <c r="E901" s="141" t="s">
        <v>431</v>
      </c>
      <c r="F901" s="141">
        <v>584</v>
      </c>
      <c r="G901" s="148">
        <v>1</v>
      </c>
      <c r="H901" s="149">
        <v>56</v>
      </c>
    </row>
    <row r="902" spans="2:8">
      <c r="B902" s="142" t="s">
        <v>44</v>
      </c>
      <c r="C902" s="142" t="s">
        <v>35</v>
      </c>
      <c r="D902" s="142" t="s">
        <v>30</v>
      </c>
      <c r="E902" s="141" t="s">
        <v>431</v>
      </c>
      <c r="F902" s="141">
        <v>585</v>
      </c>
      <c r="G902" s="148">
        <v>1</v>
      </c>
      <c r="H902" s="149">
        <v>30</v>
      </c>
    </row>
    <row r="903" spans="2:8">
      <c r="B903" s="142" t="s">
        <v>44</v>
      </c>
      <c r="C903" s="142" t="s">
        <v>35</v>
      </c>
      <c r="D903" s="142" t="s">
        <v>30</v>
      </c>
      <c r="E903" s="141" t="s">
        <v>431</v>
      </c>
      <c r="F903" s="141">
        <v>670</v>
      </c>
      <c r="G903" s="148">
        <v>1</v>
      </c>
      <c r="H903" s="149">
        <v>74</v>
      </c>
    </row>
    <row r="904" spans="2:8">
      <c r="B904" s="142" t="s">
        <v>44</v>
      </c>
      <c r="C904" s="142" t="s">
        <v>35</v>
      </c>
      <c r="D904" s="142" t="s">
        <v>30</v>
      </c>
      <c r="E904" s="141" t="s">
        <v>431</v>
      </c>
      <c r="F904" s="141">
        <v>991</v>
      </c>
      <c r="G904" s="148">
        <v>1</v>
      </c>
      <c r="H904" s="149">
        <v>36</v>
      </c>
    </row>
    <row r="905" spans="2:8">
      <c r="B905" s="142" t="s">
        <v>44</v>
      </c>
      <c r="C905" s="142" t="s">
        <v>35</v>
      </c>
      <c r="D905" s="142" t="s">
        <v>30</v>
      </c>
      <c r="E905" s="141" t="s">
        <v>431</v>
      </c>
      <c r="F905" s="141">
        <v>1270</v>
      </c>
      <c r="G905" s="148">
        <v>1</v>
      </c>
      <c r="H905" s="149">
        <v>29</v>
      </c>
    </row>
    <row r="906" spans="2:8">
      <c r="B906" s="142" t="s">
        <v>44</v>
      </c>
      <c r="C906" s="142" t="s">
        <v>35</v>
      </c>
      <c r="D906" s="142" t="s">
        <v>30</v>
      </c>
      <c r="E906" s="141" t="s">
        <v>431</v>
      </c>
      <c r="F906" s="141">
        <v>1372</v>
      </c>
      <c r="G906" s="148">
        <v>1</v>
      </c>
      <c r="H906" s="149">
        <v>39</v>
      </c>
    </row>
    <row r="907" spans="2:8">
      <c r="B907" s="142" t="s">
        <v>44</v>
      </c>
      <c r="C907" s="142" t="s">
        <v>35</v>
      </c>
      <c r="D907" s="142" t="s">
        <v>30</v>
      </c>
      <c r="E907" s="141" t="s">
        <v>431</v>
      </c>
      <c r="F907" s="141">
        <v>1417</v>
      </c>
      <c r="G907" s="148">
        <v>1</v>
      </c>
      <c r="H907" s="149">
        <v>28</v>
      </c>
    </row>
    <row r="908" spans="2:8">
      <c r="B908" s="142" t="s">
        <v>44</v>
      </c>
      <c r="C908" s="142" t="s">
        <v>35</v>
      </c>
      <c r="D908" s="142" t="s">
        <v>30</v>
      </c>
      <c r="E908" s="141" t="s">
        <v>431</v>
      </c>
      <c r="F908" s="141">
        <v>1491</v>
      </c>
      <c r="G908" s="148">
        <v>1</v>
      </c>
      <c r="H908" s="149">
        <v>27</v>
      </c>
    </row>
    <row r="909" spans="2:8">
      <c r="B909" s="142" t="s">
        <v>44</v>
      </c>
      <c r="C909" s="142" t="s">
        <v>35</v>
      </c>
      <c r="D909" s="142" t="s">
        <v>30</v>
      </c>
      <c r="E909" s="141" t="s">
        <v>431</v>
      </c>
      <c r="F909" s="141">
        <v>1520</v>
      </c>
      <c r="G909" s="148">
        <v>1</v>
      </c>
      <c r="H909" s="149">
        <v>8</v>
      </c>
    </row>
    <row r="910" spans="2:8">
      <c r="B910" s="142" t="s">
        <v>44</v>
      </c>
      <c r="C910" s="142" t="s">
        <v>35</v>
      </c>
      <c r="D910" s="142" t="s">
        <v>30</v>
      </c>
      <c r="E910" s="141" t="s">
        <v>431</v>
      </c>
      <c r="F910" s="141">
        <v>1568</v>
      </c>
      <c r="G910" s="148">
        <v>1</v>
      </c>
      <c r="H910" s="149">
        <v>10</v>
      </c>
    </row>
    <row r="911" spans="2:8">
      <c r="B911" s="142" t="s">
        <v>44</v>
      </c>
      <c r="C911" s="142" t="s">
        <v>35</v>
      </c>
      <c r="D911" s="142" t="s">
        <v>30</v>
      </c>
      <c r="E911" s="141" t="s">
        <v>431</v>
      </c>
      <c r="F911" s="141">
        <v>1642</v>
      </c>
      <c r="G911" s="148">
        <v>1</v>
      </c>
      <c r="H911" s="149">
        <v>14</v>
      </c>
    </row>
    <row r="912" spans="2:8">
      <c r="B912" s="142" t="s">
        <v>44</v>
      </c>
      <c r="C912" s="142" t="s">
        <v>35</v>
      </c>
      <c r="D912" s="142" t="s">
        <v>30</v>
      </c>
      <c r="E912" s="141" t="s">
        <v>431</v>
      </c>
      <c r="F912" s="141">
        <v>1716</v>
      </c>
      <c r="G912" s="148">
        <v>1</v>
      </c>
      <c r="H912" s="149">
        <v>56</v>
      </c>
    </row>
    <row r="913" spans="2:8">
      <c r="B913" s="142" t="s">
        <v>44</v>
      </c>
      <c r="C913" s="142" t="s">
        <v>35</v>
      </c>
      <c r="D913" s="142" t="s">
        <v>30</v>
      </c>
      <c r="E913" s="141" t="s">
        <v>431</v>
      </c>
      <c r="F913" s="141">
        <v>1717</v>
      </c>
      <c r="G913" s="148">
        <v>1</v>
      </c>
      <c r="H913" s="149">
        <v>34</v>
      </c>
    </row>
    <row r="914" spans="2:8">
      <c r="B914" s="142" t="s">
        <v>44</v>
      </c>
      <c r="C914" s="142" t="s">
        <v>35</v>
      </c>
      <c r="D914" s="142" t="s">
        <v>30</v>
      </c>
      <c r="E914" s="141" t="s">
        <v>431</v>
      </c>
      <c r="F914" s="141">
        <v>1718</v>
      </c>
      <c r="G914" s="148">
        <v>1</v>
      </c>
      <c r="H914" s="149">
        <v>30</v>
      </c>
    </row>
    <row r="915" spans="2:8">
      <c r="B915" s="142" t="s">
        <v>44</v>
      </c>
      <c r="C915" s="142" t="s">
        <v>35</v>
      </c>
      <c r="D915" s="142" t="s">
        <v>30</v>
      </c>
      <c r="E915" s="141" t="s">
        <v>159</v>
      </c>
      <c r="F915" s="141">
        <v>1</v>
      </c>
      <c r="G915" s="148">
        <v>1</v>
      </c>
      <c r="H915" s="149">
        <v>23</v>
      </c>
    </row>
    <row r="916" spans="2:8">
      <c r="B916" s="142" t="s">
        <v>44</v>
      </c>
      <c r="C916" s="142" t="s">
        <v>35</v>
      </c>
      <c r="D916" s="142" t="s">
        <v>30</v>
      </c>
      <c r="E916" s="141" t="s">
        <v>159</v>
      </c>
      <c r="F916" s="141">
        <v>326</v>
      </c>
      <c r="G916" s="148">
        <v>1</v>
      </c>
      <c r="H916" s="149">
        <v>30</v>
      </c>
    </row>
    <row r="917" spans="2:8">
      <c r="B917" s="142" t="s">
        <v>44</v>
      </c>
      <c r="C917" s="142" t="s">
        <v>35</v>
      </c>
      <c r="D917" s="142" t="s">
        <v>30</v>
      </c>
      <c r="E917" s="141" t="s">
        <v>159</v>
      </c>
      <c r="F917" s="141">
        <v>389</v>
      </c>
      <c r="G917" s="148">
        <v>1</v>
      </c>
      <c r="H917" s="149">
        <v>42</v>
      </c>
    </row>
    <row r="918" spans="2:8">
      <c r="B918" s="142" t="s">
        <v>44</v>
      </c>
      <c r="C918" s="142" t="s">
        <v>35</v>
      </c>
      <c r="D918" s="142" t="s">
        <v>30</v>
      </c>
      <c r="E918" s="141" t="s">
        <v>159</v>
      </c>
      <c r="F918" s="141">
        <v>432</v>
      </c>
      <c r="G918" s="148">
        <v>1</v>
      </c>
      <c r="H918" s="149">
        <v>58</v>
      </c>
    </row>
    <row r="919" spans="2:8">
      <c r="B919" s="142" t="s">
        <v>44</v>
      </c>
      <c r="C919" s="142" t="s">
        <v>35</v>
      </c>
      <c r="D919" s="142" t="s">
        <v>30</v>
      </c>
      <c r="E919" s="141" t="s">
        <v>159</v>
      </c>
      <c r="F919" s="141">
        <v>467</v>
      </c>
      <c r="G919" s="148">
        <v>1</v>
      </c>
      <c r="H919" s="149">
        <v>57</v>
      </c>
    </row>
    <row r="920" spans="2:8">
      <c r="B920" s="142" t="s">
        <v>44</v>
      </c>
      <c r="C920" s="142" t="s">
        <v>35</v>
      </c>
      <c r="D920" s="142" t="s">
        <v>30</v>
      </c>
      <c r="E920" s="141" t="s">
        <v>159</v>
      </c>
      <c r="F920" s="141">
        <v>692</v>
      </c>
      <c r="G920" s="148">
        <v>1</v>
      </c>
      <c r="H920" s="149">
        <v>22</v>
      </c>
    </row>
    <row r="921" spans="2:8">
      <c r="B921" s="142" t="s">
        <v>44</v>
      </c>
      <c r="C921" s="142" t="s">
        <v>35</v>
      </c>
      <c r="D921" s="142" t="s">
        <v>30</v>
      </c>
      <c r="E921" s="141" t="s">
        <v>159</v>
      </c>
      <c r="F921" s="141">
        <v>785</v>
      </c>
      <c r="G921" s="148">
        <v>1</v>
      </c>
      <c r="H921" s="149">
        <v>27</v>
      </c>
    </row>
    <row r="922" spans="2:8">
      <c r="B922" s="142" t="s">
        <v>44</v>
      </c>
      <c r="C922" s="142" t="s">
        <v>35</v>
      </c>
      <c r="D922" s="142" t="s">
        <v>30</v>
      </c>
      <c r="E922" s="141" t="s">
        <v>159</v>
      </c>
      <c r="F922" s="141">
        <v>786</v>
      </c>
      <c r="G922" s="148">
        <v>1</v>
      </c>
      <c r="H922" s="149">
        <v>27</v>
      </c>
    </row>
    <row r="923" spans="2:8">
      <c r="B923" s="142" t="s">
        <v>44</v>
      </c>
      <c r="C923" s="142" t="s">
        <v>35</v>
      </c>
      <c r="D923" s="142" t="s">
        <v>30</v>
      </c>
      <c r="E923" s="141" t="s">
        <v>159</v>
      </c>
      <c r="F923" s="141">
        <v>804</v>
      </c>
      <c r="G923" s="148">
        <v>1</v>
      </c>
      <c r="H923" s="149">
        <v>25</v>
      </c>
    </row>
    <row r="924" spans="2:8">
      <c r="B924" s="142" t="s">
        <v>44</v>
      </c>
      <c r="C924" s="142" t="s">
        <v>35</v>
      </c>
      <c r="D924" s="142" t="s">
        <v>30</v>
      </c>
      <c r="E924" s="141" t="s">
        <v>159</v>
      </c>
      <c r="F924" s="141">
        <v>819</v>
      </c>
      <c r="G924" s="148">
        <v>1</v>
      </c>
      <c r="H924" s="149">
        <v>27</v>
      </c>
    </row>
    <row r="925" spans="2:8">
      <c r="B925" s="142" t="s">
        <v>44</v>
      </c>
      <c r="C925" s="142" t="s">
        <v>35</v>
      </c>
      <c r="D925" s="142" t="s">
        <v>30</v>
      </c>
      <c r="E925" s="141" t="s">
        <v>159</v>
      </c>
      <c r="F925" s="141">
        <v>848</v>
      </c>
      <c r="G925" s="148">
        <v>1</v>
      </c>
      <c r="H925" s="149">
        <v>23</v>
      </c>
    </row>
    <row r="926" spans="2:8">
      <c r="B926" s="142" t="s">
        <v>44</v>
      </c>
      <c r="C926" s="142" t="s">
        <v>35</v>
      </c>
      <c r="D926" s="142" t="s">
        <v>30</v>
      </c>
      <c r="E926" s="141" t="s">
        <v>159</v>
      </c>
      <c r="F926" s="141">
        <v>940</v>
      </c>
      <c r="G926" s="148">
        <v>1</v>
      </c>
      <c r="H926" s="149">
        <v>27</v>
      </c>
    </row>
    <row r="927" spans="2:8">
      <c r="B927" s="142" t="s">
        <v>44</v>
      </c>
      <c r="C927" s="142" t="s">
        <v>35</v>
      </c>
      <c r="D927" s="142" t="s">
        <v>30</v>
      </c>
      <c r="E927" s="141" t="s">
        <v>159</v>
      </c>
      <c r="F927" s="141">
        <v>1099</v>
      </c>
      <c r="G927" s="148">
        <v>1</v>
      </c>
      <c r="H927" s="149">
        <v>27</v>
      </c>
    </row>
    <row r="928" spans="2:8">
      <c r="B928" s="142" t="s">
        <v>44</v>
      </c>
      <c r="C928" s="142" t="s">
        <v>35</v>
      </c>
      <c r="D928" s="142" t="s">
        <v>30</v>
      </c>
      <c r="E928" s="141" t="s">
        <v>159</v>
      </c>
      <c r="F928" s="141">
        <v>1219</v>
      </c>
      <c r="G928" s="148">
        <v>1</v>
      </c>
      <c r="H928" s="149">
        <v>28</v>
      </c>
    </row>
    <row r="929" spans="2:8">
      <c r="B929" s="142" t="s">
        <v>44</v>
      </c>
      <c r="C929" s="142" t="s">
        <v>35</v>
      </c>
      <c r="D929" s="142" t="s">
        <v>30</v>
      </c>
      <c r="E929" s="141" t="s">
        <v>432</v>
      </c>
      <c r="F929" s="141">
        <v>274</v>
      </c>
      <c r="G929" s="148">
        <v>1</v>
      </c>
      <c r="H929" s="149">
        <v>25</v>
      </c>
    </row>
    <row r="930" spans="2:8">
      <c r="B930" s="142" t="s">
        <v>44</v>
      </c>
      <c r="C930" s="142" t="s">
        <v>35</v>
      </c>
      <c r="D930" s="142" t="s">
        <v>30</v>
      </c>
      <c r="E930" s="141" t="s">
        <v>432</v>
      </c>
      <c r="F930" s="141">
        <v>374</v>
      </c>
      <c r="G930" s="148">
        <v>1</v>
      </c>
      <c r="H930" s="149">
        <v>26</v>
      </c>
    </row>
    <row r="931" spans="2:8">
      <c r="B931" s="142" t="s">
        <v>44</v>
      </c>
      <c r="C931" s="142" t="s">
        <v>35</v>
      </c>
      <c r="D931" s="142" t="s">
        <v>30</v>
      </c>
      <c r="E931" s="141" t="s">
        <v>432</v>
      </c>
      <c r="F931" s="141">
        <v>390</v>
      </c>
      <c r="G931" s="148">
        <v>1</v>
      </c>
      <c r="H931" s="149">
        <v>66</v>
      </c>
    </row>
    <row r="932" spans="2:8">
      <c r="B932" s="142" t="s">
        <v>44</v>
      </c>
      <c r="C932" s="142" t="s">
        <v>35</v>
      </c>
      <c r="D932" s="142" t="s">
        <v>30</v>
      </c>
      <c r="E932" s="141" t="s">
        <v>432</v>
      </c>
      <c r="F932" s="141">
        <v>403</v>
      </c>
      <c r="G932" s="148">
        <v>1</v>
      </c>
      <c r="H932" s="149">
        <v>67</v>
      </c>
    </row>
    <row r="933" spans="2:8">
      <c r="B933" s="142" t="s">
        <v>44</v>
      </c>
      <c r="C933" s="142" t="s">
        <v>35</v>
      </c>
      <c r="D933" s="142" t="s">
        <v>30</v>
      </c>
      <c r="E933" s="141" t="s">
        <v>432</v>
      </c>
      <c r="F933" s="141">
        <v>404</v>
      </c>
      <c r="G933" s="148">
        <v>1</v>
      </c>
      <c r="H933" s="149">
        <v>84</v>
      </c>
    </row>
    <row r="934" spans="2:8">
      <c r="B934" s="142" t="s">
        <v>44</v>
      </c>
      <c r="C934" s="142" t="s">
        <v>35</v>
      </c>
      <c r="D934" s="142" t="s">
        <v>30</v>
      </c>
      <c r="E934" s="141" t="s">
        <v>432</v>
      </c>
      <c r="F934" s="141">
        <v>405</v>
      </c>
      <c r="G934" s="148">
        <v>1</v>
      </c>
      <c r="H934" s="149">
        <v>36</v>
      </c>
    </row>
    <row r="935" spans="2:8">
      <c r="B935" s="142" t="s">
        <v>44</v>
      </c>
      <c r="C935" s="142" t="s">
        <v>35</v>
      </c>
      <c r="D935" s="142" t="s">
        <v>30</v>
      </c>
      <c r="E935" s="141" t="s">
        <v>432</v>
      </c>
      <c r="F935" s="141">
        <v>546</v>
      </c>
      <c r="G935" s="148">
        <v>1</v>
      </c>
      <c r="H935" s="149">
        <v>44</v>
      </c>
    </row>
    <row r="936" spans="2:8">
      <c r="B936" s="142" t="s">
        <v>44</v>
      </c>
      <c r="C936" s="142" t="s">
        <v>35</v>
      </c>
      <c r="D936" s="142" t="s">
        <v>30</v>
      </c>
      <c r="E936" s="141" t="s">
        <v>432</v>
      </c>
      <c r="F936" s="141">
        <v>547</v>
      </c>
      <c r="G936" s="148">
        <v>1</v>
      </c>
      <c r="H936" s="149">
        <v>60</v>
      </c>
    </row>
    <row r="937" spans="2:8">
      <c r="B937" s="142" t="s">
        <v>44</v>
      </c>
      <c r="C937" s="142" t="s">
        <v>35</v>
      </c>
      <c r="D937" s="142" t="s">
        <v>30</v>
      </c>
      <c r="E937" s="141" t="s">
        <v>432</v>
      </c>
      <c r="F937" s="141">
        <v>567</v>
      </c>
      <c r="G937" s="148">
        <v>1</v>
      </c>
      <c r="H937" s="149">
        <v>41</v>
      </c>
    </row>
    <row r="938" spans="2:8">
      <c r="B938" s="142" t="s">
        <v>44</v>
      </c>
      <c r="C938" s="142" t="s">
        <v>35</v>
      </c>
      <c r="D938" s="142" t="s">
        <v>30</v>
      </c>
      <c r="E938" s="141" t="s">
        <v>432</v>
      </c>
      <c r="F938" s="141">
        <v>568</v>
      </c>
      <c r="G938" s="148">
        <v>1</v>
      </c>
      <c r="H938" s="149">
        <v>41</v>
      </c>
    </row>
    <row r="939" spans="2:8">
      <c r="B939" s="142" t="s">
        <v>44</v>
      </c>
      <c r="C939" s="142" t="s">
        <v>35</v>
      </c>
      <c r="D939" s="142" t="s">
        <v>30</v>
      </c>
      <c r="E939" s="141" t="s">
        <v>432</v>
      </c>
      <c r="F939" s="141">
        <v>569</v>
      </c>
      <c r="G939" s="148">
        <v>1</v>
      </c>
      <c r="H939" s="149">
        <v>62</v>
      </c>
    </row>
    <row r="940" spans="2:8">
      <c r="B940" s="142" t="s">
        <v>44</v>
      </c>
      <c r="C940" s="142" t="s">
        <v>35</v>
      </c>
      <c r="D940" s="142" t="s">
        <v>30</v>
      </c>
      <c r="E940" s="141" t="s">
        <v>432</v>
      </c>
      <c r="F940" s="141">
        <v>570</v>
      </c>
      <c r="G940" s="148">
        <v>1</v>
      </c>
      <c r="H940" s="149">
        <v>26</v>
      </c>
    </row>
    <row r="941" spans="2:8">
      <c r="B941" s="142" t="s">
        <v>44</v>
      </c>
      <c r="C941" s="142" t="s">
        <v>35</v>
      </c>
      <c r="D941" s="142" t="s">
        <v>30</v>
      </c>
      <c r="E941" s="141" t="s">
        <v>432</v>
      </c>
      <c r="F941" s="141">
        <v>571</v>
      </c>
      <c r="G941" s="148">
        <v>1</v>
      </c>
      <c r="H941" s="149">
        <v>30</v>
      </c>
    </row>
    <row r="942" spans="2:8">
      <c r="B942" s="142" t="s">
        <v>44</v>
      </c>
      <c r="C942" s="142" t="s">
        <v>35</v>
      </c>
      <c r="D942" s="142" t="s">
        <v>30</v>
      </c>
      <c r="E942" s="141" t="s">
        <v>432</v>
      </c>
      <c r="F942" s="141">
        <v>572</v>
      </c>
      <c r="G942" s="148">
        <v>1</v>
      </c>
      <c r="H942" s="149">
        <v>59</v>
      </c>
    </row>
    <row r="943" spans="2:8">
      <c r="B943" s="142" t="s">
        <v>44</v>
      </c>
      <c r="C943" s="142" t="s">
        <v>35</v>
      </c>
      <c r="D943" s="142" t="s">
        <v>30</v>
      </c>
      <c r="E943" s="141" t="s">
        <v>432</v>
      </c>
      <c r="F943" s="141">
        <v>573</v>
      </c>
      <c r="G943" s="148">
        <v>1</v>
      </c>
      <c r="H943" s="149">
        <v>45</v>
      </c>
    </row>
    <row r="944" spans="2:8">
      <c r="B944" s="142" t="s">
        <v>44</v>
      </c>
      <c r="C944" s="142" t="s">
        <v>35</v>
      </c>
      <c r="D944" s="142" t="s">
        <v>30</v>
      </c>
      <c r="E944" s="141" t="s">
        <v>432</v>
      </c>
      <c r="F944" s="141">
        <v>574</v>
      </c>
      <c r="G944" s="148">
        <v>1</v>
      </c>
      <c r="H944" s="149">
        <v>61</v>
      </c>
    </row>
    <row r="945" spans="2:8">
      <c r="B945" s="142" t="s">
        <v>44</v>
      </c>
      <c r="C945" s="142" t="s">
        <v>35</v>
      </c>
      <c r="D945" s="142" t="s">
        <v>30</v>
      </c>
      <c r="E945" s="141" t="s">
        <v>432</v>
      </c>
      <c r="F945" s="141">
        <v>575</v>
      </c>
      <c r="G945" s="148">
        <v>1</v>
      </c>
      <c r="H945" s="149">
        <v>45</v>
      </c>
    </row>
    <row r="946" spans="2:8">
      <c r="B946" s="142" t="s">
        <v>44</v>
      </c>
      <c r="C946" s="142" t="s">
        <v>35</v>
      </c>
      <c r="D946" s="142" t="s">
        <v>30</v>
      </c>
      <c r="E946" s="141" t="s">
        <v>432</v>
      </c>
      <c r="F946" s="141">
        <v>1044</v>
      </c>
      <c r="G946" s="148">
        <v>1</v>
      </c>
      <c r="H946" s="149">
        <v>26</v>
      </c>
    </row>
    <row r="947" spans="2:8">
      <c r="B947" s="142" t="s">
        <v>44</v>
      </c>
      <c r="C947" s="142" t="s">
        <v>35</v>
      </c>
      <c r="D947" s="142" t="s">
        <v>30</v>
      </c>
      <c r="E947" s="141" t="s">
        <v>432</v>
      </c>
      <c r="F947" s="141">
        <v>1349</v>
      </c>
      <c r="G947" s="148">
        <v>1</v>
      </c>
      <c r="H947" s="149">
        <v>27</v>
      </c>
    </row>
    <row r="948" spans="2:8">
      <c r="B948" s="142" t="s">
        <v>44</v>
      </c>
      <c r="C948" s="142" t="s">
        <v>35</v>
      </c>
      <c r="D948" s="142" t="s">
        <v>30</v>
      </c>
      <c r="E948" s="141" t="s">
        <v>432</v>
      </c>
      <c r="F948" s="141">
        <v>1495</v>
      </c>
      <c r="G948" s="148">
        <v>1</v>
      </c>
      <c r="H948" s="149">
        <v>11</v>
      </c>
    </row>
    <row r="949" spans="2:8">
      <c r="B949" s="142" t="s">
        <v>44</v>
      </c>
      <c r="C949" s="142" t="s">
        <v>35</v>
      </c>
      <c r="D949" s="142" t="s">
        <v>30</v>
      </c>
      <c r="E949" s="141" t="s">
        <v>114</v>
      </c>
      <c r="F949" s="141">
        <v>1</v>
      </c>
      <c r="G949" s="148">
        <v>1</v>
      </c>
      <c r="H949" s="149">
        <v>27</v>
      </c>
    </row>
    <row r="950" spans="2:8">
      <c r="B950" s="142" t="s">
        <v>44</v>
      </c>
      <c r="C950" s="142" t="s">
        <v>35</v>
      </c>
      <c r="D950" s="142" t="s">
        <v>30</v>
      </c>
      <c r="E950" s="141" t="s">
        <v>114</v>
      </c>
      <c r="F950" s="141">
        <v>556</v>
      </c>
      <c r="G950" s="148">
        <v>1</v>
      </c>
      <c r="H950" s="149">
        <v>41</v>
      </c>
    </row>
    <row r="951" spans="2:8">
      <c r="B951" s="142" t="s">
        <v>44</v>
      </c>
      <c r="C951" s="142" t="s">
        <v>35</v>
      </c>
      <c r="D951" s="142" t="s">
        <v>30</v>
      </c>
      <c r="E951" s="141" t="s">
        <v>114</v>
      </c>
      <c r="F951" s="141">
        <v>770</v>
      </c>
      <c r="G951" s="148">
        <v>1</v>
      </c>
      <c r="H951" s="149">
        <v>26</v>
      </c>
    </row>
    <row r="952" spans="2:8">
      <c r="B952" s="142" t="s">
        <v>44</v>
      </c>
      <c r="C952" s="142" t="s">
        <v>35</v>
      </c>
      <c r="D952" s="142" t="s">
        <v>30</v>
      </c>
      <c r="E952" s="141" t="s">
        <v>114</v>
      </c>
      <c r="F952" s="141">
        <v>989</v>
      </c>
      <c r="G952" s="148">
        <v>1</v>
      </c>
      <c r="H952" s="149">
        <v>28</v>
      </c>
    </row>
    <row r="953" spans="2:8">
      <c r="B953" s="142" t="s">
        <v>44</v>
      </c>
      <c r="C953" s="142" t="s">
        <v>35</v>
      </c>
      <c r="D953" s="142" t="s">
        <v>30</v>
      </c>
      <c r="E953" s="141" t="s">
        <v>417</v>
      </c>
      <c r="F953" s="141">
        <v>1</v>
      </c>
      <c r="G953" s="148">
        <v>1</v>
      </c>
      <c r="H953" s="149">
        <v>22</v>
      </c>
    </row>
    <row r="954" spans="2:8">
      <c r="B954" s="142" t="s">
        <v>44</v>
      </c>
      <c r="C954" s="142" t="s">
        <v>35</v>
      </c>
      <c r="D954" s="142" t="s">
        <v>30</v>
      </c>
      <c r="E954" s="141" t="s">
        <v>417</v>
      </c>
      <c r="F954" s="141">
        <v>168</v>
      </c>
      <c r="G954" s="148">
        <v>1</v>
      </c>
      <c r="H954" s="149">
        <v>28</v>
      </c>
    </row>
    <row r="955" spans="2:8">
      <c r="B955" s="142" t="s">
        <v>44</v>
      </c>
      <c r="C955" s="142" t="s">
        <v>35</v>
      </c>
      <c r="D955" s="142" t="s">
        <v>30</v>
      </c>
      <c r="E955" s="141" t="s">
        <v>417</v>
      </c>
      <c r="F955" s="141">
        <v>200</v>
      </c>
      <c r="G955" s="148">
        <v>1</v>
      </c>
      <c r="H955" s="149">
        <v>18</v>
      </c>
    </row>
    <row r="956" spans="2:8">
      <c r="B956" s="142" t="s">
        <v>44</v>
      </c>
      <c r="C956" s="142" t="s">
        <v>35</v>
      </c>
      <c r="D956" s="142" t="s">
        <v>30</v>
      </c>
      <c r="E956" s="141" t="s">
        <v>417</v>
      </c>
      <c r="F956" s="141">
        <v>254</v>
      </c>
      <c r="G956" s="148">
        <v>1</v>
      </c>
      <c r="H956" s="149">
        <v>30</v>
      </c>
    </row>
    <row r="957" spans="2:8">
      <c r="B957" s="142" t="s">
        <v>44</v>
      </c>
      <c r="C957" s="142" t="s">
        <v>35</v>
      </c>
      <c r="D957" s="142" t="s">
        <v>30</v>
      </c>
      <c r="E957" s="141" t="s">
        <v>417</v>
      </c>
      <c r="F957" s="141">
        <v>273</v>
      </c>
      <c r="G957" s="148">
        <v>1</v>
      </c>
      <c r="H957" s="149">
        <v>30</v>
      </c>
    </row>
    <row r="958" spans="2:8">
      <c r="B958" s="142" t="s">
        <v>44</v>
      </c>
      <c r="C958" s="142" t="s">
        <v>35</v>
      </c>
      <c r="D958" s="142" t="s">
        <v>30</v>
      </c>
      <c r="E958" s="141" t="s">
        <v>417</v>
      </c>
      <c r="F958" s="141">
        <v>402</v>
      </c>
      <c r="G958" s="148">
        <v>1</v>
      </c>
      <c r="H958" s="149">
        <v>59</v>
      </c>
    </row>
    <row r="959" spans="2:8">
      <c r="B959" s="142" t="s">
        <v>44</v>
      </c>
      <c r="C959" s="142" t="s">
        <v>35</v>
      </c>
      <c r="D959" s="142" t="s">
        <v>30</v>
      </c>
      <c r="E959" s="141" t="s">
        <v>417</v>
      </c>
      <c r="F959" s="141">
        <v>693</v>
      </c>
      <c r="G959" s="148">
        <v>1</v>
      </c>
      <c r="H959" s="149">
        <v>22</v>
      </c>
    </row>
    <row r="960" spans="2:8">
      <c r="B960" s="142" t="s">
        <v>44</v>
      </c>
      <c r="C960" s="142" t="s">
        <v>35</v>
      </c>
      <c r="D960" s="142" t="s">
        <v>30</v>
      </c>
      <c r="E960" s="141" t="s">
        <v>417</v>
      </c>
      <c r="F960" s="141">
        <v>1446</v>
      </c>
      <c r="G960" s="148">
        <v>1</v>
      </c>
      <c r="H960" s="149">
        <v>28</v>
      </c>
    </row>
    <row r="961" spans="2:8">
      <c r="B961" s="142" t="s">
        <v>44</v>
      </c>
      <c r="C961" s="142" t="s">
        <v>35</v>
      </c>
      <c r="D961" s="142" t="s">
        <v>30</v>
      </c>
      <c r="E961" s="141" t="s">
        <v>417</v>
      </c>
      <c r="F961" s="141">
        <v>1669</v>
      </c>
      <c r="G961" s="148">
        <v>1</v>
      </c>
      <c r="H961" s="149">
        <v>18</v>
      </c>
    </row>
    <row r="962" spans="2:8">
      <c r="B962" s="142" t="s">
        <v>44</v>
      </c>
      <c r="C962" s="142" t="s">
        <v>35</v>
      </c>
      <c r="D962" s="142" t="s">
        <v>30</v>
      </c>
      <c r="E962" s="141" t="s">
        <v>428</v>
      </c>
      <c r="F962" s="141">
        <v>152</v>
      </c>
      <c r="G962" s="148">
        <v>1</v>
      </c>
      <c r="H962" s="149">
        <v>31</v>
      </c>
    </row>
    <row r="963" spans="2:8">
      <c r="B963" s="142" t="s">
        <v>44</v>
      </c>
      <c r="C963" s="142" t="s">
        <v>35</v>
      </c>
      <c r="D963" s="142" t="s">
        <v>30</v>
      </c>
      <c r="E963" s="141" t="s">
        <v>428</v>
      </c>
      <c r="F963" s="141">
        <v>456</v>
      </c>
      <c r="G963" s="148">
        <v>1</v>
      </c>
      <c r="H963" s="149">
        <v>58</v>
      </c>
    </row>
    <row r="964" spans="2:8">
      <c r="B964" s="142" t="s">
        <v>44</v>
      </c>
      <c r="C964" s="142" t="s">
        <v>35</v>
      </c>
      <c r="D964" s="142" t="s">
        <v>30</v>
      </c>
      <c r="E964" s="141" t="s">
        <v>428</v>
      </c>
      <c r="F964" s="141">
        <v>664</v>
      </c>
      <c r="G964" s="148">
        <v>1</v>
      </c>
      <c r="H964" s="149">
        <v>75</v>
      </c>
    </row>
    <row r="965" spans="2:8">
      <c r="B965" s="142" t="s">
        <v>44</v>
      </c>
      <c r="C965" s="142" t="s">
        <v>35</v>
      </c>
      <c r="D965" s="142" t="s">
        <v>30</v>
      </c>
      <c r="E965" s="141" t="s">
        <v>428</v>
      </c>
      <c r="F965" s="141">
        <v>895</v>
      </c>
      <c r="G965" s="148">
        <v>1</v>
      </c>
      <c r="H965" s="149">
        <v>26</v>
      </c>
    </row>
    <row r="966" spans="2:8">
      <c r="B966" s="142" t="s">
        <v>44</v>
      </c>
      <c r="C966" s="142" t="s">
        <v>35</v>
      </c>
      <c r="D966" s="142" t="s">
        <v>30</v>
      </c>
      <c r="E966" s="141" t="s">
        <v>428</v>
      </c>
      <c r="F966" s="141">
        <v>1115</v>
      </c>
      <c r="G966" s="148">
        <v>1</v>
      </c>
      <c r="H966" s="149">
        <v>32</v>
      </c>
    </row>
    <row r="967" spans="2:8">
      <c r="B967" s="142" t="s">
        <v>44</v>
      </c>
      <c r="C967" s="142" t="s">
        <v>35</v>
      </c>
      <c r="D967" s="142" t="s">
        <v>30</v>
      </c>
      <c r="E967" s="141" t="s">
        <v>428</v>
      </c>
      <c r="F967" s="141">
        <v>1337</v>
      </c>
      <c r="G967" s="148">
        <v>1</v>
      </c>
      <c r="H967" s="149">
        <v>30</v>
      </c>
    </row>
    <row r="968" spans="2:8">
      <c r="B968" s="142" t="s">
        <v>44</v>
      </c>
      <c r="C968" s="142" t="s">
        <v>35</v>
      </c>
      <c r="D968" s="142" t="s">
        <v>30</v>
      </c>
      <c r="E968" s="141" t="s">
        <v>428</v>
      </c>
      <c r="F968" s="141">
        <v>1374</v>
      </c>
      <c r="G968" s="148">
        <v>1</v>
      </c>
      <c r="H968" s="149">
        <v>27</v>
      </c>
    </row>
    <row r="969" spans="2:8">
      <c r="B969" s="142" t="s">
        <v>44</v>
      </c>
      <c r="C969" s="142" t="s">
        <v>35</v>
      </c>
      <c r="D969" s="142" t="s">
        <v>30</v>
      </c>
      <c r="E969" s="141" t="s">
        <v>433</v>
      </c>
      <c r="F969" s="141">
        <v>199</v>
      </c>
      <c r="G969" s="148">
        <v>1</v>
      </c>
      <c r="H969" s="149">
        <v>30</v>
      </c>
    </row>
    <row r="970" spans="2:8">
      <c r="B970" s="142" t="s">
        <v>44</v>
      </c>
      <c r="C970" s="142" t="s">
        <v>35</v>
      </c>
      <c r="D970" s="142" t="s">
        <v>30</v>
      </c>
      <c r="E970" s="141" t="s">
        <v>433</v>
      </c>
      <c r="F970" s="141">
        <v>252</v>
      </c>
      <c r="G970" s="148">
        <v>1</v>
      </c>
      <c r="H970" s="149">
        <v>30</v>
      </c>
    </row>
    <row r="971" spans="2:8">
      <c r="B971" s="142" t="s">
        <v>44</v>
      </c>
      <c r="C971" s="142" t="s">
        <v>35</v>
      </c>
      <c r="D971" s="142" t="s">
        <v>30</v>
      </c>
      <c r="E971" s="141" t="s">
        <v>433</v>
      </c>
      <c r="F971" s="141">
        <v>253</v>
      </c>
      <c r="G971" s="148">
        <v>1</v>
      </c>
      <c r="H971" s="149">
        <v>30</v>
      </c>
    </row>
    <row r="972" spans="2:8">
      <c r="B972" s="142" t="s">
        <v>44</v>
      </c>
      <c r="C972" s="142" t="s">
        <v>35</v>
      </c>
      <c r="D972" s="142" t="s">
        <v>30</v>
      </c>
      <c r="E972" s="141" t="s">
        <v>433</v>
      </c>
      <c r="F972" s="141">
        <v>271</v>
      </c>
      <c r="G972" s="148">
        <v>1</v>
      </c>
      <c r="H972" s="149">
        <v>22</v>
      </c>
    </row>
    <row r="973" spans="2:8">
      <c r="B973" s="142" t="s">
        <v>44</v>
      </c>
      <c r="C973" s="142" t="s">
        <v>35</v>
      </c>
      <c r="D973" s="142" t="s">
        <v>30</v>
      </c>
      <c r="E973" s="141" t="s">
        <v>433</v>
      </c>
      <c r="F973" s="141">
        <v>372</v>
      </c>
      <c r="G973" s="148">
        <v>1</v>
      </c>
      <c r="H973" s="149">
        <v>30</v>
      </c>
    </row>
    <row r="974" spans="2:8">
      <c r="B974" s="142" t="s">
        <v>44</v>
      </c>
      <c r="C974" s="142" t="s">
        <v>35</v>
      </c>
      <c r="D974" s="142" t="s">
        <v>30</v>
      </c>
      <c r="E974" s="141" t="s">
        <v>433</v>
      </c>
      <c r="F974" s="141">
        <v>373</v>
      </c>
      <c r="G974" s="148">
        <v>1</v>
      </c>
      <c r="H974" s="149">
        <v>12</v>
      </c>
    </row>
    <row r="975" spans="2:8">
      <c r="B975" s="142" t="s">
        <v>44</v>
      </c>
      <c r="C975" s="142" t="s">
        <v>35</v>
      </c>
      <c r="D975" s="142" t="s">
        <v>30</v>
      </c>
      <c r="E975" s="141" t="s">
        <v>433</v>
      </c>
      <c r="F975" s="141">
        <v>429</v>
      </c>
      <c r="G975" s="148">
        <v>1</v>
      </c>
      <c r="H975" s="149">
        <v>57</v>
      </c>
    </row>
    <row r="976" spans="2:8">
      <c r="B976" s="142" t="s">
        <v>44</v>
      </c>
      <c r="C976" s="142" t="s">
        <v>35</v>
      </c>
      <c r="D976" s="142" t="s">
        <v>30</v>
      </c>
      <c r="E976" s="141" t="s">
        <v>433</v>
      </c>
      <c r="F976" s="141">
        <v>430</v>
      </c>
      <c r="G976" s="148">
        <v>1</v>
      </c>
      <c r="H976" s="149">
        <v>56</v>
      </c>
    </row>
    <row r="977" spans="2:8">
      <c r="B977" s="142" t="s">
        <v>44</v>
      </c>
      <c r="C977" s="142" t="s">
        <v>35</v>
      </c>
      <c r="D977" s="142" t="s">
        <v>30</v>
      </c>
      <c r="E977" s="141" t="s">
        <v>433</v>
      </c>
      <c r="F977" s="141">
        <v>1043</v>
      </c>
      <c r="G977" s="148">
        <v>1</v>
      </c>
      <c r="H977" s="149">
        <v>43</v>
      </c>
    </row>
    <row r="978" spans="2:8">
      <c r="B978" s="142" t="s">
        <v>44</v>
      </c>
      <c r="C978" s="142" t="s">
        <v>35</v>
      </c>
      <c r="D978" s="142" t="s">
        <v>30</v>
      </c>
      <c r="E978" s="141" t="s">
        <v>433</v>
      </c>
      <c r="F978" s="141">
        <v>1162</v>
      </c>
      <c r="G978" s="148">
        <v>1</v>
      </c>
      <c r="H978" s="149">
        <v>28</v>
      </c>
    </row>
    <row r="979" spans="2:8">
      <c r="B979" s="142" t="s">
        <v>44</v>
      </c>
      <c r="C979" s="142" t="s">
        <v>35</v>
      </c>
      <c r="D979" s="142" t="s">
        <v>30</v>
      </c>
      <c r="E979" s="141" t="s">
        <v>433</v>
      </c>
      <c r="F979" s="141">
        <v>1492</v>
      </c>
      <c r="G979" s="148">
        <v>1</v>
      </c>
      <c r="H979" s="149">
        <v>33</v>
      </c>
    </row>
    <row r="980" spans="2:8">
      <c r="B980" s="142" t="s">
        <v>44</v>
      </c>
      <c r="C980" s="142" t="s">
        <v>35</v>
      </c>
      <c r="D980" s="142" t="s">
        <v>30</v>
      </c>
      <c r="E980" s="141" t="s">
        <v>433</v>
      </c>
      <c r="F980" s="141">
        <v>1571</v>
      </c>
      <c r="G980" s="148">
        <v>1</v>
      </c>
      <c r="H980" s="149">
        <v>34</v>
      </c>
    </row>
    <row r="981" spans="2:8">
      <c r="B981" s="142" t="s">
        <v>44</v>
      </c>
      <c r="C981" s="142" t="s">
        <v>35</v>
      </c>
      <c r="D981" s="142" t="s">
        <v>30</v>
      </c>
      <c r="E981" s="141" t="s">
        <v>429</v>
      </c>
      <c r="F981" s="141">
        <v>1</v>
      </c>
      <c r="G981" s="148">
        <v>1</v>
      </c>
      <c r="H981" s="149">
        <v>16</v>
      </c>
    </row>
    <row r="982" spans="2:8">
      <c r="B982" s="142" t="s">
        <v>44</v>
      </c>
      <c r="C982" s="142" t="s">
        <v>35</v>
      </c>
      <c r="D982" s="142" t="s">
        <v>30</v>
      </c>
      <c r="E982" s="141" t="s">
        <v>429</v>
      </c>
      <c r="F982" s="141">
        <v>302</v>
      </c>
      <c r="G982" s="148">
        <v>1</v>
      </c>
      <c r="H982" s="149">
        <v>25</v>
      </c>
    </row>
    <row r="983" spans="2:8">
      <c r="B983" s="142" t="s">
        <v>44</v>
      </c>
      <c r="C983" s="142" t="s">
        <v>35</v>
      </c>
      <c r="D983" s="142" t="s">
        <v>30</v>
      </c>
      <c r="E983" s="141" t="s">
        <v>429</v>
      </c>
      <c r="F983" s="141">
        <v>452</v>
      </c>
      <c r="G983" s="148">
        <v>1</v>
      </c>
      <c r="H983" s="149">
        <v>58</v>
      </c>
    </row>
    <row r="984" spans="2:8">
      <c r="B984" s="142" t="s">
        <v>44</v>
      </c>
      <c r="C984" s="142" t="s">
        <v>35</v>
      </c>
      <c r="D984" s="142" t="s">
        <v>30</v>
      </c>
      <c r="E984" s="141" t="s">
        <v>429</v>
      </c>
      <c r="F984" s="141">
        <v>1090</v>
      </c>
      <c r="G984" s="148">
        <v>1</v>
      </c>
      <c r="H984" s="149">
        <v>26</v>
      </c>
    </row>
    <row r="985" spans="2:8">
      <c r="B985" s="142" t="s">
        <v>44</v>
      </c>
      <c r="C985" s="142" t="s">
        <v>35</v>
      </c>
      <c r="D985" s="142" t="s">
        <v>30</v>
      </c>
      <c r="E985" s="141" t="s">
        <v>429</v>
      </c>
      <c r="F985" s="141">
        <v>1269</v>
      </c>
      <c r="G985" s="148">
        <v>1</v>
      </c>
      <c r="H985" s="149">
        <v>29</v>
      </c>
    </row>
    <row r="986" spans="2:8">
      <c r="B986" s="142" t="s">
        <v>44</v>
      </c>
      <c r="C986" s="142" t="s">
        <v>35</v>
      </c>
      <c r="D986" s="142" t="s">
        <v>30</v>
      </c>
      <c r="E986" s="141" t="s">
        <v>429</v>
      </c>
      <c r="F986" s="141">
        <v>1329</v>
      </c>
      <c r="G986" s="148">
        <v>1</v>
      </c>
      <c r="H986" s="149">
        <v>28</v>
      </c>
    </row>
    <row r="987" spans="2:8">
      <c r="B987" s="142" t="s">
        <v>44</v>
      </c>
      <c r="C987" s="142" t="s">
        <v>35</v>
      </c>
      <c r="D987" s="142" t="s">
        <v>30</v>
      </c>
      <c r="E987" s="141" t="s">
        <v>429</v>
      </c>
      <c r="F987" s="141">
        <v>1567</v>
      </c>
      <c r="G987" s="148">
        <v>1</v>
      </c>
      <c r="H987" s="149">
        <v>30</v>
      </c>
    </row>
    <row r="988" spans="2:8">
      <c r="B988" s="142" t="s">
        <v>44</v>
      </c>
      <c r="C988" s="142" t="s">
        <v>35</v>
      </c>
      <c r="D988" s="142" t="s">
        <v>30</v>
      </c>
      <c r="E988" s="141" t="s">
        <v>452</v>
      </c>
      <c r="F988" s="141">
        <v>38</v>
      </c>
      <c r="G988" s="148">
        <v>1</v>
      </c>
      <c r="H988" s="149">
        <v>28</v>
      </c>
    </row>
    <row r="989" spans="2:8">
      <c r="B989" s="142" t="s">
        <v>44</v>
      </c>
      <c r="C989" s="142" t="s">
        <v>35</v>
      </c>
      <c r="D989" s="142" t="s">
        <v>30</v>
      </c>
      <c r="E989" s="141" t="s">
        <v>452</v>
      </c>
      <c r="F989" s="141">
        <v>222</v>
      </c>
      <c r="G989" s="148">
        <v>1</v>
      </c>
      <c r="H989" s="149">
        <v>18</v>
      </c>
    </row>
    <row r="990" spans="2:8">
      <c r="B990" s="142" t="s">
        <v>44</v>
      </c>
      <c r="C990" s="142" t="s">
        <v>35</v>
      </c>
      <c r="D990" s="142" t="s">
        <v>30</v>
      </c>
      <c r="E990" s="141" t="s">
        <v>452</v>
      </c>
      <c r="F990" s="141">
        <v>321</v>
      </c>
      <c r="G990" s="148">
        <v>1</v>
      </c>
      <c r="H990" s="149">
        <v>30</v>
      </c>
    </row>
    <row r="991" spans="2:8">
      <c r="B991" s="142" t="s">
        <v>44</v>
      </c>
      <c r="C991" s="142" t="s">
        <v>35</v>
      </c>
      <c r="D991" s="142" t="s">
        <v>30</v>
      </c>
      <c r="E991" s="141" t="s">
        <v>452</v>
      </c>
      <c r="F991" s="141">
        <v>322</v>
      </c>
      <c r="G991" s="148">
        <v>1</v>
      </c>
      <c r="H991" s="149">
        <v>30</v>
      </c>
    </row>
    <row r="992" spans="2:8">
      <c r="B992" s="142" t="s">
        <v>44</v>
      </c>
      <c r="C992" s="142" t="s">
        <v>35</v>
      </c>
      <c r="D992" s="142" t="s">
        <v>30</v>
      </c>
      <c r="E992" s="141" t="s">
        <v>452</v>
      </c>
      <c r="F992" s="141">
        <v>427</v>
      </c>
      <c r="G992" s="148">
        <v>1</v>
      </c>
      <c r="H992" s="149">
        <v>62</v>
      </c>
    </row>
    <row r="993" spans="2:8">
      <c r="B993" s="142" t="s">
        <v>44</v>
      </c>
      <c r="C993" s="142" t="s">
        <v>35</v>
      </c>
      <c r="D993" s="142" t="s">
        <v>30</v>
      </c>
      <c r="E993" s="141" t="s">
        <v>452</v>
      </c>
      <c r="F993" s="141">
        <v>557</v>
      </c>
      <c r="G993" s="148">
        <v>1</v>
      </c>
      <c r="H993" s="149">
        <v>41</v>
      </c>
    </row>
    <row r="994" spans="2:8">
      <c r="B994" s="142" t="s">
        <v>44</v>
      </c>
      <c r="C994" s="142" t="s">
        <v>35</v>
      </c>
      <c r="D994" s="142" t="s">
        <v>30</v>
      </c>
      <c r="E994" s="141" t="s">
        <v>452</v>
      </c>
      <c r="F994" s="141">
        <v>558</v>
      </c>
      <c r="G994" s="148">
        <v>1</v>
      </c>
      <c r="H994" s="149">
        <v>36</v>
      </c>
    </row>
    <row r="995" spans="2:8">
      <c r="B995" s="142" t="s">
        <v>44</v>
      </c>
      <c r="C995" s="142" t="s">
        <v>35</v>
      </c>
      <c r="D995" s="142" t="s">
        <v>30</v>
      </c>
      <c r="E995" s="141" t="s">
        <v>452</v>
      </c>
      <c r="F995" s="141">
        <v>559</v>
      </c>
      <c r="G995" s="148">
        <v>1</v>
      </c>
      <c r="H995" s="149">
        <v>40</v>
      </c>
    </row>
    <row r="996" spans="2:8">
      <c r="B996" s="142" t="s">
        <v>44</v>
      </c>
      <c r="C996" s="142" t="s">
        <v>35</v>
      </c>
      <c r="D996" s="142" t="s">
        <v>30</v>
      </c>
      <c r="E996" s="141" t="s">
        <v>452</v>
      </c>
      <c r="F996" s="141">
        <v>583</v>
      </c>
      <c r="G996" s="148">
        <v>1</v>
      </c>
      <c r="H996" s="149">
        <v>43</v>
      </c>
    </row>
    <row r="997" spans="2:8">
      <c r="B997" s="142" t="s">
        <v>44</v>
      </c>
      <c r="C997" s="142" t="s">
        <v>35</v>
      </c>
      <c r="D997" s="142" t="s">
        <v>30</v>
      </c>
      <c r="E997" s="141" t="s">
        <v>452</v>
      </c>
      <c r="F997" s="141">
        <v>668</v>
      </c>
      <c r="G997" s="148">
        <v>1</v>
      </c>
      <c r="H997" s="149">
        <v>62</v>
      </c>
    </row>
    <row r="998" spans="2:8">
      <c r="B998" s="142" t="s">
        <v>44</v>
      </c>
      <c r="C998" s="142" t="s">
        <v>35</v>
      </c>
      <c r="D998" s="142" t="s">
        <v>30</v>
      </c>
      <c r="E998" s="141" t="s">
        <v>452</v>
      </c>
      <c r="F998" s="141">
        <v>771</v>
      </c>
      <c r="G998" s="148">
        <v>1</v>
      </c>
      <c r="H998" s="149">
        <v>26</v>
      </c>
    </row>
    <row r="999" spans="2:8">
      <c r="B999" s="142" t="s">
        <v>44</v>
      </c>
      <c r="C999" s="142" t="s">
        <v>35</v>
      </c>
      <c r="D999" s="142" t="s">
        <v>30</v>
      </c>
      <c r="E999" s="141" t="s">
        <v>452</v>
      </c>
      <c r="F999" s="141">
        <v>1006</v>
      </c>
      <c r="G999" s="148">
        <v>1</v>
      </c>
      <c r="H999" s="149">
        <v>36</v>
      </c>
    </row>
    <row r="1000" spans="2:8">
      <c r="B1000" s="142" t="s">
        <v>44</v>
      </c>
      <c r="C1000" s="142" t="s">
        <v>35</v>
      </c>
      <c r="D1000" s="142" t="s">
        <v>30</v>
      </c>
      <c r="E1000" s="141" t="s">
        <v>452</v>
      </c>
      <c r="F1000" s="141">
        <v>1069</v>
      </c>
      <c r="G1000" s="148">
        <v>1</v>
      </c>
      <c r="H1000" s="149">
        <v>26</v>
      </c>
    </row>
    <row r="1001" spans="2:8">
      <c r="B1001" s="142" t="s">
        <v>44</v>
      </c>
      <c r="C1001" s="142" t="s">
        <v>35</v>
      </c>
      <c r="D1001" s="142" t="s">
        <v>30</v>
      </c>
      <c r="E1001" s="141" t="s">
        <v>452</v>
      </c>
      <c r="F1001" s="141">
        <v>1191</v>
      </c>
      <c r="G1001" s="148">
        <v>1</v>
      </c>
      <c r="H1001" s="149">
        <v>28</v>
      </c>
    </row>
    <row r="1002" spans="2:8">
      <c r="B1002" s="142" t="s">
        <v>44</v>
      </c>
      <c r="C1002" s="142" t="s">
        <v>35</v>
      </c>
      <c r="D1002" s="142" t="s">
        <v>30</v>
      </c>
      <c r="E1002" s="141" t="s">
        <v>452</v>
      </c>
      <c r="F1002" s="141">
        <v>1236</v>
      </c>
      <c r="G1002" s="148">
        <v>1</v>
      </c>
      <c r="H1002" s="149">
        <v>28</v>
      </c>
    </row>
    <row r="1003" spans="2:8">
      <c r="B1003" s="142" t="s">
        <v>44</v>
      </c>
      <c r="C1003" s="142" t="s">
        <v>35</v>
      </c>
      <c r="D1003" s="142" t="s">
        <v>30</v>
      </c>
      <c r="E1003" s="141" t="s">
        <v>452</v>
      </c>
      <c r="F1003" s="141">
        <v>1388</v>
      </c>
      <c r="G1003" s="148">
        <v>1</v>
      </c>
      <c r="H1003" s="149">
        <v>27</v>
      </c>
    </row>
    <row r="1004" spans="2:8">
      <c r="B1004" s="142" t="s">
        <v>44</v>
      </c>
      <c r="C1004" s="142" t="s">
        <v>35</v>
      </c>
      <c r="D1004" s="142" t="s">
        <v>30</v>
      </c>
      <c r="E1004" s="141" t="s">
        <v>452</v>
      </c>
      <c r="F1004" s="141">
        <v>1389</v>
      </c>
      <c r="G1004" s="148">
        <v>1</v>
      </c>
      <c r="H1004" s="149">
        <v>55</v>
      </c>
    </row>
    <row r="1005" spans="2:8">
      <c r="B1005" s="142" t="s">
        <v>44</v>
      </c>
      <c r="C1005" s="142" t="s">
        <v>35</v>
      </c>
      <c r="D1005" s="142" t="s">
        <v>30</v>
      </c>
      <c r="E1005" s="141" t="s">
        <v>457</v>
      </c>
      <c r="F1005" s="141">
        <v>26</v>
      </c>
      <c r="G1005" s="148">
        <v>1</v>
      </c>
      <c r="H1005" s="149">
        <v>29</v>
      </c>
    </row>
    <row r="1006" spans="2:8">
      <c r="B1006" s="142" t="s">
        <v>44</v>
      </c>
      <c r="C1006" s="142" t="s">
        <v>35</v>
      </c>
      <c r="D1006" s="142" t="s">
        <v>30</v>
      </c>
      <c r="E1006" s="141" t="s">
        <v>457</v>
      </c>
      <c r="F1006" s="141">
        <v>94</v>
      </c>
      <c r="G1006" s="148">
        <v>1</v>
      </c>
      <c r="H1006" s="149">
        <v>27</v>
      </c>
    </row>
    <row r="1007" spans="2:8">
      <c r="B1007" s="142" t="s">
        <v>44</v>
      </c>
      <c r="C1007" s="142" t="s">
        <v>35</v>
      </c>
      <c r="D1007" s="142" t="s">
        <v>30</v>
      </c>
      <c r="E1007" s="141" t="s">
        <v>457</v>
      </c>
      <c r="F1007" s="141">
        <v>181</v>
      </c>
      <c r="G1007" s="148">
        <v>1</v>
      </c>
      <c r="H1007" s="149">
        <v>33</v>
      </c>
    </row>
    <row r="1008" spans="2:8">
      <c r="B1008" s="142" t="s">
        <v>44</v>
      </c>
      <c r="C1008" s="142" t="s">
        <v>35</v>
      </c>
      <c r="D1008" s="142" t="s">
        <v>30</v>
      </c>
      <c r="E1008" s="141" t="s">
        <v>457</v>
      </c>
      <c r="F1008" s="141">
        <v>344</v>
      </c>
      <c r="G1008" s="148">
        <v>1</v>
      </c>
      <c r="H1008" s="149">
        <v>32</v>
      </c>
    </row>
    <row r="1009" spans="2:8">
      <c r="B1009" s="142" t="s">
        <v>44</v>
      </c>
      <c r="C1009" s="142" t="s">
        <v>35</v>
      </c>
      <c r="D1009" s="142" t="s">
        <v>30</v>
      </c>
      <c r="E1009" s="141" t="s">
        <v>457</v>
      </c>
      <c r="F1009" s="141">
        <v>409</v>
      </c>
      <c r="G1009" s="148">
        <v>1</v>
      </c>
      <c r="H1009" s="149">
        <v>70</v>
      </c>
    </row>
    <row r="1010" spans="2:8">
      <c r="B1010" s="142" t="s">
        <v>44</v>
      </c>
      <c r="C1010" s="142" t="s">
        <v>35</v>
      </c>
      <c r="D1010" s="142" t="s">
        <v>30</v>
      </c>
      <c r="E1010" s="141" t="s">
        <v>457</v>
      </c>
      <c r="F1010" s="141">
        <v>645</v>
      </c>
      <c r="G1010" s="148">
        <v>1</v>
      </c>
      <c r="H1010" s="149">
        <v>85</v>
      </c>
    </row>
    <row r="1011" spans="2:8">
      <c r="B1011" s="142" t="s">
        <v>44</v>
      </c>
      <c r="C1011" s="142" t="s">
        <v>35</v>
      </c>
      <c r="D1011" s="142" t="s">
        <v>30</v>
      </c>
      <c r="E1011" s="141" t="s">
        <v>457</v>
      </c>
      <c r="F1011" s="141">
        <v>728</v>
      </c>
      <c r="G1011" s="148">
        <v>1</v>
      </c>
      <c r="H1011" s="149">
        <v>22</v>
      </c>
    </row>
    <row r="1012" spans="2:8">
      <c r="B1012" s="142" t="s">
        <v>44</v>
      </c>
      <c r="C1012" s="142" t="s">
        <v>35</v>
      </c>
      <c r="D1012" s="142" t="s">
        <v>30</v>
      </c>
      <c r="E1012" s="141" t="s">
        <v>457</v>
      </c>
      <c r="F1012" s="141">
        <v>729</v>
      </c>
      <c r="G1012" s="148">
        <v>1</v>
      </c>
      <c r="H1012" s="149">
        <v>22</v>
      </c>
    </row>
    <row r="1013" spans="2:8">
      <c r="B1013" s="142" t="s">
        <v>44</v>
      </c>
      <c r="C1013" s="142" t="s">
        <v>35</v>
      </c>
      <c r="D1013" s="142" t="s">
        <v>30</v>
      </c>
      <c r="E1013" s="141" t="s">
        <v>457</v>
      </c>
      <c r="F1013" s="141">
        <v>756</v>
      </c>
      <c r="G1013" s="148">
        <v>1</v>
      </c>
      <c r="H1013" s="149">
        <v>24</v>
      </c>
    </row>
    <row r="1014" spans="2:8">
      <c r="B1014" s="142" t="s">
        <v>44</v>
      </c>
      <c r="C1014" s="142" t="s">
        <v>35</v>
      </c>
      <c r="D1014" s="142" t="s">
        <v>30</v>
      </c>
      <c r="E1014" s="141" t="s">
        <v>457</v>
      </c>
      <c r="F1014" s="141">
        <v>773</v>
      </c>
      <c r="G1014" s="148">
        <v>1</v>
      </c>
      <c r="H1014" s="149">
        <v>26</v>
      </c>
    </row>
    <row r="1015" spans="2:8">
      <c r="B1015" s="142" t="s">
        <v>44</v>
      </c>
      <c r="C1015" s="142" t="s">
        <v>35</v>
      </c>
      <c r="D1015" s="142" t="s">
        <v>30</v>
      </c>
      <c r="E1015" s="141" t="s">
        <v>457</v>
      </c>
      <c r="F1015" s="141">
        <v>813</v>
      </c>
      <c r="G1015" s="148">
        <v>1</v>
      </c>
      <c r="H1015" s="149">
        <v>27</v>
      </c>
    </row>
    <row r="1016" spans="2:8">
      <c r="B1016" s="142" t="s">
        <v>44</v>
      </c>
      <c r="C1016" s="142" t="s">
        <v>35</v>
      </c>
      <c r="D1016" s="142" t="s">
        <v>30</v>
      </c>
      <c r="E1016" s="141" t="s">
        <v>457</v>
      </c>
      <c r="F1016" s="141">
        <v>934</v>
      </c>
      <c r="G1016" s="148">
        <v>1</v>
      </c>
      <c r="H1016" s="149">
        <v>27</v>
      </c>
    </row>
    <row r="1017" spans="2:8">
      <c r="B1017" s="142" t="s">
        <v>44</v>
      </c>
      <c r="C1017" s="142" t="s">
        <v>35</v>
      </c>
      <c r="D1017" s="142" t="s">
        <v>30</v>
      </c>
      <c r="E1017" s="141" t="s">
        <v>457</v>
      </c>
      <c r="F1017" s="141">
        <v>935</v>
      </c>
      <c r="G1017" s="148">
        <v>1</v>
      </c>
      <c r="H1017" s="149">
        <v>27</v>
      </c>
    </row>
    <row r="1018" spans="2:8">
      <c r="B1018" s="142" t="s">
        <v>44</v>
      </c>
      <c r="C1018" s="142" t="s">
        <v>35</v>
      </c>
      <c r="D1018" s="142" t="s">
        <v>30</v>
      </c>
      <c r="E1018" s="141" t="s">
        <v>457</v>
      </c>
      <c r="F1018" s="141">
        <v>1045</v>
      </c>
      <c r="G1018" s="148">
        <v>1</v>
      </c>
      <c r="H1018" s="149">
        <v>28</v>
      </c>
    </row>
    <row r="1019" spans="2:8">
      <c r="B1019" s="142" t="s">
        <v>44</v>
      </c>
      <c r="C1019" s="142" t="s">
        <v>35</v>
      </c>
      <c r="D1019" s="142" t="s">
        <v>30</v>
      </c>
      <c r="E1019" s="141" t="s">
        <v>457</v>
      </c>
      <c r="F1019" s="141">
        <v>1046</v>
      </c>
      <c r="G1019" s="148">
        <v>1</v>
      </c>
      <c r="H1019" s="149">
        <v>27</v>
      </c>
    </row>
    <row r="1020" spans="2:8">
      <c r="B1020" s="142" t="s">
        <v>44</v>
      </c>
      <c r="C1020" s="142" t="s">
        <v>35</v>
      </c>
      <c r="D1020" s="142" t="s">
        <v>30</v>
      </c>
      <c r="E1020" s="141" t="s">
        <v>457</v>
      </c>
      <c r="F1020" s="141">
        <v>1072</v>
      </c>
      <c r="G1020" s="148">
        <v>1</v>
      </c>
      <c r="H1020" s="149">
        <v>26</v>
      </c>
    </row>
    <row r="1021" spans="2:8">
      <c r="B1021" s="142" t="s">
        <v>44</v>
      </c>
      <c r="C1021" s="142" t="s">
        <v>35</v>
      </c>
      <c r="D1021" s="142" t="s">
        <v>30</v>
      </c>
      <c r="E1021" s="141" t="s">
        <v>457</v>
      </c>
      <c r="F1021" s="141">
        <v>1100</v>
      </c>
      <c r="G1021" s="148">
        <v>1</v>
      </c>
      <c r="H1021" s="149">
        <v>27</v>
      </c>
    </row>
    <row r="1022" spans="2:8">
      <c r="B1022" s="142" t="s">
        <v>44</v>
      </c>
      <c r="C1022" s="142" t="s">
        <v>35</v>
      </c>
      <c r="D1022" s="142" t="s">
        <v>30</v>
      </c>
      <c r="E1022" s="141" t="s">
        <v>457</v>
      </c>
      <c r="F1022" s="141">
        <v>1164</v>
      </c>
      <c r="G1022" s="148">
        <v>1</v>
      </c>
      <c r="H1022" s="149">
        <v>32</v>
      </c>
    </row>
    <row r="1023" spans="2:8">
      <c r="B1023" s="142" t="s">
        <v>44</v>
      </c>
      <c r="C1023" s="142" t="s">
        <v>35</v>
      </c>
      <c r="D1023" s="142" t="s">
        <v>30</v>
      </c>
      <c r="E1023" s="141" t="s">
        <v>457</v>
      </c>
      <c r="F1023" s="141">
        <v>1165</v>
      </c>
      <c r="G1023" s="148">
        <v>1</v>
      </c>
      <c r="H1023" s="149">
        <v>28</v>
      </c>
    </row>
    <row r="1024" spans="2:8">
      <c r="B1024" s="142" t="s">
        <v>44</v>
      </c>
      <c r="C1024" s="142" t="s">
        <v>35</v>
      </c>
      <c r="D1024" s="142" t="s">
        <v>30</v>
      </c>
      <c r="E1024" s="141" t="s">
        <v>457</v>
      </c>
      <c r="F1024" s="141">
        <v>1166</v>
      </c>
      <c r="G1024" s="148">
        <v>1</v>
      </c>
      <c r="H1024" s="149">
        <v>28</v>
      </c>
    </row>
    <row r="1025" spans="2:8">
      <c r="B1025" s="142" t="s">
        <v>44</v>
      </c>
      <c r="C1025" s="142" t="s">
        <v>35</v>
      </c>
      <c r="D1025" s="142" t="s">
        <v>30</v>
      </c>
      <c r="E1025" s="141" t="s">
        <v>457</v>
      </c>
      <c r="F1025" s="141">
        <v>1421</v>
      </c>
      <c r="G1025" s="148">
        <v>1</v>
      </c>
      <c r="H1025" s="149">
        <v>30</v>
      </c>
    </row>
    <row r="1026" spans="2:8">
      <c r="B1026" s="142" t="s">
        <v>44</v>
      </c>
      <c r="C1026" s="142" t="s">
        <v>35</v>
      </c>
      <c r="D1026" s="142" t="s">
        <v>30</v>
      </c>
      <c r="E1026" s="141" t="s">
        <v>457</v>
      </c>
      <c r="F1026" s="141">
        <v>1573</v>
      </c>
      <c r="G1026" s="148">
        <v>1</v>
      </c>
      <c r="H1026" s="149">
        <v>28</v>
      </c>
    </row>
    <row r="1027" spans="2:8">
      <c r="B1027" s="142" t="s">
        <v>44</v>
      </c>
      <c r="C1027" s="142" t="s">
        <v>35</v>
      </c>
      <c r="D1027" s="142" t="s">
        <v>30</v>
      </c>
      <c r="E1027" s="141" t="s">
        <v>457</v>
      </c>
      <c r="F1027" s="141">
        <v>1644</v>
      </c>
      <c r="G1027" s="148">
        <v>1</v>
      </c>
      <c r="H1027" s="149">
        <v>28</v>
      </c>
    </row>
    <row r="1028" spans="2:8">
      <c r="B1028" s="142" t="s">
        <v>44</v>
      </c>
      <c r="C1028" s="142" t="s">
        <v>35</v>
      </c>
      <c r="D1028" s="142" t="s">
        <v>30</v>
      </c>
      <c r="E1028" s="141" t="s">
        <v>459</v>
      </c>
      <c r="F1028" s="141">
        <v>1</v>
      </c>
      <c r="G1028" s="148">
        <v>1</v>
      </c>
      <c r="H1028" s="149">
        <v>25</v>
      </c>
    </row>
    <row r="1029" spans="2:8">
      <c r="B1029" s="142" t="s">
        <v>44</v>
      </c>
      <c r="C1029" s="142" t="s">
        <v>35</v>
      </c>
      <c r="D1029" s="142" t="s">
        <v>30</v>
      </c>
      <c r="E1029" s="141" t="s">
        <v>459</v>
      </c>
      <c r="F1029" s="141">
        <v>412</v>
      </c>
      <c r="G1029" s="148">
        <v>1</v>
      </c>
      <c r="H1029" s="149">
        <v>59</v>
      </c>
    </row>
    <row r="1030" spans="2:8">
      <c r="B1030" s="142" t="s">
        <v>44</v>
      </c>
      <c r="C1030" s="142" t="s">
        <v>35</v>
      </c>
      <c r="D1030" s="142" t="s">
        <v>30</v>
      </c>
      <c r="E1030" s="141" t="s">
        <v>459</v>
      </c>
      <c r="F1030" s="141">
        <v>798</v>
      </c>
      <c r="G1030" s="148">
        <v>1</v>
      </c>
      <c r="H1030" s="149">
        <v>24</v>
      </c>
    </row>
    <row r="1031" spans="2:8">
      <c r="B1031" s="142" t="s">
        <v>44</v>
      </c>
      <c r="C1031" s="142" t="s">
        <v>35</v>
      </c>
      <c r="D1031" s="142" t="s">
        <v>30</v>
      </c>
      <c r="E1031" s="141" t="s">
        <v>459</v>
      </c>
      <c r="F1031" s="141">
        <v>909</v>
      </c>
      <c r="G1031" s="148">
        <v>1</v>
      </c>
      <c r="H1031" s="149">
        <v>27</v>
      </c>
    </row>
    <row r="1032" spans="2:8">
      <c r="B1032" s="142" t="s">
        <v>44</v>
      </c>
      <c r="C1032" s="142" t="s">
        <v>35</v>
      </c>
      <c r="D1032" s="142" t="s">
        <v>30</v>
      </c>
      <c r="E1032" s="141" t="s">
        <v>459</v>
      </c>
      <c r="F1032" s="141">
        <v>1171</v>
      </c>
      <c r="G1032" s="148">
        <v>1</v>
      </c>
      <c r="H1032" s="149">
        <v>28</v>
      </c>
    </row>
    <row r="1033" spans="2:8">
      <c r="B1033" s="142" t="s">
        <v>44</v>
      </c>
      <c r="C1033" s="142" t="s">
        <v>35</v>
      </c>
      <c r="D1033" s="142" t="s">
        <v>30</v>
      </c>
      <c r="E1033" s="141" t="s">
        <v>459</v>
      </c>
      <c r="F1033" s="141">
        <v>1376</v>
      </c>
      <c r="G1033" s="148">
        <v>1</v>
      </c>
      <c r="H1033" s="149">
        <v>55</v>
      </c>
    </row>
    <row r="1034" spans="2:8">
      <c r="B1034" s="142" t="s">
        <v>44</v>
      </c>
      <c r="C1034" s="142" t="s">
        <v>35</v>
      </c>
      <c r="D1034" s="142" t="s">
        <v>30</v>
      </c>
      <c r="E1034" s="141" t="s">
        <v>459</v>
      </c>
      <c r="F1034" s="141">
        <v>1651</v>
      </c>
      <c r="G1034" s="148">
        <v>1</v>
      </c>
      <c r="H1034" s="149">
        <v>48</v>
      </c>
    </row>
    <row r="1035" spans="2:8">
      <c r="B1035" s="142" t="s">
        <v>44</v>
      </c>
      <c r="C1035" s="142" t="s">
        <v>35</v>
      </c>
      <c r="D1035" s="142" t="s">
        <v>30</v>
      </c>
      <c r="E1035" s="141" t="s">
        <v>436</v>
      </c>
      <c r="F1035" s="141">
        <v>907</v>
      </c>
      <c r="G1035" s="148">
        <v>1</v>
      </c>
      <c r="H1035" s="149">
        <v>26</v>
      </c>
    </row>
    <row r="1036" spans="2:8">
      <c r="B1036" s="142" t="s">
        <v>44</v>
      </c>
      <c r="C1036" s="142" t="s">
        <v>35</v>
      </c>
      <c r="D1036" s="142" t="s">
        <v>30</v>
      </c>
      <c r="E1036" s="141" t="s">
        <v>436</v>
      </c>
      <c r="F1036" s="141">
        <v>908</v>
      </c>
      <c r="G1036" s="148">
        <v>1</v>
      </c>
      <c r="H1036" s="149">
        <v>26</v>
      </c>
    </row>
    <row r="1037" spans="2:8">
      <c r="B1037" s="142" t="s">
        <v>44</v>
      </c>
      <c r="C1037" s="142" t="s">
        <v>35</v>
      </c>
      <c r="D1037" s="142" t="s">
        <v>30</v>
      </c>
      <c r="E1037" s="141" t="s">
        <v>404</v>
      </c>
      <c r="F1037" s="141">
        <v>1</v>
      </c>
      <c r="G1037" s="148">
        <v>6</v>
      </c>
      <c r="H1037" s="149">
        <v>26.666666666666668</v>
      </c>
    </row>
    <row r="1038" spans="2:8">
      <c r="B1038" s="142" t="s">
        <v>44</v>
      </c>
      <c r="C1038" s="142" t="s">
        <v>35</v>
      </c>
      <c r="D1038" s="142" t="s">
        <v>30</v>
      </c>
      <c r="E1038" s="141" t="s">
        <v>404</v>
      </c>
      <c r="F1038" s="141">
        <v>103</v>
      </c>
      <c r="G1038" s="148">
        <v>1</v>
      </c>
      <c r="H1038" s="149">
        <v>28</v>
      </c>
    </row>
    <row r="1039" spans="2:8">
      <c r="B1039" s="142" t="s">
        <v>44</v>
      </c>
      <c r="C1039" s="142" t="s">
        <v>35</v>
      </c>
      <c r="D1039" s="142" t="s">
        <v>30</v>
      </c>
      <c r="E1039" s="141" t="s">
        <v>404</v>
      </c>
      <c r="F1039" s="141">
        <v>132</v>
      </c>
      <c r="G1039" s="148">
        <v>1</v>
      </c>
      <c r="H1039" s="149">
        <v>56</v>
      </c>
    </row>
    <row r="1040" spans="2:8">
      <c r="B1040" s="142" t="s">
        <v>44</v>
      </c>
      <c r="C1040" s="142" t="s">
        <v>35</v>
      </c>
      <c r="D1040" s="142" t="s">
        <v>30</v>
      </c>
      <c r="E1040" s="141" t="s">
        <v>404</v>
      </c>
      <c r="F1040" s="141">
        <v>133</v>
      </c>
      <c r="G1040" s="148">
        <v>1</v>
      </c>
      <c r="H1040" s="149">
        <v>28</v>
      </c>
    </row>
    <row r="1041" spans="2:8">
      <c r="B1041" s="142" t="s">
        <v>44</v>
      </c>
      <c r="C1041" s="142" t="s">
        <v>35</v>
      </c>
      <c r="D1041" s="142" t="s">
        <v>30</v>
      </c>
      <c r="E1041" s="141" t="s">
        <v>404</v>
      </c>
      <c r="F1041" s="141">
        <v>219</v>
      </c>
      <c r="G1041" s="148">
        <v>1</v>
      </c>
      <c r="H1041" s="149">
        <v>30</v>
      </c>
    </row>
    <row r="1042" spans="2:8">
      <c r="B1042" s="142" t="s">
        <v>44</v>
      </c>
      <c r="C1042" s="142" t="s">
        <v>35</v>
      </c>
      <c r="D1042" s="142" t="s">
        <v>30</v>
      </c>
      <c r="E1042" s="141" t="s">
        <v>404</v>
      </c>
      <c r="F1042" s="141">
        <v>298</v>
      </c>
      <c r="G1042" s="148">
        <v>1</v>
      </c>
      <c r="H1042" s="149">
        <v>11</v>
      </c>
    </row>
    <row r="1043" spans="2:8">
      <c r="B1043" s="142" t="s">
        <v>44</v>
      </c>
      <c r="C1043" s="142" t="s">
        <v>35</v>
      </c>
      <c r="D1043" s="142" t="s">
        <v>30</v>
      </c>
      <c r="E1043" s="141" t="s">
        <v>404</v>
      </c>
      <c r="F1043" s="141">
        <v>320</v>
      </c>
      <c r="G1043" s="148">
        <v>1</v>
      </c>
      <c r="H1043" s="149">
        <v>30</v>
      </c>
    </row>
    <row r="1044" spans="2:8">
      <c r="B1044" s="142" t="s">
        <v>44</v>
      </c>
      <c r="C1044" s="142" t="s">
        <v>35</v>
      </c>
      <c r="D1044" s="142" t="s">
        <v>30</v>
      </c>
      <c r="E1044" s="141" t="s">
        <v>404</v>
      </c>
      <c r="F1044" s="141">
        <v>491</v>
      </c>
      <c r="G1044" s="148">
        <v>1</v>
      </c>
      <c r="H1044" s="149">
        <v>53</v>
      </c>
    </row>
    <row r="1045" spans="2:8">
      <c r="B1045" s="142" t="s">
        <v>44</v>
      </c>
      <c r="C1045" s="142" t="s">
        <v>35</v>
      </c>
      <c r="D1045" s="142" t="s">
        <v>30</v>
      </c>
      <c r="E1045" s="141" t="s">
        <v>404</v>
      </c>
      <c r="F1045" s="141">
        <v>492</v>
      </c>
      <c r="G1045" s="148">
        <v>1</v>
      </c>
      <c r="H1045" s="149">
        <v>85</v>
      </c>
    </row>
    <row r="1046" spans="2:8">
      <c r="B1046" s="142" t="s">
        <v>44</v>
      </c>
      <c r="C1046" s="142" t="s">
        <v>35</v>
      </c>
      <c r="D1046" s="142" t="s">
        <v>30</v>
      </c>
      <c r="E1046" s="141" t="s">
        <v>404</v>
      </c>
      <c r="F1046" s="141">
        <v>515</v>
      </c>
      <c r="G1046" s="148">
        <v>1</v>
      </c>
      <c r="H1046" s="149">
        <v>57</v>
      </c>
    </row>
    <row r="1047" spans="2:8">
      <c r="B1047" s="142" t="s">
        <v>44</v>
      </c>
      <c r="C1047" s="142" t="s">
        <v>35</v>
      </c>
      <c r="D1047" s="142" t="s">
        <v>30</v>
      </c>
      <c r="E1047" s="141" t="s">
        <v>404</v>
      </c>
      <c r="F1047" s="141">
        <v>516</v>
      </c>
      <c r="G1047" s="148">
        <v>1</v>
      </c>
      <c r="H1047" s="149">
        <v>59</v>
      </c>
    </row>
    <row r="1048" spans="2:8">
      <c r="B1048" s="142" t="s">
        <v>44</v>
      </c>
      <c r="C1048" s="142" t="s">
        <v>35</v>
      </c>
      <c r="D1048" s="142" t="s">
        <v>30</v>
      </c>
      <c r="E1048" s="141" t="s">
        <v>404</v>
      </c>
      <c r="F1048" s="141">
        <v>542</v>
      </c>
      <c r="G1048" s="148">
        <v>1</v>
      </c>
      <c r="H1048" s="149">
        <v>40</v>
      </c>
    </row>
    <row r="1049" spans="2:8">
      <c r="B1049" s="142" t="s">
        <v>44</v>
      </c>
      <c r="C1049" s="142" t="s">
        <v>35</v>
      </c>
      <c r="D1049" s="142" t="s">
        <v>30</v>
      </c>
      <c r="E1049" s="141" t="s">
        <v>404</v>
      </c>
      <c r="F1049" s="141">
        <v>599</v>
      </c>
      <c r="G1049" s="148">
        <v>1</v>
      </c>
      <c r="H1049" s="149">
        <v>61</v>
      </c>
    </row>
    <row r="1050" spans="2:8">
      <c r="B1050" s="142" t="s">
        <v>44</v>
      </c>
      <c r="C1050" s="142" t="s">
        <v>35</v>
      </c>
      <c r="D1050" s="142" t="s">
        <v>30</v>
      </c>
      <c r="E1050" s="141" t="s">
        <v>404</v>
      </c>
      <c r="F1050" s="141">
        <v>600</v>
      </c>
      <c r="G1050" s="148">
        <v>1</v>
      </c>
      <c r="H1050" s="149">
        <v>43</v>
      </c>
    </row>
    <row r="1051" spans="2:8">
      <c r="B1051" s="142" t="s">
        <v>44</v>
      </c>
      <c r="C1051" s="142" t="s">
        <v>35</v>
      </c>
      <c r="D1051" s="142" t="s">
        <v>30</v>
      </c>
      <c r="E1051" s="141" t="s">
        <v>404</v>
      </c>
      <c r="F1051" s="141">
        <v>601</v>
      </c>
      <c r="G1051" s="148">
        <v>1</v>
      </c>
      <c r="H1051" s="149">
        <v>57</v>
      </c>
    </row>
    <row r="1052" spans="2:8">
      <c r="B1052" s="142" t="s">
        <v>44</v>
      </c>
      <c r="C1052" s="142" t="s">
        <v>35</v>
      </c>
      <c r="D1052" s="142" t="s">
        <v>30</v>
      </c>
      <c r="E1052" s="141" t="s">
        <v>404</v>
      </c>
      <c r="F1052" s="141">
        <v>673</v>
      </c>
      <c r="G1052" s="148">
        <v>1</v>
      </c>
      <c r="H1052" s="149">
        <v>60</v>
      </c>
    </row>
    <row r="1053" spans="2:8">
      <c r="B1053" s="142" t="s">
        <v>44</v>
      </c>
      <c r="C1053" s="142" t="s">
        <v>35</v>
      </c>
      <c r="D1053" s="142" t="s">
        <v>30</v>
      </c>
      <c r="E1053" s="141" t="s">
        <v>404</v>
      </c>
      <c r="F1053" s="141">
        <v>794</v>
      </c>
      <c r="G1053" s="148">
        <v>1</v>
      </c>
      <c r="H1053" s="149">
        <v>27</v>
      </c>
    </row>
    <row r="1054" spans="2:8">
      <c r="B1054" s="142" t="s">
        <v>44</v>
      </c>
      <c r="C1054" s="142" t="s">
        <v>35</v>
      </c>
      <c r="D1054" s="142" t="s">
        <v>30</v>
      </c>
      <c r="E1054" s="141" t="s">
        <v>404</v>
      </c>
      <c r="F1054" s="141">
        <v>1176</v>
      </c>
      <c r="G1054" s="148">
        <v>1</v>
      </c>
      <c r="H1054" s="149">
        <v>28</v>
      </c>
    </row>
    <row r="1055" spans="2:8">
      <c r="B1055" s="142" t="s">
        <v>44</v>
      </c>
      <c r="C1055" s="142" t="s">
        <v>35</v>
      </c>
      <c r="D1055" s="142" t="s">
        <v>30</v>
      </c>
      <c r="E1055" s="141" t="s">
        <v>404</v>
      </c>
      <c r="F1055" s="141">
        <v>1211</v>
      </c>
      <c r="G1055" s="148">
        <v>1</v>
      </c>
      <c r="H1055" s="149">
        <v>28</v>
      </c>
    </row>
    <row r="1056" spans="2:8">
      <c r="B1056" s="142" t="s">
        <v>44</v>
      </c>
      <c r="C1056" s="142" t="s">
        <v>35</v>
      </c>
      <c r="D1056" s="142" t="s">
        <v>30</v>
      </c>
      <c r="E1056" s="141" t="s">
        <v>404</v>
      </c>
      <c r="F1056" s="141">
        <v>1259</v>
      </c>
      <c r="G1056" s="148">
        <v>1</v>
      </c>
      <c r="H1056" s="149">
        <v>10</v>
      </c>
    </row>
    <row r="1057" spans="2:8">
      <c r="B1057" s="142" t="s">
        <v>44</v>
      </c>
      <c r="C1057" s="142" t="s">
        <v>35</v>
      </c>
      <c r="D1057" s="142" t="s">
        <v>30</v>
      </c>
      <c r="E1057" s="141" t="s">
        <v>404</v>
      </c>
      <c r="F1057" s="141">
        <v>1369</v>
      </c>
      <c r="G1057" s="148">
        <v>1</v>
      </c>
      <c r="H1057" s="149">
        <v>27</v>
      </c>
    </row>
    <row r="1058" spans="2:8">
      <c r="B1058" s="142" t="s">
        <v>44</v>
      </c>
      <c r="C1058" s="142" t="s">
        <v>35</v>
      </c>
      <c r="D1058" s="142" t="s">
        <v>30</v>
      </c>
      <c r="E1058" s="141" t="s">
        <v>404</v>
      </c>
      <c r="F1058" s="141">
        <v>1370</v>
      </c>
      <c r="G1058" s="148">
        <v>1</v>
      </c>
      <c r="H1058" s="149">
        <v>27</v>
      </c>
    </row>
    <row r="1059" spans="2:8">
      <c r="B1059" s="142" t="s">
        <v>44</v>
      </c>
      <c r="C1059" s="142" t="s">
        <v>35</v>
      </c>
      <c r="D1059" s="142" t="s">
        <v>30</v>
      </c>
      <c r="E1059" s="141" t="s">
        <v>404</v>
      </c>
      <c r="F1059" s="141">
        <v>1371</v>
      </c>
      <c r="G1059" s="148">
        <v>1</v>
      </c>
      <c r="H1059" s="149">
        <v>28</v>
      </c>
    </row>
    <row r="1060" spans="2:8">
      <c r="B1060" s="142" t="s">
        <v>44</v>
      </c>
      <c r="C1060" s="142" t="s">
        <v>35</v>
      </c>
      <c r="D1060" s="142" t="s">
        <v>30</v>
      </c>
      <c r="E1060" s="141" t="s">
        <v>404</v>
      </c>
      <c r="F1060" s="141">
        <v>1385</v>
      </c>
      <c r="G1060" s="148">
        <v>1</v>
      </c>
      <c r="H1060" s="149">
        <v>27</v>
      </c>
    </row>
    <row r="1061" spans="2:8">
      <c r="B1061" s="142" t="s">
        <v>44</v>
      </c>
      <c r="C1061" s="142" t="s">
        <v>35</v>
      </c>
      <c r="D1061" s="142" t="s">
        <v>30</v>
      </c>
      <c r="E1061" s="141" t="s">
        <v>404</v>
      </c>
      <c r="F1061" s="141">
        <v>1386</v>
      </c>
      <c r="G1061" s="148">
        <v>1</v>
      </c>
      <c r="H1061" s="149">
        <v>29</v>
      </c>
    </row>
    <row r="1062" spans="2:8">
      <c r="B1062" s="142" t="s">
        <v>44</v>
      </c>
      <c r="C1062" s="142" t="s">
        <v>35</v>
      </c>
      <c r="D1062" s="142" t="s">
        <v>30</v>
      </c>
      <c r="E1062" s="141" t="s">
        <v>404</v>
      </c>
      <c r="F1062" s="141">
        <v>1565</v>
      </c>
      <c r="G1062" s="148">
        <v>1</v>
      </c>
      <c r="H1062" s="149">
        <v>30</v>
      </c>
    </row>
    <row r="1063" spans="2:8">
      <c r="B1063" s="142" t="s">
        <v>44</v>
      </c>
      <c r="C1063" s="142" t="s">
        <v>35</v>
      </c>
      <c r="D1063" s="142" t="s">
        <v>30</v>
      </c>
      <c r="E1063" s="141" t="s">
        <v>404</v>
      </c>
      <c r="F1063" s="141">
        <v>1624</v>
      </c>
      <c r="G1063" s="148">
        <v>1</v>
      </c>
      <c r="H1063" s="149">
        <v>28</v>
      </c>
    </row>
    <row r="1064" spans="2:8">
      <c r="B1064" s="142" t="s">
        <v>44</v>
      </c>
      <c r="C1064" s="142" t="s">
        <v>35</v>
      </c>
      <c r="D1064" s="142" t="s">
        <v>30</v>
      </c>
      <c r="E1064" s="141" t="s">
        <v>404</v>
      </c>
      <c r="F1064" s="141">
        <v>1625</v>
      </c>
      <c r="G1064" s="148">
        <v>1</v>
      </c>
      <c r="H1064" s="149">
        <v>30</v>
      </c>
    </row>
    <row r="1065" spans="2:8">
      <c r="B1065" s="142" t="s">
        <v>44</v>
      </c>
      <c r="C1065" s="142" t="s">
        <v>35</v>
      </c>
      <c r="D1065" s="142" t="s">
        <v>30</v>
      </c>
      <c r="E1065" s="141" t="s">
        <v>404</v>
      </c>
      <c r="F1065" s="141">
        <v>1640</v>
      </c>
      <c r="G1065" s="148">
        <v>1</v>
      </c>
      <c r="H1065" s="149">
        <v>28</v>
      </c>
    </row>
    <row r="1066" spans="2:8">
      <c r="B1066" s="142" t="s">
        <v>44</v>
      </c>
      <c r="C1066" s="142" t="s">
        <v>35</v>
      </c>
      <c r="D1066" s="142" t="s">
        <v>30</v>
      </c>
      <c r="E1066" s="141" t="s">
        <v>404</v>
      </c>
      <c r="F1066" s="141">
        <v>1641</v>
      </c>
      <c r="G1066" s="148">
        <v>1</v>
      </c>
      <c r="H1066" s="149">
        <v>28</v>
      </c>
    </row>
    <row r="1067" spans="2:8">
      <c r="B1067" s="142" t="s">
        <v>44</v>
      </c>
      <c r="C1067" s="142" t="s">
        <v>35</v>
      </c>
      <c r="D1067" s="142" t="s">
        <v>30</v>
      </c>
      <c r="E1067" s="141" t="s">
        <v>404</v>
      </c>
      <c r="F1067" s="141">
        <v>1711</v>
      </c>
      <c r="G1067" s="148">
        <v>1</v>
      </c>
      <c r="H1067" s="149">
        <v>30</v>
      </c>
    </row>
    <row r="1068" spans="2:8">
      <c r="B1068" s="142" t="s">
        <v>44</v>
      </c>
      <c r="C1068" s="142" t="s">
        <v>35</v>
      </c>
      <c r="D1068" s="142" t="s">
        <v>30</v>
      </c>
      <c r="E1068" s="141" t="s">
        <v>404</v>
      </c>
      <c r="F1068" s="141">
        <v>1712</v>
      </c>
      <c r="G1068" s="148">
        <v>1</v>
      </c>
      <c r="H1068" s="149">
        <v>30</v>
      </c>
    </row>
    <row r="1069" spans="2:8">
      <c r="B1069" s="142" t="s">
        <v>44</v>
      </c>
      <c r="C1069" s="142" t="s">
        <v>35</v>
      </c>
      <c r="D1069" s="142" t="s">
        <v>30</v>
      </c>
      <c r="E1069" s="141" t="s">
        <v>404</v>
      </c>
      <c r="F1069" s="141">
        <v>1713</v>
      </c>
      <c r="G1069" s="148">
        <v>1</v>
      </c>
      <c r="H1069" s="149">
        <v>20</v>
      </c>
    </row>
    <row r="1070" spans="2:8">
      <c r="B1070" s="142" t="s">
        <v>44</v>
      </c>
      <c r="C1070" s="142" t="s">
        <v>35</v>
      </c>
      <c r="D1070" s="142" t="s">
        <v>30</v>
      </c>
      <c r="E1070" s="141" t="s">
        <v>145</v>
      </c>
      <c r="F1070" s="141">
        <v>1</v>
      </c>
      <c r="G1070" s="148">
        <v>1</v>
      </c>
      <c r="H1070" s="149">
        <v>24</v>
      </c>
    </row>
    <row r="1071" spans="2:8">
      <c r="B1071" s="142" t="s">
        <v>44</v>
      </c>
      <c r="C1071" s="142" t="s">
        <v>35</v>
      </c>
      <c r="D1071" s="142" t="s">
        <v>30</v>
      </c>
      <c r="E1071" s="141" t="s">
        <v>145</v>
      </c>
      <c r="F1071" s="141">
        <v>92</v>
      </c>
      <c r="G1071" s="148">
        <v>1</v>
      </c>
      <c r="H1071" s="149">
        <v>27</v>
      </c>
    </row>
    <row r="1072" spans="2:8">
      <c r="B1072" s="142" t="s">
        <v>44</v>
      </c>
      <c r="C1072" s="142" t="s">
        <v>35</v>
      </c>
      <c r="D1072" s="142" t="s">
        <v>30</v>
      </c>
      <c r="E1072" s="141" t="s">
        <v>145</v>
      </c>
      <c r="F1072" s="141">
        <v>490</v>
      </c>
      <c r="G1072" s="148">
        <v>1</v>
      </c>
      <c r="H1072" s="149">
        <v>57</v>
      </c>
    </row>
    <row r="1073" spans="2:8">
      <c r="B1073" s="142" t="s">
        <v>44</v>
      </c>
      <c r="C1073" s="142" t="s">
        <v>35</v>
      </c>
      <c r="D1073" s="142" t="s">
        <v>30</v>
      </c>
      <c r="E1073" s="141" t="s">
        <v>145</v>
      </c>
      <c r="F1073" s="141">
        <v>931</v>
      </c>
      <c r="G1073" s="148">
        <v>1</v>
      </c>
      <c r="H1073" s="149">
        <v>42</v>
      </c>
    </row>
    <row r="1074" spans="2:8">
      <c r="B1074" s="142" t="s">
        <v>44</v>
      </c>
      <c r="C1074" s="142" t="s">
        <v>35</v>
      </c>
      <c r="D1074" s="142" t="s">
        <v>30</v>
      </c>
      <c r="E1074" s="141" t="s">
        <v>466</v>
      </c>
      <c r="F1074" s="141">
        <v>224</v>
      </c>
      <c r="G1074" s="148">
        <v>1</v>
      </c>
      <c r="H1074" s="149">
        <v>30</v>
      </c>
    </row>
    <row r="1075" spans="2:8">
      <c r="B1075" s="142" t="s">
        <v>44</v>
      </c>
      <c r="C1075" s="142" t="s">
        <v>35</v>
      </c>
      <c r="D1075" s="142" t="s">
        <v>30</v>
      </c>
      <c r="E1075" s="141" t="s">
        <v>466</v>
      </c>
      <c r="F1075" s="141">
        <v>251</v>
      </c>
      <c r="G1075" s="148">
        <v>1</v>
      </c>
      <c r="H1075" s="149">
        <v>31</v>
      </c>
    </row>
    <row r="1076" spans="2:8">
      <c r="B1076" s="142" t="s">
        <v>44</v>
      </c>
      <c r="C1076" s="142" t="s">
        <v>35</v>
      </c>
      <c r="D1076" s="142" t="s">
        <v>30</v>
      </c>
      <c r="E1076" s="141" t="s">
        <v>149</v>
      </c>
      <c r="F1076" s="141">
        <v>1</v>
      </c>
      <c r="G1076" s="148">
        <v>1</v>
      </c>
      <c r="H1076" s="149">
        <v>30</v>
      </c>
    </row>
    <row r="1077" spans="2:8">
      <c r="B1077" s="142" t="s">
        <v>44</v>
      </c>
      <c r="C1077" s="142" t="s">
        <v>35</v>
      </c>
      <c r="D1077" s="142" t="s">
        <v>30</v>
      </c>
      <c r="E1077" s="141" t="s">
        <v>149</v>
      </c>
      <c r="F1077" s="141">
        <v>221</v>
      </c>
      <c r="G1077" s="148">
        <v>1</v>
      </c>
      <c r="H1077" s="149">
        <v>30</v>
      </c>
    </row>
    <row r="1078" spans="2:8">
      <c r="B1078" s="142" t="s">
        <v>44</v>
      </c>
      <c r="C1078" s="142" t="s">
        <v>35</v>
      </c>
      <c r="D1078" s="142" t="s">
        <v>30</v>
      </c>
      <c r="E1078" s="141" t="s">
        <v>149</v>
      </c>
      <c r="F1078" s="141">
        <v>267</v>
      </c>
      <c r="G1078" s="148">
        <v>1</v>
      </c>
      <c r="H1078" s="149">
        <v>34</v>
      </c>
    </row>
    <row r="1079" spans="2:8">
      <c r="B1079" s="142" t="s">
        <v>44</v>
      </c>
      <c r="C1079" s="142" t="s">
        <v>35</v>
      </c>
      <c r="D1079" s="142" t="s">
        <v>30</v>
      </c>
      <c r="E1079" s="141" t="s">
        <v>149</v>
      </c>
      <c r="F1079" s="141">
        <v>268</v>
      </c>
      <c r="G1079" s="148">
        <v>1</v>
      </c>
      <c r="H1079" s="149">
        <v>34</v>
      </c>
    </row>
    <row r="1080" spans="2:8">
      <c r="B1080" s="142" t="s">
        <v>44</v>
      </c>
      <c r="C1080" s="142" t="s">
        <v>35</v>
      </c>
      <c r="D1080" s="142" t="s">
        <v>30</v>
      </c>
      <c r="E1080" s="141" t="s">
        <v>149</v>
      </c>
      <c r="F1080" s="141">
        <v>299</v>
      </c>
      <c r="G1080" s="148">
        <v>1</v>
      </c>
      <c r="H1080" s="149">
        <v>30</v>
      </c>
    </row>
    <row r="1081" spans="2:8">
      <c r="B1081" s="142" t="s">
        <v>44</v>
      </c>
      <c r="C1081" s="142" t="s">
        <v>35</v>
      </c>
      <c r="D1081" s="142" t="s">
        <v>30</v>
      </c>
      <c r="E1081" s="141" t="s">
        <v>149</v>
      </c>
      <c r="F1081" s="141">
        <v>300</v>
      </c>
      <c r="G1081" s="148">
        <v>1</v>
      </c>
      <c r="H1081" s="149">
        <v>30</v>
      </c>
    </row>
    <row r="1082" spans="2:8">
      <c r="B1082" s="142" t="s">
        <v>44</v>
      </c>
      <c r="C1082" s="142" t="s">
        <v>35</v>
      </c>
      <c r="D1082" s="142" t="s">
        <v>30</v>
      </c>
      <c r="E1082" s="141" t="s">
        <v>149</v>
      </c>
      <c r="F1082" s="141">
        <v>301</v>
      </c>
      <c r="G1082" s="148">
        <v>1</v>
      </c>
      <c r="H1082" s="149">
        <v>30</v>
      </c>
    </row>
    <row r="1083" spans="2:8">
      <c r="B1083" s="142" t="s">
        <v>44</v>
      </c>
      <c r="C1083" s="142" t="s">
        <v>35</v>
      </c>
      <c r="D1083" s="142" t="s">
        <v>30</v>
      </c>
      <c r="E1083" s="141" t="s">
        <v>149</v>
      </c>
      <c r="F1083" s="141">
        <v>368</v>
      </c>
      <c r="G1083" s="148">
        <v>1</v>
      </c>
      <c r="H1083" s="149">
        <v>30</v>
      </c>
    </row>
    <row r="1084" spans="2:8">
      <c r="B1084" s="142" t="s">
        <v>44</v>
      </c>
      <c r="C1084" s="142" t="s">
        <v>35</v>
      </c>
      <c r="D1084" s="142" t="s">
        <v>30</v>
      </c>
      <c r="E1084" s="141" t="s">
        <v>149</v>
      </c>
      <c r="F1084" s="141">
        <v>451</v>
      </c>
      <c r="G1084" s="148">
        <v>1</v>
      </c>
      <c r="H1084" s="149">
        <v>102</v>
      </c>
    </row>
    <row r="1085" spans="2:8">
      <c r="B1085" s="142" t="s">
        <v>44</v>
      </c>
      <c r="C1085" s="142" t="s">
        <v>35</v>
      </c>
      <c r="D1085" s="142" t="s">
        <v>30</v>
      </c>
      <c r="E1085" s="141" t="s">
        <v>149</v>
      </c>
      <c r="F1085" s="141">
        <v>465</v>
      </c>
      <c r="G1085" s="148">
        <v>1</v>
      </c>
      <c r="H1085" s="149">
        <v>57</v>
      </c>
    </row>
    <row r="1086" spans="2:8">
      <c r="B1086" s="142" t="s">
        <v>44</v>
      </c>
      <c r="C1086" s="142" t="s">
        <v>35</v>
      </c>
      <c r="D1086" s="142" t="s">
        <v>30</v>
      </c>
      <c r="E1086" s="141" t="s">
        <v>149</v>
      </c>
      <c r="F1086" s="141">
        <v>466</v>
      </c>
      <c r="G1086" s="148">
        <v>1</v>
      </c>
      <c r="H1086" s="149">
        <v>57</v>
      </c>
    </row>
    <row r="1087" spans="2:8">
      <c r="B1087" s="142" t="s">
        <v>44</v>
      </c>
      <c r="C1087" s="142" t="s">
        <v>35</v>
      </c>
      <c r="D1087" s="142" t="s">
        <v>30</v>
      </c>
      <c r="E1087" s="141" t="s">
        <v>149</v>
      </c>
      <c r="F1087" s="141">
        <v>616</v>
      </c>
      <c r="G1087" s="148">
        <v>1</v>
      </c>
      <c r="H1087" s="149">
        <v>60</v>
      </c>
    </row>
    <row r="1088" spans="2:8">
      <c r="B1088" s="142" t="s">
        <v>44</v>
      </c>
      <c r="C1088" s="142" t="s">
        <v>35</v>
      </c>
      <c r="D1088" s="142" t="s">
        <v>30</v>
      </c>
      <c r="E1088" s="141" t="s">
        <v>149</v>
      </c>
      <c r="F1088" s="141">
        <v>627</v>
      </c>
      <c r="G1088" s="148">
        <v>1</v>
      </c>
      <c r="H1088" s="149">
        <v>47</v>
      </c>
    </row>
    <row r="1089" spans="2:8">
      <c r="B1089" s="142" t="s">
        <v>44</v>
      </c>
      <c r="C1089" s="142" t="s">
        <v>35</v>
      </c>
      <c r="D1089" s="142" t="s">
        <v>30</v>
      </c>
      <c r="E1089" s="141" t="s">
        <v>163</v>
      </c>
      <c r="F1089" s="141">
        <v>520</v>
      </c>
      <c r="G1089" s="148">
        <v>1</v>
      </c>
      <c r="H1089" s="149">
        <v>39</v>
      </c>
    </row>
    <row r="1090" spans="2:8">
      <c r="B1090" s="142" t="s">
        <v>44</v>
      </c>
      <c r="C1090" s="142" t="s">
        <v>35</v>
      </c>
      <c r="D1090" s="142" t="s">
        <v>30</v>
      </c>
      <c r="E1090" s="141" t="s">
        <v>163</v>
      </c>
      <c r="F1090" s="141">
        <v>1139</v>
      </c>
      <c r="G1090" s="148">
        <v>1</v>
      </c>
      <c r="H1090" s="149">
        <v>55</v>
      </c>
    </row>
    <row r="1091" spans="2:8">
      <c r="B1091" s="142" t="s">
        <v>44</v>
      </c>
      <c r="C1091" s="142" t="s">
        <v>35</v>
      </c>
      <c r="D1091" s="142" t="s">
        <v>30</v>
      </c>
      <c r="E1091" s="141" t="s">
        <v>163</v>
      </c>
      <c r="F1091" s="141">
        <v>1140</v>
      </c>
      <c r="G1091" s="148">
        <v>1</v>
      </c>
      <c r="H1091" s="149">
        <v>28</v>
      </c>
    </row>
    <row r="1092" spans="2:8">
      <c r="B1092" s="142" t="s">
        <v>44</v>
      </c>
      <c r="C1092" s="142" t="s">
        <v>35</v>
      </c>
      <c r="D1092" s="142" t="s">
        <v>30</v>
      </c>
      <c r="E1092" s="141" t="s">
        <v>163</v>
      </c>
      <c r="F1092" s="141">
        <v>1222</v>
      </c>
      <c r="G1092" s="148">
        <v>1</v>
      </c>
      <c r="H1092" s="149">
        <v>29</v>
      </c>
    </row>
    <row r="1093" spans="2:8">
      <c r="B1093" s="142" t="s">
        <v>44</v>
      </c>
      <c r="C1093" s="142" t="s">
        <v>35</v>
      </c>
      <c r="D1093" s="142" t="s">
        <v>30</v>
      </c>
      <c r="E1093" s="141" t="s">
        <v>434</v>
      </c>
      <c r="F1093" s="141">
        <v>323</v>
      </c>
      <c r="G1093" s="148">
        <v>1</v>
      </c>
      <c r="H1093" s="149">
        <v>30</v>
      </c>
    </row>
    <row r="1094" spans="2:8">
      <c r="B1094" s="142" t="s">
        <v>44</v>
      </c>
      <c r="C1094" s="142" t="s">
        <v>35</v>
      </c>
      <c r="D1094" s="142" t="s">
        <v>30</v>
      </c>
      <c r="E1094" s="141" t="s">
        <v>434</v>
      </c>
      <c r="F1094" s="141">
        <v>324</v>
      </c>
      <c r="G1094" s="148">
        <v>1</v>
      </c>
      <c r="H1094" s="149">
        <v>58</v>
      </c>
    </row>
    <row r="1095" spans="2:8">
      <c r="B1095" s="142" t="s">
        <v>44</v>
      </c>
      <c r="C1095" s="142" t="s">
        <v>35</v>
      </c>
      <c r="D1095" s="142" t="s">
        <v>30</v>
      </c>
      <c r="E1095" s="141" t="s">
        <v>434</v>
      </c>
      <c r="F1095" s="141">
        <v>560</v>
      </c>
      <c r="G1095" s="148">
        <v>1</v>
      </c>
      <c r="H1095" s="149">
        <v>41</v>
      </c>
    </row>
    <row r="1096" spans="2:8">
      <c r="B1096" s="142" t="s">
        <v>44</v>
      </c>
      <c r="C1096" s="142" t="s">
        <v>35</v>
      </c>
      <c r="D1096" s="142" t="s">
        <v>30</v>
      </c>
      <c r="E1096" s="141" t="s">
        <v>434</v>
      </c>
      <c r="F1096" s="141">
        <v>890</v>
      </c>
      <c r="G1096" s="148">
        <v>1</v>
      </c>
      <c r="H1096" s="149">
        <v>25</v>
      </c>
    </row>
    <row r="1097" spans="2:8">
      <c r="B1097" s="142" t="s">
        <v>44</v>
      </c>
      <c r="C1097" s="142" t="s">
        <v>35</v>
      </c>
      <c r="D1097" s="142" t="s">
        <v>30</v>
      </c>
      <c r="E1097" s="141" t="s">
        <v>434</v>
      </c>
      <c r="F1097" s="141">
        <v>990</v>
      </c>
      <c r="G1097" s="148">
        <v>1</v>
      </c>
      <c r="H1097" s="149">
        <v>27</v>
      </c>
    </row>
    <row r="1098" spans="2:8">
      <c r="B1098" s="142" t="s">
        <v>44</v>
      </c>
      <c r="C1098" s="142" t="s">
        <v>35</v>
      </c>
      <c r="D1098" s="142" t="s">
        <v>30</v>
      </c>
      <c r="E1098" s="141" t="s">
        <v>434</v>
      </c>
      <c r="F1098" s="141">
        <v>1151</v>
      </c>
      <c r="G1098" s="148">
        <v>1</v>
      </c>
      <c r="H1098" s="149">
        <v>30</v>
      </c>
    </row>
    <row r="1099" spans="2:8">
      <c r="B1099" s="142" t="s">
        <v>44</v>
      </c>
      <c r="C1099" s="142" t="s">
        <v>35</v>
      </c>
      <c r="D1099" s="142" t="s">
        <v>30</v>
      </c>
      <c r="E1099" s="141" t="s">
        <v>434</v>
      </c>
      <c r="F1099" s="141">
        <v>1595</v>
      </c>
      <c r="G1099" s="148">
        <v>1</v>
      </c>
      <c r="H1099" s="149">
        <v>28</v>
      </c>
    </row>
    <row r="1100" spans="2:8">
      <c r="B1100" s="142" t="s">
        <v>44</v>
      </c>
      <c r="C1100" s="142" t="s">
        <v>35</v>
      </c>
      <c r="D1100" s="142" t="s">
        <v>30</v>
      </c>
      <c r="E1100" s="141" t="s">
        <v>132</v>
      </c>
      <c r="F1100" s="141">
        <v>141</v>
      </c>
      <c r="G1100" s="148">
        <v>1</v>
      </c>
      <c r="H1100" s="149">
        <v>27</v>
      </c>
    </row>
    <row r="1101" spans="2:8">
      <c r="B1101" s="142" t="s">
        <v>44</v>
      </c>
      <c r="C1101" s="142" t="s">
        <v>35</v>
      </c>
      <c r="D1101" s="142" t="s">
        <v>30</v>
      </c>
      <c r="E1101" s="141" t="s">
        <v>132</v>
      </c>
      <c r="F1101" s="141">
        <v>562</v>
      </c>
      <c r="G1101" s="148">
        <v>1</v>
      </c>
      <c r="H1101" s="149">
        <v>58</v>
      </c>
    </row>
    <row r="1102" spans="2:8">
      <c r="B1102" s="142" t="s">
        <v>44</v>
      </c>
      <c r="C1102" s="142" t="s">
        <v>35</v>
      </c>
      <c r="D1102" s="142" t="s">
        <v>30</v>
      </c>
      <c r="E1102" s="141" t="s">
        <v>132</v>
      </c>
      <c r="F1102" s="141">
        <v>1070</v>
      </c>
      <c r="G1102" s="148">
        <v>1</v>
      </c>
      <c r="H1102" s="149">
        <v>27</v>
      </c>
    </row>
    <row r="1103" spans="2:8">
      <c r="B1103" s="142" t="s">
        <v>44</v>
      </c>
      <c r="C1103" s="142" t="s">
        <v>35</v>
      </c>
      <c r="D1103" s="142" t="s">
        <v>30</v>
      </c>
      <c r="E1103" s="141" t="s">
        <v>132</v>
      </c>
      <c r="F1103" s="141">
        <v>1091</v>
      </c>
      <c r="G1103" s="148">
        <v>1</v>
      </c>
      <c r="H1103" s="149">
        <v>26</v>
      </c>
    </row>
    <row r="1104" spans="2:8">
      <c r="B1104" s="142" t="s">
        <v>44</v>
      </c>
      <c r="C1104" s="142" t="s">
        <v>35</v>
      </c>
      <c r="D1104" s="142" t="s">
        <v>30</v>
      </c>
      <c r="E1104" s="141" t="s">
        <v>132</v>
      </c>
      <c r="F1104" s="141">
        <v>1092</v>
      </c>
      <c r="G1104" s="148">
        <v>1</v>
      </c>
      <c r="H1104" s="149">
        <v>36</v>
      </c>
    </row>
    <row r="1105" spans="2:8">
      <c r="B1105" s="142" t="s">
        <v>44</v>
      </c>
      <c r="C1105" s="142" t="s">
        <v>35</v>
      </c>
      <c r="D1105" s="142" t="s">
        <v>30</v>
      </c>
      <c r="E1105" s="141" t="s">
        <v>132</v>
      </c>
      <c r="F1105" s="141">
        <v>1093</v>
      </c>
      <c r="G1105" s="148">
        <v>1</v>
      </c>
      <c r="H1105" s="149">
        <v>30</v>
      </c>
    </row>
    <row r="1106" spans="2:8">
      <c r="B1106" s="142" t="s">
        <v>44</v>
      </c>
      <c r="C1106" s="142" t="s">
        <v>35</v>
      </c>
      <c r="D1106" s="142" t="s">
        <v>30</v>
      </c>
      <c r="E1106" s="141" t="s">
        <v>132</v>
      </c>
      <c r="F1106" s="141">
        <v>1094</v>
      </c>
      <c r="G1106" s="148">
        <v>1</v>
      </c>
      <c r="H1106" s="149">
        <v>30</v>
      </c>
    </row>
    <row r="1107" spans="2:8">
      <c r="B1107" s="142" t="s">
        <v>44</v>
      </c>
      <c r="C1107" s="142" t="s">
        <v>35</v>
      </c>
      <c r="D1107" s="142" t="s">
        <v>30</v>
      </c>
      <c r="E1107" s="141" t="s">
        <v>132</v>
      </c>
      <c r="F1107" s="141">
        <v>1095</v>
      </c>
      <c r="G1107" s="148">
        <v>1</v>
      </c>
      <c r="H1107" s="149">
        <v>26</v>
      </c>
    </row>
    <row r="1108" spans="2:8">
      <c r="B1108" s="142" t="s">
        <v>44</v>
      </c>
      <c r="C1108" s="142" t="s">
        <v>35</v>
      </c>
      <c r="D1108" s="142" t="s">
        <v>30</v>
      </c>
      <c r="E1108" s="141" t="s">
        <v>132</v>
      </c>
      <c r="F1108" s="141">
        <v>1096</v>
      </c>
      <c r="G1108" s="148">
        <v>1</v>
      </c>
      <c r="H1108" s="149">
        <v>26</v>
      </c>
    </row>
    <row r="1109" spans="2:8">
      <c r="B1109" s="142" t="s">
        <v>44</v>
      </c>
      <c r="C1109" s="142" t="s">
        <v>35</v>
      </c>
      <c r="D1109" s="142" t="s">
        <v>30</v>
      </c>
      <c r="E1109" s="141" t="s">
        <v>132</v>
      </c>
      <c r="F1109" s="141">
        <v>1097</v>
      </c>
      <c r="G1109" s="148">
        <v>1</v>
      </c>
      <c r="H1109" s="149">
        <v>26</v>
      </c>
    </row>
    <row r="1110" spans="2:8">
      <c r="B1110" s="142" t="s">
        <v>44</v>
      </c>
      <c r="C1110" s="142" t="s">
        <v>35</v>
      </c>
      <c r="D1110" s="142" t="s">
        <v>30</v>
      </c>
      <c r="E1110" s="141" t="s">
        <v>132</v>
      </c>
      <c r="F1110" s="141">
        <v>1098</v>
      </c>
      <c r="G1110" s="148">
        <v>1</v>
      </c>
      <c r="H1110" s="149">
        <v>26</v>
      </c>
    </row>
    <row r="1111" spans="2:8">
      <c r="B1111" s="142" t="s">
        <v>44</v>
      </c>
      <c r="C1111" s="142" t="s">
        <v>35</v>
      </c>
      <c r="D1111" s="142" t="s">
        <v>30</v>
      </c>
      <c r="E1111" s="141" t="s">
        <v>132</v>
      </c>
      <c r="F1111" s="141">
        <v>1106</v>
      </c>
      <c r="G1111" s="148">
        <v>1</v>
      </c>
      <c r="H1111" s="149">
        <v>27</v>
      </c>
    </row>
    <row r="1112" spans="2:8">
      <c r="B1112" s="142" t="s">
        <v>44</v>
      </c>
      <c r="C1112" s="142" t="s">
        <v>35</v>
      </c>
      <c r="D1112" s="142" t="s">
        <v>30</v>
      </c>
      <c r="E1112" s="141" t="s">
        <v>132</v>
      </c>
      <c r="F1112" s="141">
        <v>1107</v>
      </c>
      <c r="G1112" s="148">
        <v>1</v>
      </c>
      <c r="H1112" s="149">
        <v>27</v>
      </c>
    </row>
    <row r="1113" spans="2:8">
      <c r="B1113" s="142" t="s">
        <v>44</v>
      </c>
      <c r="C1113" s="142" t="s">
        <v>35</v>
      </c>
      <c r="D1113" s="142" t="s">
        <v>30</v>
      </c>
      <c r="E1113" s="141" t="s">
        <v>132</v>
      </c>
      <c r="F1113" s="141">
        <v>1108</v>
      </c>
      <c r="G1113" s="148">
        <v>1</v>
      </c>
      <c r="H1113" s="149">
        <v>29</v>
      </c>
    </row>
    <row r="1114" spans="2:8">
      <c r="B1114" s="142" t="s">
        <v>44</v>
      </c>
      <c r="C1114" s="142" t="s">
        <v>35</v>
      </c>
      <c r="D1114" s="142" t="s">
        <v>30</v>
      </c>
      <c r="E1114" s="141" t="s">
        <v>132</v>
      </c>
      <c r="F1114" s="141">
        <v>1109</v>
      </c>
      <c r="G1114" s="148">
        <v>1</v>
      </c>
      <c r="H1114" s="149">
        <v>27</v>
      </c>
    </row>
    <row r="1115" spans="2:8">
      <c r="B1115" s="142" t="s">
        <v>44</v>
      </c>
      <c r="C1115" s="142" t="s">
        <v>35</v>
      </c>
      <c r="D1115" s="142" t="s">
        <v>30</v>
      </c>
      <c r="E1115" s="141" t="s">
        <v>132</v>
      </c>
      <c r="F1115" s="141">
        <v>1110</v>
      </c>
      <c r="G1115" s="148">
        <v>1</v>
      </c>
      <c r="H1115" s="149">
        <v>27</v>
      </c>
    </row>
    <row r="1116" spans="2:8">
      <c r="B1116" s="142" t="s">
        <v>44</v>
      </c>
      <c r="C1116" s="142" t="s">
        <v>35</v>
      </c>
      <c r="D1116" s="142" t="s">
        <v>30</v>
      </c>
      <c r="E1116" s="141" t="s">
        <v>132</v>
      </c>
      <c r="F1116" s="141">
        <v>1112</v>
      </c>
      <c r="G1116" s="148">
        <v>1</v>
      </c>
      <c r="H1116" s="149">
        <v>28</v>
      </c>
    </row>
    <row r="1117" spans="2:8">
      <c r="B1117" s="142" t="s">
        <v>44</v>
      </c>
      <c r="C1117" s="142" t="s">
        <v>35</v>
      </c>
      <c r="D1117" s="142" t="s">
        <v>30</v>
      </c>
      <c r="E1117" s="141" t="s">
        <v>132</v>
      </c>
      <c r="F1117" s="141">
        <v>1113</v>
      </c>
      <c r="G1117" s="148">
        <v>1</v>
      </c>
      <c r="H1117" s="149">
        <v>28</v>
      </c>
    </row>
    <row r="1118" spans="2:8">
      <c r="B1118" s="142" t="s">
        <v>44</v>
      </c>
      <c r="C1118" s="142" t="s">
        <v>35</v>
      </c>
      <c r="D1118" s="142" t="s">
        <v>30</v>
      </c>
      <c r="E1118" s="141" t="s">
        <v>132</v>
      </c>
      <c r="F1118" s="141">
        <v>1114</v>
      </c>
      <c r="G1118" s="148">
        <v>1</v>
      </c>
      <c r="H1118" s="149">
        <v>30</v>
      </c>
    </row>
    <row r="1119" spans="2:8">
      <c r="B1119" s="142" t="s">
        <v>44</v>
      </c>
      <c r="C1119" s="142" t="s">
        <v>35</v>
      </c>
      <c r="D1119" s="142" t="s">
        <v>30</v>
      </c>
      <c r="E1119" s="141" t="s">
        <v>132</v>
      </c>
      <c r="F1119" s="141">
        <v>1122</v>
      </c>
      <c r="G1119" s="148">
        <v>1</v>
      </c>
      <c r="H1119" s="149">
        <v>30</v>
      </c>
    </row>
    <row r="1120" spans="2:8">
      <c r="B1120" s="142" t="s">
        <v>44</v>
      </c>
      <c r="C1120" s="142" t="s">
        <v>35</v>
      </c>
      <c r="D1120" s="142" t="s">
        <v>30</v>
      </c>
      <c r="E1120" s="141" t="s">
        <v>132</v>
      </c>
      <c r="F1120" s="141">
        <v>1123</v>
      </c>
      <c r="G1120" s="148">
        <v>1</v>
      </c>
      <c r="H1120" s="149">
        <v>45</v>
      </c>
    </row>
    <row r="1121" spans="2:8">
      <c r="B1121" s="142" t="s">
        <v>44</v>
      </c>
      <c r="C1121" s="142" t="s">
        <v>35</v>
      </c>
      <c r="D1121" s="142" t="s">
        <v>30</v>
      </c>
      <c r="E1121" s="141" t="s">
        <v>132</v>
      </c>
      <c r="F1121" s="141">
        <v>1124</v>
      </c>
      <c r="G1121" s="148">
        <v>1</v>
      </c>
      <c r="H1121" s="149">
        <v>31</v>
      </c>
    </row>
    <row r="1122" spans="2:8">
      <c r="B1122" s="142" t="s">
        <v>44</v>
      </c>
      <c r="C1122" s="142" t="s">
        <v>35</v>
      </c>
      <c r="D1122" s="142" t="s">
        <v>30</v>
      </c>
      <c r="E1122" s="141" t="s">
        <v>132</v>
      </c>
      <c r="F1122" s="141">
        <v>1125</v>
      </c>
      <c r="G1122" s="148">
        <v>1</v>
      </c>
      <c r="H1122" s="149">
        <v>32</v>
      </c>
    </row>
    <row r="1123" spans="2:8">
      <c r="B1123" s="142" t="s">
        <v>44</v>
      </c>
      <c r="C1123" s="142" t="s">
        <v>35</v>
      </c>
      <c r="D1123" s="142" t="s">
        <v>30</v>
      </c>
      <c r="E1123" s="141" t="s">
        <v>132</v>
      </c>
      <c r="F1123" s="141">
        <v>1126</v>
      </c>
      <c r="G1123" s="148">
        <v>1</v>
      </c>
      <c r="H1123" s="149">
        <v>30</v>
      </c>
    </row>
    <row r="1124" spans="2:8">
      <c r="B1124" s="142" t="s">
        <v>44</v>
      </c>
      <c r="C1124" s="142" t="s">
        <v>35</v>
      </c>
      <c r="D1124" s="142" t="s">
        <v>30</v>
      </c>
      <c r="E1124" s="141" t="s">
        <v>132</v>
      </c>
      <c r="F1124" s="141">
        <v>1127</v>
      </c>
      <c r="G1124" s="148">
        <v>1</v>
      </c>
      <c r="H1124" s="149">
        <v>28</v>
      </c>
    </row>
    <row r="1125" spans="2:8">
      <c r="B1125" s="142" t="s">
        <v>44</v>
      </c>
      <c r="C1125" s="142" t="s">
        <v>35</v>
      </c>
      <c r="D1125" s="142" t="s">
        <v>30</v>
      </c>
      <c r="E1125" s="141" t="s">
        <v>132</v>
      </c>
      <c r="F1125" s="141">
        <v>1128</v>
      </c>
      <c r="G1125" s="148">
        <v>1</v>
      </c>
      <c r="H1125" s="149">
        <v>31</v>
      </c>
    </row>
    <row r="1126" spans="2:8">
      <c r="B1126" s="142" t="s">
        <v>44</v>
      </c>
      <c r="C1126" s="142" t="s">
        <v>35</v>
      </c>
      <c r="D1126" s="142" t="s">
        <v>30</v>
      </c>
      <c r="E1126" s="141" t="s">
        <v>132</v>
      </c>
      <c r="F1126" s="141">
        <v>1129</v>
      </c>
      <c r="G1126" s="148">
        <v>1</v>
      </c>
      <c r="H1126" s="149">
        <v>23</v>
      </c>
    </row>
    <row r="1127" spans="2:8">
      <c r="B1127" s="142" t="s">
        <v>44</v>
      </c>
      <c r="C1127" s="142" t="s">
        <v>35</v>
      </c>
      <c r="D1127" s="142" t="s">
        <v>30</v>
      </c>
      <c r="E1127" s="141" t="s">
        <v>132</v>
      </c>
      <c r="F1127" s="141">
        <v>1130</v>
      </c>
      <c r="G1127" s="148">
        <v>1</v>
      </c>
      <c r="H1127" s="149">
        <v>30</v>
      </c>
    </row>
    <row r="1128" spans="2:8">
      <c r="B1128" s="142" t="s">
        <v>44</v>
      </c>
      <c r="C1128" s="142" t="s">
        <v>35</v>
      </c>
      <c r="D1128" s="142" t="s">
        <v>30</v>
      </c>
      <c r="E1128" s="141" t="s">
        <v>132</v>
      </c>
      <c r="F1128" s="141">
        <v>1131</v>
      </c>
      <c r="G1128" s="148">
        <v>1</v>
      </c>
      <c r="H1128" s="149">
        <v>28</v>
      </c>
    </row>
    <row r="1129" spans="2:8">
      <c r="B1129" s="142" t="s">
        <v>44</v>
      </c>
      <c r="C1129" s="142" t="s">
        <v>35</v>
      </c>
      <c r="D1129" s="142" t="s">
        <v>30</v>
      </c>
      <c r="E1129" s="141" t="s">
        <v>132</v>
      </c>
      <c r="F1129" s="141">
        <v>1132</v>
      </c>
      <c r="G1129" s="148">
        <v>1</v>
      </c>
      <c r="H1129" s="149">
        <v>33</v>
      </c>
    </row>
    <row r="1130" spans="2:8">
      <c r="B1130" s="142" t="s">
        <v>44</v>
      </c>
      <c r="C1130" s="142" t="s">
        <v>35</v>
      </c>
      <c r="D1130" s="142" t="s">
        <v>30</v>
      </c>
      <c r="E1130" s="141" t="s">
        <v>132</v>
      </c>
      <c r="F1130" s="141">
        <v>1133</v>
      </c>
      <c r="G1130" s="148">
        <v>1</v>
      </c>
      <c r="H1130" s="149">
        <v>28</v>
      </c>
    </row>
    <row r="1131" spans="2:8">
      <c r="B1131" s="142" t="s">
        <v>44</v>
      </c>
      <c r="C1131" s="142" t="s">
        <v>35</v>
      </c>
      <c r="D1131" s="142" t="s">
        <v>30</v>
      </c>
      <c r="E1131" s="141" t="s">
        <v>132</v>
      </c>
      <c r="F1131" s="141">
        <v>1134</v>
      </c>
      <c r="G1131" s="148">
        <v>1</v>
      </c>
      <c r="H1131" s="149">
        <v>30</v>
      </c>
    </row>
    <row r="1132" spans="2:8">
      <c r="B1132" s="142" t="s">
        <v>44</v>
      </c>
      <c r="C1132" s="142" t="s">
        <v>35</v>
      </c>
      <c r="D1132" s="142" t="s">
        <v>30</v>
      </c>
      <c r="E1132" s="141" t="s">
        <v>132</v>
      </c>
      <c r="F1132" s="141">
        <v>1135</v>
      </c>
      <c r="G1132" s="148">
        <v>1</v>
      </c>
      <c r="H1132" s="149">
        <v>28</v>
      </c>
    </row>
    <row r="1133" spans="2:8">
      <c r="B1133" s="142" t="s">
        <v>44</v>
      </c>
      <c r="C1133" s="142" t="s">
        <v>35</v>
      </c>
      <c r="D1133" s="142" t="s">
        <v>30</v>
      </c>
      <c r="E1133" s="141" t="s">
        <v>132</v>
      </c>
      <c r="F1133" s="141">
        <v>1136</v>
      </c>
      <c r="G1133" s="148">
        <v>1</v>
      </c>
      <c r="H1133" s="149">
        <v>45</v>
      </c>
    </row>
    <row r="1134" spans="2:8">
      <c r="B1134" s="142" t="s">
        <v>44</v>
      </c>
      <c r="C1134" s="142" t="s">
        <v>35</v>
      </c>
      <c r="D1134" s="142" t="s">
        <v>30</v>
      </c>
      <c r="E1134" s="141" t="s">
        <v>132</v>
      </c>
      <c r="F1134" s="141">
        <v>1137</v>
      </c>
      <c r="G1134" s="148">
        <v>1</v>
      </c>
      <c r="H1134" s="149">
        <v>29</v>
      </c>
    </row>
    <row r="1135" spans="2:8">
      <c r="B1135" s="142" t="s">
        <v>44</v>
      </c>
      <c r="C1135" s="142" t="s">
        <v>35</v>
      </c>
      <c r="D1135" s="142" t="s">
        <v>30</v>
      </c>
      <c r="E1135" s="141" t="s">
        <v>132</v>
      </c>
      <c r="F1135" s="141">
        <v>1152</v>
      </c>
      <c r="G1135" s="148">
        <v>1</v>
      </c>
      <c r="H1135" s="149">
        <v>30</v>
      </c>
    </row>
    <row r="1136" spans="2:8">
      <c r="B1136" s="142" t="s">
        <v>44</v>
      </c>
      <c r="C1136" s="142" t="s">
        <v>35</v>
      </c>
      <c r="D1136" s="142" t="s">
        <v>30</v>
      </c>
      <c r="E1136" s="141" t="s">
        <v>132</v>
      </c>
      <c r="F1136" s="141">
        <v>1153</v>
      </c>
      <c r="G1136" s="148">
        <v>1</v>
      </c>
      <c r="H1136" s="149">
        <v>30</v>
      </c>
    </row>
    <row r="1137" spans="2:8">
      <c r="B1137" s="142" t="s">
        <v>44</v>
      </c>
      <c r="C1137" s="142" t="s">
        <v>35</v>
      </c>
      <c r="D1137" s="142" t="s">
        <v>30</v>
      </c>
      <c r="E1137" s="141" t="s">
        <v>132</v>
      </c>
      <c r="F1137" s="141">
        <v>1154</v>
      </c>
      <c r="G1137" s="148">
        <v>1</v>
      </c>
      <c r="H1137" s="149">
        <v>30</v>
      </c>
    </row>
    <row r="1138" spans="2:8">
      <c r="B1138" s="142" t="s">
        <v>44</v>
      </c>
      <c r="C1138" s="142" t="s">
        <v>35</v>
      </c>
      <c r="D1138" s="142" t="s">
        <v>30</v>
      </c>
      <c r="E1138" s="141" t="s">
        <v>132</v>
      </c>
      <c r="F1138" s="141">
        <v>1155</v>
      </c>
      <c r="G1138" s="148">
        <v>1</v>
      </c>
      <c r="H1138" s="149">
        <v>30</v>
      </c>
    </row>
    <row r="1139" spans="2:8">
      <c r="B1139" s="142" t="s">
        <v>44</v>
      </c>
      <c r="C1139" s="142" t="s">
        <v>35</v>
      </c>
      <c r="D1139" s="142" t="s">
        <v>30</v>
      </c>
      <c r="E1139" s="141" t="s">
        <v>132</v>
      </c>
      <c r="F1139" s="141">
        <v>1156</v>
      </c>
      <c r="G1139" s="148">
        <v>1</v>
      </c>
      <c r="H1139" s="149">
        <v>30</v>
      </c>
    </row>
    <row r="1140" spans="2:8">
      <c r="B1140" s="142" t="s">
        <v>44</v>
      </c>
      <c r="C1140" s="142" t="s">
        <v>35</v>
      </c>
      <c r="D1140" s="142" t="s">
        <v>30</v>
      </c>
      <c r="E1140" s="141" t="s">
        <v>132</v>
      </c>
      <c r="F1140" s="141">
        <v>1157</v>
      </c>
      <c r="G1140" s="148">
        <v>1</v>
      </c>
      <c r="H1140" s="149">
        <v>30</v>
      </c>
    </row>
    <row r="1141" spans="2:8">
      <c r="B1141" s="142" t="s">
        <v>44</v>
      </c>
      <c r="C1141" s="142" t="s">
        <v>35</v>
      </c>
      <c r="D1141" s="142" t="s">
        <v>30</v>
      </c>
      <c r="E1141" s="141" t="s">
        <v>132</v>
      </c>
      <c r="F1141" s="141">
        <v>1158</v>
      </c>
      <c r="G1141" s="148">
        <v>1</v>
      </c>
      <c r="H1141" s="149">
        <v>30</v>
      </c>
    </row>
    <row r="1142" spans="2:8">
      <c r="B1142" s="142" t="s">
        <v>44</v>
      </c>
      <c r="C1142" s="142" t="s">
        <v>35</v>
      </c>
      <c r="D1142" s="142" t="s">
        <v>30</v>
      </c>
      <c r="E1142" s="141" t="s">
        <v>132</v>
      </c>
      <c r="F1142" s="141">
        <v>1159</v>
      </c>
      <c r="G1142" s="148">
        <v>1</v>
      </c>
      <c r="H1142" s="149">
        <v>30</v>
      </c>
    </row>
    <row r="1143" spans="2:8">
      <c r="B1143" s="142" t="s">
        <v>44</v>
      </c>
      <c r="C1143" s="142" t="s">
        <v>35</v>
      </c>
      <c r="D1143" s="142" t="s">
        <v>30</v>
      </c>
      <c r="E1143" s="141" t="s">
        <v>132</v>
      </c>
      <c r="F1143" s="141">
        <v>1160</v>
      </c>
      <c r="G1143" s="148">
        <v>1</v>
      </c>
      <c r="H1143" s="149">
        <v>30</v>
      </c>
    </row>
    <row r="1144" spans="2:8">
      <c r="B1144" s="142" t="s">
        <v>44</v>
      </c>
      <c r="C1144" s="142" t="s">
        <v>35</v>
      </c>
      <c r="D1144" s="142" t="s">
        <v>30</v>
      </c>
      <c r="E1144" s="141" t="s">
        <v>132</v>
      </c>
      <c r="F1144" s="141">
        <v>1192</v>
      </c>
      <c r="G1144" s="148">
        <v>1</v>
      </c>
      <c r="H1144" s="149">
        <v>29</v>
      </c>
    </row>
    <row r="1145" spans="2:8">
      <c r="B1145" s="142" t="s">
        <v>44</v>
      </c>
      <c r="C1145" s="142" t="s">
        <v>35</v>
      </c>
      <c r="D1145" s="142" t="s">
        <v>30</v>
      </c>
      <c r="E1145" s="141" t="s">
        <v>132</v>
      </c>
      <c r="F1145" s="141">
        <v>1193</v>
      </c>
      <c r="G1145" s="148">
        <v>1</v>
      </c>
      <c r="H1145" s="149">
        <v>29</v>
      </c>
    </row>
    <row r="1146" spans="2:8">
      <c r="B1146" s="142" t="s">
        <v>44</v>
      </c>
      <c r="C1146" s="142" t="s">
        <v>35</v>
      </c>
      <c r="D1146" s="142" t="s">
        <v>30</v>
      </c>
      <c r="E1146" s="141" t="s">
        <v>132</v>
      </c>
      <c r="F1146" s="141">
        <v>1194</v>
      </c>
      <c r="G1146" s="148">
        <v>1</v>
      </c>
      <c r="H1146" s="149">
        <v>29</v>
      </c>
    </row>
    <row r="1147" spans="2:8">
      <c r="B1147" s="142" t="s">
        <v>44</v>
      </c>
      <c r="C1147" s="142" t="s">
        <v>35</v>
      </c>
      <c r="D1147" s="142" t="s">
        <v>30</v>
      </c>
      <c r="E1147" s="141" t="s">
        <v>132</v>
      </c>
      <c r="F1147" s="141">
        <v>1195</v>
      </c>
      <c r="G1147" s="148">
        <v>1</v>
      </c>
      <c r="H1147" s="149">
        <v>25</v>
      </c>
    </row>
    <row r="1148" spans="2:8">
      <c r="B1148" s="142" t="s">
        <v>44</v>
      </c>
      <c r="C1148" s="142" t="s">
        <v>35</v>
      </c>
      <c r="D1148" s="142" t="s">
        <v>30</v>
      </c>
      <c r="E1148" s="141" t="s">
        <v>132</v>
      </c>
      <c r="F1148" s="141">
        <v>1196</v>
      </c>
      <c r="G1148" s="148">
        <v>1</v>
      </c>
      <c r="H1148" s="149">
        <v>28</v>
      </c>
    </row>
    <row r="1149" spans="2:8">
      <c r="B1149" s="142" t="s">
        <v>44</v>
      </c>
      <c r="C1149" s="142" t="s">
        <v>35</v>
      </c>
      <c r="D1149" s="142" t="s">
        <v>30</v>
      </c>
      <c r="E1149" s="141" t="s">
        <v>132</v>
      </c>
      <c r="F1149" s="141">
        <v>1197</v>
      </c>
      <c r="G1149" s="148">
        <v>1</v>
      </c>
      <c r="H1149" s="149">
        <v>28</v>
      </c>
    </row>
    <row r="1150" spans="2:8">
      <c r="B1150" s="142" t="s">
        <v>44</v>
      </c>
      <c r="C1150" s="142" t="s">
        <v>35</v>
      </c>
      <c r="D1150" s="142" t="s">
        <v>30</v>
      </c>
      <c r="E1150" s="141" t="s">
        <v>155</v>
      </c>
      <c r="F1150" s="141">
        <v>1</v>
      </c>
      <c r="G1150" s="148">
        <v>1</v>
      </c>
      <c r="H1150" s="149">
        <v>30</v>
      </c>
    </row>
    <row r="1151" spans="2:8">
      <c r="B1151" s="142" t="s">
        <v>44</v>
      </c>
      <c r="C1151" s="142" t="s">
        <v>35</v>
      </c>
      <c r="D1151" s="142" t="s">
        <v>30</v>
      </c>
      <c r="E1151" s="141" t="s">
        <v>155</v>
      </c>
      <c r="F1151" s="141">
        <v>602</v>
      </c>
      <c r="G1151" s="148">
        <v>1</v>
      </c>
      <c r="H1151" s="149">
        <v>43</v>
      </c>
    </row>
    <row r="1152" spans="2:8">
      <c r="B1152" s="142" t="s">
        <v>44</v>
      </c>
      <c r="C1152" s="142" t="s">
        <v>35</v>
      </c>
      <c r="D1152" s="142" t="s">
        <v>30</v>
      </c>
      <c r="E1152" s="141" t="s">
        <v>155</v>
      </c>
      <c r="F1152" s="141">
        <v>603</v>
      </c>
      <c r="G1152" s="148">
        <v>1</v>
      </c>
      <c r="H1152" s="149">
        <v>57</v>
      </c>
    </row>
    <row r="1153" spans="2:8">
      <c r="B1153" s="142" t="s">
        <v>44</v>
      </c>
      <c r="C1153" s="142" t="s">
        <v>35</v>
      </c>
      <c r="D1153" s="142" t="s">
        <v>30</v>
      </c>
      <c r="E1153" s="141" t="s">
        <v>155</v>
      </c>
      <c r="F1153" s="141">
        <v>615</v>
      </c>
      <c r="G1153" s="148">
        <v>1</v>
      </c>
      <c r="H1153" s="149">
        <v>57</v>
      </c>
    </row>
    <row r="1154" spans="2:8">
      <c r="B1154" s="142" t="s">
        <v>44</v>
      </c>
      <c r="C1154" s="142" t="s">
        <v>35</v>
      </c>
      <c r="D1154" s="142" t="s">
        <v>30</v>
      </c>
      <c r="E1154" s="141" t="s">
        <v>155</v>
      </c>
      <c r="F1154" s="141">
        <v>633</v>
      </c>
      <c r="G1154" s="148">
        <v>1</v>
      </c>
      <c r="H1154" s="149">
        <v>48</v>
      </c>
    </row>
    <row r="1155" spans="2:8">
      <c r="B1155" s="142" t="s">
        <v>44</v>
      </c>
      <c r="C1155" s="142" t="s">
        <v>35</v>
      </c>
      <c r="D1155" s="142" t="s">
        <v>30</v>
      </c>
      <c r="E1155" s="141" t="s">
        <v>155</v>
      </c>
      <c r="F1155" s="141">
        <v>634</v>
      </c>
      <c r="G1155" s="148">
        <v>1</v>
      </c>
      <c r="H1155" s="149">
        <v>48</v>
      </c>
    </row>
    <row r="1156" spans="2:8">
      <c r="B1156" s="142" t="s">
        <v>44</v>
      </c>
      <c r="C1156" s="142" t="s">
        <v>35</v>
      </c>
      <c r="D1156" s="142" t="s">
        <v>30</v>
      </c>
      <c r="E1156" s="141" t="s">
        <v>155</v>
      </c>
      <c r="F1156" s="141">
        <v>654</v>
      </c>
      <c r="G1156" s="148">
        <v>1</v>
      </c>
      <c r="H1156" s="149">
        <v>60</v>
      </c>
    </row>
    <row r="1157" spans="2:8">
      <c r="B1157" s="142" t="s">
        <v>44</v>
      </c>
      <c r="C1157" s="142" t="s">
        <v>35</v>
      </c>
      <c r="D1157" s="142" t="s">
        <v>30</v>
      </c>
      <c r="E1157" s="141" t="s">
        <v>155</v>
      </c>
      <c r="F1157" s="141">
        <v>864</v>
      </c>
      <c r="G1157" s="148">
        <v>1</v>
      </c>
      <c r="H1157" s="149">
        <v>23</v>
      </c>
    </row>
    <row r="1158" spans="2:8">
      <c r="B1158" s="142" t="s">
        <v>44</v>
      </c>
      <c r="C1158" s="142" t="s">
        <v>35</v>
      </c>
      <c r="D1158" s="142" t="s">
        <v>30</v>
      </c>
      <c r="E1158" s="141" t="s">
        <v>155</v>
      </c>
      <c r="F1158" s="141">
        <v>889</v>
      </c>
      <c r="G1158" s="148">
        <v>1</v>
      </c>
      <c r="H1158" s="149">
        <v>25</v>
      </c>
    </row>
    <row r="1159" spans="2:8">
      <c r="B1159" s="142" t="s">
        <v>44</v>
      </c>
      <c r="C1159" s="142" t="s">
        <v>35</v>
      </c>
      <c r="D1159" s="142" t="s">
        <v>30</v>
      </c>
      <c r="E1159" s="141" t="s">
        <v>155</v>
      </c>
      <c r="F1159" s="141">
        <v>903</v>
      </c>
      <c r="G1159" s="148">
        <v>1</v>
      </c>
      <c r="H1159" s="149">
        <v>26</v>
      </c>
    </row>
    <row r="1160" spans="2:8">
      <c r="B1160" s="142" t="s">
        <v>44</v>
      </c>
      <c r="C1160" s="142" t="s">
        <v>35</v>
      </c>
      <c r="D1160" s="142" t="s">
        <v>30</v>
      </c>
      <c r="E1160" s="141" t="s">
        <v>155</v>
      </c>
      <c r="F1160" s="141">
        <v>968</v>
      </c>
      <c r="G1160" s="148">
        <v>1</v>
      </c>
      <c r="H1160" s="149">
        <v>27</v>
      </c>
    </row>
    <row r="1161" spans="2:8">
      <c r="B1161" s="142" t="s">
        <v>44</v>
      </c>
      <c r="C1161" s="142" t="s">
        <v>35</v>
      </c>
      <c r="D1161" s="142" t="s">
        <v>30</v>
      </c>
      <c r="E1161" s="141" t="s">
        <v>155</v>
      </c>
      <c r="F1161" s="141">
        <v>987</v>
      </c>
      <c r="G1161" s="148">
        <v>1</v>
      </c>
      <c r="H1161" s="149">
        <v>28</v>
      </c>
    </row>
    <row r="1162" spans="2:8">
      <c r="B1162" s="142" t="s">
        <v>44</v>
      </c>
      <c r="C1162" s="142" t="s">
        <v>35</v>
      </c>
      <c r="D1162" s="142" t="s">
        <v>30</v>
      </c>
      <c r="E1162" s="141" t="s">
        <v>155</v>
      </c>
      <c r="F1162" s="141">
        <v>988</v>
      </c>
      <c r="G1162" s="148">
        <v>1</v>
      </c>
      <c r="H1162" s="149">
        <v>28</v>
      </c>
    </row>
    <row r="1163" spans="2:8">
      <c r="B1163" s="142" t="s">
        <v>44</v>
      </c>
      <c r="C1163" s="142" t="s">
        <v>35</v>
      </c>
      <c r="D1163" s="142" t="s">
        <v>30</v>
      </c>
      <c r="E1163" s="141" t="s">
        <v>155</v>
      </c>
      <c r="F1163" s="141">
        <v>1033</v>
      </c>
      <c r="G1163" s="148">
        <v>1</v>
      </c>
      <c r="H1163" s="149">
        <v>28</v>
      </c>
    </row>
    <row r="1164" spans="2:8">
      <c r="B1164" s="142" t="s">
        <v>44</v>
      </c>
      <c r="C1164" s="142" t="s">
        <v>35</v>
      </c>
      <c r="D1164" s="142" t="s">
        <v>30</v>
      </c>
      <c r="E1164" s="141" t="s">
        <v>155</v>
      </c>
      <c r="F1164" s="141">
        <v>1034</v>
      </c>
      <c r="G1164" s="148">
        <v>1</v>
      </c>
      <c r="H1164" s="149">
        <v>28</v>
      </c>
    </row>
    <row r="1165" spans="2:8">
      <c r="B1165" s="142" t="s">
        <v>44</v>
      </c>
      <c r="C1165" s="142" t="s">
        <v>35</v>
      </c>
      <c r="D1165" s="142" t="s">
        <v>30</v>
      </c>
      <c r="E1165" s="141" t="s">
        <v>155</v>
      </c>
      <c r="F1165" s="141">
        <v>1041</v>
      </c>
      <c r="G1165" s="148">
        <v>1</v>
      </c>
      <c r="H1165" s="149">
        <v>40</v>
      </c>
    </row>
    <row r="1166" spans="2:8">
      <c r="B1166" s="142" t="s">
        <v>44</v>
      </c>
      <c r="C1166" s="142" t="s">
        <v>35</v>
      </c>
      <c r="D1166" s="142" t="s">
        <v>30</v>
      </c>
      <c r="E1166" s="141" t="s">
        <v>155</v>
      </c>
      <c r="F1166" s="141">
        <v>1042</v>
      </c>
      <c r="G1166" s="148">
        <v>1</v>
      </c>
      <c r="H1166" s="149">
        <v>30</v>
      </c>
    </row>
    <row r="1167" spans="2:8">
      <c r="B1167" s="142" t="s">
        <v>44</v>
      </c>
      <c r="C1167" s="142" t="s">
        <v>35</v>
      </c>
      <c r="D1167" s="142" t="s">
        <v>30</v>
      </c>
      <c r="E1167" s="141" t="s">
        <v>155</v>
      </c>
      <c r="F1167" s="141">
        <v>1066</v>
      </c>
      <c r="G1167" s="148">
        <v>1</v>
      </c>
      <c r="H1167" s="149">
        <v>26</v>
      </c>
    </row>
    <row r="1168" spans="2:8">
      <c r="B1168" s="142" t="s">
        <v>44</v>
      </c>
      <c r="C1168" s="142" t="s">
        <v>35</v>
      </c>
      <c r="D1168" s="142" t="s">
        <v>30</v>
      </c>
      <c r="E1168" s="141" t="s">
        <v>155</v>
      </c>
      <c r="F1168" s="141">
        <v>1067</v>
      </c>
      <c r="G1168" s="148">
        <v>1</v>
      </c>
      <c r="H1168" s="149">
        <v>26</v>
      </c>
    </row>
    <row r="1169" spans="2:8">
      <c r="B1169" s="142" t="s">
        <v>44</v>
      </c>
      <c r="C1169" s="142" t="s">
        <v>35</v>
      </c>
      <c r="D1169" s="142" t="s">
        <v>30</v>
      </c>
      <c r="E1169" s="141" t="s">
        <v>155</v>
      </c>
      <c r="F1169" s="141">
        <v>1068</v>
      </c>
      <c r="G1169" s="148">
        <v>1</v>
      </c>
      <c r="H1169" s="149">
        <v>26</v>
      </c>
    </row>
    <row r="1170" spans="2:8">
      <c r="B1170" s="142" t="s">
        <v>44</v>
      </c>
      <c r="C1170" s="142" t="s">
        <v>35</v>
      </c>
      <c r="D1170" s="142" t="s">
        <v>30</v>
      </c>
      <c r="E1170" s="141" t="s">
        <v>155</v>
      </c>
      <c r="F1170" s="141">
        <v>1103</v>
      </c>
      <c r="G1170" s="148">
        <v>1</v>
      </c>
      <c r="H1170" s="149">
        <v>27</v>
      </c>
    </row>
    <row r="1171" spans="2:8">
      <c r="B1171" s="142" t="s">
        <v>44</v>
      </c>
      <c r="C1171" s="142" t="s">
        <v>35</v>
      </c>
      <c r="D1171" s="142" t="s">
        <v>30</v>
      </c>
      <c r="E1171" s="141" t="s">
        <v>155</v>
      </c>
      <c r="F1171" s="141">
        <v>1111</v>
      </c>
      <c r="G1171" s="148">
        <v>1</v>
      </c>
      <c r="H1171" s="149">
        <v>28</v>
      </c>
    </row>
    <row r="1172" spans="2:8">
      <c r="B1172" s="142" t="s">
        <v>44</v>
      </c>
      <c r="C1172" s="142" t="s">
        <v>35</v>
      </c>
      <c r="D1172" s="142" t="s">
        <v>30</v>
      </c>
      <c r="E1172" s="141" t="s">
        <v>155</v>
      </c>
      <c r="F1172" s="141">
        <v>1120</v>
      </c>
      <c r="G1172" s="148">
        <v>1</v>
      </c>
      <c r="H1172" s="149">
        <v>28</v>
      </c>
    </row>
    <row r="1173" spans="2:8">
      <c r="B1173" s="142" t="s">
        <v>44</v>
      </c>
      <c r="C1173" s="142" t="s">
        <v>35</v>
      </c>
      <c r="D1173" s="142" t="s">
        <v>30</v>
      </c>
      <c r="E1173" s="141" t="s">
        <v>155</v>
      </c>
      <c r="F1173" s="141">
        <v>1145</v>
      </c>
      <c r="G1173" s="148">
        <v>1</v>
      </c>
      <c r="H1173" s="149">
        <v>30</v>
      </c>
    </row>
    <row r="1174" spans="2:8">
      <c r="B1174" s="142" t="s">
        <v>44</v>
      </c>
      <c r="C1174" s="142" t="s">
        <v>35</v>
      </c>
      <c r="D1174" s="142" t="s">
        <v>30</v>
      </c>
      <c r="E1174" s="141" t="s">
        <v>155</v>
      </c>
      <c r="F1174" s="141">
        <v>1146</v>
      </c>
      <c r="G1174" s="148">
        <v>1</v>
      </c>
      <c r="H1174" s="149">
        <v>30</v>
      </c>
    </row>
    <row r="1175" spans="2:8">
      <c r="B1175" s="142" t="s">
        <v>44</v>
      </c>
      <c r="C1175" s="142" t="s">
        <v>35</v>
      </c>
      <c r="D1175" s="142" t="s">
        <v>30</v>
      </c>
      <c r="E1175" s="141" t="s">
        <v>155</v>
      </c>
      <c r="F1175" s="141">
        <v>1147</v>
      </c>
      <c r="G1175" s="148">
        <v>1</v>
      </c>
      <c r="H1175" s="149">
        <v>30</v>
      </c>
    </row>
    <row r="1176" spans="2:8">
      <c r="B1176" s="142" t="s">
        <v>44</v>
      </c>
      <c r="C1176" s="142" t="s">
        <v>35</v>
      </c>
      <c r="D1176" s="142" t="s">
        <v>30</v>
      </c>
      <c r="E1176" s="141" t="s">
        <v>155</v>
      </c>
      <c r="F1176" s="141">
        <v>1177</v>
      </c>
      <c r="G1176" s="148">
        <v>1</v>
      </c>
      <c r="H1176" s="149">
        <v>28</v>
      </c>
    </row>
    <row r="1177" spans="2:8">
      <c r="B1177" s="142" t="s">
        <v>44</v>
      </c>
      <c r="C1177" s="142" t="s">
        <v>35</v>
      </c>
      <c r="D1177" s="142" t="s">
        <v>30</v>
      </c>
      <c r="E1177" s="141" t="s">
        <v>155</v>
      </c>
      <c r="F1177" s="141">
        <v>1328</v>
      </c>
      <c r="G1177" s="148">
        <v>1</v>
      </c>
      <c r="H1177" s="149">
        <v>28</v>
      </c>
    </row>
    <row r="1178" spans="2:8">
      <c r="B1178" s="142" t="s">
        <v>44</v>
      </c>
      <c r="C1178" s="142" t="s">
        <v>35</v>
      </c>
      <c r="D1178" s="142" t="s">
        <v>30</v>
      </c>
      <c r="E1178" s="141" t="s">
        <v>155</v>
      </c>
      <c r="F1178" s="141">
        <v>1387</v>
      </c>
      <c r="G1178" s="148">
        <v>1</v>
      </c>
      <c r="H1178" s="149">
        <v>27</v>
      </c>
    </row>
    <row r="1179" spans="2:8">
      <c r="B1179" s="142" t="s">
        <v>44</v>
      </c>
      <c r="C1179" s="142" t="s">
        <v>35</v>
      </c>
      <c r="D1179" s="142" t="s">
        <v>30</v>
      </c>
      <c r="E1179" s="141" t="s">
        <v>155</v>
      </c>
      <c r="F1179" s="141">
        <v>1412</v>
      </c>
      <c r="G1179" s="148">
        <v>1</v>
      </c>
      <c r="H1179" s="149">
        <v>28</v>
      </c>
    </row>
    <row r="1180" spans="2:8">
      <c r="B1180" s="142" t="s">
        <v>44</v>
      </c>
      <c r="C1180" s="142" t="s">
        <v>35</v>
      </c>
      <c r="D1180" s="142" t="s">
        <v>30</v>
      </c>
      <c r="E1180" s="141" t="s">
        <v>155</v>
      </c>
      <c r="F1180" s="141">
        <v>1490</v>
      </c>
      <c r="G1180" s="148">
        <v>1</v>
      </c>
      <c r="H1180" s="149">
        <v>7</v>
      </c>
    </row>
    <row r="1181" spans="2:8">
      <c r="B1181" s="142" t="s">
        <v>44</v>
      </c>
      <c r="C1181" s="142" t="s">
        <v>35</v>
      </c>
      <c r="D1181" s="142" t="s">
        <v>30</v>
      </c>
      <c r="E1181" s="141" t="s">
        <v>155</v>
      </c>
      <c r="F1181" s="141">
        <v>1538</v>
      </c>
      <c r="G1181" s="148">
        <v>1</v>
      </c>
      <c r="H1181" s="149">
        <v>35</v>
      </c>
    </row>
    <row r="1182" spans="2:8">
      <c r="B1182" s="142" t="s">
        <v>44</v>
      </c>
      <c r="C1182" s="142" t="s">
        <v>35</v>
      </c>
      <c r="D1182" s="142" t="s">
        <v>30</v>
      </c>
      <c r="E1182" s="141" t="s">
        <v>155</v>
      </c>
      <c r="F1182" s="141">
        <v>1539</v>
      </c>
      <c r="G1182" s="148">
        <v>1</v>
      </c>
      <c r="H1182" s="149">
        <v>9</v>
      </c>
    </row>
    <row r="1183" spans="2:8">
      <c r="B1183" s="142" t="s">
        <v>44</v>
      </c>
      <c r="C1183" s="142" t="s">
        <v>35</v>
      </c>
      <c r="D1183" s="142" t="s">
        <v>30</v>
      </c>
      <c r="E1183" s="141" t="s">
        <v>155</v>
      </c>
      <c r="F1183" s="141">
        <v>1593</v>
      </c>
      <c r="G1183" s="148">
        <v>1</v>
      </c>
      <c r="H1183" s="149">
        <v>28</v>
      </c>
    </row>
    <row r="1184" spans="2:8">
      <c r="B1184" s="142" t="s">
        <v>44</v>
      </c>
      <c r="C1184" s="142" t="s">
        <v>35</v>
      </c>
      <c r="D1184" s="142" t="s">
        <v>30</v>
      </c>
      <c r="E1184" s="141" t="s">
        <v>155</v>
      </c>
      <c r="F1184" s="141">
        <v>1594</v>
      </c>
      <c r="G1184" s="148">
        <v>1</v>
      </c>
      <c r="H1184" s="149">
        <v>29</v>
      </c>
    </row>
    <row r="1185" spans="2:8">
      <c r="B1185" s="142" t="s">
        <v>44</v>
      </c>
      <c r="C1185" s="142" t="s">
        <v>35</v>
      </c>
      <c r="D1185" s="142" t="s">
        <v>30</v>
      </c>
      <c r="E1185" s="141" t="s">
        <v>155</v>
      </c>
      <c r="F1185" s="141">
        <v>1626</v>
      </c>
      <c r="G1185" s="148">
        <v>1</v>
      </c>
      <c r="H1185" s="149">
        <v>29</v>
      </c>
    </row>
    <row r="1186" spans="2:8">
      <c r="B1186" s="142" t="s">
        <v>44</v>
      </c>
      <c r="C1186" s="142" t="s">
        <v>35</v>
      </c>
      <c r="D1186" s="142" t="s">
        <v>30</v>
      </c>
      <c r="E1186" s="141" t="s">
        <v>155</v>
      </c>
      <c r="F1186" s="141">
        <v>1667</v>
      </c>
      <c r="G1186" s="148">
        <v>1</v>
      </c>
      <c r="H1186" s="149">
        <v>31</v>
      </c>
    </row>
    <row r="1187" spans="2:8">
      <c r="B1187" s="142" t="s">
        <v>44</v>
      </c>
      <c r="C1187" s="142" t="s">
        <v>35</v>
      </c>
      <c r="D1187" s="142" t="s">
        <v>30</v>
      </c>
      <c r="E1187" s="141" t="s">
        <v>155</v>
      </c>
      <c r="F1187" s="141">
        <v>1693</v>
      </c>
      <c r="G1187" s="148">
        <v>1</v>
      </c>
      <c r="H1187" s="149">
        <v>29</v>
      </c>
    </row>
    <row r="1188" spans="2:8">
      <c r="B1188" s="142" t="s">
        <v>44</v>
      </c>
      <c r="C1188" s="142" t="s">
        <v>35</v>
      </c>
      <c r="D1188" s="142" t="s">
        <v>30</v>
      </c>
      <c r="E1188" s="141" t="s">
        <v>435</v>
      </c>
      <c r="F1188" s="141">
        <v>847</v>
      </c>
      <c r="G1188" s="148">
        <v>1</v>
      </c>
      <c r="H1188" s="149">
        <v>23</v>
      </c>
    </row>
    <row r="1189" spans="2:8">
      <c r="B1189" s="142" t="s">
        <v>44</v>
      </c>
      <c r="C1189" s="142" t="s">
        <v>35</v>
      </c>
      <c r="D1189" s="142" t="s">
        <v>30</v>
      </c>
      <c r="E1189" s="141" t="s">
        <v>435</v>
      </c>
      <c r="F1189" s="141">
        <v>1237</v>
      </c>
      <c r="G1189" s="148">
        <v>1</v>
      </c>
      <c r="H1189" s="149">
        <v>10</v>
      </c>
    </row>
    <row r="1190" spans="2:8">
      <c r="B1190" s="142" t="s">
        <v>44</v>
      </c>
      <c r="C1190" s="142" t="s">
        <v>35</v>
      </c>
      <c r="D1190" s="142" t="s">
        <v>30</v>
      </c>
      <c r="E1190" s="141" t="s">
        <v>435</v>
      </c>
      <c r="F1190" s="141">
        <v>1335</v>
      </c>
      <c r="G1190" s="148">
        <v>1</v>
      </c>
      <c r="H1190" s="149">
        <v>20</v>
      </c>
    </row>
    <row r="1191" spans="2:8">
      <c r="B1191" s="142" t="s">
        <v>44</v>
      </c>
      <c r="C1191" s="142" t="s">
        <v>35</v>
      </c>
      <c r="D1191" s="142" t="s">
        <v>30</v>
      </c>
      <c r="E1191" s="141" t="s">
        <v>435</v>
      </c>
      <c r="F1191" s="141">
        <v>1481</v>
      </c>
      <c r="G1191" s="148">
        <v>1</v>
      </c>
      <c r="H1191" s="149">
        <v>27</v>
      </c>
    </row>
    <row r="1192" spans="2:8">
      <c r="B1192" s="142" t="s">
        <v>44</v>
      </c>
      <c r="C1192" s="142" t="s">
        <v>35</v>
      </c>
      <c r="D1192" s="142" t="s">
        <v>30</v>
      </c>
      <c r="E1192" s="141" t="s">
        <v>537</v>
      </c>
      <c r="F1192" s="141">
        <v>1</v>
      </c>
      <c r="G1192" s="148">
        <v>1</v>
      </c>
      <c r="H1192" s="149">
        <v>37</v>
      </c>
    </row>
    <row r="1193" spans="2:8">
      <c r="B1193" s="142" t="s">
        <v>44</v>
      </c>
      <c r="C1193" s="142" t="s">
        <v>35</v>
      </c>
      <c r="D1193" s="142" t="s">
        <v>30</v>
      </c>
      <c r="E1193" s="141" t="s">
        <v>537</v>
      </c>
      <c r="F1193" s="141">
        <v>545</v>
      </c>
      <c r="G1193" s="148">
        <v>1</v>
      </c>
      <c r="H1193" s="149">
        <v>30</v>
      </c>
    </row>
    <row r="1194" spans="2:8">
      <c r="B1194" s="142" t="s">
        <v>44</v>
      </c>
      <c r="C1194" s="142" t="s">
        <v>35</v>
      </c>
      <c r="D1194" s="142" t="s">
        <v>30</v>
      </c>
      <c r="E1194" s="141" t="s">
        <v>537</v>
      </c>
      <c r="F1194" s="141">
        <v>624</v>
      </c>
      <c r="G1194" s="148">
        <v>1</v>
      </c>
      <c r="H1194" s="149">
        <v>26</v>
      </c>
    </row>
    <row r="1195" spans="2:8">
      <c r="B1195" s="142" t="s">
        <v>44</v>
      </c>
      <c r="C1195" s="142" t="s">
        <v>35</v>
      </c>
      <c r="D1195" s="142" t="s">
        <v>30</v>
      </c>
      <c r="E1195" s="141" t="s">
        <v>537</v>
      </c>
      <c r="F1195" s="141">
        <v>1393</v>
      </c>
      <c r="G1195" s="148">
        <v>1</v>
      </c>
      <c r="H1195" s="149">
        <v>28</v>
      </c>
    </row>
    <row r="1196" spans="2:8">
      <c r="B1196" s="142" t="s">
        <v>44</v>
      </c>
      <c r="C1196" s="142" t="s">
        <v>35</v>
      </c>
      <c r="D1196" s="142" t="s">
        <v>30</v>
      </c>
      <c r="E1196" s="141" t="s">
        <v>540</v>
      </c>
      <c r="F1196" s="141">
        <v>1</v>
      </c>
      <c r="G1196" s="148">
        <v>1</v>
      </c>
      <c r="H1196" s="149">
        <v>30</v>
      </c>
    </row>
    <row r="1197" spans="2:8">
      <c r="B1197" s="142" t="s">
        <v>44</v>
      </c>
      <c r="C1197" s="142" t="s">
        <v>35</v>
      </c>
      <c r="D1197" s="142" t="s">
        <v>30</v>
      </c>
      <c r="E1197" s="141" t="s">
        <v>540</v>
      </c>
      <c r="F1197" s="141">
        <v>226</v>
      </c>
      <c r="G1197" s="148">
        <v>1</v>
      </c>
      <c r="H1197" s="149">
        <v>19</v>
      </c>
    </row>
    <row r="1198" spans="2:8">
      <c r="B1198" s="142" t="s">
        <v>44</v>
      </c>
      <c r="C1198" s="142" t="s">
        <v>35</v>
      </c>
      <c r="D1198" s="142" t="s">
        <v>30</v>
      </c>
      <c r="E1198" s="141" t="s">
        <v>540</v>
      </c>
      <c r="F1198" s="141">
        <v>431</v>
      </c>
      <c r="G1198" s="148">
        <v>1</v>
      </c>
      <c r="H1198" s="149">
        <v>58</v>
      </c>
    </row>
    <row r="1199" spans="2:8">
      <c r="B1199" s="142" t="s">
        <v>44</v>
      </c>
      <c r="C1199" s="142" t="s">
        <v>35</v>
      </c>
      <c r="D1199" s="142" t="s">
        <v>30</v>
      </c>
      <c r="E1199" s="141" t="s">
        <v>540</v>
      </c>
      <c r="F1199" s="141">
        <v>496</v>
      </c>
      <c r="G1199" s="148">
        <v>1</v>
      </c>
      <c r="H1199" s="149">
        <v>57</v>
      </c>
    </row>
    <row r="1200" spans="2:8">
      <c r="B1200" s="142" t="s">
        <v>44</v>
      </c>
      <c r="C1200" s="142" t="s">
        <v>35</v>
      </c>
      <c r="D1200" s="142" t="s">
        <v>30</v>
      </c>
      <c r="E1200" s="141" t="s">
        <v>540</v>
      </c>
      <c r="F1200" s="141">
        <v>543</v>
      </c>
      <c r="G1200" s="148">
        <v>1</v>
      </c>
      <c r="H1200" s="149">
        <v>41</v>
      </c>
    </row>
    <row r="1201" spans="2:8">
      <c r="B1201" s="142" t="s">
        <v>44</v>
      </c>
      <c r="C1201" s="142" t="s">
        <v>35</v>
      </c>
      <c r="D1201" s="142" t="s">
        <v>30</v>
      </c>
      <c r="E1201" s="141" t="s">
        <v>540</v>
      </c>
      <c r="F1201" s="141">
        <v>1482</v>
      </c>
      <c r="G1201" s="148">
        <v>1</v>
      </c>
      <c r="H1201" s="149">
        <v>27</v>
      </c>
    </row>
    <row r="1202" spans="2:8">
      <c r="B1202" s="142" t="s">
        <v>44</v>
      </c>
      <c r="C1202" s="142" t="s">
        <v>35</v>
      </c>
      <c r="D1202" s="142" t="s">
        <v>30</v>
      </c>
      <c r="E1202" s="141" t="s">
        <v>161</v>
      </c>
      <c r="F1202" s="141">
        <v>1</v>
      </c>
      <c r="G1202" s="148">
        <v>1</v>
      </c>
      <c r="H1202" s="149">
        <v>21</v>
      </c>
    </row>
    <row r="1203" spans="2:8">
      <c r="B1203" s="142" t="s">
        <v>44</v>
      </c>
      <c r="C1203" s="142" t="s">
        <v>35</v>
      </c>
      <c r="D1203" s="142" t="s">
        <v>30</v>
      </c>
      <c r="E1203" s="141" t="s">
        <v>161</v>
      </c>
      <c r="F1203" s="141">
        <v>269</v>
      </c>
      <c r="G1203" s="148">
        <v>1</v>
      </c>
      <c r="H1203" s="149">
        <v>30</v>
      </c>
    </row>
    <row r="1204" spans="2:8">
      <c r="B1204" s="142" t="s">
        <v>44</v>
      </c>
      <c r="C1204" s="142" t="s">
        <v>35</v>
      </c>
      <c r="D1204" s="142" t="s">
        <v>30</v>
      </c>
      <c r="E1204" s="141" t="s">
        <v>161</v>
      </c>
      <c r="F1204" s="141">
        <v>739</v>
      </c>
      <c r="G1204" s="148">
        <v>1</v>
      </c>
      <c r="H1204" s="149">
        <v>22</v>
      </c>
    </row>
    <row r="1205" spans="2:8">
      <c r="B1205" s="142" t="s">
        <v>44</v>
      </c>
      <c r="C1205" s="142" t="s">
        <v>35</v>
      </c>
      <c r="D1205" s="142" t="s">
        <v>30</v>
      </c>
      <c r="E1205" s="141" t="s">
        <v>161</v>
      </c>
      <c r="F1205" s="141">
        <v>865</v>
      </c>
      <c r="G1205" s="148">
        <v>1</v>
      </c>
      <c r="H1205" s="149">
        <v>35</v>
      </c>
    </row>
    <row r="1206" spans="2:8">
      <c r="B1206" s="142" t="s">
        <v>44</v>
      </c>
      <c r="C1206" s="142" t="s">
        <v>35</v>
      </c>
      <c r="D1206" s="142" t="s">
        <v>30</v>
      </c>
      <c r="E1206" s="141" t="s">
        <v>161</v>
      </c>
      <c r="F1206" s="141">
        <v>917</v>
      </c>
      <c r="G1206" s="148">
        <v>1</v>
      </c>
      <c r="H1206" s="149">
        <v>41</v>
      </c>
    </row>
    <row r="1207" spans="2:8">
      <c r="B1207" s="142" t="s">
        <v>44</v>
      </c>
      <c r="C1207" s="142" t="s">
        <v>35</v>
      </c>
      <c r="D1207" s="142" t="s">
        <v>30</v>
      </c>
      <c r="E1207" s="141" t="s">
        <v>161</v>
      </c>
      <c r="F1207" s="141">
        <v>932</v>
      </c>
      <c r="G1207" s="148">
        <v>1</v>
      </c>
      <c r="H1207" s="149">
        <v>42</v>
      </c>
    </row>
    <row r="1208" spans="2:8">
      <c r="B1208" s="142" t="s">
        <v>44</v>
      </c>
      <c r="C1208" s="142" t="s">
        <v>35</v>
      </c>
      <c r="D1208" s="142" t="s">
        <v>30</v>
      </c>
      <c r="E1208" s="141" t="s">
        <v>161</v>
      </c>
      <c r="F1208" s="141">
        <v>952</v>
      </c>
      <c r="G1208" s="148">
        <v>1</v>
      </c>
      <c r="H1208" s="149">
        <v>27</v>
      </c>
    </row>
    <row r="1209" spans="2:8">
      <c r="B1209" s="142" t="s">
        <v>44</v>
      </c>
      <c r="C1209" s="142" t="s">
        <v>35</v>
      </c>
      <c r="D1209" s="142" t="s">
        <v>30</v>
      </c>
      <c r="E1209" s="141" t="s">
        <v>161</v>
      </c>
      <c r="F1209" s="141">
        <v>1105</v>
      </c>
      <c r="G1209" s="148">
        <v>1</v>
      </c>
      <c r="H1209" s="149">
        <v>43</v>
      </c>
    </row>
    <row r="1210" spans="2:8">
      <c r="B1210" s="142" t="s">
        <v>44</v>
      </c>
      <c r="C1210" s="142" t="s">
        <v>35</v>
      </c>
      <c r="D1210" s="142" t="s">
        <v>30</v>
      </c>
      <c r="E1210" s="141" t="s">
        <v>587</v>
      </c>
      <c r="F1210" s="141">
        <v>1</v>
      </c>
      <c r="G1210" s="148">
        <v>1</v>
      </c>
      <c r="H1210" s="149">
        <v>27</v>
      </c>
    </row>
    <row r="1211" spans="2:8">
      <c r="B1211" s="142" t="s">
        <v>44</v>
      </c>
      <c r="C1211" s="142" t="s">
        <v>35</v>
      </c>
      <c r="D1211" s="142" t="s">
        <v>30</v>
      </c>
      <c r="E1211" s="141" t="s">
        <v>587</v>
      </c>
      <c r="F1211" s="141">
        <v>422</v>
      </c>
      <c r="G1211" s="148">
        <v>1</v>
      </c>
      <c r="H1211" s="149">
        <v>59</v>
      </c>
    </row>
    <row r="1212" spans="2:8">
      <c r="B1212" s="142" t="s">
        <v>44</v>
      </c>
      <c r="C1212" s="142" t="s">
        <v>35</v>
      </c>
      <c r="D1212" s="142" t="s">
        <v>30</v>
      </c>
      <c r="E1212" s="141" t="s">
        <v>587</v>
      </c>
      <c r="F1212" s="141">
        <v>523</v>
      </c>
      <c r="G1212" s="148">
        <v>1</v>
      </c>
      <c r="H1212" s="149">
        <v>39</v>
      </c>
    </row>
    <row r="1213" spans="2:8">
      <c r="B1213" s="142" t="s">
        <v>44</v>
      </c>
      <c r="C1213" s="142" t="s">
        <v>35</v>
      </c>
      <c r="D1213" s="142" t="s">
        <v>30</v>
      </c>
      <c r="E1213" s="141" t="s">
        <v>587</v>
      </c>
      <c r="F1213" s="141">
        <v>614</v>
      </c>
      <c r="G1213" s="148">
        <v>1</v>
      </c>
      <c r="H1213" s="149">
        <v>54</v>
      </c>
    </row>
    <row r="1214" spans="2:8">
      <c r="B1214" s="142" t="s">
        <v>44</v>
      </c>
      <c r="C1214" s="142" t="s">
        <v>35</v>
      </c>
      <c r="D1214" s="142" t="s">
        <v>30</v>
      </c>
      <c r="E1214" s="141" t="s">
        <v>587</v>
      </c>
      <c r="F1214" s="141">
        <v>701</v>
      </c>
      <c r="G1214" s="148">
        <v>1</v>
      </c>
      <c r="H1214" s="149">
        <v>22</v>
      </c>
    </row>
    <row r="1215" spans="2:8">
      <c r="B1215" s="142" t="s">
        <v>44</v>
      </c>
      <c r="C1215" s="142" t="s">
        <v>35</v>
      </c>
      <c r="D1215" s="142" t="s">
        <v>30</v>
      </c>
      <c r="E1215" s="141" t="s">
        <v>587</v>
      </c>
      <c r="F1215" s="141">
        <v>718</v>
      </c>
      <c r="G1215" s="148">
        <v>1</v>
      </c>
      <c r="H1215" s="149">
        <v>23</v>
      </c>
    </row>
    <row r="1216" spans="2:8">
      <c r="B1216" s="142" t="s">
        <v>44</v>
      </c>
      <c r="C1216" s="142" t="s">
        <v>35</v>
      </c>
      <c r="D1216" s="142" t="s">
        <v>30</v>
      </c>
      <c r="E1216" s="141" t="s">
        <v>587</v>
      </c>
      <c r="F1216" s="141">
        <v>727</v>
      </c>
      <c r="G1216" s="148">
        <v>1</v>
      </c>
      <c r="H1216" s="149">
        <v>21</v>
      </c>
    </row>
    <row r="1217" spans="2:8">
      <c r="B1217" s="142" t="s">
        <v>44</v>
      </c>
      <c r="C1217" s="142" t="s">
        <v>35</v>
      </c>
      <c r="D1217" s="142" t="s">
        <v>30</v>
      </c>
      <c r="E1217" s="141" t="s">
        <v>587</v>
      </c>
      <c r="F1217" s="141">
        <v>737</v>
      </c>
      <c r="G1217" s="148">
        <v>1</v>
      </c>
      <c r="H1217" s="149">
        <v>22</v>
      </c>
    </row>
    <row r="1218" spans="2:8">
      <c r="B1218" s="142" t="s">
        <v>44</v>
      </c>
      <c r="C1218" s="142" t="s">
        <v>35</v>
      </c>
      <c r="D1218" s="142" t="s">
        <v>30</v>
      </c>
      <c r="E1218" s="141" t="s">
        <v>587</v>
      </c>
      <c r="F1218" s="141">
        <v>744</v>
      </c>
      <c r="G1218" s="148">
        <v>1</v>
      </c>
      <c r="H1218" s="149">
        <v>23</v>
      </c>
    </row>
    <row r="1219" spans="2:8">
      <c r="B1219" s="142" t="s">
        <v>44</v>
      </c>
      <c r="C1219" s="142" t="s">
        <v>35</v>
      </c>
      <c r="D1219" s="142" t="s">
        <v>30</v>
      </c>
      <c r="E1219" s="141" t="s">
        <v>587</v>
      </c>
      <c r="F1219" s="141">
        <v>766</v>
      </c>
      <c r="G1219" s="148">
        <v>1</v>
      </c>
      <c r="H1219" s="149">
        <v>24</v>
      </c>
    </row>
    <row r="1220" spans="2:8">
      <c r="B1220" s="142" t="s">
        <v>44</v>
      </c>
      <c r="C1220" s="142" t="s">
        <v>35</v>
      </c>
      <c r="D1220" s="142" t="s">
        <v>30</v>
      </c>
      <c r="E1220" s="141" t="s">
        <v>587</v>
      </c>
      <c r="F1220" s="141">
        <v>777</v>
      </c>
      <c r="G1220" s="148">
        <v>1</v>
      </c>
      <c r="H1220" s="149">
        <v>26</v>
      </c>
    </row>
    <row r="1221" spans="2:8">
      <c r="B1221" s="142" t="s">
        <v>44</v>
      </c>
      <c r="C1221" s="142" t="s">
        <v>35</v>
      </c>
      <c r="D1221" s="142" t="s">
        <v>30</v>
      </c>
      <c r="E1221" s="141" t="s">
        <v>587</v>
      </c>
      <c r="F1221" s="141">
        <v>816</v>
      </c>
      <c r="G1221" s="148">
        <v>1</v>
      </c>
      <c r="H1221" s="149">
        <v>26</v>
      </c>
    </row>
    <row r="1222" spans="2:8">
      <c r="B1222" s="142" t="s">
        <v>44</v>
      </c>
      <c r="C1222" s="142" t="s">
        <v>35</v>
      </c>
      <c r="D1222" s="142" t="s">
        <v>30</v>
      </c>
      <c r="E1222" s="141" t="s">
        <v>587</v>
      </c>
      <c r="F1222" s="141">
        <v>930</v>
      </c>
      <c r="G1222" s="148">
        <v>1</v>
      </c>
      <c r="H1222" s="149">
        <v>43</v>
      </c>
    </row>
    <row r="1223" spans="2:8">
      <c r="B1223" s="142" t="s">
        <v>44</v>
      </c>
      <c r="C1223" s="142" t="s">
        <v>35</v>
      </c>
      <c r="D1223" s="142" t="s">
        <v>30</v>
      </c>
      <c r="E1223" s="141" t="s">
        <v>587</v>
      </c>
      <c r="F1223" s="141">
        <v>1258</v>
      </c>
      <c r="G1223" s="148">
        <v>1</v>
      </c>
      <c r="H1223" s="149">
        <v>29</v>
      </c>
    </row>
    <row r="1224" spans="2:8">
      <c r="B1224" s="142" t="s">
        <v>44</v>
      </c>
      <c r="C1224" s="142" t="s">
        <v>35</v>
      </c>
      <c r="D1224" s="142" t="s">
        <v>30</v>
      </c>
      <c r="E1224" s="141" t="s">
        <v>587</v>
      </c>
      <c r="F1224" s="141">
        <v>1326</v>
      </c>
      <c r="G1224" s="148">
        <v>1</v>
      </c>
      <c r="H1224" s="149">
        <v>29</v>
      </c>
    </row>
    <row r="1225" spans="2:8">
      <c r="B1225" s="142" t="s">
        <v>44</v>
      </c>
      <c r="C1225" s="142" t="s">
        <v>35</v>
      </c>
      <c r="D1225" s="142" t="s">
        <v>30</v>
      </c>
      <c r="E1225" s="141" t="s">
        <v>587</v>
      </c>
      <c r="F1225" s="141">
        <v>1327</v>
      </c>
      <c r="G1225" s="148">
        <v>1</v>
      </c>
      <c r="H1225" s="149">
        <v>52</v>
      </c>
    </row>
    <row r="1226" spans="2:8">
      <c r="B1226" s="142" t="s">
        <v>44</v>
      </c>
      <c r="C1226" s="142" t="s">
        <v>35</v>
      </c>
      <c r="D1226" s="142" t="s">
        <v>30</v>
      </c>
      <c r="E1226" s="141" t="s">
        <v>587</v>
      </c>
      <c r="F1226" s="141">
        <v>1346</v>
      </c>
      <c r="G1226" s="148">
        <v>1</v>
      </c>
      <c r="H1226" s="149">
        <v>28</v>
      </c>
    </row>
    <row r="1227" spans="2:8">
      <c r="B1227" s="142" t="s">
        <v>44</v>
      </c>
      <c r="C1227" s="142" t="s">
        <v>35</v>
      </c>
      <c r="D1227" s="142" t="s">
        <v>30</v>
      </c>
      <c r="E1227" s="141" t="s">
        <v>587</v>
      </c>
      <c r="F1227" s="141">
        <v>1519</v>
      </c>
      <c r="G1227" s="148">
        <v>1</v>
      </c>
      <c r="H1227" s="149">
        <v>29</v>
      </c>
    </row>
    <row r="1228" spans="2:8">
      <c r="B1228" s="142" t="s">
        <v>44</v>
      </c>
      <c r="C1228" s="142" t="s">
        <v>35</v>
      </c>
      <c r="D1228" s="142" t="s">
        <v>30</v>
      </c>
      <c r="E1228" s="141" t="s">
        <v>587</v>
      </c>
      <c r="F1228" s="141">
        <v>1562</v>
      </c>
      <c r="G1228" s="148">
        <v>1</v>
      </c>
      <c r="H1228" s="149">
        <v>28</v>
      </c>
    </row>
    <row r="1229" spans="2:8">
      <c r="B1229" s="142" t="s">
        <v>44</v>
      </c>
      <c r="C1229" s="142" t="s">
        <v>35</v>
      </c>
      <c r="D1229" s="142" t="s">
        <v>30</v>
      </c>
      <c r="E1229" s="141" t="s">
        <v>587</v>
      </c>
      <c r="F1229" s="141">
        <v>1564</v>
      </c>
      <c r="G1229" s="148">
        <v>1</v>
      </c>
      <c r="H1229" s="149">
        <v>33</v>
      </c>
    </row>
    <row r="1230" spans="2:8">
      <c r="B1230" s="142" t="s">
        <v>44</v>
      </c>
      <c r="C1230" s="142" t="s">
        <v>35</v>
      </c>
      <c r="D1230" s="142" t="s">
        <v>30</v>
      </c>
      <c r="E1230" s="141" t="s">
        <v>587</v>
      </c>
      <c r="F1230" s="141">
        <v>1639</v>
      </c>
      <c r="G1230" s="148">
        <v>1</v>
      </c>
      <c r="H1230" s="149">
        <v>28</v>
      </c>
    </row>
    <row r="1231" spans="2:8">
      <c r="B1231" s="142" t="s">
        <v>44</v>
      </c>
      <c r="C1231" s="142" t="s">
        <v>35</v>
      </c>
      <c r="D1231" s="142" t="s">
        <v>30</v>
      </c>
      <c r="E1231" s="141" t="s">
        <v>587</v>
      </c>
      <c r="F1231" s="141">
        <v>1666</v>
      </c>
      <c r="G1231" s="148">
        <v>1</v>
      </c>
      <c r="H1231" s="149">
        <v>29</v>
      </c>
    </row>
    <row r="1232" spans="2:8">
      <c r="B1232" s="142" t="s">
        <v>44</v>
      </c>
      <c r="C1232" s="142" t="s">
        <v>35</v>
      </c>
      <c r="D1232" s="142" t="s">
        <v>30</v>
      </c>
      <c r="E1232" s="141" t="s">
        <v>634</v>
      </c>
      <c r="F1232" s="141">
        <v>1</v>
      </c>
      <c r="G1232" s="148">
        <v>1</v>
      </c>
      <c r="H1232" s="149">
        <v>23</v>
      </c>
    </row>
    <row r="1233" spans="2:8">
      <c r="B1233" s="142" t="s">
        <v>44</v>
      </c>
      <c r="C1233" s="142" t="s">
        <v>35</v>
      </c>
      <c r="D1233" s="142" t="s">
        <v>30</v>
      </c>
      <c r="E1233" s="141" t="s">
        <v>634</v>
      </c>
      <c r="F1233" s="141">
        <v>604</v>
      </c>
      <c r="G1233" s="148">
        <v>1</v>
      </c>
      <c r="H1233" s="149">
        <v>113</v>
      </c>
    </row>
    <row r="1234" spans="2:8">
      <c r="B1234" s="142" t="s">
        <v>44</v>
      </c>
      <c r="C1234" s="142" t="s">
        <v>35</v>
      </c>
      <c r="D1234" s="142" t="s">
        <v>30</v>
      </c>
      <c r="E1234" s="141" t="s">
        <v>634</v>
      </c>
      <c r="F1234" s="141">
        <v>904</v>
      </c>
      <c r="G1234" s="148">
        <v>1</v>
      </c>
      <c r="H1234" s="149">
        <v>26</v>
      </c>
    </row>
    <row r="1235" spans="2:8">
      <c r="B1235" s="142" t="s">
        <v>44</v>
      </c>
      <c r="C1235" s="142" t="s">
        <v>35</v>
      </c>
      <c r="D1235" s="142" t="s">
        <v>30</v>
      </c>
      <c r="E1235" s="141" t="s">
        <v>634</v>
      </c>
      <c r="F1235" s="141">
        <v>1416</v>
      </c>
      <c r="G1235" s="148">
        <v>1</v>
      </c>
      <c r="H1235" s="149">
        <v>28</v>
      </c>
    </row>
    <row r="1236" spans="2:8">
      <c r="B1236" s="142" t="s">
        <v>44</v>
      </c>
      <c r="C1236" s="142" t="s">
        <v>35</v>
      </c>
      <c r="D1236" s="142" t="s">
        <v>30</v>
      </c>
      <c r="E1236" s="141" t="s">
        <v>634</v>
      </c>
      <c r="F1236" s="141">
        <v>1627</v>
      </c>
      <c r="G1236" s="148">
        <v>1</v>
      </c>
      <c r="H1236" s="149">
        <v>28</v>
      </c>
    </row>
    <row r="1237" spans="2:8">
      <c r="B1237" s="142" t="s">
        <v>44</v>
      </c>
      <c r="C1237" s="142" t="s">
        <v>35</v>
      </c>
      <c r="D1237" s="142" t="s">
        <v>30</v>
      </c>
      <c r="E1237" s="141" t="s">
        <v>143</v>
      </c>
      <c r="F1237" s="141">
        <v>399</v>
      </c>
      <c r="G1237" s="148">
        <v>1</v>
      </c>
      <c r="H1237" s="149">
        <v>58</v>
      </c>
    </row>
    <row r="1238" spans="2:8">
      <c r="B1238" s="142" t="s">
        <v>44</v>
      </c>
      <c r="C1238" s="142" t="s">
        <v>35</v>
      </c>
      <c r="D1238" s="142" t="s">
        <v>30</v>
      </c>
      <c r="E1238" s="141" t="s">
        <v>143</v>
      </c>
      <c r="F1238" s="141">
        <v>563</v>
      </c>
      <c r="G1238" s="148">
        <v>1</v>
      </c>
      <c r="H1238" s="149">
        <v>40</v>
      </c>
    </row>
    <row r="1239" spans="2:8">
      <c r="B1239" s="142" t="s">
        <v>44</v>
      </c>
      <c r="C1239" s="142" t="s">
        <v>35</v>
      </c>
      <c r="D1239" s="142" t="s">
        <v>30</v>
      </c>
      <c r="E1239" s="141" t="s">
        <v>143</v>
      </c>
      <c r="F1239" s="141">
        <v>1271</v>
      </c>
      <c r="G1239" s="148">
        <v>1</v>
      </c>
      <c r="H1239" s="149">
        <v>29</v>
      </c>
    </row>
    <row r="1240" spans="2:8">
      <c r="B1240" s="142" t="s">
        <v>44</v>
      </c>
      <c r="C1240" s="142" t="s">
        <v>35</v>
      </c>
      <c r="D1240" s="142" t="s">
        <v>30</v>
      </c>
      <c r="E1240" s="141" t="s">
        <v>143</v>
      </c>
      <c r="F1240" s="141">
        <v>1443</v>
      </c>
      <c r="G1240" s="148">
        <v>1</v>
      </c>
      <c r="H1240" s="149">
        <v>28</v>
      </c>
    </row>
    <row r="1241" spans="2:8">
      <c r="B1241" s="142" t="s">
        <v>44</v>
      </c>
      <c r="C1241" s="142" t="s">
        <v>35</v>
      </c>
      <c r="D1241" s="142" t="s">
        <v>30</v>
      </c>
      <c r="E1241" s="141" t="s">
        <v>418</v>
      </c>
      <c r="F1241" s="141">
        <v>423</v>
      </c>
      <c r="G1241" s="148">
        <v>1</v>
      </c>
      <c r="H1241" s="149">
        <v>59</v>
      </c>
    </row>
    <row r="1242" spans="2:8">
      <c r="B1242" s="142" t="s">
        <v>44</v>
      </c>
      <c r="C1242" s="142" t="s">
        <v>35</v>
      </c>
      <c r="D1242" s="142" t="s">
        <v>30</v>
      </c>
      <c r="E1242" s="141" t="s">
        <v>418</v>
      </c>
      <c r="F1242" s="141">
        <v>424</v>
      </c>
      <c r="G1242" s="148">
        <v>1</v>
      </c>
      <c r="H1242" s="149">
        <v>59</v>
      </c>
    </row>
    <row r="1243" spans="2:8">
      <c r="B1243" s="142" t="s">
        <v>44</v>
      </c>
      <c r="C1243" s="142" t="s">
        <v>35</v>
      </c>
      <c r="D1243" s="142" t="s">
        <v>30</v>
      </c>
      <c r="E1243" s="141" t="s">
        <v>418</v>
      </c>
      <c r="F1243" s="141">
        <v>967</v>
      </c>
      <c r="G1243" s="148">
        <v>1</v>
      </c>
      <c r="H1243" s="149">
        <v>29</v>
      </c>
    </row>
    <row r="1244" spans="2:8">
      <c r="B1244" s="142" t="s">
        <v>44</v>
      </c>
      <c r="C1244" s="142" t="s">
        <v>35</v>
      </c>
      <c r="D1244" s="142" t="s">
        <v>30</v>
      </c>
      <c r="E1244" s="141" t="s">
        <v>878</v>
      </c>
      <c r="F1244" s="141">
        <v>396</v>
      </c>
      <c r="G1244" s="148">
        <v>1</v>
      </c>
      <c r="H1244" s="149">
        <v>58</v>
      </c>
    </row>
    <row r="1245" spans="2:8">
      <c r="B1245" s="142" t="s">
        <v>44</v>
      </c>
      <c r="C1245" s="142" t="s">
        <v>35</v>
      </c>
      <c r="D1245" s="142" t="s">
        <v>30</v>
      </c>
      <c r="E1245" s="141" t="s">
        <v>878</v>
      </c>
      <c r="F1245" s="141">
        <v>1203</v>
      </c>
      <c r="G1245" s="148">
        <v>1</v>
      </c>
      <c r="H1245" s="149">
        <v>57</v>
      </c>
    </row>
    <row r="1246" spans="2:8">
      <c r="B1246" s="142" t="s">
        <v>44</v>
      </c>
      <c r="C1246" s="142" t="s">
        <v>35</v>
      </c>
      <c r="D1246" s="142" t="s">
        <v>30</v>
      </c>
      <c r="E1246" s="141" t="s">
        <v>1113</v>
      </c>
      <c r="F1246" s="141">
        <v>1</v>
      </c>
      <c r="G1246" s="148">
        <v>1</v>
      </c>
      <c r="H1246" s="149">
        <v>29</v>
      </c>
    </row>
    <row r="1247" spans="2:8">
      <c r="B1247" s="142" t="s">
        <v>44</v>
      </c>
      <c r="C1247" s="142" t="s">
        <v>35</v>
      </c>
      <c r="D1247" s="142" t="s">
        <v>30</v>
      </c>
      <c r="E1247" s="141" t="s">
        <v>1114</v>
      </c>
      <c r="F1247" s="141">
        <v>863</v>
      </c>
      <c r="G1247" s="148">
        <v>1</v>
      </c>
      <c r="H1247" s="149">
        <v>2</v>
      </c>
    </row>
    <row r="1248" spans="2:8">
      <c r="B1248" s="142" t="s">
        <v>44</v>
      </c>
      <c r="C1248" s="142" t="s">
        <v>35</v>
      </c>
      <c r="D1248" s="142" t="s">
        <v>30</v>
      </c>
      <c r="E1248" s="141" t="s">
        <v>1114</v>
      </c>
      <c r="F1248" s="141">
        <v>929</v>
      </c>
      <c r="G1248" s="148">
        <v>1</v>
      </c>
      <c r="H1248" s="149">
        <v>28</v>
      </c>
    </row>
    <row r="1249" spans="2:8">
      <c r="B1249" s="142" t="s">
        <v>44</v>
      </c>
      <c r="C1249" s="142" t="s">
        <v>35</v>
      </c>
      <c r="D1249" s="142" t="s">
        <v>30</v>
      </c>
      <c r="E1249" s="141" t="s">
        <v>1114</v>
      </c>
      <c r="F1249" s="141">
        <v>984</v>
      </c>
      <c r="G1249" s="148">
        <v>1</v>
      </c>
      <c r="H1249" s="149">
        <v>30</v>
      </c>
    </row>
    <row r="1250" spans="2:8">
      <c r="B1250" s="142" t="s">
        <v>44</v>
      </c>
      <c r="C1250" s="142" t="s">
        <v>35</v>
      </c>
      <c r="D1250" s="142" t="s">
        <v>30</v>
      </c>
      <c r="E1250" s="141" t="s">
        <v>1116</v>
      </c>
      <c r="F1250" s="141">
        <v>1161</v>
      </c>
      <c r="G1250" s="148">
        <v>1</v>
      </c>
      <c r="H1250" s="149">
        <v>28</v>
      </c>
    </row>
    <row r="1251" spans="2:8">
      <c r="B1251" s="142" t="s">
        <v>44</v>
      </c>
      <c r="C1251" s="142" t="s">
        <v>35</v>
      </c>
      <c r="D1251" s="142" t="s">
        <v>30</v>
      </c>
      <c r="E1251" s="141" t="s">
        <v>1117</v>
      </c>
      <c r="F1251" s="141">
        <v>1715</v>
      </c>
      <c r="G1251" s="148">
        <v>1</v>
      </c>
      <c r="H1251" s="149">
        <v>29</v>
      </c>
    </row>
    <row r="1252" spans="2:8">
      <c r="B1252" s="142" t="s">
        <v>44</v>
      </c>
      <c r="C1252" s="142" t="s">
        <v>35</v>
      </c>
      <c r="D1252" s="142" t="s">
        <v>30</v>
      </c>
      <c r="E1252" s="141" t="s">
        <v>1118</v>
      </c>
      <c r="F1252" s="141">
        <v>149</v>
      </c>
      <c r="G1252" s="148">
        <v>1</v>
      </c>
      <c r="H1252" s="149">
        <v>40</v>
      </c>
    </row>
    <row r="1253" spans="2:8">
      <c r="B1253" s="142" t="s">
        <v>44</v>
      </c>
      <c r="C1253" s="142" t="s">
        <v>35</v>
      </c>
      <c r="D1253" s="142" t="s">
        <v>30</v>
      </c>
      <c r="E1253" s="141" t="s">
        <v>1118</v>
      </c>
      <c r="F1253" s="141">
        <v>1543</v>
      </c>
      <c r="G1253" s="148">
        <v>1</v>
      </c>
      <c r="H1253" s="149">
        <v>33</v>
      </c>
    </row>
    <row r="1254" spans="2:8">
      <c r="B1254" s="142" t="s">
        <v>44</v>
      </c>
      <c r="C1254" s="142" t="s">
        <v>35</v>
      </c>
      <c r="D1254" s="142" t="s">
        <v>30</v>
      </c>
      <c r="E1254" s="141" t="s">
        <v>1119</v>
      </c>
      <c r="F1254" s="141">
        <v>846</v>
      </c>
      <c r="G1254" s="148">
        <v>1</v>
      </c>
      <c r="H1254" s="149">
        <v>23</v>
      </c>
    </row>
    <row r="1255" spans="2:8">
      <c r="B1255" s="142" t="s">
        <v>44</v>
      </c>
      <c r="C1255" s="142" t="s">
        <v>35</v>
      </c>
      <c r="D1255" s="142" t="s">
        <v>30</v>
      </c>
      <c r="E1255" s="141" t="s">
        <v>1121</v>
      </c>
      <c r="F1255" s="141">
        <v>1599</v>
      </c>
      <c r="G1255" s="148">
        <v>1</v>
      </c>
      <c r="H1255" s="149">
        <v>14</v>
      </c>
    </row>
    <row r="1256" spans="2:8">
      <c r="B1256" s="142" t="s">
        <v>44</v>
      </c>
      <c r="C1256" s="142" t="s">
        <v>35</v>
      </c>
      <c r="D1256" s="142" t="s">
        <v>30</v>
      </c>
      <c r="E1256" s="141" t="s">
        <v>1121</v>
      </c>
      <c r="F1256" s="141">
        <v>1645</v>
      </c>
      <c r="G1256" s="148">
        <v>1</v>
      </c>
      <c r="H1256" s="149">
        <v>43</v>
      </c>
    </row>
    <row r="1257" spans="2:8">
      <c r="B1257" s="142" t="s">
        <v>44</v>
      </c>
      <c r="C1257" s="142" t="s">
        <v>35</v>
      </c>
      <c r="D1257" s="142" t="s">
        <v>30</v>
      </c>
      <c r="E1257" s="141" t="s">
        <v>1121</v>
      </c>
      <c r="F1257" s="141">
        <v>1646</v>
      </c>
      <c r="G1257" s="148">
        <v>1</v>
      </c>
      <c r="H1257" s="149">
        <v>29</v>
      </c>
    </row>
    <row r="1258" spans="2:8">
      <c r="B1258" s="142" t="s">
        <v>44</v>
      </c>
      <c r="C1258" s="142" t="s">
        <v>35</v>
      </c>
      <c r="D1258" s="142" t="s">
        <v>30</v>
      </c>
      <c r="E1258" s="141" t="s">
        <v>1121</v>
      </c>
      <c r="F1258" s="141">
        <v>1647</v>
      </c>
      <c r="G1258" s="148">
        <v>1</v>
      </c>
      <c r="H1258" s="149">
        <v>15</v>
      </c>
    </row>
    <row r="1259" spans="2:8">
      <c r="B1259" s="142" t="s">
        <v>44</v>
      </c>
      <c r="C1259" s="142" t="s">
        <v>35</v>
      </c>
      <c r="D1259" s="142" t="s">
        <v>30</v>
      </c>
      <c r="E1259" s="141" t="s">
        <v>1121</v>
      </c>
      <c r="F1259" s="141">
        <v>1673</v>
      </c>
      <c r="G1259" s="148">
        <v>1</v>
      </c>
      <c r="H1259" s="149">
        <v>30</v>
      </c>
    </row>
    <row r="1260" spans="2:8">
      <c r="B1260" s="142" t="s">
        <v>44</v>
      </c>
      <c r="C1260" s="142" t="s">
        <v>35</v>
      </c>
      <c r="D1260" s="141">
        <v>18</v>
      </c>
      <c r="E1260" s="141" t="s">
        <v>34</v>
      </c>
      <c r="F1260" s="141">
        <v>95</v>
      </c>
      <c r="G1260" s="148">
        <v>1</v>
      </c>
      <c r="H1260" s="149">
        <v>27</v>
      </c>
    </row>
    <row r="1261" spans="2:8">
      <c r="B1261" s="142" t="s">
        <v>44</v>
      </c>
      <c r="C1261" s="142" t="s">
        <v>35</v>
      </c>
      <c r="D1261" s="141">
        <v>18</v>
      </c>
      <c r="E1261" s="141" t="s">
        <v>452</v>
      </c>
      <c r="F1261" s="141">
        <v>369</v>
      </c>
      <c r="G1261" s="148">
        <v>1</v>
      </c>
      <c r="H1261" s="149">
        <v>15</v>
      </c>
    </row>
    <row r="1262" spans="2:8">
      <c r="B1262" s="142" t="s">
        <v>44</v>
      </c>
      <c r="C1262" s="142" t="s">
        <v>35</v>
      </c>
      <c r="D1262" s="141">
        <v>18</v>
      </c>
      <c r="E1262" s="141" t="s">
        <v>149</v>
      </c>
      <c r="F1262" s="141">
        <v>1217</v>
      </c>
      <c r="G1262" s="148">
        <v>1</v>
      </c>
      <c r="H1262" s="149">
        <v>53</v>
      </c>
    </row>
    <row r="1263" spans="2:8">
      <c r="B1263" s="142" t="s">
        <v>44</v>
      </c>
      <c r="C1263" s="142" t="s">
        <v>35</v>
      </c>
      <c r="D1263" s="141">
        <v>18</v>
      </c>
      <c r="E1263" s="141" t="s">
        <v>435</v>
      </c>
      <c r="F1263" s="141">
        <v>817</v>
      </c>
      <c r="G1263" s="148">
        <v>1</v>
      </c>
      <c r="H1263" s="149">
        <v>4</v>
      </c>
    </row>
    <row r="1264" spans="2:8">
      <c r="B1264" s="142" t="s">
        <v>44</v>
      </c>
      <c r="C1264" s="142" t="s">
        <v>35</v>
      </c>
      <c r="D1264" s="141">
        <v>39</v>
      </c>
      <c r="E1264" s="141" t="s">
        <v>34</v>
      </c>
      <c r="F1264" s="141">
        <v>1</v>
      </c>
      <c r="G1264" s="148">
        <v>4</v>
      </c>
      <c r="H1264" s="149">
        <v>21.75</v>
      </c>
    </row>
    <row r="1265" spans="2:8">
      <c r="B1265" s="142" t="s">
        <v>44</v>
      </c>
      <c r="C1265" s="142" t="s">
        <v>35</v>
      </c>
      <c r="D1265" s="141">
        <v>39</v>
      </c>
      <c r="E1265" s="141" t="s">
        <v>34</v>
      </c>
      <c r="F1265" s="141">
        <v>78</v>
      </c>
      <c r="G1265" s="148">
        <v>1</v>
      </c>
      <c r="H1265" s="149">
        <v>27</v>
      </c>
    </row>
    <row r="1266" spans="2:8">
      <c r="B1266" s="142" t="s">
        <v>44</v>
      </c>
      <c r="C1266" s="142" t="s">
        <v>35</v>
      </c>
      <c r="D1266" s="141">
        <v>39</v>
      </c>
      <c r="E1266" s="141" t="s">
        <v>34</v>
      </c>
      <c r="F1266" s="141">
        <v>101</v>
      </c>
      <c r="G1266" s="148">
        <v>1</v>
      </c>
      <c r="H1266" s="149">
        <v>28</v>
      </c>
    </row>
    <row r="1267" spans="2:8">
      <c r="B1267" s="142" t="s">
        <v>44</v>
      </c>
      <c r="C1267" s="142" t="s">
        <v>35</v>
      </c>
      <c r="D1267" s="141">
        <v>39</v>
      </c>
      <c r="E1267" s="141" t="s">
        <v>34</v>
      </c>
      <c r="F1267" s="141">
        <v>120</v>
      </c>
      <c r="G1267" s="148">
        <v>1</v>
      </c>
      <c r="H1267" s="149">
        <v>59</v>
      </c>
    </row>
    <row r="1268" spans="2:8">
      <c r="B1268" s="142" t="s">
        <v>44</v>
      </c>
      <c r="C1268" s="142" t="s">
        <v>35</v>
      </c>
      <c r="D1268" s="141">
        <v>39</v>
      </c>
      <c r="E1268" s="141" t="s">
        <v>98</v>
      </c>
      <c r="F1268" s="141">
        <v>1</v>
      </c>
      <c r="G1268" s="148">
        <v>1</v>
      </c>
      <c r="H1268" s="149">
        <v>22</v>
      </c>
    </row>
    <row r="1269" spans="2:8">
      <c r="B1269" s="142" t="s">
        <v>44</v>
      </c>
      <c r="C1269" s="142" t="s">
        <v>35</v>
      </c>
      <c r="D1269" s="141">
        <v>39</v>
      </c>
      <c r="E1269" s="141" t="s">
        <v>126</v>
      </c>
      <c r="F1269" s="141">
        <v>3</v>
      </c>
      <c r="G1269" s="148">
        <v>1</v>
      </c>
      <c r="H1269" s="149">
        <v>27</v>
      </c>
    </row>
    <row r="1270" spans="2:8">
      <c r="B1270" s="142" t="s">
        <v>44</v>
      </c>
      <c r="C1270" s="142" t="s">
        <v>35</v>
      </c>
      <c r="D1270" s="141">
        <v>39</v>
      </c>
      <c r="E1270" s="141" t="s">
        <v>87</v>
      </c>
      <c r="F1270" s="141">
        <v>1</v>
      </c>
      <c r="G1270" s="148">
        <v>2</v>
      </c>
      <c r="H1270" s="149">
        <v>28</v>
      </c>
    </row>
    <row r="1271" spans="2:8">
      <c r="B1271" s="142" t="s">
        <v>44</v>
      </c>
      <c r="C1271" s="142" t="s">
        <v>35</v>
      </c>
      <c r="D1271" s="141">
        <v>39</v>
      </c>
      <c r="E1271" s="141" t="s">
        <v>87</v>
      </c>
      <c r="F1271" s="141">
        <v>96</v>
      </c>
      <c r="G1271" s="148">
        <v>1</v>
      </c>
      <c r="H1271" s="149">
        <v>28</v>
      </c>
    </row>
    <row r="1272" spans="2:8">
      <c r="B1272" s="142" t="s">
        <v>44</v>
      </c>
      <c r="C1272" s="142" t="s">
        <v>35</v>
      </c>
      <c r="D1272" s="141">
        <v>39</v>
      </c>
      <c r="E1272" s="141" t="s">
        <v>87</v>
      </c>
      <c r="F1272" s="141">
        <v>104</v>
      </c>
      <c r="G1272" s="148">
        <v>1</v>
      </c>
      <c r="H1272" s="149">
        <v>11</v>
      </c>
    </row>
    <row r="1273" spans="2:8">
      <c r="B1273" s="142" t="s">
        <v>44</v>
      </c>
      <c r="C1273" s="142" t="s">
        <v>35</v>
      </c>
      <c r="D1273" s="141">
        <v>39</v>
      </c>
      <c r="E1273" s="141" t="s">
        <v>52</v>
      </c>
      <c r="F1273" s="141">
        <v>32</v>
      </c>
      <c r="G1273" s="148">
        <v>1</v>
      </c>
      <c r="H1273" s="149">
        <v>26</v>
      </c>
    </row>
    <row r="1274" spans="2:8">
      <c r="B1274" s="142" t="s">
        <v>44</v>
      </c>
      <c r="C1274" s="142" t="s">
        <v>35</v>
      </c>
      <c r="D1274" s="141">
        <v>39</v>
      </c>
      <c r="E1274" s="141" t="s">
        <v>52</v>
      </c>
      <c r="F1274" s="141">
        <v>193</v>
      </c>
      <c r="G1274" s="148">
        <v>1</v>
      </c>
      <c r="H1274" s="149">
        <v>6</v>
      </c>
    </row>
    <row r="1275" spans="2:8">
      <c r="B1275" s="142" t="s">
        <v>44</v>
      </c>
      <c r="C1275" s="142" t="s">
        <v>35</v>
      </c>
      <c r="D1275" s="141">
        <v>39</v>
      </c>
      <c r="E1275" s="141" t="s">
        <v>114</v>
      </c>
      <c r="F1275" s="141">
        <v>802</v>
      </c>
      <c r="G1275" s="148">
        <v>1</v>
      </c>
      <c r="H1275" s="149">
        <v>24</v>
      </c>
    </row>
    <row r="1276" spans="2:8">
      <c r="B1276" s="142" t="s">
        <v>44</v>
      </c>
      <c r="C1276" s="142" t="s">
        <v>35</v>
      </c>
      <c r="D1276" s="141">
        <v>39</v>
      </c>
      <c r="E1276" s="141" t="s">
        <v>457</v>
      </c>
      <c r="F1276" s="141">
        <v>1037</v>
      </c>
      <c r="G1276" s="148">
        <v>1</v>
      </c>
      <c r="H1276" s="149">
        <v>27</v>
      </c>
    </row>
    <row r="1277" spans="2:8">
      <c r="B1277" s="142" t="s">
        <v>44</v>
      </c>
      <c r="C1277" s="142" t="s">
        <v>35</v>
      </c>
      <c r="D1277" s="141">
        <v>39</v>
      </c>
      <c r="E1277" s="141" t="s">
        <v>466</v>
      </c>
      <c r="F1277" s="141">
        <v>325</v>
      </c>
      <c r="G1277" s="148">
        <v>1</v>
      </c>
      <c r="H1277" s="149">
        <v>13</v>
      </c>
    </row>
    <row r="1278" spans="2:8">
      <c r="B1278" s="142" t="s">
        <v>44</v>
      </c>
      <c r="C1278" s="142" t="s">
        <v>35</v>
      </c>
      <c r="D1278" s="141">
        <v>39</v>
      </c>
      <c r="E1278" s="141" t="s">
        <v>435</v>
      </c>
      <c r="F1278" s="141">
        <v>67</v>
      </c>
      <c r="G1278" s="148">
        <v>1</v>
      </c>
      <c r="H1278" s="149">
        <v>27</v>
      </c>
    </row>
    <row r="1279" spans="2:8">
      <c r="B1279" s="142" t="s">
        <v>44</v>
      </c>
      <c r="C1279" s="142" t="s">
        <v>35</v>
      </c>
      <c r="D1279" s="141">
        <v>22</v>
      </c>
      <c r="E1279" s="141" t="s">
        <v>34</v>
      </c>
      <c r="F1279" s="141">
        <v>166</v>
      </c>
      <c r="G1279" s="148">
        <v>1</v>
      </c>
      <c r="H1279" s="149">
        <v>28</v>
      </c>
    </row>
    <row r="1280" spans="2:8">
      <c r="B1280" s="142" t="s">
        <v>44</v>
      </c>
      <c r="C1280" s="142" t="s">
        <v>35</v>
      </c>
      <c r="D1280" s="141">
        <v>22</v>
      </c>
      <c r="E1280" s="141" t="s">
        <v>129</v>
      </c>
      <c r="F1280" s="141">
        <v>1</v>
      </c>
      <c r="G1280" s="148">
        <v>1</v>
      </c>
      <c r="H1280" s="149">
        <v>22</v>
      </c>
    </row>
    <row r="1281" spans="2:8">
      <c r="B1281" s="142" t="s">
        <v>44</v>
      </c>
      <c r="C1281" s="142" t="s">
        <v>35</v>
      </c>
      <c r="D1281" s="141">
        <v>22</v>
      </c>
      <c r="E1281" s="141" t="s">
        <v>129</v>
      </c>
      <c r="F1281" s="141">
        <v>189</v>
      </c>
      <c r="G1281" s="148">
        <v>1</v>
      </c>
      <c r="H1281" s="149">
        <v>1</v>
      </c>
    </row>
    <row r="1282" spans="2:8">
      <c r="B1282" s="142" t="s">
        <v>44</v>
      </c>
      <c r="C1282" s="142" t="s">
        <v>35</v>
      </c>
      <c r="D1282" s="141">
        <v>22</v>
      </c>
      <c r="E1282" s="141" t="s">
        <v>123</v>
      </c>
      <c r="F1282" s="141">
        <v>1</v>
      </c>
      <c r="G1282" s="148">
        <v>1</v>
      </c>
      <c r="H1282" s="149">
        <v>27</v>
      </c>
    </row>
    <row r="1283" spans="2:8">
      <c r="B1283" s="142" t="s">
        <v>44</v>
      </c>
      <c r="C1283" s="142" t="s">
        <v>35</v>
      </c>
      <c r="D1283" s="141">
        <v>22</v>
      </c>
      <c r="E1283" s="141" t="s">
        <v>123</v>
      </c>
      <c r="F1283" s="141">
        <v>702</v>
      </c>
      <c r="G1283" s="148">
        <v>1</v>
      </c>
      <c r="H1283" s="149">
        <v>2</v>
      </c>
    </row>
    <row r="1284" spans="2:8">
      <c r="B1284" s="142" t="s">
        <v>44</v>
      </c>
      <c r="C1284" s="142" t="s">
        <v>35</v>
      </c>
      <c r="D1284" s="141">
        <v>22</v>
      </c>
      <c r="E1284" s="141" t="s">
        <v>123</v>
      </c>
      <c r="F1284" s="141">
        <v>713</v>
      </c>
      <c r="G1284" s="148">
        <v>1</v>
      </c>
      <c r="H1284" s="149">
        <v>22</v>
      </c>
    </row>
    <row r="1285" spans="2:8">
      <c r="B1285" s="142" t="s">
        <v>44</v>
      </c>
      <c r="C1285" s="142" t="s">
        <v>35</v>
      </c>
      <c r="D1285" s="141">
        <v>22</v>
      </c>
      <c r="E1285" s="141" t="s">
        <v>112</v>
      </c>
      <c r="F1285" s="141">
        <v>1</v>
      </c>
      <c r="G1285" s="148">
        <v>2</v>
      </c>
      <c r="H1285" s="149">
        <v>25</v>
      </c>
    </row>
    <row r="1286" spans="2:8">
      <c r="B1286" s="142" t="s">
        <v>44</v>
      </c>
      <c r="C1286" s="142" t="s">
        <v>35</v>
      </c>
      <c r="D1286" s="141">
        <v>22</v>
      </c>
      <c r="E1286" s="141" t="s">
        <v>112</v>
      </c>
      <c r="F1286" s="141">
        <v>76</v>
      </c>
      <c r="G1286" s="148">
        <v>1</v>
      </c>
      <c r="H1286" s="149">
        <v>26</v>
      </c>
    </row>
    <row r="1287" spans="2:8">
      <c r="B1287" s="142" t="s">
        <v>44</v>
      </c>
      <c r="C1287" s="142" t="s">
        <v>35</v>
      </c>
      <c r="D1287" s="141">
        <v>22</v>
      </c>
      <c r="E1287" s="141" t="s">
        <v>112</v>
      </c>
      <c r="F1287" s="141">
        <v>1007</v>
      </c>
      <c r="G1287" s="148">
        <v>1</v>
      </c>
      <c r="H1287" s="149">
        <v>28</v>
      </c>
    </row>
    <row r="1288" spans="2:8">
      <c r="B1288" s="142" t="s">
        <v>44</v>
      </c>
      <c r="C1288" s="142" t="s">
        <v>35</v>
      </c>
      <c r="D1288" s="141">
        <v>22</v>
      </c>
      <c r="E1288" s="141" t="s">
        <v>415</v>
      </c>
      <c r="F1288" s="141">
        <v>98</v>
      </c>
      <c r="G1288" s="148">
        <v>1</v>
      </c>
      <c r="H1288" s="149">
        <v>28</v>
      </c>
    </row>
    <row r="1289" spans="2:8">
      <c r="B1289" s="142" t="s">
        <v>44</v>
      </c>
      <c r="C1289" s="142" t="s">
        <v>35</v>
      </c>
      <c r="D1289" s="141">
        <v>22</v>
      </c>
      <c r="E1289" s="141" t="s">
        <v>122</v>
      </c>
      <c r="F1289" s="141">
        <v>1373</v>
      </c>
      <c r="G1289" s="148">
        <v>1</v>
      </c>
      <c r="H1289" s="149">
        <v>28</v>
      </c>
    </row>
    <row r="1290" spans="2:8">
      <c r="B1290" s="142" t="s">
        <v>44</v>
      </c>
      <c r="C1290" s="142" t="s">
        <v>35</v>
      </c>
      <c r="D1290" s="141">
        <v>22</v>
      </c>
      <c r="E1290" s="141" t="s">
        <v>134</v>
      </c>
      <c r="F1290" s="141">
        <v>1</v>
      </c>
      <c r="G1290" s="148">
        <v>1</v>
      </c>
      <c r="H1290" s="149">
        <v>21</v>
      </c>
    </row>
    <row r="1291" spans="2:8">
      <c r="B1291" s="142" t="s">
        <v>44</v>
      </c>
      <c r="C1291" s="142" t="s">
        <v>35</v>
      </c>
      <c r="D1291" s="141">
        <v>22</v>
      </c>
      <c r="E1291" s="141" t="s">
        <v>432</v>
      </c>
      <c r="F1291" s="141">
        <v>705</v>
      </c>
      <c r="G1291" s="148">
        <v>1</v>
      </c>
      <c r="H1291" s="149">
        <v>22</v>
      </c>
    </row>
    <row r="1292" spans="2:8">
      <c r="B1292" s="142" t="s">
        <v>44</v>
      </c>
      <c r="C1292" s="142" t="s">
        <v>35</v>
      </c>
      <c r="D1292" s="141">
        <v>22</v>
      </c>
      <c r="E1292" s="141" t="s">
        <v>428</v>
      </c>
      <c r="F1292" s="141">
        <v>99</v>
      </c>
      <c r="G1292" s="148">
        <v>1</v>
      </c>
      <c r="H1292" s="149">
        <v>15</v>
      </c>
    </row>
    <row r="1293" spans="2:8">
      <c r="B1293" s="142" t="s">
        <v>44</v>
      </c>
      <c r="C1293" s="142" t="s">
        <v>35</v>
      </c>
      <c r="D1293" s="141">
        <v>22</v>
      </c>
      <c r="E1293" s="141" t="s">
        <v>428</v>
      </c>
      <c r="F1293" s="141">
        <v>1167</v>
      </c>
      <c r="G1293" s="148">
        <v>1</v>
      </c>
      <c r="H1293" s="149">
        <v>31</v>
      </c>
    </row>
    <row r="1294" spans="2:8">
      <c r="B1294" s="142" t="s">
        <v>44</v>
      </c>
      <c r="C1294" s="142" t="s">
        <v>35</v>
      </c>
      <c r="D1294" s="141">
        <v>22</v>
      </c>
      <c r="E1294" s="141" t="s">
        <v>429</v>
      </c>
      <c r="F1294" s="141">
        <v>714</v>
      </c>
      <c r="G1294" s="148">
        <v>1</v>
      </c>
      <c r="H1294" s="149">
        <v>23</v>
      </c>
    </row>
    <row r="1295" spans="2:8">
      <c r="B1295" s="142" t="s">
        <v>44</v>
      </c>
      <c r="C1295" s="142" t="s">
        <v>35</v>
      </c>
      <c r="D1295" s="141">
        <v>22</v>
      </c>
      <c r="E1295" s="141" t="s">
        <v>429</v>
      </c>
      <c r="F1295" s="141">
        <v>715</v>
      </c>
      <c r="G1295" s="148">
        <v>1</v>
      </c>
      <c r="H1295" s="149">
        <v>23</v>
      </c>
    </row>
    <row r="1296" spans="2:8">
      <c r="B1296" s="142" t="s">
        <v>44</v>
      </c>
      <c r="C1296" s="142" t="s">
        <v>35</v>
      </c>
      <c r="D1296" s="141">
        <v>22</v>
      </c>
      <c r="E1296" s="141" t="s">
        <v>459</v>
      </c>
      <c r="F1296" s="141">
        <v>1</v>
      </c>
      <c r="G1296" s="148">
        <v>1</v>
      </c>
      <c r="H1296" s="149">
        <v>28</v>
      </c>
    </row>
    <row r="1297" spans="2:8">
      <c r="B1297" s="142" t="s">
        <v>44</v>
      </c>
      <c r="C1297" s="142" t="s">
        <v>35</v>
      </c>
      <c r="D1297" s="141">
        <v>22</v>
      </c>
      <c r="E1297" s="141" t="s">
        <v>404</v>
      </c>
      <c r="F1297" s="141">
        <v>834</v>
      </c>
      <c r="G1297" s="148">
        <v>1</v>
      </c>
      <c r="H1297" s="149">
        <v>22</v>
      </c>
    </row>
    <row r="1298" spans="2:8">
      <c r="B1298" s="142" t="s">
        <v>44</v>
      </c>
      <c r="C1298" s="142" t="s">
        <v>35</v>
      </c>
      <c r="D1298" s="141">
        <v>22</v>
      </c>
      <c r="E1298" s="141" t="s">
        <v>145</v>
      </c>
      <c r="F1298" s="141">
        <v>1065</v>
      </c>
      <c r="G1298" s="148">
        <v>1</v>
      </c>
      <c r="H1298" s="149">
        <v>52</v>
      </c>
    </row>
    <row r="1299" spans="2:8">
      <c r="B1299" s="142" t="s">
        <v>44</v>
      </c>
      <c r="C1299" s="142" t="s">
        <v>35</v>
      </c>
      <c r="D1299" s="141">
        <v>22</v>
      </c>
      <c r="E1299" s="141" t="s">
        <v>132</v>
      </c>
      <c r="F1299" s="141">
        <v>10</v>
      </c>
      <c r="G1299" s="148">
        <v>1</v>
      </c>
      <c r="H1299" s="149">
        <v>29</v>
      </c>
    </row>
    <row r="1300" spans="2:8">
      <c r="B1300" s="142" t="s">
        <v>44</v>
      </c>
      <c r="C1300" s="142" t="s">
        <v>35</v>
      </c>
      <c r="D1300" s="141">
        <v>22</v>
      </c>
      <c r="E1300" s="141" t="s">
        <v>1110</v>
      </c>
      <c r="F1300" s="141">
        <v>1</v>
      </c>
      <c r="G1300" s="148">
        <v>1</v>
      </c>
      <c r="H1300" s="149">
        <v>22</v>
      </c>
    </row>
    <row r="1301" spans="2:8">
      <c r="B1301" s="142" t="s">
        <v>44</v>
      </c>
      <c r="C1301" s="142" t="s">
        <v>35</v>
      </c>
      <c r="D1301" s="141" t="s">
        <v>41</v>
      </c>
      <c r="E1301" s="141" t="s">
        <v>34</v>
      </c>
      <c r="F1301" s="141">
        <v>1</v>
      </c>
      <c r="G1301" s="148">
        <v>1</v>
      </c>
      <c r="H1301" s="149">
        <v>29</v>
      </c>
    </row>
    <row r="1302" spans="2:8">
      <c r="B1302" s="142" t="s">
        <v>44</v>
      </c>
      <c r="C1302" s="142" t="s">
        <v>35</v>
      </c>
      <c r="D1302" s="141" t="s">
        <v>41</v>
      </c>
      <c r="E1302" s="141" t="s">
        <v>34</v>
      </c>
      <c r="F1302" s="141">
        <v>139</v>
      </c>
      <c r="G1302" s="148">
        <v>1</v>
      </c>
      <c r="H1302" s="149">
        <v>28</v>
      </c>
    </row>
    <row r="1303" spans="2:8">
      <c r="B1303" s="142" t="s">
        <v>44</v>
      </c>
      <c r="C1303" s="142" t="s">
        <v>35</v>
      </c>
      <c r="D1303" s="141" t="s">
        <v>41</v>
      </c>
      <c r="E1303" s="141" t="s">
        <v>34</v>
      </c>
      <c r="F1303" s="141">
        <v>319</v>
      </c>
      <c r="G1303" s="148">
        <v>1</v>
      </c>
      <c r="H1303" s="149">
        <v>30</v>
      </c>
    </row>
    <row r="1304" spans="2:8">
      <c r="B1304" s="142" t="s">
        <v>44</v>
      </c>
      <c r="C1304" s="142" t="s">
        <v>35</v>
      </c>
      <c r="D1304" s="141" t="s">
        <v>41</v>
      </c>
      <c r="E1304" s="141" t="s">
        <v>34</v>
      </c>
      <c r="F1304" s="141">
        <v>417</v>
      </c>
      <c r="G1304" s="148">
        <v>1</v>
      </c>
      <c r="H1304" s="149">
        <v>29</v>
      </c>
    </row>
    <row r="1305" spans="2:8">
      <c r="B1305" s="142" t="s">
        <v>44</v>
      </c>
      <c r="C1305" s="142" t="s">
        <v>35</v>
      </c>
      <c r="D1305" s="141" t="s">
        <v>41</v>
      </c>
      <c r="E1305" s="141" t="s">
        <v>34</v>
      </c>
      <c r="F1305" s="141">
        <v>1549</v>
      </c>
      <c r="G1305" s="148">
        <v>1</v>
      </c>
      <c r="H1305" s="149">
        <v>28</v>
      </c>
    </row>
    <row r="1306" spans="2:8">
      <c r="B1306" s="142" t="s">
        <v>44</v>
      </c>
      <c r="C1306" s="142" t="s">
        <v>35</v>
      </c>
      <c r="D1306" s="141" t="s">
        <v>41</v>
      </c>
      <c r="E1306" s="141" t="s">
        <v>34</v>
      </c>
      <c r="F1306" s="141">
        <v>1576</v>
      </c>
      <c r="G1306" s="148">
        <v>1</v>
      </c>
      <c r="H1306" s="149">
        <v>29</v>
      </c>
    </row>
    <row r="1307" spans="2:8">
      <c r="B1307" s="142" t="s">
        <v>44</v>
      </c>
      <c r="C1307" s="142" t="s">
        <v>35</v>
      </c>
      <c r="D1307" s="141" t="s">
        <v>41</v>
      </c>
      <c r="E1307" s="141" t="s">
        <v>129</v>
      </c>
      <c r="F1307" s="141">
        <v>347</v>
      </c>
      <c r="G1307" s="148">
        <v>1</v>
      </c>
      <c r="H1307" s="149">
        <v>13</v>
      </c>
    </row>
    <row r="1308" spans="2:8">
      <c r="B1308" s="142" t="s">
        <v>44</v>
      </c>
      <c r="C1308" s="142" t="s">
        <v>35</v>
      </c>
      <c r="D1308" s="141" t="s">
        <v>41</v>
      </c>
      <c r="E1308" s="141" t="s">
        <v>129</v>
      </c>
      <c r="F1308" s="141">
        <v>937</v>
      </c>
      <c r="G1308" s="148">
        <v>1</v>
      </c>
      <c r="H1308" s="149">
        <v>30</v>
      </c>
    </row>
    <row r="1309" spans="2:8">
      <c r="B1309" s="142" t="s">
        <v>44</v>
      </c>
      <c r="C1309" s="142" t="s">
        <v>35</v>
      </c>
      <c r="D1309" s="141" t="s">
        <v>41</v>
      </c>
      <c r="E1309" s="141" t="s">
        <v>123</v>
      </c>
      <c r="F1309" s="141">
        <v>220</v>
      </c>
      <c r="G1309" s="148">
        <v>1</v>
      </c>
      <c r="H1309" s="149">
        <v>30</v>
      </c>
    </row>
    <row r="1310" spans="2:8">
      <c r="B1310" s="142" t="s">
        <v>44</v>
      </c>
      <c r="C1310" s="142" t="s">
        <v>35</v>
      </c>
      <c r="D1310" s="141" t="s">
        <v>41</v>
      </c>
      <c r="E1310" s="141" t="s">
        <v>126</v>
      </c>
      <c r="F1310" s="141">
        <v>1</v>
      </c>
      <c r="G1310" s="148">
        <v>2</v>
      </c>
      <c r="H1310" s="149">
        <v>47</v>
      </c>
    </row>
    <row r="1311" spans="2:8">
      <c r="B1311" s="142" t="s">
        <v>44</v>
      </c>
      <c r="C1311" s="142" t="s">
        <v>35</v>
      </c>
      <c r="D1311" s="141" t="s">
        <v>41</v>
      </c>
      <c r="E1311" s="141" t="s">
        <v>126</v>
      </c>
      <c r="F1311" s="141">
        <v>305</v>
      </c>
      <c r="G1311" s="148">
        <v>1</v>
      </c>
      <c r="H1311" s="149">
        <v>12</v>
      </c>
    </row>
    <row r="1312" spans="2:8">
      <c r="B1312" s="142" t="s">
        <v>44</v>
      </c>
      <c r="C1312" s="142" t="s">
        <v>35</v>
      </c>
      <c r="D1312" s="141" t="s">
        <v>41</v>
      </c>
      <c r="E1312" s="141" t="s">
        <v>126</v>
      </c>
      <c r="F1312" s="141">
        <v>680</v>
      </c>
      <c r="G1312" s="148">
        <v>1</v>
      </c>
      <c r="H1312" s="149">
        <v>84</v>
      </c>
    </row>
    <row r="1313" spans="2:8">
      <c r="B1313" s="142" t="s">
        <v>44</v>
      </c>
      <c r="C1313" s="142" t="s">
        <v>35</v>
      </c>
      <c r="D1313" s="141" t="s">
        <v>41</v>
      </c>
      <c r="E1313" s="141" t="s">
        <v>150</v>
      </c>
      <c r="F1313" s="141">
        <v>1</v>
      </c>
      <c r="G1313" s="148">
        <v>3</v>
      </c>
      <c r="H1313" s="149">
        <v>45</v>
      </c>
    </row>
    <row r="1314" spans="2:8">
      <c r="B1314" s="142" t="s">
        <v>44</v>
      </c>
      <c r="C1314" s="142" t="s">
        <v>35</v>
      </c>
      <c r="D1314" s="141" t="s">
        <v>41</v>
      </c>
      <c r="E1314" s="141" t="s">
        <v>415</v>
      </c>
      <c r="F1314" s="141">
        <v>1</v>
      </c>
      <c r="G1314" s="148">
        <v>1</v>
      </c>
      <c r="H1314" s="149">
        <v>37</v>
      </c>
    </row>
    <row r="1315" spans="2:8">
      <c r="B1315" s="142" t="s">
        <v>44</v>
      </c>
      <c r="C1315" s="142" t="s">
        <v>35</v>
      </c>
      <c r="D1315" s="141" t="s">
        <v>41</v>
      </c>
      <c r="E1315" s="141" t="s">
        <v>122</v>
      </c>
      <c r="F1315" s="141">
        <v>1</v>
      </c>
      <c r="G1315" s="148">
        <v>1</v>
      </c>
      <c r="H1315" s="149">
        <v>29</v>
      </c>
    </row>
    <row r="1316" spans="2:8">
      <c r="B1316" s="142" t="s">
        <v>44</v>
      </c>
      <c r="C1316" s="142" t="s">
        <v>35</v>
      </c>
      <c r="D1316" s="141" t="s">
        <v>41</v>
      </c>
      <c r="E1316" s="141" t="s">
        <v>122</v>
      </c>
      <c r="F1316" s="141">
        <v>676</v>
      </c>
      <c r="G1316" s="148">
        <v>1</v>
      </c>
      <c r="H1316" s="149">
        <v>116</v>
      </c>
    </row>
    <row r="1317" spans="2:8">
      <c r="B1317" s="142" t="s">
        <v>44</v>
      </c>
      <c r="C1317" s="142" t="s">
        <v>35</v>
      </c>
      <c r="D1317" s="141" t="s">
        <v>41</v>
      </c>
      <c r="E1317" s="141" t="s">
        <v>52</v>
      </c>
      <c r="F1317" s="141">
        <v>661</v>
      </c>
      <c r="G1317" s="148">
        <v>1</v>
      </c>
      <c r="H1317" s="149">
        <v>71</v>
      </c>
    </row>
    <row r="1318" spans="2:8">
      <c r="B1318" s="142" t="s">
        <v>44</v>
      </c>
      <c r="C1318" s="142" t="s">
        <v>35</v>
      </c>
      <c r="D1318" s="141" t="s">
        <v>41</v>
      </c>
      <c r="E1318" s="141" t="s">
        <v>52</v>
      </c>
      <c r="F1318" s="141">
        <v>682</v>
      </c>
      <c r="G1318" s="148">
        <v>1</v>
      </c>
      <c r="H1318" s="149">
        <v>72</v>
      </c>
    </row>
    <row r="1319" spans="2:8">
      <c r="B1319" s="142" t="s">
        <v>44</v>
      </c>
      <c r="C1319" s="142" t="s">
        <v>35</v>
      </c>
      <c r="D1319" s="141" t="s">
        <v>41</v>
      </c>
      <c r="E1319" s="141" t="s">
        <v>118</v>
      </c>
      <c r="F1319" s="141">
        <v>1</v>
      </c>
      <c r="G1319" s="148">
        <v>1</v>
      </c>
      <c r="H1319" s="149">
        <v>8</v>
      </c>
    </row>
    <row r="1320" spans="2:8">
      <c r="B1320" s="142" t="s">
        <v>44</v>
      </c>
      <c r="C1320" s="142" t="s">
        <v>35</v>
      </c>
      <c r="D1320" s="141" t="s">
        <v>41</v>
      </c>
      <c r="E1320" s="141" t="s">
        <v>416</v>
      </c>
      <c r="F1320" s="141">
        <v>1</v>
      </c>
      <c r="G1320" s="148">
        <v>1</v>
      </c>
      <c r="H1320" s="149">
        <v>29</v>
      </c>
    </row>
    <row r="1321" spans="2:8">
      <c r="B1321" s="142" t="s">
        <v>44</v>
      </c>
      <c r="C1321" s="142" t="s">
        <v>35</v>
      </c>
      <c r="D1321" s="141" t="s">
        <v>41</v>
      </c>
      <c r="E1321" s="141" t="s">
        <v>416</v>
      </c>
      <c r="F1321" s="141">
        <v>683</v>
      </c>
      <c r="G1321" s="148">
        <v>1</v>
      </c>
      <c r="H1321" s="149">
        <v>71</v>
      </c>
    </row>
    <row r="1322" spans="2:8">
      <c r="B1322" s="142" t="s">
        <v>44</v>
      </c>
      <c r="C1322" s="142" t="s">
        <v>35</v>
      </c>
      <c r="D1322" s="141" t="s">
        <v>41</v>
      </c>
      <c r="E1322" s="141" t="s">
        <v>416</v>
      </c>
      <c r="F1322" s="141">
        <v>684</v>
      </c>
      <c r="G1322" s="148">
        <v>1</v>
      </c>
      <c r="H1322" s="149">
        <v>82</v>
      </c>
    </row>
    <row r="1323" spans="2:8">
      <c r="B1323" s="142" t="s">
        <v>44</v>
      </c>
      <c r="C1323" s="142" t="s">
        <v>35</v>
      </c>
      <c r="D1323" s="141" t="s">
        <v>41</v>
      </c>
      <c r="E1323" s="141" t="s">
        <v>431</v>
      </c>
      <c r="F1323" s="141">
        <v>1</v>
      </c>
      <c r="G1323" s="148">
        <v>2</v>
      </c>
      <c r="H1323" s="149">
        <v>24.5</v>
      </c>
    </row>
    <row r="1324" spans="2:8">
      <c r="B1324" s="142" t="s">
        <v>44</v>
      </c>
      <c r="C1324" s="142" t="s">
        <v>35</v>
      </c>
      <c r="D1324" s="141" t="s">
        <v>41</v>
      </c>
      <c r="E1324" s="141" t="s">
        <v>431</v>
      </c>
      <c r="F1324" s="141">
        <v>108</v>
      </c>
      <c r="G1324" s="148">
        <v>1</v>
      </c>
      <c r="H1324" s="149">
        <v>56</v>
      </c>
    </row>
    <row r="1325" spans="2:8">
      <c r="B1325" s="142" t="s">
        <v>44</v>
      </c>
      <c r="C1325" s="142" t="s">
        <v>35</v>
      </c>
      <c r="D1325" s="141" t="s">
        <v>41</v>
      </c>
      <c r="E1325" s="141" t="s">
        <v>159</v>
      </c>
      <c r="F1325" s="141">
        <v>46</v>
      </c>
      <c r="G1325" s="148">
        <v>1</v>
      </c>
      <c r="H1325" s="149">
        <v>28</v>
      </c>
    </row>
    <row r="1326" spans="2:8">
      <c r="B1326" s="142" t="s">
        <v>44</v>
      </c>
      <c r="C1326" s="142" t="s">
        <v>35</v>
      </c>
      <c r="D1326" s="141" t="s">
        <v>41</v>
      </c>
      <c r="E1326" s="141" t="s">
        <v>417</v>
      </c>
      <c r="F1326" s="141">
        <v>153</v>
      </c>
      <c r="G1326" s="148">
        <v>1</v>
      </c>
      <c r="H1326" s="149">
        <v>29</v>
      </c>
    </row>
    <row r="1327" spans="2:8">
      <c r="B1327" s="142" t="s">
        <v>44</v>
      </c>
      <c r="C1327" s="142" t="s">
        <v>35</v>
      </c>
      <c r="D1327" s="141" t="s">
        <v>41</v>
      </c>
      <c r="E1327" s="141" t="s">
        <v>417</v>
      </c>
      <c r="F1327" s="141">
        <v>566</v>
      </c>
      <c r="G1327" s="148">
        <v>1</v>
      </c>
      <c r="H1327" s="149">
        <v>57</v>
      </c>
    </row>
    <row r="1328" spans="2:8">
      <c r="B1328" s="142" t="s">
        <v>44</v>
      </c>
      <c r="C1328" s="142" t="s">
        <v>35</v>
      </c>
      <c r="D1328" s="141" t="s">
        <v>41</v>
      </c>
      <c r="E1328" s="141" t="s">
        <v>428</v>
      </c>
      <c r="F1328" s="141">
        <v>275</v>
      </c>
      <c r="G1328" s="148">
        <v>1</v>
      </c>
      <c r="H1328" s="149">
        <v>13</v>
      </c>
    </row>
    <row r="1329" spans="2:8">
      <c r="B1329" s="142" t="s">
        <v>44</v>
      </c>
      <c r="C1329" s="142" t="s">
        <v>35</v>
      </c>
      <c r="D1329" s="141" t="s">
        <v>41</v>
      </c>
      <c r="E1329" s="141" t="s">
        <v>428</v>
      </c>
      <c r="F1329" s="141">
        <v>1240</v>
      </c>
      <c r="G1329" s="148">
        <v>1</v>
      </c>
      <c r="H1329" s="149">
        <v>29</v>
      </c>
    </row>
    <row r="1330" spans="2:8">
      <c r="B1330" s="142" t="s">
        <v>44</v>
      </c>
      <c r="C1330" s="142" t="s">
        <v>35</v>
      </c>
      <c r="D1330" s="141" t="s">
        <v>41</v>
      </c>
      <c r="E1330" s="141" t="s">
        <v>452</v>
      </c>
      <c r="F1330" s="141">
        <v>679</v>
      </c>
      <c r="G1330" s="148">
        <v>1</v>
      </c>
      <c r="H1330" s="149">
        <v>82</v>
      </c>
    </row>
    <row r="1331" spans="2:8">
      <c r="B1331" s="142" t="s">
        <v>44</v>
      </c>
      <c r="C1331" s="142" t="s">
        <v>35</v>
      </c>
      <c r="D1331" s="141" t="s">
        <v>41</v>
      </c>
      <c r="E1331" s="141" t="s">
        <v>404</v>
      </c>
      <c r="F1331" s="141">
        <v>2</v>
      </c>
      <c r="G1331" s="148">
        <v>1</v>
      </c>
      <c r="H1331" s="149">
        <v>26</v>
      </c>
    </row>
    <row r="1332" spans="2:8">
      <c r="B1332" s="142" t="s">
        <v>44</v>
      </c>
      <c r="C1332" s="142" t="s">
        <v>35</v>
      </c>
      <c r="D1332" s="141" t="s">
        <v>41</v>
      </c>
      <c r="E1332" s="141" t="s">
        <v>163</v>
      </c>
      <c r="F1332" s="141">
        <v>665</v>
      </c>
      <c r="G1332" s="148">
        <v>1</v>
      </c>
      <c r="H1332" s="149">
        <v>63</v>
      </c>
    </row>
    <row r="1333" spans="2:8">
      <c r="B1333" s="142" t="s">
        <v>44</v>
      </c>
      <c r="C1333" s="142" t="s">
        <v>35</v>
      </c>
      <c r="D1333" s="141" t="s">
        <v>41</v>
      </c>
      <c r="E1333" s="141" t="s">
        <v>434</v>
      </c>
      <c r="F1333" s="141">
        <v>157</v>
      </c>
      <c r="G1333" s="148">
        <v>1</v>
      </c>
      <c r="H1333" s="149">
        <v>60</v>
      </c>
    </row>
    <row r="1334" spans="2:8">
      <c r="B1334" s="142" t="s">
        <v>44</v>
      </c>
      <c r="C1334" s="142" t="s">
        <v>35</v>
      </c>
      <c r="D1334" s="141" t="s">
        <v>41</v>
      </c>
      <c r="E1334" s="141" t="s">
        <v>132</v>
      </c>
      <c r="F1334" s="141">
        <v>1</v>
      </c>
      <c r="G1334" s="148">
        <v>1</v>
      </c>
      <c r="H1334" s="149">
        <v>23</v>
      </c>
    </row>
    <row r="1335" spans="2:8">
      <c r="B1335" s="142" t="s">
        <v>44</v>
      </c>
      <c r="C1335" s="142" t="s">
        <v>35</v>
      </c>
      <c r="D1335" s="141" t="s">
        <v>41</v>
      </c>
      <c r="E1335" s="141" t="s">
        <v>161</v>
      </c>
      <c r="F1335" s="141">
        <v>1668</v>
      </c>
      <c r="G1335" s="148">
        <v>1</v>
      </c>
      <c r="H1335" s="149">
        <v>35</v>
      </c>
    </row>
    <row r="1336" spans="2:8">
      <c r="B1336" s="142" t="s">
        <v>44</v>
      </c>
      <c r="C1336" s="142" t="s">
        <v>35</v>
      </c>
      <c r="D1336" s="141" t="s">
        <v>41</v>
      </c>
      <c r="E1336" s="141" t="s">
        <v>587</v>
      </c>
      <c r="F1336" s="141">
        <v>266</v>
      </c>
      <c r="G1336" s="148">
        <v>1</v>
      </c>
      <c r="H1336" s="149">
        <v>30</v>
      </c>
    </row>
    <row r="1337" spans="2:8">
      <c r="B1337" s="142" t="s">
        <v>44</v>
      </c>
      <c r="C1337" s="142" t="s">
        <v>35</v>
      </c>
      <c r="D1337" s="141" t="s">
        <v>41</v>
      </c>
      <c r="E1337" s="141" t="s">
        <v>587</v>
      </c>
      <c r="F1337" s="141">
        <v>783</v>
      </c>
      <c r="G1337" s="148">
        <v>1</v>
      </c>
      <c r="H1337" s="149">
        <v>27</v>
      </c>
    </row>
    <row r="1338" spans="2:8">
      <c r="B1338" s="142" t="s">
        <v>44</v>
      </c>
      <c r="C1338" s="142" t="s">
        <v>35</v>
      </c>
      <c r="D1338" s="141" t="s">
        <v>41</v>
      </c>
      <c r="E1338" s="141" t="s">
        <v>587</v>
      </c>
      <c r="F1338" s="141">
        <v>1174</v>
      </c>
      <c r="G1338" s="148">
        <v>1</v>
      </c>
      <c r="H1338" s="149">
        <v>55</v>
      </c>
    </row>
    <row r="1339" spans="2:8">
      <c r="B1339" s="142" t="s">
        <v>44</v>
      </c>
      <c r="C1339" s="142" t="s">
        <v>35</v>
      </c>
      <c r="D1339" s="141" t="s">
        <v>41</v>
      </c>
      <c r="E1339" s="141" t="s">
        <v>587</v>
      </c>
      <c r="F1339" s="141">
        <v>1563</v>
      </c>
      <c r="G1339" s="148">
        <v>1</v>
      </c>
      <c r="H1339" s="149">
        <v>30</v>
      </c>
    </row>
    <row r="1340" spans="2:8">
      <c r="B1340" s="142" t="s">
        <v>44</v>
      </c>
      <c r="C1340" s="142" t="s">
        <v>35</v>
      </c>
      <c r="D1340" s="141" t="s">
        <v>41</v>
      </c>
      <c r="E1340" s="141" t="s">
        <v>1116</v>
      </c>
      <c r="F1340" s="141">
        <v>122</v>
      </c>
      <c r="G1340" s="148">
        <v>1</v>
      </c>
      <c r="H1340" s="149">
        <v>27</v>
      </c>
    </row>
    <row r="1341" spans="2:8">
      <c r="B1341" s="142" t="s">
        <v>44</v>
      </c>
      <c r="C1341" s="142" t="s">
        <v>35</v>
      </c>
      <c r="D1341" s="141" t="s">
        <v>41</v>
      </c>
      <c r="E1341" s="141" t="s">
        <v>1117</v>
      </c>
      <c r="F1341" s="141">
        <v>140</v>
      </c>
      <c r="G1341" s="148">
        <v>1</v>
      </c>
      <c r="H1341" s="149">
        <v>28</v>
      </c>
    </row>
    <row r="1342" spans="2:8">
      <c r="B1342" s="142" t="s">
        <v>44</v>
      </c>
      <c r="C1342" s="142" t="s">
        <v>40</v>
      </c>
      <c r="D1342" s="142" t="s">
        <v>30</v>
      </c>
      <c r="E1342" s="141" t="s">
        <v>149</v>
      </c>
      <c r="F1342" s="141">
        <v>115</v>
      </c>
      <c r="G1342" s="148">
        <v>1</v>
      </c>
      <c r="H1342" s="149">
        <v>34</v>
      </c>
    </row>
    <row r="1343" spans="2:8">
      <c r="B1343" s="142" t="s">
        <v>44</v>
      </c>
      <c r="C1343" s="142" t="s">
        <v>40</v>
      </c>
      <c r="D1343" s="142" t="s">
        <v>30</v>
      </c>
      <c r="E1343" s="141" t="s">
        <v>149</v>
      </c>
      <c r="F1343" s="141">
        <v>116</v>
      </c>
      <c r="G1343" s="148">
        <v>1</v>
      </c>
      <c r="H1343" s="149">
        <v>29</v>
      </c>
    </row>
    <row r="1344" spans="2:8">
      <c r="B1344" s="142" t="s">
        <v>44</v>
      </c>
      <c r="C1344" s="142" t="s">
        <v>40</v>
      </c>
      <c r="D1344" s="142" t="s">
        <v>30</v>
      </c>
      <c r="E1344" s="141" t="s">
        <v>434</v>
      </c>
      <c r="F1344" s="141">
        <v>669</v>
      </c>
      <c r="G1344" s="148">
        <v>1</v>
      </c>
      <c r="H1344" s="149">
        <v>113</v>
      </c>
    </row>
    <row r="1345" spans="2:8">
      <c r="B1345" s="142" t="s">
        <v>44</v>
      </c>
      <c r="C1345" s="142" t="s">
        <v>40</v>
      </c>
      <c r="D1345" s="141" t="s">
        <v>41</v>
      </c>
      <c r="E1345" s="141" t="s">
        <v>34</v>
      </c>
      <c r="F1345" s="141">
        <v>757</v>
      </c>
      <c r="G1345" s="148">
        <v>1</v>
      </c>
      <c r="H1345" s="149">
        <v>11</v>
      </c>
    </row>
    <row r="1346" spans="2:8">
      <c r="B1346" s="142" t="s">
        <v>44</v>
      </c>
      <c r="C1346" s="142" t="s">
        <v>40</v>
      </c>
      <c r="D1346" s="141" t="s">
        <v>41</v>
      </c>
      <c r="E1346" s="141" t="s">
        <v>34</v>
      </c>
      <c r="F1346" s="141">
        <v>1049</v>
      </c>
      <c r="G1346" s="148">
        <v>1</v>
      </c>
      <c r="H1346" s="149">
        <v>27</v>
      </c>
    </row>
    <row r="1347" spans="2:8">
      <c r="B1347" s="142" t="s">
        <v>44</v>
      </c>
      <c r="C1347" s="142" t="s">
        <v>40</v>
      </c>
      <c r="D1347" s="141" t="s">
        <v>41</v>
      </c>
      <c r="E1347" s="141" t="s">
        <v>150</v>
      </c>
      <c r="F1347" s="141">
        <v>656</v>
      </c>
      <c r="G1347" s="148">
        <v>1</v>
      </c>
      <c r="H1347" s="149">
        <v>71</v>
      </c>
    </row>
    <row r="1348" spans="2:8">
      <c r="B1348" s="142" t="s">
        <v>44</v>
      </c>
      <c r="C1348" s="142" t="s">
        <v>40</v>
      </c>
      <c r="D1348" s="141" t="s">
        <v>41</v>
      </c>
      <c r="E1348" s="141" t="s">
        <v>149</v>
      </c>
      <c r="F1348" s="141">
        <v>1</v>
      </c>
      <c r="G1348" s="148">
        <v>1</v>
      </c>
      <c r="H1348" s="149">
        <v>60</v>
      </c>
    </row>
    <row r="1349" spans="2:8">
      <c r="B1349" s="142" t="s">
        <v>44</v>
      </c>
      <c r="C1349" s="142" t="s">
        <v>40</v>
      </c>
      <c r="D1349" s="141" t="s">
        <v>44</v>
      </c>
      <c r="E1349" s="141" t="s">
        <v>34</v>
      </c>
      <c r="F1349" s="141">
        <v>65</v>
      </c>
      <c r="G1349" s="148">
        <v>1</v>
      </c>
      <c r="H1349" s="149">
        <v>30</v>
      </c>
    </row>
    <row r="1350" spans="2:8">
      <c r="B1350" s="142" t="s">
        <v>44</v>
      </c>
      <c r="C1350" s="141">
        <v>29</v>
      </c>
      <c r="D1350" s="141" t="s">
        <v>30</v>
      </c>
      <c r="E1350" s="141" t="s">
        <v>34</v>
      </c>
      <c r="F1350" s="141">
        <v>1</v>
      </c>
      <c r="G1350" s="148">
        <v>1</v>
      </c>
      <c r="H1350" s="149">
        <v>30</v>
      </c>
    </row>
    <row r="1351" spans="2:8">
      <c r="B1351" s="142" t="s">
        <v>44</v>
      </c>
      <c r="C1351" s="141">
        <v>29</v>
      </c>
      <c r="D1351" s="141" t="s">
        <v>30</v>
      </c>
      <c r="E1351" s="141" t="s">
        <v>159</v>
      </c>
      <c r="F1351" s="141">
        <v>1</v>
      </c>
      <c r="G1351" s="148">
        <v>2</v>
      </c>
      <c r="H1351" s="149">
        <v>4</v>
      </c>
    </row>
    <row r="1352" spans="2:8">
      <c r="B1352" s="142" t="s">
        <v>44</v>
      </c>
      <c r="C1352" s="141">
        <v>29</v>
      </c>
      <c r="D1352" s="141" t="s">
        <v>30</v>
      </c>
      <c r="E1352" s="141" t="s">
        <v>587</v>
      </c>
      <c r="F1352" s="141">
        <v>1</v>
      </c>
      <c r="G1352" s="148">
        <v>2</v>
      </c>
      <c r="H1352" s="149">
        <v>22</v>
      </c>
    </row>
    <row r="1353" spans="2:8">
      <c r="B1353" s="142" t="s">
        <v>44</v>
      </c>
      <c r="C1353" s="141">
        <v>29</v>
      </c>
      <c r="D1353" s="141">
        <v>39</v>
      </c>
      <c r="E1353" s="141" t="s">
        <v>34</v>
      </c>
      <c r="F1353" s="141">
        <v>1</v>
      </c>
      <c r="G1353" s="148">
        <v>1</v>
      </c>
      <c r="H1353" s="149">
        <v>22</v>
      </c>
    </row>
    <row r="1354" spans="2:8">
      <c r="B1354" s="142" t="s">
        <v>44</v>
      </c>
      <c r="C1354" s="141">
        <v>29</v>
      </c>
      <c r="D1354" s="141">
        <v>39</v>
      </c>
      <c r="E1354" s="141" t="s">
        <v>34</v>
      </c>
      <c r="F1354" s="141">
        <v>733</v>
      </c>
      <c r="G1354" s="148">
        <v>1</v>
      </c>
      <c r="H1354" s="149">
        <v>22</v>
      </c>
    </row>
    <row r="1355" spans="2:8">
      <c r="B1355" s="142" t="s">
        <v>44</v>
      </c>
      <c r="C1355" s="141">
        <v>29</v>
      </c>
      <c r="D1355" s="141">
        <v>39</v>
      </c>
      <c r="E1355" s="141" t="s">
        <v>123</v>
      </c>
      <c r="F1355" s="141">
        <v>156</v>
      </c>
      <c r="G1355" s="148">
        <v>1</v>
      </c>
      <c r="H1355" s="149">
        <v>28</v>
      </c>
    </row>
    <row r="1356" spans="2:8">
      <c r="B1356" s="142" t="s">
        <v>44</v>
      </c>
      <c r="C1356" s="141">
        <v>29</v>
      </c>
      <c r="D1356" s="141">
        <v>39</v>
      </c>
      <c r="E1356" s="141" t="s">
        <v>112</v>
      </c>
      <c r="F1356" s="141">
        <v>45</v>
      </c>
      <c r="G1356" s="148">
        <v>1</v>
      </c>
      <c r="H1356" s="149">
        <v>28</v>
      </c>
    </row>
    <row r="1357" spans="2:8">
      <c r="B1357" s="142" t="s">
        <v>44</v>
      </c>
      <c r="C1357" s="141">
        <v>29</v>
      </c>
      <c r="D1357" s="141">
        <v>39</v>
      </c>
      <c r="E1357" s="141" t="s">
        <v>52</v>
      </c>
      <c r="F1357" s="141">
        <v>953</v>
      </c>
      <c r="G1357" s="148">
        <v>1</v>
      </c>
      <c r="H1357" s="149">
        <v>28</v>
      </c>
    </row>
    <row r="1358" spans="2:8">
      <c r="B1358" s="142" t="s">
        <v>44</v>
      </c>
      <c r="C1358" s="141">
        <v>29</v>
      </c>
      <c r="D1358" s="141">
        <v>39</v>
      </c>
      <c r="E1358" s="141" t="s">
        <v>52</v>
      </c>
      <c r="F1358" s="141">
        <v>1008</v>
      </c>
      <c r="G1358" s="148">
        <v>1</v>
      </c>
      <c r="H1358" s="149">
        <v>29</v>
      </c>
    </row>
    <row r="1359" spans="2:8">
      <c r="B1359" s="142" t="s">
        <v>44</v>
      </c>
      <c r="C1359" s="141">
        <v>29</v>
      </c>
      <c r="D1359" s="141">
        <v>39</v>
      </c>
      <c r="E1359" s="141" t="s">
        <v>416</v>
      </c>
      <c r="F1359" s="141">
        <v>1542</v>
      </c>
      <c r="G1359" s="148">
        <v>1</v>
      </c>
      <c r="H1359" s="149">
        <v>28</v>
      </c>
    </row>
    <row r="1360" spans="2:8">
      <c r="B1360" s="142" t="s">
        <v>44</v>
      </c>
      <c r="C1360" s="141">
        <v>29</v>
      </c>
      <c r="D1360" s="141">
        <v>39</v>
      </c>
      <c r="E1360" s="141" t="s">
        <v>114</v>
      </c>
      <c r="F1360" s="141">
        <v>1566</v>
      </c>
      <c r="G1360" s="148">
        <v>1</v>
      </c>
      <c r="H1360" s="149">
        <v>44</v>
      </c>
    </row>
    <row r="1361" spans="2:8">
      <c r="B1361" s="142" t="s">
        <v>44</v>
      </c>
      <c r="C1361" s="141">
        <v>29</v>
      </c>
      <c r="D1361" s="141">
        <v>39</v>
      </c>
      <c r="E1361" s="141" t="s">
        <v>163</v>
      </c>
      <c r="F1361" s="141">
        <v>992</v>
      </c>
      <c r="G1361" s="148">
        <v>1</v>
      </c>
      <c r="H1361" s="149">
        <v>28</v>
      </c>
    </row>
    <row r="1362" spans="2:8">
      <c r="B1362" s="142" t="s">
        <v>44</v>
      </c>
      <c r="C1362" s="141">
        <v>29</v>
      </c>
      <c r="D1362" s="141">
        <v>39</v>
      </c>
      <c r="E1362" s="141" t="s">
        <v>1113</v>
      </c>
      <c r="F1362" s="141">
        <v>811</v>
      </c>
      <c r="G1362" s="148">
        <v>1</v>
      </c>
      <c r="H1362" s="149">
        <v>19</v>
      </c>
    </row>
    <row r="1363" spans="2:8">
      <c r="B1363" s="142" t="s">
        <v>44</v>
      </c>
      <c r="C1363" s="141">
        <v>29</v>
      </c>
      <c r="D1363" s="141">
        <v>39</v>
      </c>
      <c r="E1363" s="141" t="s">
        <v>1114</v>
      </c>
      <c r="F1363" s="141">
        <v>102</v>
      </c>
      <c r="G1363" s="148">
        <v>1</v>
      </c>
      <c r="H1363" s="149">
        <v>30</v>
      </c>
    </row>
    <row r="1364" spans="2:8">
      <c r="B1364" s="142" t="s">
        <v>44</v>
      </c>
      <c r="C1364" s="141">
        <v>29</v>
      </c>
      <c r="D1364" s="141">
        <v>20</v>
      </c>
      <c r="E1364" s="141" t="s">
        <v>416</v>
      </c>
      <c r="F1364" s="141">
        <v>741</v>
      </c>
      <c r="G1364" s="148">
        <v>1</v>
      </c>
      <c r="H1364" s="149">
        <v>23</v>
      </c>
    </row>
    <row r="1365" spans="2:8">
      <c r="B1365" s="142" t="s">
        <v>30</v>
      </c>
      <c r="C1365" s="142" t="s">
        <v>35</v>
      </c>
      <c r="D1365" s="142" t="s">
        <v>30</v>
      </c>
      <c r="E1365" s="141" t="s">
        <v>34</v>
      </c>
      <c r="F1365" s="130">
        <v>1</v>
      </c>
      <c r="G1365" s="148">
        <v>94</v>
      </c>
      <c r="H1365" s="149">
        <v>25.085106382978722</v>
      </c>
    </row>
    <row r="1366" spans="2:8">
      <c r="B1366" s="142" t="s">
        <v>30</v>
      </c>
      <c r="C1366" s="142" t="s">
        <v>35</v>
      </c>
      <c r="D1366" s="142" t="s">
        <v>30</v>
      </c>
      <c r="E1366" s="141" t="s">
        <v>34</v>
      </c>
      <c r="F1366" s="130">
        <v>4</v>
      </c>
      <c r="G1366" s="148">
        <v>1</v>
      </c>
      <c r="H1366" s="149">
        <v>27</v>
      </c>
    </row>
    <row r="1367" spans="2:8">
      <c r="B1367" s="142" t="s">
        <v>30</v>
      </c>
      <c r="C1367" s="142" t="s">
        <v>35</v>
      </c>
      <c r="D1367" s="142" t="s">
        <v>30</v>
      </c>
      <c r="E1367" s="141" t="s">
        <v>34</v>
      </c>
      <c r="F1367" s="130">
        <v>5</v>
      </c>
      <c r="G1367" s="148">
        <v>1</v>
      </c>
      <c r="H1367" s="149">
        <v>27</v>
      </c>
    </row>
    <row r="1368" spans="2:8">
      <c r="B1368" s="142" t="s">
        <v>30</v>
      </c>
      <c r="C1368" s="142" t="s">
        <v>35</v>
      </c>
      <c r="D1368" s="142" t="s">
        <v>30</v>
      </c>
      <c r="E1368" s="141" t="s">
        <v>34</v>
      </c>
      <c r="F1368" s="130">
        <v>6</v>
      </c>
      <c r="G1368" s="148">
        <v>1</v>
      </c>
      <c r="H1368" s="149">
        <v>27</v>
      </c>
    </row>
    <row r="1369" spans="2:8">
      <c r="B1369" s="142" t="s">
        <v>30</v>
      </c>
      <c r="C1369" s="142" t="s">
        <v>35</v>
      </c>
      <c r="D1369" s="142" t="s">
        <v>30</v>
      </c>
      <c r="E1369" s="141" t="s">
        <v>34</v>
      </c>
      <c r="F1369" s="130">
        <v>7</v>
      </c>
      <c r="G1369" s="148">
        <v>1</v>
      </c>
      <c r="H1369" s="149">
        <v>27</v>
      </c>
    </row>
    <row r="1370" spans="2:8">
      <c r="B1370" s="142" t="s">
        <v>30</v>
      </c>
      <c r="C1370" s="142" t="s">
        <v>35</v>
      </c>
      <c r="D1370" s="142" t="s">
        <v>30</v>
      </c>
      <c r="E1370" s="141" t="s">
        <v>34</v>
      </c>
      <c r="F1370" s="130">
        <v>8</v>
      </c>
      <c r="G1370" s="148">
        <v>1</v>
      </c>
      <c r="H1370" s="149">
        <v>16</v>
      </c>
    </row>
    <row r="1371" spans="2:8">
      <c r="B1371" s="142" t="s">
        <v>30</v>
      </c>
      <c r="C1371" s="142" t="s">
        <v>35</v>
      </c>
      <c r="D1371" s="142" t="s">
        <v>30</v>
      </c>
      <c r="E1371" s="141" t="s">
        <v>34</v>
      </c>
      <c r="F1371" s="130">
        <v>12</v>
      </c>
      <c r="G1371" s="148">
        <v>1</v>
      </c>
      <c r="H1371" s="149">
        <v>28</v>
      </c>
    </row>
    <row r="1372" spans="2:8">
      <c r="B1372" s="142" t="s">
        <v>30</v>
      </c>
      <c r="C1372" s="142" t="s">
        <v>35</v>
      </c>
      <c r="D1372" s="142" t="s">
        <v>30</v>
      </c>
      <c r="E1372" s="141" t="s">
        <v>34</v>
      </c>
      <c r="F1372" s="130">
        <v>14</v>
      </c>
      <c r="G1372" s="148">
        <v>1</v>
      </c>
      <c r="H1372" s="149">
        <v>28</v>
      </c>
    </row>
    <row r="1373" spans="2:8">
      <c r="B1373" s="142" t="s">
        <v>30</v>
      </c>
      <c r="C1373" s="142" t="s">
        <v>35</v>
      </c>
      <c r="D1373" s="142" t="s">
        <v>30</v>
      </c>
      <c r="E1373" s="141" t="s">
        <v>34</v>
      </c>
      <c r="F1373" s="130">
        <v>16</v>
      </c>
      <c r="G1373" s="148">
        <v>1</v>
      </c>
      <c r="H1373" s="149">
        <v>30</v>
      </c>
    </row>
    <row r="1374" spans="2:8">
      <c r="B1374" s="142" t="s">
        <v>30</v>
      </c>
      <c r="C1374" s="142" t="s">
        <v>35</v>
      </c>
      <c r="D1374" s="142" t="s">
        <v>30</v>
      </c>
      <c r="E1374" s="141" t="s">
        <v>34</v>
      </c>
      <c r="F1374" s="130">
        <v>17</v>
      </c>
      <c r="G1374" s="148">
        <v>1</v>
      </c>
      <c r="H1374" s="149">
        <v>18</v>
      </c>
    </row>
    <row r="1375" spans="2:8">
      <c r="B1375" s="142" t="s">
        <v>30</v>
      </c>
      <c r="C1375" s="142" t="s">
        <v>35</v>
      </c>
      <c r="D1375" s="142" t="s">
        <v>30</v>
      </c>
      <c r="E1375" s="141" t="s">
        <v>34</v>
      </c>
      <c r="F1375" s="130">
        <v>21</v>
      </c>
      <c r="G1375" s="148">
        <v>1</v>
      </c>
      <c r="H1375" s="149">
        <v>27</v>
      </c>
    </row>
    <row r="1376" spans="2:8">
      <c r="B1376" s="142" t="s">
        <v>30</v>
      </c>
      <c r="C1376" s="142" t="s">
        <v>35</v>
      </c>
      <c r="D1376" s="142" t="s">
        <v>30</v>
      </c>
      <c r="E1376" s="141" t="s">
        <v>34</v>
      </c>
      <c r="F1376" s="130">
        <v>23</v>
      </c>
      <c r="G1376" s="148">
        <v>1</v>
      </c>
      <c r="H1376" s="149">
        <v>21</v>
      </c>
    </row>
    <row r="1377" spans="2:8">
      <c r="B1377" s="142" t="s">
        <v>30</v>
      </c>
      <c r="C1377" s="142" t="s">
        <v>35</v>
      </c>
      <c r="D1377" s="142" t="s">
        <v>30</v>
      </c>
      <c r="E1377" s="141" t="s">
        <v>34</v>
      </c>
      <c r="F1377" s="130">
        <v>25</v>
      </c>
      <c r="G1377" s="148">
        <v>1</v>
      </c>
      <c r="H1377" s="149">
        <v>27</v>
      </c>
    </row>
    <row r="1378" spans="2:8">
      <c r="B1378" s="142" t="s">
        <v>30</v>
      </c>
      <c r="C1378" s="142" t="s">
        <v>35</v>
      </c>
      <c r="D1378" s="142" t="s">
        <v>30</v>
      </c>
      <c r="E1378" s="141" t="s">
        <v>34</v>
      </c>
      <c r="F1378" s="130">
        <v>29</v>
      </c>
      <c r="G1378" s="148">
        <v>1</v>
      </c>
      <c r="H1378" s="149">
        <v>28</v>
      </c>
    </row>
    <row r="1379" spans="2:8">
      <c r="B1379" s="142" t="s">
        <v>30</v>
      </c>
      <c r="C1379" s="142" t="s">
        <v>35</v>
      </c>
      <c r="D1379" s="142" t="s">
        <v>30</v>
      </c>
      <c r="E1379" s="141" t="s">
        <v>34</v>
      </c>
      <c r="F1379" s="130">
        <v>30</v>
      </c>
      <c r="G1379" s="148">
        <v>1</v>
      </c>
      <c r="H1379" s="149">
        <v>28</v>
      </c>
    </row>
    <row r="1380" spans="2:8">
      <c r="B1380" s="142" t="s">
        <v>30</v>
      </c>
      <c r="C1380" s="142" t="s">
        <v>35</v>
      </c>
      <c r="D1380" s="142" t="s">
        <v>30</v>
      </c>
      <c r="E1380" s="141" t="s">
        <v>34</v>
      </c>
      <c r="F1380" s="130">
        <v>34</v>
      </c>
      <c r="G1380" s="148">
        <v>1</v>
      </c>
      <c r="H1380" s="149">
        <v>27</v>
      </c>
    </row>
    <row r="1381" spans="2:8">
      <c r="B1381" s="142" t="s">
        <v>30</v>
      </c>
      <c r="C1381" s="142" t="s">
        <v>35</v>
      </c>
      <c r="D1381" s="142" t="s">
        <v>30</v>
      </c>
      <c r="E1381" s="141" t="s">
        <v>34</v>
      </c>
      <c r="F1381" s="130">
        <v>36</v>
      </c>
      <c r="G1381" s="148">
        <v>1</v>
      </c>
      <c r="H1381" s="149">
        <v>28</v>
      </c>
    </row>
    <row r="1382" spans="2:8">
      <c r="B1382" s="142" t="s">
        <v>30</v>
      </c>
      <c r="C1382" s="142" t="s">
        <v>35</v>
      </c>
      <c r="D1382" s="142" t="s">
        <v>30</v>
      </c>
      <c r="E1382" s="141" t="s">
        <v>34</v>
      </c>
      <c r="F1382" s="130">
        <v>40</v>
      </c>
      <c r="G1382" s="148">
        <v>1</v>
      </c>
      <c r="H1382" s="149">
        <v>28</v>
      </c>
    </row>
    <row r="1383" spans="2:8">
      <c r="B1383" s="142" t="s">
        <v>30</v>
      </c>
      <c r="C1383" s="142" t="s">
        <v>35</v>
      </c>
      <c r="D1383" s="142" t="s">
        <v>30</v>
      </c>
      <c r="E1383" s="141" t="s">
        <v>34</v>
      </c>
      <c r="F1383" s="130">
        <v>42</v>
      </c>
      <c r="G1383" s="148">
        <v>1</v>
      </c>
      <c r="H1383" s="149">
        <v>28</v>
      </c>
    </row>
    <row r="1384" spans="2:8">
      <c r="B1384" s="142" t="s">
        <v>30</v>
      </c>
      <c r="C1384" s="142" t="s">
        <v>35</v>
      </c>
      <c r="D1384" s="142" t="s">
        <v>30</v>
      </c>
      <c r="E1384" s="141" t="s">
        <v>34</v>
      </c>
      <c r="F1384" s="130">
        <v>50</v>
      </c>
      <c r="G1384" s="148">
        <v>1</v>
      </c>
      <c r="H1384" s="149">
        <v>25</v>
      </c>
    </row>
    <row r="1385" spans="2:8">
      <c r="B1385" s="142" t="s">
        <v>30</v>
      </c>
      <c r="C1385" s="142" t="s">
        <v>35</v>
      </c>
      <c r="D1385" s="142" t="s">
        <v>30</v>
      </c>
      <c r="E1385" s="141" t="s">
        <v>34</v>
      </c>
      <c r="F1385" s="130">
        <v>51</v>
      </c>
      <c r="G1385" s="148">
        <v>1</v>
      </c>
      <c r="H1385" s="149">
        <v>24</v>
      </c>
    </row>
    <row r="1386" spans="2:8">
      <c r="B1386" s="142" t="s">
        <v>30</v>
      </c>
      <c r="C1386" s="142" t="s">
        <v>35</v>
      </c>
      <c r="D1386" s="142" t="s">
        <v>30</v>
      </c>
      <c r="E1386" s="141" t="s">
        <v>34</v>
      </c>
      <c r="F1386" s="130">
        <v>52</v>
      </c>
      <c r="G1386" s="148">
        <v>1</v>
      </c>
      <c r="H1386" s="149">
        <v>25</v>
      </c>
    </row>
    <row r="1387" spans="2:8">
      <c r="B1387" s="142" t="s">
        <v>30</v>
      </c>
      <c r="C1387" s="142" t="s">
        <v>35</v>
      </c>
      <c r="D1387" s="142" t="s">
        <v>30</v>
      </c>
      <c r="E1387" s="141" t="s">
        <v>34</v>
      </c>
      <c r="F1387" s="130">
        <v>53</v>
      </c>
      <c r="G1387" s="148">
        <v>1</v>
      </c>
      <c r="H1387" s="149">
        <v>25</v>
      </c>
    </row>
    <row r="1388" spans="2:8">
      <c r="B1388" s="142" t="s">
        <v>30</v>
      </c>
      <c r="C1388" s="142" t="s">
        <v>35</v>
      </c>
      <c r="D1388" s="142" t="s">
        <v>30</v>
      </c>
      <c r="E1388" s="141" t="s">
        <v>34</v>
      </c>
      <c r="F1388" s="130">
        <v>54</v>
      </c>
      <c r="G1388" s="148">
        <v>1</v>
      </c>
      <c r="H1388" s="149">
        <v>25</v>
      </c>
    </row>
    <row r="1389" spans="2:8">
      <c r="B1389" s="142" t="s">
        <v>30</v>
      </c>
      <c r="C1389" s="142" t="s">
        <v>35</v>
      </c>
      <c r="D1389" s="142" t="s">
        <v>30</v>
      </c>
      <c r="E1389" s="141" t="s">
        <v>34</v>
      </c>
      <c r="F1389" s="130">
        <v>57</v>
      </c>
      <c r="G1389" s="148">
        <v>1</v>
      </c>
      <c r="H1389" s="149">
        <v>28</v>
      </c>
    </row>
    <row r="1390" spans="2:8">
      <c r="B1390" s="142" t="s">
        <v>30</v>
      </c>
      <c r="C1390" s="142" t="s">
        <v>35</v>
      </c>
      <c r="D1390" s="142" t="s">
        <v>30</v>
      </c>
      <c r="E1390" s="141" t="s">
        <v>34</v>
      </c>
      <c r="F1390" s="130">
        <v>58</v>
      </c>
      <c r="G1390" s="148">
        <v>1</v>
      </c>
      <c r="H1390" s="149">
        <v>28</v>
      </c>
    </row>
    <row r="1391" spans="2:8">
      <c r="B1391" s="142" t="s">
        <v>30</v>
      </c>
      <c r="C1391" s="142" t="s">
        <v>35</v>
      </c>
      <c r="D1391" s="142" t="s">
        <v>30</v>
      </c>
      <c r="E1391" s="141" t="s">
        <v>34</v>
      </c>
      <c r="F1391" s="130">
        <v>61</v>
      </c>
      <c r="G1391" s="148">
        <v>1</v>
      </c>
      <c r="H1391" s="149">
        <v>28</v>
      </c>
    </row>
    <row r="1392" spans="2:8">
      <c r="B1392" s="142" t="s">
        <v>30</v>
      </c>
      <c r="C1392" s="142" t="s">
        <v>35</v>
      </c>
      <c r="D1392" s="142" t="s">
        <v>30</v>
      </c>
      <c r="E1392" s="141" t="s">
        <v>34</v>
      </c>
      <c r="F1392" s="130">
        <v>62</v>
      </c>
      <c r="G1392" s="148">
        <v>1</v>
      </c>
      <c r="H1392" s="149">
        <v>28</v>
      </c>
    </row>
    <row r="1393" spans="2:8">
      <c r="B1393" s="142" t="s">
        <v>30</v>
      </c>
      <c r="C1393" s="142" t="s">
        <v>35</v>
      </c>
      <c r="D1393" s="142" t="s">
        <v>30</v>
      </c>
      <c r="E1393" s="141" t="s">
        <v>34</v>
      </c>
      <c r="F1393" s="130">
        <v>70</v>
      </c>
      <c r="G1393" s="148">
        <v>1</v>
      </c>
      <c r="H1393" s="149">
        <v>27</v>
      </c>
    </row>
    <row r="1394" spans="2:8">
      <c r="B1394" s="142" t="s">
        <v>30</v>
      </c>
      <c r="C1394" s="142" t="s">
        <v>35</v>
      </c>
      <c r="D1394" s="142" t="s">
        <v>30</v>
      </c>
      <c r="E1394" s="141" t="s">
        <v>34</v>
      </c>
      <c r="F1394" s="130">
        <v>71</v>
      </c>
      <c r="G1394" s="148">
        <v>1</v>
      </c>
      <c r="H1394" s="149">
        <v>27</v>
      </c>
    </row>
    <row r="1395" spans="2:8">
      <c r="B1395" s="142" t="s">
        <v>30</v>
      </c>
      <c r="C1395" s="142" t="s">
        <v>35</v>
      </c>
      <c r="D1395" s="142" t="s">
        <v>30</v>
      </c>
      <c r="E1395" s="141" t="s">
        <v>34</v>
      </c>
      <c r="F1395" s="130">
        <v>72</v>
      </c>
      <c r="G1395" s="148">
        <v>1</v>
      </c>
      <c r="H1395" s="149">
        <v>41</v>
      </c>
    </row>
    <row r="1396" spans="2:8">
      <c r="B1396" s="142" t="s">
        <v>30</v>
      </c>
      <c r="C1396" s="142" t="s">
        <v>35</v>
      </c>
      <c r="D1396" s="142" t="s">
        <v>30</v>
      </c>
      <c r="E1396" s="141" t="s">
        <v>34</v>
      </c>
      <c r="F1396" s="130">
        <v>73</v>
      </c>
      <c r="G1396" s="148">
        <v>1</v>
      </c>
      <c r="H1396" s="149">
        <v>27</v>
      </c>
    </row>
    <row r="1397" spans="2:8">
      <c r="B1397" s="142" t="s">
        <v>30</v>
      </c>
      <c r="C1397" s="142" t="s">
        <v>35</v>
      </c>
      <c r="D1397" s="142" t="s">
        <v>30</v>
      </c>
      <c r="E1397" s="141" t="s">
        <v>34</v>
      </c>
      <c r="F1397" s="130">
        <v>74</v>
      </c>
      <c r="G1397" s="148">
        <v>1</v>
      </c>
      <c r="H1397" s="149">
        <v>27</v>
      </c>
    </row>
    <row r="1398" spans="2:8">
      <c r="B1398" s="142" t="s">
        <v>30</v>
      </c>
      <c r="C1398" s="142" t="s">
        <v>35</v>
      </c>
      <c r="D1398" s="142" t="s">
        <v>30</v>
      </c>
      <c r="E1398" s="141" t="s">
        <v>34</v>
      </c>
      <c r="F1398" s="130">
        <v>79</v>
      </c>
      <c r="G1398" s="148">
        <v>1</v>
      </c>
      <c r="H1398" s="149">
        <v>26</v>
      </c>
    </row>
    <row r="1399" spans="2:8">
      <c r="B1399" s="142" t="s">
        <v>30</v>
      </c>
      <c r="C1399" s="142" t="s">
        <v>35</v>
      </c>
      <c r="D1399" s="142" t="s">
        <v>30</v>
      </c>
      <c r="E1399" s="141" t="s">
        <v>34</v>
      </c>
      <c r="F1399" s="130">
        <v>80</v>
      </c>
      <c r="G1399" s="148">
        <v>1</v>
      </c>
      <c r="H1399" s="149">
        <v>26</v>
      </c>
    </row>
    <row r="1400" spans="2:8">
      <c r="B1400" s="142" t="s">
        <v>30</v>
      </c>
      <c r="C1400" s="142" t="s">
        <v>35</v>
      </c>
      <c r="D1400" s="142" t="s">
        <v>30</v>
      </c>
      <c r="E1400" s="141" t="s">
        <v>34</v>
      </c>
      <c r="F1400" s="130">
        <v>84</v>
      </c>
      <c r="G1400" s="148">
        <v>1</v>
      </c>
      <c r="H1400" s="149">
        <v>26</v>
      </c>
    </row>
    <row r="1401" spans="2:8">
      <c r="B1401" s="142" t="s">
        <v>30</v>
      </c>
      <c r="C1401" s="142" t="s">
        <v>35</v>
      </c>
      <c r="D1401" s="142" t="s">
        <v>30</v>
      </c>
      <c r="E1401" s="141" t="s">
        <v>34</v>
      </c>
      <c r="F1401" s="130">
        <v>87</v>
      </c>
      <c r="G1401" s="148">
        <v>1</v>
      </c>
      <c r="H1401" s="149">
        <v>26</v>
      </c>
    </row>
    <row r="1402" spans="2:8">
      <c r="B1402" s="142" t="s">
        <v>30</v>
      </c>
      <c r="C1402" s="142" t="s">
        <v>35</v>
      </c>
      <c r="D1402" s="142" t="s">
        <v>30</v>
      </c>
      <c r="E1402" s="141" t="s">
        <v>34</v>
      </c>
      <c r="F1402" s="130">
        <v>88</v>
      </c>
      <c r="G1402" s="148">
        <v>1</v>
      </c>
      <c r="H1402" s="149">
        <v>26</v>
      </c>
    </row>
    <row r="1403" spans="2:8">
      <c r="B1403" s="142" t="s">
        <v>30</v>
      </c>
      <c r="C1403" s="142" t="s">
        <v>35</v>
      </c>
      <c r="D1403" s="142" t="s">
        <v>30</v>
      </c>
      <c r="E1403" s="141" t="s">
        <v>34</v>
      </c>
      <c r="F1403" s="130">
        <v>89</v>
      </c>
      <c r="G1403" s="148">
        <v>1</v>
      </c>
      <c r="H1403" s="149">
        <v>27</v>
      </c>
    </row>
    <row r="1404" spans="2:8">
      <c r="B1404" s="142" t="s">
        <v>30</v>
      </c>
      <c r="C1404" s="142" t="s">
        <v>35</v>
      </c>
      <c r="D1404" s="142" t="s">
        <v>30</v>
      </c>
      <c r="E1404" s="141" t="s">
        <v>34</v>
      </c>
      <c r="F1404" s="130">
        <v>91</v>
      </c>
      <c r="G1404" s="148">
        <v>1</v>
      </c>
      <c r="H1404" s="149">
        <v>27</v>
      </c>
    </row>
    <row r="1405" spans="2:8">
      <c r="B1405" s="142" t="s">
        <v>30</v>
      </c>
      <c r="C1405" s="142" t="s">
        <v>35</v>
      </c>
      <c r="D1405" s="142" t="s">
        <v>30</v>
      </c>
      <c r="E1405" s="141" t="s">
        <v>34</v>
      </c>
      <c r="F1405" s="130">
        <v>112</v>
      </c>
      <c r="G1405" s="148">
        <v>1</v>
      </c>
      <c r="H1405" s="149">
        <v>29</v>
      </c>
    </row>
    <row r="1406" spans="2:8">
      <c r="B1406" s="142" t="s">
        <v>30</v>
      </c>
      <c r="C1406" s="142" t="s">
        <v>35</v>
      </c>
      <c r="D1406" s="142" t="s">
        <v>30</v>
      </c>
      <c r="E1406" s="141" t="s">
        <v>34</v>
      </c>
      <c r="F1406" s="130">
        <v>113</v>
      </c>
      <c r="G1406" s="148">
        <v>1</v>
      </c>
      <c r="H1406" s="149">
        <v>29</v>
      </c>
    </row>
    <row r="1407" spans="2:8">
      <c r="B1407" s="142" t="s">
        <v>30</v>
      </c>
      <c r="C1407" s="142" t="s">
        <v>35</v>
      </c>
      <c r="D1407" s="142" t="s">
        <v>30</v>
      </c>
      <c r="E1407" s="141" t="s">
        <v>34</v>
      </c>
      <c r="F1407" s="130">
        <v>114</v>
      </c>
      <c r="G1407" s="148">
        <v>1</v>
      </c>
      <c r="H1407" s="149">
        <v>29</v>
      </c>
    </row>
    <row r="1408" spans="2:8">
      <c r="B1408" s="142" t="s">
        <v>30</v>
      </c>
      <c r="C1408" s="142" t="s">
        <v>35</v>
      </c>
      <c r="D1408" s="142" t="s">
        <v>30</v>
      </c>
      <c r="E1408" s="141" t="s">
        <v>34</v>
      </c>
      <c r="F1408" s="130">
        <v>117</v>
      </c>
      <c r="G1408" s="148">
        <v>1</v>
      </c>
      <c r="H1408" s="149">
        <v>29</v>
      </c>
    </row>
    <row r="1409" spans="2:8">
      <c r="B1409" s="142" t="s">
        <v>30</v>
      </c>
      <c r="C1409" s="142" t="s">
        <v>35</v>
      </c>
      <c r="D1409" s="142" t="s">
        <v>30</v>
      </c>
      <c r="E1409" s="141" t="s">
        <v>34</v>
      </c>
      <c r="F1409" s="130">
        <v>118</v>
      </c>
      <c r="G1409" s="148">
        <v>1</v>
      </c>
      <c r="H1409" s="149">
        <v>29</v>
      </c>
    </row>
    <row r="1410" spans="2:8">
      <c r="B1410" s="142" t="s">
        <v>30</v>
      </c>
      <c r="C1410" s="142" t="s">
        <v>35</v>
      </c>
      <c r="D1410" s="142" t="s">
        <v>30</v>
      </c>
      <c r="E1410" s="141" t="s">
        <v>34</v>
      </c>
      <c r="F1410" s="130">
        <v>128</v>
      </c>
      <c r="G1410" s="148">
        <v>1</v>
      </c>
      <c r="H1410" s="149">
        <v>27</v>
      </c>
    </row>
    <row r="1411" spans="2:8">
      <c r="B1411" s="142" t="s">
        <v>30</v>
      </c>
      <c r="C1411" s="142" t="s">
        <v>35</v>
      </c>
      <c r="D1411" s="142" t="s">
        <v>30</v>
      </c>
      <c r="E1411" s="141" t="s">
        <v>34</v>
      </c>
      <c r="F1411" s="130">
        <v>129</v>
      </c>
      <c r="G1411" s="148">
        <v>1</v>
      </c>
      <c r="H1411" s="149">
        <v>28</v>
      </c>
    </row>
    <row r="1412" spans="2:8">
      <c r="B1412" s="142" t="s">
        <v>30</v>
      </c>
      <c r="C1412" s="142" t="s">
        <v>35</v>
      </c>
      <c r="D1412" s="142" t="s">
        <v>30</v>
      </c>
      <c r="E1412" s="141" t="s">
        <v>34</v>
      </c>
      <c r="F1412" s="130">
        <v>130</v>
      </c>
      <c r="G1412" s="148">
        <v>1</v>
      </c>
      <c r="H1412" s="149">
        <v>28</v>
      </c>
    </row>
    <row r="1413" spans="2:8">
      <c r="B1413" s="142" t="s">
        <v>30</v>
      </c>
      <c r="C1413" s="142" t="s">
        <v>35</v>
      </c>
      <c r="D1413" s="142" t="s">
        <v>30</v>
      </c>
      <c r="E1413" s="141" t="s">
        <v>34</v>
      </c>
      <c r="F1413" s="130">
        <v>131</v>
      </c>
      <c r="G1413" s="148">
        <v>1</v>
      </c>
      <c r="H1413" s="149">
        <v>28</v>
      </c>
    </row>
    <row r="1414" spans="2:8">
      <c r="B1414" s="142" t="s">
        <v>30</v>
      </c>
      <c r="C1414" s="142" t="s">
        <v>35</v>
      </c>
      <c r="D1414" s="142" t="s">
        <v>30</v>
      </c>
      <c r="E1414" s="141" t="s">
        <v>34</v>
      </c>
      <c r="F1414" s="130">
        <v>137</v>
      </c>
      <c r="G1414" s="148">
        <v>1</v>
      </c>
      <c r="H1414" s="149">
        <v>55</v>
      </c>
    </row>
    <row r="1415" spans="2:8">
      <c r="B1415" s="142" t="s">
        <v>30</v>
      </c>
      <c r="C1415" s="142" t="s">
        <v>35</v>
      </c>
      <c r="D1415" s="142" t="s">
        <v>30</v>
      </c>
      <c r="E1415" s="141" t="s">
        <v>34</v>
      </c>
      <c r="F1415" s="130">
        <v>147</v>
      </c>
      <c r="G1415" s="148">
        <v>1</v>
      </c>
      <c r="H1415" s="149">
        <v>28</v>
      </c>
    </row>
    <row r="1416" spans="2:8">
      <c r="B1416" s="142" t="s">
        <v>30</v>
      </c>
      <c r="C1416" s="142" t="s">
        <v>35</v>
      </c>
      <c r="D1416" s="142" t="s">
        <v>30</v>
      </c>
      <c r="E1416" s="141" t="s">
        <v>34</v>
      </c>
      <c r="F1416" s="130">
        <v>148</v>
      </c>
      <c r="G1416" s="148">
        <v>1</v>
      </c>
      <c r="H1416" s="149">
        <v>56</v>
      </c>
    </row>
    <row r="1417" spans="2:8">
      <c r="B1417" s="142" t="s">
        <v>30</v>
      </c>
      <c r="C1417" s="142" t="s">
        <v>35</v>
      </c>
      <c r="D1417" s="142" t="s">
        <v>30</v>
      </c>
      <c r="E1417" s="141" t="s">
        <v>34</v>
      </c>
      <c r="F1417" s="130">
        <v>160</v>
      </c>
      <c r="G1417" s="148">
        <v>1</v>
      </c>
      <c r="H1417" s="149">
        <v>27</v>
      </c>
    </row>
    <row r="1418" spans="2:8">
      <c r="B1418" s="142" t="s">
        <v>30</v>
      </c>
      <c r="C1418" s="142" t="s">
        <v>35</v>
      </c>
      <c r="D1418" s="142" t="s">
        <v>30</v>
      </c>
      <c r="E1418" s="141" t="s">
        <v>34</v>
      </c>
      <c r="F1418" s="130">
        <v>163</v>
      </c>
      <c r="G1418" s="148">
        <v>1</v>
      </c>
      <c r="H1418" s="149">
        <v>28</v>
      </c>
    </row>
    <row r="1419" spans="2:8">
      <c r="B1419" s="142" t="s">
        <v>30</v>
      </c>
      <c r="C1419" s="142" t="s">
        <v>35</v>
      </c>
      <c r="D1419" s="142" t="s">
        <v>30</v>
      </c>
      <c r="E1419" s="141" t="s">
        <v>34</v>
      </c>
      <c r="F1419" s="130">
        <v>164</v>
      </c>
      <c r="G1419" s="148">
        <v>1</v>
      </c>
      <c r="H1419" s="149">
        <v>28</v>
      </c>
    </row>
    <row r="1420" spans="2:8">
      <c r="B1420" s="142" t="s">
        <v>30</v>
      </c>
      <c r="C1420" s="142" t="s">
        <v>35</v>
      </c>
      <c r="D1420" s="142" t="s">
        <v>30</v>
      </c>
      <c r="E1420" s="141" t="s">
        <v>34</v>
      </c>
      <c r="F1420" s="130">
        <v>165</v>
      </c>
      <c r="G1420" s="148">
        <v>1</v>
      </c>
      <c r="H1420" s="149">
        <v>30</v>
      </c>
    </row>
    <row r="1421" spans="2:8">
      <c r="B1421" s="142" t="s">
        <v>30</v>
      </c>
      <c r="C1421" s="142" t="s">
        <v>35</v>
      </c>
      <c r="D1421" s="142" t="s">
        <v>30</v>
      </c>
      <c r="E1421" s="141" t="s">
        <v>34</v>
      </c>
      <c r="F1421" s="130">
        <v>177</v>
      </c>
      <c r="G1421" s="148">
        <v>1</v>
      </c>
      <c r="H1421" s="149">
        <v>28</v>
      </c>
    </row>
    <row r="1422" spans="2:8">
      <c r="B1422" s="142" t="s">
        <v>30</v>
      </c>
      <c r="C1422" s="142" t="s">
        <v>35</v>
      </c>
      <c r="D1422" s="142" t="s">
        <v>30</v>
      </c>
      <c r="E1422" s="141" t="s">
        <v>34</v>
      </c>
      <c r="F1422" s="130">
        <v>178</v>
      </c>
      <c r="G1422" s="148">
        <v>1</v>
      </c>
      <c r="H1422" s="149">
        <v>57</v>
      </c>
    </row>
    <row r="1423" spans="2:8">
      <c r="B1423" s="142" t="s">
        <v>30</v>
      </c>
      <c r="C1423" s="142" t="s">
        <v>35</v>
      </c>
      <c r="D1423" s="142" t="s">
        <v>30</v>
      </c>
      <c r="E1423" s="141" t="s">
        <v>34</v>
      </c>
      <c r="F1423" s="130">
        <v>179</v>
      </c>
      <c r="G1423" s="148">
        <v>1</v>
      </c>
      <c r="H1423" s="149">
        <v>28</v>
      </c>
    </row>
    <row r="1424" spans="2:8">
      <c r="B1424" s="142" t="s">
        <v>30</v>
      </c>
      <c r="C1424" s="142" t="s">
        <v>35</v>
      </c>
      <c r="D1424" s="142" t="s">
        <v>30</v>
      </c>
      <c r="E1424" s="141" t="s">
        <v>34</v>
      </c>
      <c r="F1424" s="130">
        <v>180</v>
      </c>
      <c r="G1424" s="148">
        <v>1</v>
      </c>
      <c r="H1424" s="149">
        <v>57</v>
      </c>
    </row>
    <row r="1425" spans="2:8">
      <c r="B1425" s="142" t="s">
        <v>30</v>
      </c>
      <c r="C1425" s="142" t="s">
        <v>35</v>
      </c>
      <c r="D1425" s="142" t="s">
        <v>30</v>
      </c>
      <c r="E1425" s="141" t="s">
        <v>34</v>
      </c>
      <c r="F1425" s="130">
        <v>187</v>
      </c>
      <c r="G1425" s="148">
        <v>1</v>
      </c>
      <c r="H1425" s="149">
        <v>11</v>
      </c>
    </row>
    <row r="1426" spans="2:8">
      <c r="B1426" s="142" t="s">
        <v>30</v>
      </c>
      <c r="C1426" s="142" t="s">
        <v>35</v>
      </c>
      <c r="D1426" s="142" t="s">
        <v>30</v>
      </c>
      <c r="E1426" s="141" t="s">
        <v>34</v>
      </c>
      <c r="F1426" s="130">
        <v>190</v>
      </c>
      <c r="G1426" s="148">
        <v>1</v>
      </c>
      <c r="H1426" s="149">
        <v>29</v>
      </c>
    </row>
    <row r="1427" spans="2:8">
      <c r="B1427" s="142" t="s">
        <v>30</v>
      </c>
      <c r="C1427" s="142" t="s">
        <v>35</v>
      </c>
      <c r="D1427" s="142" t="s">
        <v>30</v>
      </c>
      <c r="E1427" s="141" t="s">
        <v>34</v>
      </c>
      <c r="F1427" s="130">
        <v>197</v>
      </c>
      <c r="G1427" s="148">
        <v>1</v>
      </c>
      <c r="H1427" s="149">
        <v>30</v>
      </c>
    </row>
    <row r="1428" spans="2:8">
      <c r="B1428" s="142" t="s">
        <v>30</v>
      </c>
      <c r="C1428" s="142" t="s">
        <v>35</v>
      </c>
      <c r="D1428" s="142" t="s">
        <v>30</v>
      </c>
      <c r="E1428" s="141" t="s">
        <v>34</v>
      </c>
      <c r="F1428" s="130">
        <v>198</v>
      </c>
      <c r="G1428" s="148">
        <v>1</v>
      </c>
      <c r="H1428" s="149">
        <v>30</v>
      </c>
    </row>
    <row r="1429" spans="2:8">
      <c r="B1429" s="142" t="s">
        <v>30</v>
      </c>
      <c r="C1429" s="142" t="s">
        <v>35</v>
      </c>
      <c r="D1429" s="142" t="s">
        <v>30</v>
      </c>
      <c r="E1429" s="141" t="s">
        <v>34</v>
      </c>
      <c r="F1429" s="130">
        <v>216</v>
      </c>
      <c r="G1429" s="148">
        <v>1</v>
      </c>
      <c r="H1429" s="149">
        <v>51</v>
      </c>
    </row>
    <row r="1430" spans="2:8">
      <c r="B1430" s="142" t="s">
        <v>30</v>
      </c>
      <c r="C1430" s="142" t="s">
        <v>35</v>
      </c>
      <c r="D1430" s="142" t="s">
        <v>30</v>
      </c>
      <c r="E1430" s="141" t="s">
        <v>34</v>
      </c>
      <c r="F1430" s="130">
        <v>218</v>
      </c>
      <c r="G1430" s="148">
        <v>1</v>
      </c>
      <c r="H1430" s="149">
        <v>30</v>
      </c>
    </row>
    <row r="1431" spans="2:8">
      <c r="B1431" s="142" t="s">
        <v>30</v>
      </c>
      <c r="C1431" s="142" t="s">
        <v>35</v>
      </c>
      <c r="D1431" s="142" t="s">
        <v>30</v>
      </c>
      <c r="E1431" s="141" t="s">
        <v>34</v>
      </c>
      <c r="F1431" s="130">
        <v>234</v>
      </c>
      <c r="G1431" s="148">
        <v>1</v>
      </c>
      <c r="H1431" s="149">
        <v>30</v>
      </c>
    </row>
    <row r="1432" spans="2:8">
      <c r="B1432" s="142" t="s">
        <v>30</v>
      </c>
      <c r="C1432" s="142" t="s">
        <v>35</v>
      </c>
      <c r="D1432" s="142" t="s">
        <v>30</v>
      </c>
      <c r="E1432" s="141" t="s">
        <v>34</v>
      </c>
      <c r="F1432" s="130">
        <v>235</v>
      </c>
      <c r="G1432" s="148">
        <v>1</v>
      </c>
      <c r="H1432" s="149">
        <v>30</v>
      </c>
    </row>
    <row r="1433" spans="2:8">
      <c r="B1433" s="142" t="s">
        <v>30</v>
      </c>
      <c r="C1433" s="142" t="s">
        <v>35</v>
      </c>
      <c r="D1433" s="142" t="s">
        <v>30</v>
      </c>
      <c r="E1433" s="141" t="s">
        <v>34</v>
      </c>
      <c r="F1433" s="130">
        <v>236</v>
      </c>
      <c r="G1433" s="148">
        <v>1</v>
      </c>
      <c r="H1433" s="149">
        <v>30</v>
      </c>
    </row>
    <row r="1434" spans="2:8">
      <c r="B1434" s="142" t="s">
        <v>30</v>
      </c>
      <c r="C1434" s="142" t="s">
        <v>35</v>
      </c>
      <c r="D1434" s="142" t="s">
        <v>30</v>
      </c>
      <c r="E1434" s="141" t="s">
        <v>34</v>
      </c>
      <c r="F1434" s="130">
        <v>237</v>
      </c>
      <c r="G1434" s="148">
        <v>1</v>
      </c>
      <c r="H1434" s="149">
        <v>30</v>
      </c>
    </row>
    <row r="1435" spans="2:8">
      <c r="B1435" s="142" t="s">
        <v>30</v>
      </c>
      <c r="C1435" s="142" t="s">
        <v>35</v>
      </c>
      <c r="D1435" s="142" t="s">
        <v>30</v>
      </c>
      <c r="E1435" s="141" t="s">
        <v>34</v>
      </c>
      <c r="F1435" s="130">
        <v>238</v>
      </c>
      <c r="G1435" s="148">
        <v>1</v>
      </c>
      <c r="H1435" s="149">
        <v>30</v>
      </c>
    </row>
    <row r="1436" spans="2:8">
      <c r="B1436" s="142" t="s">
        <v>30</v>
      </c>
      <c r="C1436" s="142" t="s">
        <v>35</v>
      </c>
      <c r="D1436" s="142" t="s">
        <v>30</v>
      </c>
      <c r="E1436" s="141" t="s">
        <v>34</v>
      </c>
      <c r="F1436" s="130">
        <v>239</v>
      </c>
      <c r="G1436" s="148">
        <v>1</v>
      </c>
      <c r="H1436" s="149">
        <v>30</v>
      </c>
    </row>
    <row r="1437" spans="2:8">
      <c r="B1437" s="142" t="s">
        <v>30</v>
      </c>
      <c r="C1437" s="142" t="s">
        <v>35</v>
      </c>
      <c r="D1437" s="142" t="s">
        <v>30</v>
      </c>
      <c r="E1437" s="141" t="s">
        <v>34</v>
      </c>
      <c r="F1437" s="130">
        <v>240</v>
      </c>
      <c r="G1437" s="148">
        <v>1</v>
      </c>
      <c r="H1437" s="149">
        <v>30</v>
      </c>
    </row>
    <row r="1438" spans="2:8">
      <c r="B1438" s="142" t="s">
        <v>30</v>
      </c>
      <c r="C1438" s="142" t="s">
        <v>35</v>
      </c>
      <c r="D1438" s="142" t="s">
        <v>30</v>
      </c>
      <c r="E1438" s="141" t="s">
        <v>34</v>
      </c>
      <c r="F1438" s="130">
        <v>241</v>
      </c>
      <c r="G1438" s="148">
        <v>1</v>
      </c>
      <c r="H1438" s="149">
        <v>30</v>
      </c>
    </row>
    <row r="1439" spans="2:8">
      <c r="B1439" s="142" t="s">
        <v>30</v>
      </c>
      <c r="C1439" s="142" t="s">
        <v>35</v>
      </c>
      <c r="D1439" s="142" t="s">
        <v>30</v>
      </c>
      <c r="E1439" s="141" t="s">
        <v>34</v>
      </c>
      <c r="F1439" s="130">
        <v>242</v>
      </c>
      <c r="G1439" s="148">
        <v>1</v>
      </c>
      <c r="H1439" s="149">
        <v>19</v>
      </c>
    </row>
    <row r="1440" spans="2:8">
      <c r="B1440" s="142" t="s">
        <v>30</v>
      </c>
      <c r="C1440" s="142" t="s">
        <v>35</v>
      </c>
      <c r="D1440" s="142" t="s">
        <v>30</v>
      </c>
      <c r="E1440" s="141" t="s">
        <v>34</v>
      </c>
      <c r="F1440" s="130">
        <v>243</v>
      </c>
      <c r="G1440" s="148">
        <v>1</v>
      </c>
      <c r="H1440" s="149">
        <v>30</v>
      </c>
    </row>
    <row r="1441" spans="2:8">
      <c r="B1441" s="142" t="s">
        <v>30</v>
      </c>
      <c r="C1441" s="142" t="s">
        <v>35</v>
      </c>
      <c r="D1441" s="142" t="s">
        <v>30</v>
      </c>
      <c r="E1441" s="141" t="s">
        <v>34</v>
      </c>
      <c r="F1441" s="130">
        <v>287</v>
      </c>
      <c r="G1441" s="148">
        <v>1</v>
      </c>
      <c r="H1441" s="149">
        <v>61</v>
      </c>
    </row>
    <row r="1442" spans="2:8">
      <c r="B1442" s="142" t="s">
        <v>30</v>
      </c>
      <c r="C1442" s="142" t="s">
        <v>35</v>
      </c>
      <c r="D1442" s="142" t="s">
        <v>30</v>
      </c>
      <c r="E1442" s="141" t="s">
        <v>34</v>
      </c>
      <c r="F1442" s="130">
        <v>288</v>
      </c>
      <c r="G1442" s="148">
        <v>1</v>
      </c>
      <c r="H1442" s="149">
        <v>30</v>
      </c>
    </row>
    <row r="1443" spans="2:8">
      <c r="B1443" s="142" t="s">
        <v>30</v>
      </c>
      <c r="C1443" s="142" t="s">
        <v>35</v>
      </c>
      <c r="D1443" s="142" t="s">
        <v>30</v>
      </c>
      <c r="E1443" s="141" t="s">
        <v>34</v>
      </c>
      <c r="F1443" s="130">
        <v>289</v>
      </c>
      <c r="G1443" s="148">
        <v>1</v>
      </c>
      <c r="H1443" s="149">
        <v>30</v>
      </c>
    </row>
    <row r="1444" spans="2:8">
      <c r="B1444" s="142" t="s">
        <v>30</v>
      </c>
      <c r="C1444" s="142" t="s">
        <v>35</v>
      </c>
      <c r="D1444" s="142" t="s">
        <v>30</v>
      </c>
      <c r="E1444" s="141" t="s">
        <v>34</v>
      </c>
      <c r="F1444" s="130">
        <v>290</v>
      </c>
      <c r="G1444" s="148">
        <v>1</v>
      </c>
      <c r="H1444" s="149">
        <v>22</v>
      </c>
    </row>
    <row r="1445" spans="2:8">
      <c r="B1445" s="142" t="s">
        <v>30</v>
      </c>
      <c r="C1445" s="142" t="s">
        <v>35</v>
      </c>
      <c r="D1445" s="142" t="s">
        <v>30</v>
      </c>
      <c r="E1445" s="141" t="s">
        <v>34</v>
      </c>
      <c r="F1445" s="130">
        <v>291</v>
      </c>
      <c r="G1445" s="148">
        <v>1</v>
      </c>
      <c r="H1445" s="149">
        <v>30</v>
      </c>
    </row>
    <row r="1446" spans="2:8">
      <c r="B1446" s="142" t="s">
        <v>30</v>
      </c>
      <c r="C1446" s="142" t="s">
        <v>35</v>
      </c>
      <c r="D1446" s="142" t="s">
        <v>30</v>
      </c>
      <c r="E1446" s="141" t="s">
        <v>34</v>
      </c>
      <c r="F1446" s="130">
        <v>292</v>
      </c>
      <c r="G1446" s="148">
        <v>1</v>
      </c>
      <c r="H1446" s="149">
        <v>30</v>
      </c>
    </row>
    <row r="1447" spans="2:8">
      <c r="B1447" s="142" t="s">
        <v>30</v>
      </c>
      <c r="C1447" s="142" t="s">
        <v>35</v>
      </c>
      <c r="D1447" s="142" t="s">
        <v>30</v>
      </c>
      <c r="E1447" s="141" t="s">
        <v>34</v>
      </c>
      <c r="F1447" s="130">
        <v>293</v>
      </c>
      <c r="G1447" s="148">
        <v>1</v>
      </c>
      <c r="H1447" s="149">
        <v>30</v>
      </c>
    </row>
    <row r="1448" spans="2:8">
      <c r="B1448" s="142" t="s">
        <v>30</v>
      </c>
      <c r="C1448" s="142" t="s">
        <v>35</v>
      </c>
      <c r="D1448" s="142" t="s">
        <v>30</v>
      </c>
      <c r="E1448" s="141" t="s">
        <v>34</v>
      </c>
      <c r="F1448" s="130">
        <v>294</v>
      </c>
      <c r="G1448" s="148">
        <v>1</v>
      </c>
      <c r="H1448" s="149">
        <v>30</v>
      </c>
    </row>
    <row r="1449" spans="2:8">
      <c r="B1449" s="142" t="s">
        <v>30</v>
      </c>
      <c r="C1449" s="142" t="s">
        <v>35</v>
      </c>
      <c r="D1449" s="142" t="s">
        <v>30</v>
      </c>
      <c r="E1449" s="141" t="s">
        <v>34</v>
      </c>
      <c r="F1449" s="130">
        <v>295</v>
      </c>
      <c r="G1449" s="148">
        <v>1</v>
      </c>
      <c r="H1449" s="149">
        <v>76</v>
      </c>
    </row>
    <row r="1450" spans="2:8">
      <c r="B1450" s="142" t="s">
        <v>30</v>
      </c>
      <c r="C1450" s="142" t="s">
        <v>35</v>
      </c>
      <c r="D1450" s="142" t="s">
        <v>30</v>
      </c>
      <c r="E1450" s="141" t="s">
        <v>34</v>
      </c>
      <c r="F1450" s="130">
        <v>296</v>
      </c>
      <c r="G1450" s="148">
        <v>1</v>
      </c>
      <c r="H1450" s="149">
        <v>30</v>
      </c>
    </row>
    <row r="1451" spans="2:8">
      <c r="B1451" s="142" t="s">
        <v>30</v>
      </c>
      <c r="C1451" s="142" t="s">
        <v>35</v>
      </c>
      <c r="D1451" s="142" t="s">
        <v>30</v>
      </c>
      <c r="E1451" s="141" t="s">
        <v>34</v>
      </c>
      <c r="F1451" s="130">
        <v>314</v>
      </c>
      <c r="G1451" s="148">
        <v>1</v>
      </c>
      <c r="H1451" s="149">
        <v>30</v>
      </c>
    </row>
    <row r="1452" spans="2:8">
      <c r="B1452" s="142" t="s">
        <v>30</v>
      </c>
      <c r="C1452" s="142" t="s">
        <v>35</v>
      </c>
      <c r="D1452" s="142" t="s">
        <v>30</v>
      </c>
      <c r="E1452" s="141" t="s">
        <v>34</v>
      </c>
      <c r="F1452" s="130">
        <v>315</v>
      </c>
      <c r="G1452" s="148">
        <v>1</v>
      </c>
      <c r="H1452" s="149">
        <v>23</v>
      </c>
    </row>
    <row r="1453" spans="2:8">
      <c r="B1453" s="142" t="s">
        <v>30</v>
      </c>
      <c r="C1453" s="142" t="s">
        <v>35</v>
      </c>
      <c r="D1453" s="142" t="s">
        <v>30</v>
      </c>
      <c r="E1453" s="141" t="s">
        <v>34</v>
      </c>
      <c r="F1453" s="130">
        <v>316</v>
      </c>
      <c r="G1453" s="148">
        <v>1</v>
      </c>
      <c r="H1453" s="149">
        <v>29</v>
      </c>
    </row>
    <row r="1454" spans="2:8">
      <c r="B1454" s="142" t="s">
        <v>30</v>
      </c>
      <c r="C1454" s="142" t="s">
        <v>35</v>
      </c>
      <c r="D1454" s="142" t="s">
        <v>30</v>
      </c>
      <c r="E1454" s="141" t="s">
        <v>34</v>
      </c>
      <c r="F1454" s="130">
        <v>317</v>
      </c>
      <c r="G1454" s="148">
        <v>1</v>
      </c>
      <c r="H1454" s="149">
        <v>89</v>
      </c>
    </row>
    <row r="1455" spans="2:8">
      <c r="B1455" s="142" t="s">
        <v>30</v>
      </c>
      <c r="C1455" s="142" t="s">
        <v>35</v>
      </c>
      <c r="D1455" s="142" t="s">
        <v>30</v>
      </c>
      <c r="E1455" s="141" t="s">
        <v>34</v>
      </c>
      <c r="F1455" s="130">
        <v>318</v>
      </c>
      <c r="G1455" s="148">
        <v>1</v>
      </c>
      <c r="H1455" s="149">
        <v>30</v>
      </c>
    </row>
    <row r="1456" spans="2:8">
      <c r="B1456" s="142" t="s">
        <v>30</v>
      </c>
      <c r="C1456" s="142" t="s">
        <v>35</v>
      </c>
      <c r="D1456" s="142" t="s">
        <v>30</v>
      </c>
      <c r="E1456" s="141" t="s">
        <v>34</v>
      </c>
      <c r="F1456" s="130">
        <v>334</v>
      </c>
      <c r="G1456" s="148">
        <v>1</v>
      </c>
      <c r="H1456" s="149">
        <v>12</v>
      </c>
    </row>
    <row r="1457" spans="2:8">
      <c r="B1457" s="142" t="s">
        <v>30</v>
      </c>
      <c r="C1457" s="142" t="s">
        <v>35</v>
      </c>
      <c r="D1457" s="142" t="s">
        <v>30</v>
      </c>
      <c r="E1457" s="141" t="s">
        <v>34</v>
      </c>
      <c r="F1457" s="130">
        <v>335</v>
      </c>
      <c r="G1457" s="148">
        <v>1</v>
      </c>
      <c r="H1457" s="149">
        <v>30</v>
      </c>
    </row>
    <row r="1458" spans="2:8">
      <c r="B1458" s="142" t="s">
        <v>30</v>
      </c>
      <c r="C1458" s="142" t="s">
        <v>35</v>
      </c>
      <c r="D1458" s="142" t="s">
        <v>30</v>
      </c>
      <c r="E1458" s="141" t="s">
        <v>34</v>
      </c>
      <c r="F1458" s="130">
        <v>336</v>
      </c>
      <c r="G1458" s="148">
        <v>1</v>
      </c>
      <c r="H1458" s="149">
        <v>57</v>
      </c>
    </row>
    <row r="1459" spans="2:8">
      <c r="B1459" s="142" t="s">
        <v>30</v>
      </c>
      <c r="C1459" s="142" t="s">
        <v>35</v>
      </c>
      <c r="D1459" s="142" t="s">
        <v>30</v>
      </c>
      <c r="E1459" s="141" t="s">
        <v>34</v>
      </c>
      <c r="F1459" s="130">
        <v>337</v>
      </c>
      <c r="G1459" s="148">
        <v>1</v>
      </c>
      <c r="H1459" s="149">
        <v>24</v>
      </c>
    </row>
    <row r="1460" spans="2:8">
      <c r="B1460" s="142" t="s">
        <v>30</v>
      </c>
      <c r="C1460" s="142" t="s">
        <v>35</v>
      </c>
      <c r="D1460" s="142" t="s">
        <v>30</v>
      </c>
      <c r="E1460" s="141" t="s">
        <v>34</v>
      </c>
      <c r="F1460" s="130">
        <v>338</v>
      </c>
      <c r="G1460" s="148">
        <v>1</v>
      </c>
      <c r="H1460" s="149">
        <v>13</v>
      </c>
    </row>
    <row r="1461" spans="2:8">
      <c r="B1461" s="142" t="s">
        <v>30</v>
      </c>
      <c r="C1461" s="142" t="s">
        <v>35</v>
      </c>
      <c r="D1461" s="142" t="s">
        <v>30</v>
      </c>
      <c r="E1461" s="141" t="s">
        <v>34</v>
      </c>
      <c r="F1461" s="130">
        <v>339</v>
      </c>
      <c r="G1461" s="148">
        <v>1</v>
      </c>
      <c r="H1461" s="149">
        <v>13</v>
      </c>
    </row>
    <row r="1462" spans="2:8">
      <c r="B1462" s="142" t="s">
        <v>30</v>
      </c>
      <c r="C1462" s="142" t="s">
        <v>35</v>
      </c>
      <c r="D1462" s="142" t="s">
        <v>30</v>
      </c>
      <c r="E1462" s="141" t="s">
        <v>34</v>
      </c>
      <c r="F1462" s="130">
        <v>340</v>
      </c>
      <c r="G1462" s="148">
        <v>1</v>
      </c>
      <c r="H1462" s="149">
        <v>30</v>
      </c>
    </row>
    <row r="1463" spans="2:8">
      <c r="B1463" s="142" t="s">
        <v>30</v>
      </c>
      <c r="C1463" s="142" t="s">
        <v>35</v>
      </c>
      <c r="D1463" s="142" t="s">
        <v>30</v>
      </c>
      <c r="E1463" s="141" t="s">
        <v>34</v>
      </c>
      <c r="F1463" s="130">
        <v>358</v>
      </c>
      <c r="G1463" s="148">
        <v>1</v>
      </c>
      <c r="H1463" s="149">
        <v>30</v>
      </c>
    </row>
    <row r="1464" spans="2:8">
      <c r="B1464" s="142" t="s">
        <v>30</v>
      </c>
      <c r="C1464" s="142" t="s">
        <v>35</v>
      </c>
      <c r="D1464" s="142" t="s">
        <v>30</v>
      </c>
      <c r="E1464" s="141" t="s">
        <v>34</v>
      </c>
      <c r="F1464" s="130">
        <v>359</v>
      </c>
      <c r="G1464" s="148">
        <v>1</v>
      </c>
      <c r="H1464" s="149">
        <v>30</v>
      </c>
    </row>
    <row r="1465" spans="2:8">
      <c r="B1465" s="142" t="s">
        <v>30</v>
      </c>
      <c r="C1465" s="142" t="s">
        <v>35</v>
      </c>
      <c r="D1465" s="142" t="s">
        <v>30</v>
      </c>
      <c r="E1465" s="141" t="s">
        <v>34</v>
      </c>
      <c r="F1465" s="130">
        <v>360</v>
      </c>
      <c r="G1465" s="148">
        <v>1</v>
      </c>
      <c r="H1465" s="149">
        <v>28</v>
      </c>
    </row>
    <row r="1466" spans="2:8">
      <c r="B1466" s="142" t="s">
        <v>30</v>
      </c>
      <c r="C1466" s="142" t="s">
        <v>35</v>
      </c>
      <c r="D1466" s="142" t="s">
        <v>30</v>
      </c>
      <c r="E1466" s="141" t="s">
        <v>34</v>
      </c>
      <c r="F1466" s="130">
        <v>361</v>
      </c>
      <c r="G1466" s="148">
        <v>1</v>
      </c>
      <c r="H1466" s="149">
        <v>30</v>
      </c>
    </row>
    <row r="1467" spans="2:8">
      <c r="B1467" s="142" t="s">
        <v>30</v>
      </c>
      <c r="C1467" s="142" t="s">
        <v>35</v>
      </c>
      <c r="D1467" s="142" t="s">
        <v>30</v>
      </c>
      <c r="E1467" s="141" t="s">
        <v>34</v>
      </c>
      <c r="F1467" s="130">
        <v>362</v>
      </c>
      <c r="G1467" s="148">
        <v>1</v>
      </c>
      <c r="H1467" s="149">
        <v>25</v>
      </c>
    </row>
    <row r="1468" spans="2:8">
      <c r="B1468" s="142" t="s">
        <v>30</v>
      </c>
      <c r="C1468" s="142" t="s">
        <v>35</v>
      </c>
      <c r="D1468" s="142" t="s">
        <v>30</v>
      </c>
      <c r="E1468" s="141" t="s">
        <v>34</v>
      </c>
      <c r="F1468" s="130">
        <v>363</v>
      </c>
      <c r="G1468" s="148">
        <v>1</v>
      </c>
      <c r="H1468" s="149">
        <v>79</v>
      </c>
    </row>
    <row r="1469" spans="2:8">
      <c r="B1469" s="142" t="s">
        <v>30</v>
      </c>
      <c r="C1469" s="142" t="s">
        <v>35</v>
      </c>
      <c r="D1469" s="142" t="s">
        <v>30</v>
      </c>
      <c r="E1469" s="141" t="s">
        <v>34</v>
      </c>
      <c r="F1469" s="130">
        <v>364</v>
      </c>
      <c r="G1469" s="148">
        <v>1</v>
      </c>
      <c r="H1469" s="149">
        <v>30</v>
      </c>
    </row>
    <row r="1470" spans="2:8">
      <c r="B1470" s="142" t="s">
        <v>30</v>
      </c>
      <c r="C1470" s="142" t="s">
        <v>35</v>
      </c>
      <c r="D1470" s="142" t="s">
        <v>30</v>
      </c>
      <c r="E1470" s="141" t="s">
        <v>34</v>
      </c>
      <c r="F1470" s="130">
        <v>365</v>
      </c>
      <c r="G1470" s="148">
        <v>1</v>
      </c>
      <c r="H1470" s="149">
        <v>58</v>
      </c>
    </row>
    <row r="1471" spans="2:8">
      <c r="B1471" s="142" t="s">
        <v>30</v>
      </c>
      <c r="C1471" s="142" t="s">
        <v>35</v>
      </c>
      <c r="D1471" s="142" t="s">
        <v>30</v>
      </c>
      <c r="E1471" s="141" t="s">
        <v>34</v>
      </c>
      <c r="F1471" s="130">
        <v>366</v>
      </c>
      <c r="G1471" s="148">
        <v>1</v>
      </c>
      <c r="H1471" s="149">
        <v>30</v>
      </c>
    </row>
    <row r="1472" spans="2:8">
      <c r="B1472" s="142" t="s">
        <v>30</v>
      </c>
      <c r="C1472" s="142" t="s">
        <v>35</v>
      </c>
      <c r="D1472" s="142" t="s">
        <v>30</v>
      </c>
      <c r="E1472" s="141" t="s">
        <v>34</v>
      </c>
      <c r="F1472" s="130">
        <v>367</v>
      </c>
      <c r="G1472" s="148">
        <v>1</v>
      </c>
      <c r="H1472" s="149">
        <v>28</v>
      </c>
    </row>
    <row r="1473" spans="2:8">
      <c r="B1473" s="142" t="s">
        <v>30</v>
      </c>
      <c r="C1473" s="142" t="s">
        <v>35</v>
      </c>
      <c r="D1473" s="142" t="s">
        <v>30</v>
      </c>
      <c r="E1473" s="141" t="s">
        <v>34</v>
      </c>
      <c r="F1473" s="130">
        <v>381</v>
      </c>
      <c r="G1473" s="148">
        <v>1</v>
      </c>
      <c r="H1473" s="149">
        <v>30</v>
      </c>
    </row>
    <row r="1474" spans="2:8">
      <c r="B1474" s="142" t="s">
        <v>30</v>
      </c>
      <c r="C1474" s="142" t="s">
        <v>35</v>
      </c>
      <c r="D1474" s="142" t="s">
        <v>30</v>
      </c>
      <c r="E1474" s="141" t="s">
        <v>34</v>
      </c>
      <c r="F1474" s="130">
        <v>382</v>
      </c>
      <c r="G1474" s="148">
        <v>1</v>
      </c>
      <c r="H1474" s="149">
        <v>30</v>
      </c>
    </row>
    <row r="1475" spans="2:8">
      <c r="B1475" s="142" t="s">
        <v>30</v>
      </c>
      <c r="C1475" s="142" t="s">
        <v>35</v>
      </c>
      <c r="D1475" s="142" t="s">
        <v>30</v>
      </c>
      <c r="E1475" s="141" t="s">
        <v>34</v>
      </c>
      <c r="F1475" s="130">
        <v>383</v>
      </c>
      <c r="G1475" s="148">
        <v>1</v>
      </c>
      <c r="H1475" s="149">
        <v>30</v>
      </c>
    </row>
    <row r="1476" spans="2:8">
      <c r="B1476" s="142" t="s">
        <v>30</v>
      </c>
      <c r="C1476" s="142" t="s">
        <v>35</v>
      </c>
      <c r="D1476" s="142" t="s">
        <v>30</v>
      </c>
      <c r="E1476" s="141" t="s">
        <v>34</v>
      </c>
      <c r="F1476" s="130">
        <v>385</v>
      </c>
      <c r="G1476" s="148">
        <v>1</v>
      </c>
      <c r="H1476" s="149">
        <v>31</v>
      </c>
    </row>
    <row r="1477" spans="2:8">
      <c r="B1477" s="142" t="s">
        <v>30</v>
      </c>
      <c r="C1477" s="142" t="s">
        <v>35</v>
      </c>
      <c r="D1477" s="142" t="s">
        <v>30</v>
      </c>
      <c r="E1477" s="141" t="s">
        <v>34</v>
      </c>
      <c r="F1477" s="130">
        <v>386</v>
      </c>
      <c r="G1477" s="148">
        <v>1</v>
      </c>
      <c r="H1477" s="149">
        <v>58</v>
      </c>
    </row>
    <row r="1478" spans="2:8">
      <c r="B1478" s="142" t="s">
        <v>30</v>
      </c>
      <c r="C1478" s="142" t="s">
        <v>35</v>
      </c>
      <c r="D1478" s="142" t="s">
        <v>30</v>
      </c>
      <c r="E1478" s="141" t="s">
        <v>34</v>
      </c>
      <c r="F1478" s="130">
        <v>418</v>
      </c>
      <c r="G1478" s="148">
        <v>1</v>
      </c>
      <c r="H1478" s="149">
        <v>59</v>
      </c>
    </row>
    <row r="1479" spans="2:8">
      <c r="B1479" s="142" t="s">
        <v>30</v>
      </c>
      <c r="C1479" s="142" t="s">
        <v>35</v>
      </c>
      <c r="D1479" s="142" t="s">
        <v>30</v>
      </c>
      <c r="E1479" s="141" t="s">
        <v>34</v>
      </c>
      <c r="F1479" s="130">
        <v>419</v>
      </c>
      <c r="G1479" s="148">
        <v>1</v>
      </c>
      <c r="H1479" s="149">
        <v>35</v>
      </c>
    </row>
    <row r="1480" spans="2:8">
      <c r="B1480" s="142" t="s">
        <v>30</v>
      </c>
      <c r="C1480" s="142" t="s">
        <v>35</v>
      </c>
      <c r="D1480" s="142" t="s">
        <v>30</v>
      </c>
      <c r="E1480" s="141" t="s">
        <v>34</v>
      </c>
      <c r="F1480" s="130">
        <v>421</v>
      </c>
      <c r="G1480" s="148">
        <v>1</v>
      </c>
      <c r="H1480" s="149">
        <v>59</v>
      </c>
    </row>
    <row r="1481" spans="2:8">
      <c r="B1481" s="142" t="s">
        <v>30</v>
      </c>
      <c r="C1481" s="142" t="s">
        <v>35</v>
      </c>
      <c r="D1481" s="142" t="s">
        <v>30</v>
      </c>
      <c r="E1481" s="141" t="s">
        <v>34</v>
      </c>
      <c r="F1481" s="130">
        <v>442</v>
      </c>
      <c r="G1481" s="148">
        <v>1</v>
      </c>
      <c r="H1481" s="149">
        <v>58</v>
      </c>
    </row>
    <row r="1482" spans="2:8">
      <c r="B1482" s="142" t="s">
        <v>30</v>
      </c>
      <c r="C1482" s="142" t="s">
        <v>35</v>
      </c>
      <c r="D1482" s="142" t="s">
        <v>30</v>
      </c>
      <c r="E1482" s="141" t="s">
        <v>34</v>
      </c>
      <c r="F1482" s="130">
        <v>443</v>
      </c>
      <c r="G1482" s="148">
        <v>1</v>
      </c>
      <c r="H1482" s="149">
        <v>58</v>
      </c>
    </row>
    <row r="1483" spans="2:8">
      <c r="B1483" s="142" t="s">
        <v>30</v>
      </c>
      <c r="C1483" s="142" t="s">
        <v>35</v>
      </c>
      <c r="D1483" s="142" t="s">
        <v>30</v>
      </c>
      <c r="E1483" s="141" t="s">
        <v>34</v>
      </c>
      <c r="F1483" s="130">
        <v>445</v>
      </c>
      <c r="G1483" s="148">
        <v>1</v>
      </c>
      <c r="H1483" s="149">
        <v>58</v>
      </c>
    </row>
    <row r="1484" spans="2:8">
      <c r="B1484" s="142" t="s">
        <v>30</v>
      </c>
      <c r="C1484" s="142" t="s">
        <v>35</v>
      </c>
      <c r="D1484" s="142" t="s">
        <v>30</v>
      </c>
      <c r="E1484" s="141" t="s">
        <v>34</v>
      </c>
      <c r="F1484" s="130">
        <v>446</v>
      </c>
      <c r="G1484" s="148">
        <v>1</v>
      </c>
      <c r="H1484" s="149">
        <v>56</v>
      </c>
    </row>
    <row r="1485" spans="2:8">
      <c r="B1485" s="142" t="s">
        <v>30</v>
      </c>
      <c r="C1485" s="142" t="s">
        <v>35</v>
      </c>
      <c r="D1485" s="142" t="s">
        <v>30</v>
      </c>
      <c r="E1485" s="141" t="s">
        <v>34</v>
      </c>
      <c r="F1485" s="130">
        <v>447</v>
      </c>
      <c r="G1485" s="148">
        <v>1</v>
      </c>
      <c r="H1485" s="149">
        <v>58</v>
      </c>
    </row>
    <row r="1486" spans="2:8">
      <c r="B1486" s="142" t="s">
        <v>30</v>
      </c>
      <c r="C1486" s="142" t="s">
        <v>35</v>
      </c>
      <c r="D1486" s="142" t="s">
        <v>30</v>
      </c>
      <c r="E1486" s="141" t="s">
        <v>34</v>
      </c>
      <c r="F1486" s="130">
        <v>448</v>
      </c>
      <c r="G1486" s="148">
        <v>1</v>
      </c>
      <c r="H1486" s="149">
        <v>58</v>
      </c>
    </row>
    <row r="1487" spans="2:8">
      <c r="B1487" s="142" t="s">
        <v>30</v>
      </c>
      <c r="C1487" s="142" t="s">
        <v>35</v>
      </c>
      <c r="D1487" s="142" t="s">
        <v>30</v>
      </c>
      <c r="E1487" s="141" t="s">
        <v>34</v>
      </c>
      <c r="F1487" s="130">
        <v>449</v>
      </c>
      <c r="G1487" s="148">
        <v>1</v>
      </c>
      <c r="H1487" s="149">
        <v>58</v>
      </c>
    </row>
    <row r="1488" spans="2:8">
      <c r="B1488" s="142" t="s">
        <v>30</v>
      </c>
      <c r="C1488" s="142" t="s">
        <v>35</v>
      </c>
      <c r="D1488" s="142" t="s">
        <v>30</v>
      </c>
      <c r="E1488" s="141" t="s">
        <v>34</v>
      </c>
      <c r="F1488" s="130">
        <v>450</v>
      </c>
      <c r="G1488" s="148">
        <v>1</v>
      </c>
      <c r="H1488" s="149">
        <v>58</v>
      </c>
    </row>
    <row r="1489" spans="2:8">
      <c r="B1489" s="142" t="s">
        <v>30</v>
      </c>
      <c r="C1489" s="142" t="s">
        <v>35</v>
      </c>
      <c r="D1489" s="142" t="s">
        <v>30</v>
      </c>
      <c r="E1489" s="141" t="s">
        <v>34</v>
      </c>
      <c r="F1489" s="130">
        <v>460</v>
      </c>
      <c r="G1489" s="148">
        <v>1</v>
      </c>
      <c r="H1489" s="149">
        <v>30</v>
      </c>
    </row>
    <row r="1490" spans="2:8">
      <c r="B1490" s="142" t="s">
        <v>30</v>
      </c>
      <c r="C1490" s="142" t="s">
        <v>35</v>
      </c>
      <c r="D1490" s="142" t="s">
        <v>30</v>
      </c>
      <c r="E1490" s="141" t="s">
        <v>34</v>
      </c>
      <c r="F1490" s="130">
        <v>461</v>
      </c>
      <c r="G1490" s="148">
        <v>1</v>
      </c>
      <c r="H1490" s="149">
        <v>57</v>
      </c>
    </row>
    <row r="1491" spans="2:8">
      <c r="B1491" s="142" t="s">
        <v>30</v>
      </c>
      <c r="C1491" s="142" t="s">
        <v>35</v>
      </c>
      <c r="D1491" s="142" t="s">
        <v>30</v>
      </c>
      <c r="E1491" s="141" t="s">
        <v>34</v>
      </c>
      <c r="F1491" s="130">
        <v>462</v>
      </c>
      <c r="G1491" s="148">
        <v>1</v>
      </c>
      <c r="H1491" s="149">
        <v>34</v>
      </c>
    </row>
    <row r="1492" spans="2:8">
      <c r="B1492" s="142" t="s">
        <v>30</v>
      </c>
      <c r="C1492" s="142" t="s">
        <v>35</v>
      </c>
      <c r="D1492" s="142" t="s">
        <v>30</v>
      </c>
      <c r="E1492" s="141" t="s">
        <v>34</v>
      </c>
      <c r="F1492" s="130">
        <v>463</v>
      </c>
      <c r="G1492" s="148">
        <v>1</v>
      </c>
      <c r="H1492" s="149">
        <v>57</v>
      </c>
    </row>
    <row r="1493" spans="2:8">
      <c r="B1493" s="142" t="s">
        <v>30</v>
      </c>
      <c r="C1493" s="142" t="s">
        <v>35</v>
      </c>
      <c r="D1493" s="142" t="s">
        <v>30</v>
      </c>
      <c r="E1493" s="141" t="s">
        <v>34</v>
      </c>
      <c r="F1493" s="130">
        <v>464</v>
      </c>
      <c r="G1493" s="148">
        <v>1</v>
      </c>
      <c r="H1493" s="149">
        <v>57</v>
      </c>
    </row>
    <row r="1494" spans="2:8">
      <c r="B1494" s="142" t="s">
        <v>30</v>
      </c>
      <c r="C1494" s="142" t="s">
        <v>35</v>
      </c>
      <c r="D1494" s="142" t="s">
        <v>30</v>
      </c>
      <c r="E1494" s="141" t="s">
        <v>34</v>
      </c>
      <c r="F1494" s="130">
        <v>475</v>
      </c>
      <c r="G1494" s="148">
        <v>1</v>
      </c>
      <c r="H1494" s="149">
        <v>85</v>
      </c>
    </row>
    <row r="1495" spans="2:8">
      <c r="B1495" s="142" t="s">
        <v>30</v>
      </c>
      <c r="C1495" s="142" t="s">
        <v>35</v>
      </c>
      <c r="D1495" s="142" t="s">
        <v>30</v>
      </c>
      <c r="E1495" s="141" t="s">
        <v>34</v>
      </c>
      <c r="F1495" s="130">
        <v>476</v>
      </c>
      <c r="G1495" s="148">
        <v>1</v>
      </c>
      <c r="H1495" s="149">
        <v>35</v>
      </c>
    </row>
    <row r="1496" spans="2:8">
      <c r="B1496" s="142" t="s">
        <v>30</v>
      </c>
      <c r="C1496" s="142" t="s">
        <v>35</v>
      </c>
      <c r="D1496" s="142" t="s">
        <v>30</v>
      </c>
      <c r="E1496" s="141" t="s">
        <v>34</v>
      </c>
      <c r="F1496" s="130">
        <v>477</v>
      </c>
      <c r="G1496" s="148">
        <v>1</v>
      </c>
      <c r="H1496" s="149">
        <v>31</v>
      </c>
    </row>
    <row r="1497" spans="2:8">
      <c r="B1497" s="142" t="s">
        <v>30</v>
      </c>
      <c r="C1497" s="142" t="s">
        <v>35</v>
      </c>
      <c r="D1497" s="142" t="s">
        <v>30</v>
      </c>
      <c r="E1497" s="141" t="s">
        <v>34</v>
      </c>
      <c r="F1497" s="130">
        <v>478</v>
      </c>
      <c r="G1497" s="148">
        <v>1</v>
      </c>
      <c r="H1497" s="149">
        <v>57</v>
      </c>
    </row>
    <row r="1498" spans="2:8">
      <c r="B1498" s="142" t="s">
        <v>30</v>
      </c>
      <c r="C1498" s="142" t="s">
        <v>35</v>
      </c>
      <c r="D1498" s="142" t="s">
        <v>30</v>
      </c>
      <c r="E1498" s="141" t="s">
        <v>34</v>
      </c>
      <c r="F1498" s="130">
        <v>479</v>
      </c>
      <c r="G1498" s="148">
        <v>1</v>
      </c>
      <c r="H1498" s="149">
        <v>57</v>
      </c>
    </row>
    <row r="1499" spans="2:8">
      <c r="B1499" s="142" t="s">
        <v>30</v>
      </c>
      <c r="C1499" s="142" t="s">
        <v>35</v>
      </c>
      <c r="D1499" s="142" t="s">
        <v>30</v>
      </c>
      <c r="E1499" s="141" t="s">
        <v>34</v>
      </c>
      <c r="F1499" s="130">
        <v>480</v>
      </c>
      <c r="G1499" s="148">
        <v>1</v>
      </c>
      <c r="H1499" s="149">
        <v>57</v>
      </c>
    </row>
    <row r="1500" spans="2:8">
      <c r="B1500" s="142" t="s">
        <v>30</v>
      </c>
      <c r="C1500" s="142" t="s">
        <v>35</v>
      </c>
      <c r="D1500" s="142" t="s">
        <v>30</v>
      </c>
      <c r="E1500" s="141" t="s">
        <v>34</v>
      </c>
      <c r="F1500" s="130">
        <v>481</v>
      </c>
      <c r="G1500" s="148">
        <v>1</v>
      </c>
      <c r="H1500" s="149">
        <v>57</v>
      </c>
    </row>
    <row r="1501" spans="2:8">
      <c r="B1501" s="142" t="s">
        <v>30</v>
      </c>
      <c r="C1501" s="142" t="s">
        <v>35</v>
      </c>
      <c r="D1501" s="142" t="s">
        <v>30</v>
      </c>
      <c r="E1501" s="141" t="s">
        <v>34</v>
      </c>
      <c r="F1501" s="130">
        <v>482</v>
      </c>
      <c r="G1501" s="148">
        <v>1</v>
      </c>
      <c r="H1501" s="149">
        <v>15</v>
      </c>
    </row>
    <row r="1502" spans="2:8">
      <c r="B1502" s="142" t="s">
        <v>30</v>
      </c>
      <c r="C1502" s="142" t="s">
        <v>35</v>
      </c>
      <c r="D1502" s="142" t="s">
        <v>30</v>
      </c>
      <c r="E1502" s="141" t="s">
        <v>34</v>
      </c>
      <c r="F1502" s="130">
        <v>483</v>
      </c>
      <c r="G1502" s="148">
        <v>1</v>
      </c>
      <c r="H1502" s="149">
        <v>57</v>
      </c>
    </row>
    <row r="1503" spans="2:8">
      <c r="B1503" s="142" t="s">
        <v>30</v>
      </c>
      <c r="C1503" s="142" t="s">
        <v>35</v>
      </c>
      <c r="D1503" s="142" t="s">
        <v>30</v>
      </c>
      <c r="E1503" s="141" t="s">
        <v>34</v>
      </c>
      <c r="F1503" s="130">
        <v>484</v>
      </c>
      <c r="G1503" s="148">
        <v>1</v>
      </c>
      <c r="H1503" s="149">
        <v>31</v>
      </c>
    </row>
    <row r="1504" spans="2:8">
      <c r="B1504" s="142" t="s">
        <v>30</v>
      </c>
      <c r="C1504" s="142" t="s">
        <v>35</v>
      </c>
      <c r="D1504" s="142" t="s">
        <v>30</v>
      </c>
      <c r="E1504" s="141" t="s">
        <v>34</v>
      </c>
      <c r="F1504" s="130">
        <v>485</v>
      </c>
      <c r="G1504" s="148">
        <v>1</v>
      </c>
      <c r="H1504" s="149">
        <v>30</v>
      </c>
    </row>
    <row r="1505" spans="2:8">
      <c r="B1505" s="142" t="s">
        <v>30</v>
      </c>
      <c r="C1505" s="142" t="s">
        <v>35</v>
      </c>
      <c r="D1505" s="142" t="s">
        <v>30</v>
      </c>
      <c r="E1505" s="141" t="s">
        <v>34</v>
      </c>
      <c r="F1505" s="130">
        <v>486</v>
      </c>
      <c r="G1505" s="148">
        <v>1</v>
      </c>
      <c r="H1505" s="149">
        <v>57</v>
      </c>
    </row>
    <row r="1506" spans="2:8">
      <c r="B1506" s="142" t="s">
        <v>30</v>
      </c>
      <c r="C1506" s="142" t="s">
        <v>35</v>
      </c>
      <c r="D1506" s="142" t="s">
        <v>30</v>
      </c>
      <c r="E1506" s="141" t="s">
        <v>34</v>
      </c>
      <c r="F1506" s="130">
        <v>487</v>
      </c>
      <c r="G1506" s="148">
        <v>1</v>
      </c>
      <c r="H1506" s="149">
        <v>57</v>
      </c>
    </row>
    <row r="1507" spans="2:8">
      <c r="B1507" s="142" t="s">
        <v>30</v>
      </c>
      <c r="C1507" s="142" t="s">
        <v>35</v>
      </c>
      <c r="D1507" s="142" t="s">
        <v>30</v>
      </c>
      <c r="E1507" s="141" t="s">
        <v>34</v>
      </c>
      <c r="F1507" s="130">
        <v>488</v>
      </c>
      <c r="G1507" s="148">
        <v>1</v>
      </c>
      <c r="H1507" s="149">
        <v>85</v>
      </c>
    </row>
    <row r="1508" spans="2:8">
      <c r="B1508" s="142" t="s">
        <v>30</v>
      </c>
      <c r="C1508" s="142" t="s">
        <v>35</v>
      </c>
      <c r="D1508" s="142" t="s">
        <v>30</v>
      </c>
      <c r="E1508" s="141" t="s">
        <v>34</v>
      </c>
      <c r="F1508" s="130">
        <v>504</v>
      </c>
      <c r="G1508" s="148">
        <v>1</v>
      </c>
      <c r="H1508" s="149">
        <v>57</v>
      </c>
    </row>
    <row r="1509" spans="2:8">
      <c r="B1509" s="142" t="s">
        <v>30</v>
      </c>
      <c r="C1509" s="142" t="s">
        <v>35</v>
      </c>
      <c r="D1509" s="142" t="s">
        <v>30</v>
      </c>
      <c r="E1509" s="141" t="s">
        <v>34</v>
      </c>
      <c r="F1509" s="130">
        <v>505</v>
      </c>
      <c r="G1509" s="148">
        <v>1</v>
      </c>
      <c r="H1509" s="149">
        <v>57</v>
      </c>
    </row>
    <row r="1510" spans="2:8">
      <c r="B1510" s="142" t="s">
        <v>30</v>
      </c>
      <c r="C1510" s="142" t="s">
        <v>35</v>
      </c>
      <c r="D1510" s="142" t="s">
        <v>30</v>
      </c>
      <c r="E1510" s="141" t="s">
        <v>34</v>
      </c>
      <c r="F1510" s="130">
        <v>506</v>
      </c>
      <c r="G1510" s="148">
        <v>1</v>
      </c>
      <c r="H1510" s="149">
        <v>57</v>
      </c>
    </row>
    <row r="1511" spans="2:8">
      <c r="B1511" s="142" t="s">
        <v>30</v>
      </c>
      <c r="C1511" s="142" t="s">
        <v>35</v>
      </c>
      <c r="D1511" s="142" t="s">
        <v>30</v>
      </c>
      <c r="E1511" s="141" t="s">
        <v>34</v>
      </c>
      <c r="F1511" s="130">
        <v>507</v>
      </c>
      <c r="G1511" s="148">
        <v>1</v>
      </c>
      <c r="H1511" s="149">
        <v>30</v>
      </c>
    </row>
    <row r="1512" spans="2:8">
      <c r="B1512" s="142" t="s">
        <v>30</v>
      </c>
      <c r="C1512" s="142" t="s">
        <v>35</v>
      </c>
      <c r="D1512" s="142" t="s">
        <v>30</v>
      </c>
      <c r="E1512" s="141" t="s">
        <v>34</v>
      </c>
      <c r="F1512" s="130">
        <v>508</v>
      </c>
      <c r="G1512" s="148">
        <v>1</v>
      </c>
      <c r="H1512" s="149">
        <v>37</v>
      </c>
    </row>
    <row r="1513" spans="2:8">
      <c r="B1513" s="142" t="s">
        <v>30</v>
      </c>
      <c r="C1513" s="142" t="s">
        <v>35</v>
      </c>
      <c r="D1513" s="142" t="s">
        <v>30</v>
      </c>
      <c r="E1513" s="141" t="s">
        <v>34</v>
      </c>
      <c r="F1513" s="130">
        <v>509</v>
      </c>
      <c r="G1513" s="148">
        <v>1</v>
      </c>
      <c r="H1513" s="149">
        <v>41</v>
      </c>
    </row>
    <row r="1514" spans="2:8">
      <c r="B1514" s="142" t="s">
        <v>30</v>
      </c>
      <c r="C1514" s="142" t="s">
        <v>35</v>
      </c>
      <c r="D1514" s="142" t="s">
        <v>30</v>
      </c>
      <c r="E1514" s="141" t="s">
        <v>34</v>
      </c>
      <c r="F1514" s="130">
        <v>510</v>
      </c>
      <c r="G1514" s="148">
        <v>1</v>
      </c>
      <c r="H1514" s="149">
        <v>21</v>
      </c>
    </row>
    <row r="1515" spans="2:8">
      <c r="B1515" s="142" t="s">
        <v>30</v>
      </c>
      <c r="C1515" s="142" t="s">
        <v>35</v>
      </c>
      <c r="D1515" s="142" t="s">
        <v>30</v>
      </c>
      <c r="E1515" s="141" t="s">
        <v>34</v>
      </c>
      <c r="F1515" s="130">
        <v>535</v>
      </c>
      <c r="G1515" s="148">
        <v>1</v>
      </c>
      <c r="H1515" s="149">
        <v>39</v>
      </c>
    </row>
    <row r="1516" spans="2:8">
      <c r="B1516" s="142" t="s">
        <v>30</v>
      </c>
      <c r="C1516" s="142" t="s">
        <v>35</v>
      </c>
      <c r="D1516" s="142" t="s">
        <v>30</v>
      </c>
      <c r="E1516" s="141" t="s">
        <v>34</v>
      </c>
      <c r="F1516" s="130">
        <v>536</v>
      </c>
      <c r="G1516" s="148">
        <v>1</v>
      </c>
      <c r="H1516" s="149">
        <v>57</v>
      </c>
    </row>
    <row r="1517" spans="2:8">
      <c r="B1517" s="142" t="s">
        <v>30</v>
      </c>
      <c r="C1517" s="142" t="s">
        <v>35</v>
      </c>
      <c r="D1517" s="142" t="s">
        <v>30</v>
      </c>
      <c r="E1517" s="141" t="s">
        <v>34</v>
      </c>
      <c r="F1517" s="130">
        <v>538</v>
      </c>
      <c r="G1517" s="148">
        <v>1</v>
      </c>
      <c r="H1517" s="149">
        <v>40</v>
      </c>
    </row>
    <row r="1518" spans="2:8">
      <c r="B1518" s="142" t="s">
        <v>30</v>
      </c>
      <c r="C1518" s="142" t="s">
        <v>35</v>
      </c>
      <c r="D1518" s="142" t="s">
        <v>30</v>
      </c>
      <c r="E1518" s="141" t="s">
        <v>34</v>
      </c>
      <c r="F1518" s="130">
        <v>539</v>
      </c>
      <c r="G1518" s="148">
        <v>1</v>
      </c>
      <c r="H1518" s="149">
        <v>19</v>
      </c>
    </row>
    <row r="1519" spans="2:8">
      <c r="B1519" s="142" t="s">
        <v>30</v>
      </c>
      <c r="C1519" s="142" t="s">
        <v>35</v>
      </c>
      <c r="D1519" s="142" t="s">
        <v>30</v>
      </c>
      <c r="E1519" s="141" t="s">
        <v>34</v>
      </c>
      <c r="F1519" s="130">
        <v>540</v>
      </c>
      <c r="G1519" s="148">
        <v>1</v>
      </c>
      <c r="H1519" s="149">
        <v>39</v>
      </c>
    </row>
    <row r="1520" spans="2:8">
      <c r="B1520" s="142" t="s">
        <v>30</v>
      </c>
      <c r="C1520" s="142" t="s">
        <v>35</v>
      </c>
      <c r="D1520" s="142" t="s">
        <v>30</v>
      </c>
      <c r="E1520" s="141" t="s">
        <v>34</v>
      </c>
      <c r="F1520" s="130">
        <v>541</v>
      </c>
      <c r="G1520" s="148">
        <v>1</v>
      </c>
      <c r="H1520" s="149">
        <v>39</v>
      </c>
    </row>
    <row r="1521" spans="2:8">
      <c r="B1521" s="142" t="s">
        <v>30</v>
      </c>
      <c r="C1521" s="142" t="s">
        <v>35</v>
      </c>
      <c r="D1521" s="142" t="s">
        <v>30</v>
      </c>
      <c r="E1521" s="141" t="s">
        <v>34</v>
      </c>
      <c r="F1521" s="130">
        <v>552</v>
      </c>
      <c r="G1521" s="148">
        <v>1</v>
      </c>
      <c r="H1521" s="149">
        <v>41</v>
      </c>
    </row>
    <row r="1522" spans="2:8">
      <c r="B1522" s="142" t="s">
        <v>30</v>
      </c>
      <c r="C1522" s="142" t="s">
        <v>35</v>
      </c>
      <c r="D1522" s="142" t="s">
        <v>30</v>
      </c>
      <c r="E1522" s="141" t="s">
        <v>34</v>
      </c>
      <c r="F1522" s="130">
        <v>553</v>
      </c>
      <c r="G1522" s="148">
        <v>1</v>
      </c>
      <c r="H1522" s="149">
        <v>20</v>
      </c>
    </row>
    <row r="1523" spans="2:8">
      <c r="B1523" s="142" t="s">
        <v>30</v>
      </c>
      <c r="C1523" s="142" t="s">
        <v>35</v>
      </c>
      <c r="D1523" s="142" t="s">
        <v>30</v>
      </c>
      <c r="E1523" s="141" t="s">
        <v>34</v>
      </c>
      <c r="F1523" s="130">
        <v>554</v>
      </c>
      <c r="G1523" s="148">
        <v>1</v>
      </c>
      <c r="H1523" s="149">
        <v>41</v>
      </c>
    </row>
    <row r="1524" spans="2:8">
      <c r="B1524" s="142" t="s">
        <v>30</v>
      </c>
      <c r="C1524" s="142" t="s">
        <v>35</v>
      </c>
      <c r="D1524" s="142" t="s">
        <v>30</v>
      </c>
      <c r="E1524" s="141" t="s">
        <v>34</v>
      </c>
      <c r="F1524" s="130">
        <v>579</v>
      </c>
      <c r="G1524" s="148">
        <v>1</v>
      </c>
      <c r="H1524" s="149">
        <v>42</v>
      </c>
    </row>
    <row r="1525" spans="2:8">
      <c r="B1525" s="142" t="s">
        <v>30</v>
      </c>
      <c r="C1525" s="142" t="s">
        <v>35</v>
      </c>
      <c r="D1525" s="142" t="s">
        <v>30</v>
      </c>
      <c r="E1525" s="141" t="s">
        <v>34</v>
      </c>
      <c r="F1525" s="130">
        <v>580</v>
      </c>
      <c r="G1525" s="148">
        <v>1</v>
      </c>
      <c r="H1525" s="149">
        <v>58</v>
      </c>
    </row>
    <row r="1526" spans="2:8">
      <c r="B1526" s="142" t="s">
        <v>30</v>
      </c>
      <c r="C1526" s="142" t="s">
        <v>35</v>
      </c>
      <c r="D1526" s="142" t="s">
        <v>30</v>
      </c>
      <c r="E1526" s="141" t="s">
        <v>34</v>
      </c>
      <c r="F1526" s="130">
        <v>581</v>
      </c>
      <c r="G1526" s="148">
        <v>1</v>
      </c>
      <c r="H1526" s="149">
        <v>58</v>
      </c>
    </row>
    <row r="1527" spans="2:8">
      <c r="B1527" s="142" t="s">
        <v>30</v>
      </c>
      <c r="C1527" s="142" t="s">
        <v>35</v>
      </c>
      <c r="D1527" s="142" t="s">
        <v>30</v>
      </c>
      <c r="E1527" s="141" t="s">
        <v>34</v>
      </c>
      <c r="F1527" s="130">
        <v>593</v>
      </c>
      <c r="G1527" s="148">
        <v>1</v>
      </c>
      <c r="H1527" s="149">
        <v>42</v>
      </c>
    </row>
    <row r="1528" spans="2:8">
      <c r="B1528" s="142" t="s">
        <v>30</v>
      </c>
      <c r="C1528" s="142" t="s">
        <v>35</v>
      </c>
      <c r="D1528" s="142" t="s">
        <v>30</v>
      </c>
      <c r="E1528" s="141" t="s">
        <v>34</v>
      </c>
      <c r="F1528" s="130">
        <v>594</v>
      </c>
      <c r="G1528" s="148">
        <v>1</v>
      </c>
      <c r="H1528" s="149">
        <v>30</v>
      </c>
    </row>
    <row r="1529" spans="2:8">
      <c r="B1529" s="142" t="s">
        <v>30</v>
      </c>
      <c r="C1529" s="142" t="s">
        <v>35</v>
      </c>
      <c r="D1529" s="142" t="s">
        <v>30</v>
      </c>
      <c r="E1529" s="141" t="s">
        <v>34</v>
      </c>
      <c r="F1529" s="130">
        <v>595</v>
      </c>
      <c r="G1529" s="148">
        <v>1</v>
      </c>
      <c r="H1529" s="149">
        <v>57</v>
      </c>
    </row>
    <row r="1530" spans="2:8">
      <c r="B1530" s="142" t="s">
        <v>30</v>
      </c>
      <c r="C1530" s="142" t="s">
        <v>35</v>
      </c>
      <c r="D1530" s="142" t="s">
        <v>30</v>
      </c>
      <c r="E1530" s="141" t="s">
        <v>34</v>
      </c>
      <c r="F1530" s="130">
        <v>596</v>
      </c>
      <c r="G1530" s="148">
        <v>1</v>
      </c>
      <c r="H1530" s="149">
        <v>43</v>
      </c>
    </row>
    <row r="1531" spans="2:8">
      <c r="B1531" s="142" t="s">
        <v>30</v>
      </c>
      <c r="C1531" s="142" t="s">
        <v>35</v>
      </c>
      <c r="D1531" s="142" t="s">
        <v>30</v>
      </c>
      <c r="E1531" s="141" t="s">
        <v>34</v>
      </c>
      <c r="F1531" s="130">
        <v>597</v>
      </c>
      <c r="G1531" s="148">
        <v>1</v>
      </c>
      <c r="H1531" s="149">
        <v>42</v>
      </c>
    </row>
    <row r="1532" spans="2:8">
      <c r="B1532" s="142" t="s">
        <v>30</v>
      </c>
      <c r="C1532" s="142" t="s">
        <v>35</v>
      </c>
      <c r="D1532" s="142" t="s">
        <v>30</v>
      </c>
      <c r="E1532" s="141" t="s">
        <v>34</v>
      </c>
      <c r="F1532" s="130">
        <v>598</v>
      </c>
      <c r="G1532" s="148">
        <v>1</v>
      </c>
      <c r="H1532" s="149">
        <v>43</v>
      </c>
    </row>
    <row r="1533" spans="2:8">
      <c r="B1533" s="142" t="s">
        <v>30</v>
      </c>
      <c r="C1533" s="142" t="s">
        <v>35</v>
      </c>
      <c r="D1533" s="142" t="s">
        <v>30</v>
      </c>
      <c r="E1533" s="141" t="s">
        <v>34</v>
      </c>
      <c r="F1533" s="130">
        <v>611</v>
      </c>
      <c r="G1533" s="148">
        <v>1</v>
      </c>
      <c r="H1533" s="149">
        <v>44</v>
      </c>
    </row>
    <row r="1534" spans="2:8">
      <c r="B1534" s="142" t="s">
        <v>30</v>
      </c>
      <c r="C1534" s="142" t="s">
        <v>35</v>
      </c>
      <c r="D1534" s="142" t="s">
        <v>30</v>
      </c>
      <c r="E1534" s="141" t="s">
        <v>34</v>
      </c>
      <c r="F1534" s="130">
        <v>612</v>
      </c>
      <c r="G1534" s="148">
        <v>1</v>
      </c>
      <c r="H1534" s="149">
        <v>57</v>
      </c>
    </row>
    <row r="1535" spans="2:8">
      <c r="B1535" s="142" t="s">
        <v>30</v>
      </c>
      <c r="C1535" s="142" t="s">
        <v>35</v>
      </c>
      <c r="D1535" s="142" t="s">
        <v>30</v>
      </c>
      <c r="E1535" s="141" t="s">
        <v>34</v>
      </c>
      <c r="F1535" s="130">
        <v>632</v>
      </c>
      <c r="G1535" s="148">
        <v>1</v>
      </c>
      <c r="H1535" s="149">
        <v>58</v>
      </c>
    </row>
    <row r="1536" spans="2:8">
      <c r="B1536" s="142" t="s">
        <v>30</v>
      </c>
      <c r="C1536" s="142" t="s">
        <v>35</v>
      </c>
      <c r="D1536" s="142" t="s">
        <v>30</v>
      </c>
      <c r="E1536" s="141" t="s">
        <v>34</v>
      </c>
      <c r="F1536" s="130">
        <v>638</v>
      </c>
      <c r="G1536" s="148">
        <v>1</v>
      </c>
      <c r="H1536" s="149">
        <v>49</v>
      </c>
    </row>
    <row r="1537" spans="2:8">
      <c r="B1537" s="142" t="s">
        <v>30</v>
      </c>
      <c r="C1537" s="142" t="s">
        <v>35</v>
      </c>
      <c r="D1537" s="142" t="s">
        <v>30</v>
      </c>
      <c r="E1537" s="141" t="s">
        <v>34</v>
      </c>
      <c r="F1537" s="130">
        <v>639</v>
      </c>
      <c r="G1537" s="148">
        <v>1</v>
      </c>
      <c r="H1537" s="149">
        <v>48</v>
      </c>
    </row>
    <row r="1538" spans="2:8">
      <c r="B1538" s="142" t="s">
        <v>30</v>
      </c>
      <c r="C1538" s="142" t="s">
        <v>35</v>
      </c>
      <c r="D1538" s="142" t="s">
        <v>30</v>
      </c>
      <c r="E1538" s="141" t="s">
        <v>34</v>
      </c>
      <c r="F1538" s="130">
        <v>640</v>
      </c>
      <c r="G1538" s="148">
        <v>1</v>
      </c>
      <c r="H1538" s="149">
        <v>49</v>
      </c>
    </row>
    <row r="1539" spans="2:8">
      <c r="B1539" s="142" t="s">
        <v>30</v>
      </c>
      <c r="C1539" s="142" t="s">
        <v>35</v>
      </c>
      <c r="D1539" s="142" t="s">
        <v>30</v>
      </c>
      <c r="E1539" s="141" t="s">
        <v>34</v>
      </c>
      <c r="F1539" s="130">
        <v>641</v>
      </c>
      <c r="G1539" s="148">
        <v>1</v>
      </c>
      <c r="H1539" s="149">
        <v>60</v>
      </c>
    </row>
    <row r="1540" spans="2:8">
      <c r="B1540" s="142" t="s">
        <v>30</v>
      </c>
      <c r="C1540" s="142" t="s">
        <v>35</v>
      </c>
      <c r="D1540" s="142" t="s">
        <v>30</v>
      </c>
      <c r="E1540" s="141" t="s">
        <v>34</v>
      </c>
      <c r="F1540" s="130">
        <v>653</v>
      </c>
      <c r="G1540" s="148">
        <v>1</v>
      </c>
      <c r="H1540" s="149">
        <v>55</v>
      </c>
    </row>
    <row r="1541" spans="2:8">
      <c r="B1541" s="142" t="s">
        <v>30</v>
      </c>
      <c r="C1541" s="142" t="s">
        <v>35</v>
      </c>
      <c r="D1541" s="142" t="s">
        <v>30</v>
      </c>
      <c r="E1541" s="141" t="s">
        <v>34</v>
      </c>
      <c r="F1541" s="130">
        <v>666</v>
      </c>
      <c r="G1541" s="148">
        <v>1</v>
      </c>
      <c r="H1541" s="149">
        <v>73</v>
      </c>
    </row>
    <row r="1542" spans="2:8">
      <c r="B1542" s="142" t="s">
        <v>30</v>
      </c>
      <c r="C1542" s="142" t="s">
        <v>35</v>
      </c>
      <c r="D1542" s="142" t="s">
        <v>30</v>
      </c>
      <c r="E1542" s="141" t="s">
        <v>34</v>
      </c>
      <c r="F1542" s="130">
        <v>681</v>
      </c>
      <c r="G1542" s="148">
        <v>1</v>
      </c>
      <c r="H1542" s="149">
        <v>69</v>
      </c>
    </row>
    <row r="1543" spans="2:8">
      <c r="B1543" s="142" t="s">
        <v>30</v>
      </c>
      <c r="C1543" s="142" t="s">
        <v>35</v>
      </c>
      <c r="D1543" s="142" t="s">
        <v>30</v>
      </c>
      <c r="E1543" s="141" t="s">
        <v>34</v>
      </c>
      <c r="F1543" s="130">
        <v>685</v>
      </c>
      <c r="G1543" s="148">
        <v>1</v>
      </c>
      <c r="H1543" s="149">
        <v>51</v>
      </c>
    </row>
    <row r="1544" spans="2:8">
      <c r="B1544" s="142" t="s">
        <v>30</v>
      </c>
      <c r="C1544" s="142" t="s">
        <v>35</v>
      </c>
      <c r="D1544" s="142" t="s">
        <v>30</v>
      </c>
      <c r="E1544" s="141" t="s">
        <v>34</v>
      </c>
      <c r="F1544" s="130">
        <v>687</v>
      </c>
      <c r="G1544" s="148">
        <v>1</v>
      </c>
      <c r="H1544" s="149">
        <v>58</v>
      </c>
    </row>
    <row r="1545" spans="2:8">
      <c r="B1545" s="142" t="s">
        <v>30</v>
      </c>
      <c r="C1545" s="142" t="s">
        <v>35</v>
      </c>
      <c r="D1545" s="142" t="s">
        <v>30</v>
      </c>
      <c r="E1545" s="141" t="s">
        <v>34</v>
      </c>
      <c r="F1545" s="130">
        <v>690</v>
      </c>
      <c r="G1545" s="148">
        <v>1</v>
      </c>
      <c r="H1545" s="149">
        <v>13</v>
      </c>
    </row>
    <row r="1546" spans="2:8">
      <c r="B1546" s="142" t="s">
        <v>30</v>
      </c>
      <c r="C1546" s="142" t="s">
        <v>35</v>
      </c>
      <c r="D1546" s="142" t="s">
        <v>30</v>
      </c>
      <c r="E1546" s="141" t="s">
        <v>34</v>
      </c>
      <c r="F1546" s="130">
        <v>694</v>
      </c>
      <c r="G1546" s="148">
        <v>1</v>
      </c>
      <c r="H1546" s="149">
        <v>22</v>
      </c>
    </row>
    <row r="1547" spans="2:8">
      <c r="B1547" s="142" t="s">
        <v>30</v>
      </c>
      <c r="C1547" s="142" t="s">
        <v>35</v>
      </c>
      <c r="D1547" s="142" t="s">
        <v>30</v>
      </c>
      <c r="E1547" s="141" t="s">
        <v>34</v>
      </c>
      <c r="F1547" s="130">
        <v>695</v>
      </c>
      <c r="G1547" s="148">
        <v>1</v>
      </c>
      <c r="H1547" s="149">
        <v>22</v>
      </c>
    </row>
    <row r="1548" spans="2:8">
      <c r="B1548" s="142" t="s">
        <v>30</v>
      </c>
      <c r="C1548" s="142" t="s">
        <v>35</v>
      </c>
      <c r="D1548" s="142" t="s">
        <v>30</v>
      </c>
      <c r="E1548" s="141" t="s">
        <v>34</v>
      </c>
      <c r="F1548" s="130">
        <v>696</v>
      </c>
      <c r="G1548" s="148">
        <v>1</v>
      </c>
      <c r="H1548" s="149">
        <v>22</v>
      </c>
    </row>
    <row r="1549" spans="2:8">
      <c r="B1549" s="142" t="s">
        <v>30</v>
      </c>
      <c r="C1549" s="142" t="s">
        <v>35</v>
      </c>
      <c r="D1549" s="142" t="s">
        <v>30</v>
      </c>
      <c r="E1549" s="141" t="s">
        <v>34</v>
      </c>
      <c r="F1549" s="130">
        <v>697</v>
      </c>
      <c r="G1549" s="148">
        <v>1</v>
      </c>
      <c r="H1549" s="149">
        <v>22</v>
      </c>
    </row>
    <row r="1550" spans="2:8">
      <c r="B1550" s="142" t="s">
        <v>30</v>
      </c>
      <c r="C1550" s="142" t="s">
        <v>35</v>
      </c>
      <c r="D1550" s="142" t="s">
        <v>30</v>
      </c>
      <c r="E1550" s="141" t="s">
        <v>34</v>
      </c>
      <c r="F1550" s="130">
        <v>698</v>
      </c>
      <c r="G1550" s="148">
        <v>1</v>
      </c>
      <c r="H1550" s="149">
        <v>22</v>
      </c>
    </row>
    <row r="1551" spans="2:8">
      <c r="B1551" s="142" t="s">
        <v>30</v>
      </c>
      <c r="C1551" s="142" t="s">
        <v>35</v>
      </c>
      <c r="D1551" s="142" t="s">
        <v>30</v>
      </c>
      <c r="E1551" s="141" t="s">
        <v>34</v>
      </c>
      <c r="F1551" s="130">
        <v>700</v>
      </c>
      <c r="G1551" s="148">
        <v>1</v>
      </c>
      <c r="H1551" s="149">
        <v>22</v>
      </c>
    </row>
    <row r="1552" spans="2:8">
      <c r="B1552" s="142" t="s">
        <v>30</v>
      </c>
      <c r="C1552" s="142" t="s">
        <v>35</v>
      </c>
      <c r="D1552" s="142" t="s">
        <v>30</v>
      </c>
      <c r="E1552" s="141" t="s">
        <v>34</v>
      </c>
      <c r="F1552" s="130">
        <v>707</v>
      </c>
      <c r="G1552" s="148">
        <v>1</v>
      </c>
      <c r="H1552" s="149">
        <v>22</v>
      </c>
    </row>
    <row r="1553" spans="2:8">
      <c r="B1553" s="142" t="s">
        <v>30</v>
      </c>
      <c r="C1553" s="142" t="s">
        <v>35</v>
      </c>
      <c r="D1553" s="142" t="s">
        <v>30</v>
      </c>
      <c r="E1553" s="141" t="s">
        <v>34</v>
      </c>
      <c r="F1553" s="130">
        <v>708</v>
      </c>
      <c r="G1553" s="148">
        <v>1</v>
      </c>
      <c r="H1553" s="149">
        <v>22</v>
      </c>
    </row>
    <row r="1554" spans="2:8">
      <c r="B1554" s="142" t="s">
        <v>30</v>
      </c>
      <c r="C1554" s="142" t="s">
        <v>35</v>
      </c>
      <c r="D1554" s="142" t="s">
        <v>30</v>
      </c>
      <c r="E1554" s="141" t="s">
        <v>34</v>
      </c>
      <c r="F1554" s="130">
        <v>709</v>
      </c>
      <c r="G1554" s="148">
        <v>1</v>
      </c>
      <c r="H1554" s="149">
        <v>22</v>
      </c>
    </row>
    <row r="1555" spans="2:8">
      <c r="B1555" s="142" t="s">
        <v>30</v>
      </c>
      <c r="C1555" s="142" t="s">
        <v>35</v>
      </c>
      <c r="D1555" s="142" t="s">
        <v>30</v>
      </c>
      <c r="E1555" s="141" t="s">
        <v>34</v>
      </c>
      <c r="F1555" s="130">
        <v>710</v>
      </c>
      <c r="G1555" s="148">
        <v>1</v>
      </c>
      <c r="H1555" s="149">
        <v>22</v>
      </c>
    </row>
    <row r="1556" spans="2:8">
      <c r="B1556" s="142" t="s">
        <v>30</v>
      </c>
      <c r="C1556" s="142" t="s">
        <v>35</v>
      </c>
      <c r="D1556" s="142" t="s">
        <v>30</v>
      </c>
      <c r="E1556" s="141" t="s">
        <v>34</v>
      </c>
      <c r="F1556" s="130">
        <v>712</v>
      </c>
      <c r="G1556" s="148">
        <v>1</v>
      </c>
      <c r="H1556" s="149">
        <v>23</v>
      </c>
    </row>
    <row r="1557" spans="2:8">
      <c r="B1557" s="142" t="s">
        <v>30</v>
      </c>
      <c r="C1557" s="142" t="s">
        <v>35</v>
      </c>
      <c r="D1557" s="142" t="s">
        <v>30</v>
      </c>
      <c r="E1557" s="141" t="s">
        <v>34</v>
      </c>
      <c r="F1557" s="130">
        <v>734</v>
      </c>
      <c r="G1557" s="148">
        <v>1</v>
      </c>
      <c r="H1557" s="149">
        <v>22</v>
      </c>
    </row>
    <row r="1558" spans="2:8">
      <c r="B1558" s="142" t="s">
        <v>30</v>
      </c>
      <c r="C1558" s="142" t="s">
        <v>35</v>
      </c>
      <c r="D1558" s="142" t="s">
        <v>30</v>
      </c>
      <c r="E1558" s="141" t="s">
        <v>34</v>
      </c>
      <c r="F1558" s="130">
        <v>735</v>
      </c>
      <c r="G1558" s="148">
        <v>1</v>
      </c>
      <c r="H1558" s="149">
        <v>22</v>
      </c>
    </row>
    <row r="1559" spans="2:8">
      <c r="B1559" s="142" t="s">
        <v>30</v>
      </c>
      <c r="C1559" s="142" t="s">
        <v>35</v>
      </c>
      <c r="D1559" s="142" t="s">
        <v>30</v>
      </c>
      <c r="E1559" s="141" t="s">
        <v>34</v>
      </c>
      <c r="F1559" s="130">
        <v>736</v>
      </c>
      <c r="G1559" s="148">
        <v>1</v>
      </c>
      <c r="H1559" s="149">
        <v>22</v>
      </c>
    </row>
    <row r="1560" spans="2:8">
      <c r="B1560" s="142" t="s">
        <v>30</v>
      </c>
      <c r="C1560" s="142" t="s">
        <v>35</v>
      </c>
      <c r="D1560" s="142" t="s">
        <v>30</v>
      </c>
      <c r="E1560" s="141" t="s">
        <v>34</v>
      </c>
      <c r="F1560" s="130">
        <v>742</v>
      </c>
      <c r="G1560" s="148">
        <v>1</v>
      </c>
      <c r="H1560" s="149">
        <v>23</v>
      </c>
    </row>
    <row r="1561" spans="2:8">
      <c r="B1561" s="142" t="s">
        <v>30</v>
      </c>
      <c r="C1561" s="142" t="s">
        <v>35</v>
      </c>
      <c r="D1561" s="142" t="s">
        <v>30</v>
      </c>
      <c r="E1561" s="141" t="s">
        <v>34</v>
      </c>
      <c r="F1561" s="130">
        <v>743</v>
      </c>
      <c r="G1561" s="148">
        <v>1</v>
      </c>
      <c r="H1561" s="149">
        <v>23</v>
      </c>
    </row>
    <row r="1562" spans="2:8">
      <c r="B1562" s="142" t="s">
        <v>30</v>
      </c>
      <c r="C1562" s="142" t="s">
        <v>35</v>
      </c>
      <c r="D1562" s="142" t="s">
        <v>30</v>
      </c>
      <c r="E1562" s="141" t="s">
        <v>34</v>
      </c>
      <c r="F1562" s="130">
        <v>748</v>
      </c>
      <c r="G1562" s="148">
        <v>1</v>
      </c>
      <c r="H1562" s="149">
        <v>23</v>
      </c>
    </row>
    <row r="1563" spans="2:8">
      <c r="B1563" s="142" t="s">
        <v>30</v>
      </c>
      <c r="C1563" s="142" t="s">
        <v>35</v>
      </c>
      <c r="D1563" s="142" t="s">
        <v>30</v>
      </c>
      <c r="E1563" s="141" t="s">
        <v>34</v>
      </c>
      <c r="F1563" s="130">
        <v>749</v>
      </c>
      <c r="G1563" s="148">
        <v>1</v>
      </c>
      <c r="H1563" s="149">
        <v>23</v>
      </c>
    </row>
    <row r="1564" spans="2:8">
      <c r="B1564" s="142" t="s">
        <v>30</v>
      </c>
      <c r="C1564" s="142" t="s">
        <v>35</v>
      </c>
      <c r="D1564" s="142" t="s">
        <v>30</v>
      </c>
      <c r="E1564" s="141" t="s">
        <v>34</v>
      </c>
      <c r="F1564" s="130">
        <v>750</v>
      </c>
      <c r="G1564" s="148">
        <v>1</v>
      </c>
      <c r="H1564" s="149">
        <v>23</v>
      </c>
    </row>
    <row r="1565" spans="2:8">
      <c r="B1565" s="142" t="s">
        <v>30</v>
      </c>
      <c r="C1565" s="142" t="s">
        <v>35</v>
      </c>
      <c r="D1565" s="142" t="s">
        <v>30</v>
      </c>
      <c r="E1565" s="141" t="s">
        <v>34</v>
      </c>
      <c r="F1565" s="130">
        <v>751</v>
      </c>
      <c r="G1565" s="148">
        <v>1</v>
      </c>
      <c r="H1565" s="149">
        <v>23</v>
      </c>
    </row>
    <row r="1566" spans="2:8">
      <c r="B1566" s="142" t="s">
        <v>30</v>
      </c>
      <c r="C1566" s="142" t="s">
        <v>35</v>
      </c>
      <c r="D1566" s="142" t="s">
        <v>30</v>
      </c>
      <c r="E1566" s="141" t="s">
        <v>34</v>
      </c>
      <c r="F1566" s="130">
        <v>752</v>
      </c>
      <c r="G1566" s="148">
        <v>1</v>
      </c>
      <c r="H1566" s="149">
        <v>23</v>
      </c>
    </row>
    <row r="1567" spans="2:8">
      <c r="B1567" s="142" t="s">
        <v>30</v>
      </c>
      <c r="C1567" s="142" t="s">
        <v>35</v>
      </c>
      <c r="D1567" s="142" t="s">
        <v>30</v>
      </c>
      <c r="E1567" s="141" t="s">
        <v>34</v>
      </c>
      <c r="F1567" s="130">
        <v>758</v>
      </c>
      <c r="G1567" s="148">
        <v>1</v>
      </c>
      <c r="H1567" s="149">
        <v>24</v>
      </c>
    </row>
    <row r="1568" spans="2:8">
      <c r="B1568" s="142" t="s">
        <v>30</v>
      </c>
      <c r="C1568" s="142" t="s">
        <v>35</v>
      </c>
      <c r="D1568" s="142" t="s">
        <v>30</v>
      </c>
      <c r="E1568" s="141" t="s">
        <v>34</v>
      </c>
      <c r="F1568" s="130">
        <v>759</v>
      </c>
      <c r="G1568" s="148">
        <v>1</v>
      </c>
      <c r="H1568" s="149">
        <v>24</v>
      </c>
    </row>
    <row r="1569" spans="2:8">
      <c r="B1569" s="142" t="s">
        <v>30</v>
      </c>
      <c r="C1569" s="142" t="s">
        <v>35</v>
      </c>
      <c r="D1569" s="142" t="s">
        <v>30</v>
      </c>
      <c r="E1569" s="141" t="s">
        <v>34</v>
      </c>
      <c r="F1569" s="130">
        <v>761</v>
      </c>
      <c r="G1569" s="148">
        <v>1</v>
      </c>
      <c r="H1569" s="149">
        <v>8</v>
      </c>
    </row>
    <row r="1570" spans="2:8">
      <c r="B1570" s="142" t="s">
        <v>30</v>
      </c>
      <c r="C1570" s="142" t="s">
        <v>35</v>
      </c>
      <c r="D1570" s="142" t="s">
        <v>30</v>
      </c>
      <c r="E1570" s="141" t="s">
        <v>34</v>
      </c>
      <c r="F1570" s="130">
        <v>763</v>
      </c>
      <c r="G1570" s="148">
        <v>1</v>
      </c>
      <c r="H1570" s="149">
        <v>24</v>
      </c>
    </row>
    <row r="1571" spans="2:8">
      <c r="B1571" s="142" t="s">
        <v>30</v>
      </c>
      <c r="C1571" s="142" t="s">
        <v>35</v>
      </c>
      <c r="D1571" s="142" t="s">
        <v>30</v>
      </c>
      <c r="E1571" s="141" t="s">
        <v>34</v>
      </c>
      <c r="F1571" s="130">
        <v>764</v>
      </c>
      <c r="G1571" s="148">
        <v>1</v>
      </c>
      <c r="H1571" s="149">
        <v>24</v>
      </c>
    </row>
    <row r="1572" spans="2:8">
      <c r="B1572" s="142" t="s">
        <v>30</v>
      </c>
      <c r="C1572" s="142" t="s">
        <v>35</v>
      </c>
      <c r="D1572" s="142" t="s">
        <v>30</v>
      </c>
      <c r="E1572" s="141" t="s">
        <v>34</v>
      </c>
      <c r="F1572" s="130">
        <v>765</v>
      </c>
      <c r="G1572" s="148">
        <v>1</v>
      </c>
      <c r="H1572" s="149">
        <v>24</v>
      </c>
    </row>
    <row r="1573" spans="2:8">
      <c r="B1573" s="142" t="s">
        <v>30</v>
      </c>
      <c r="C1573" s="142" t="s">
        <v>35</v>
      </c>
      <c r="D1573" s="142" t="s">
        <v>30</v>
      </c>
      <c r="E1573" s="141" t="s">
        <v>34</v>
      </c>
      <c r="F1573" s="130">
        <v>774</v>
      </c>
      <c r="G1573" s="148">
        <v>1</v>
      </c>
      <c r="H1573" s="149">
        <v>26</v>
      </c>
    </row>
    <row r="1574" spans="2:8">
      <c r="B1574" s="142" t="s">
        <v>30</v>
      </c>
      <c r="C1574" s="142" t="s">
        <v>35</v>
      </c>
      <c r="D1574" s="142" t="s">
        <v>30</v>
      </c>
      <c r="E1574" s="141" t="s">
        <v>34</v>
      </c>
      <c r="F1574" s="130">
        <v>775</v>
      </c>
      <c r="G1574" s="148">
        <v>1</v>
      </c>
      <c r="H1574" s="149">
        <v>26</v>
      </c>
    </row>
    <row r="1575" spans="2:8">
      <c r="B1575" s="142" t="s">
        <v>30</v>
      </c>
      <c r="C1575" s="142" t="s">
        <v>35</v>
      </c>
      <c r="D1575" s="142" t="s">
        <v>30</v>
      </c>
      <c r="E1575" s="141" t="s">
        <v>34</v>
      </c>
      <c r="F1575" s="130">
        <v>781</v>
      </c>
      <c r="G1575" s="148">
        <v>1</v>
      </c>
      <c r="H1575" s="149">
        <v>27</v>
      </c>
    </row>
    <row r="1576" spans="2:8">
      <c r="B1576" s="142" t="s">
        <v>30</v>
      </c>
      <c r="C1576" s="142" t="s">
        <v>35</v>
      </c>
      <c r="D1576" s="142" t="s">
        <v>30</v>
      </c>
      <c r="E1576" s="141" t="s">
        <v>34</v>
      </c>
      <c r="F1576" s="130">
        <v>787</v>
      </c>
      <c r="G1576" s="148">
        <v>1</v>
      </c>
      <c r="H1576" s="149">
        <v>27</v>
      </c>
    </row>
    <row r="1577" spans="2:8">
      <c r="B1577" s="142" t="s">
        <v>30</v>
      </c>
      <c r="C1577" s="142" t="s">
        <v>35</v>
      </c>
      <c r="D1577" s="142" t="s">
        <v>30</v>
      </c>
      <c r="E1577" s="141" t="s">
        <v>34</v>
      </c>
      <c r="F1577" s="130">
        <v>789</v>
      </c>
      <c r="G1577" s="148">
        <v>1</v>
      </c>
      <c r="H1577" s="149">
        <v>27</v>
      </c>
    </row>
    <row r="1578" spans="2:8">
      <c r="B1578" s="142" t="s">
        <v>30</v>
      </c>
      <c r="C1578" s="142" t="s">
        <v>35</v>
      </c>
      <c r="D1578" s="142" t="s">
        <v>30</v>
      </c>
      <c r="E1578" s="141" t="s">
        <v>34</v>
      </c>
      <c r="F1578" s="130">
        <v>790</v>
      </c>
      <c r="G1578" s="148">
        <v>1</v>
      </c>
      <c r="H1578" s="149">
        <v>27</v>
      </c>
    </row>
    <row r="1579" spans="2:8">
      <c r="B1579" s="142" t="s">
        <v>30</v>
      </c>
      <c r="C1579" s="142" t="s">
        <v>35</v>
      </c>
      <c r="D1579" s="142" t="s">
        <v>30</v>
      </c>
      <c r="E1579" s="141" t="s">
        <v>34</v>
      </c>
      <c r="F1579" s="130">
        <v>792</v>
      </c>
      <c r="G1579" s="148">
        <v>1</v>
      </c>
      <c r="H1579" s="149">
        <v>27</v>
      </c>
    </row>
    <row r="1580" spans="2:8">
      <c r="B1580" s="142" t="s">
        <v>30</v>
      </c>
      <c r="C1580" s="142" t="s">
        <v>35</v>
      </c>
      <c r="D1580" s="142" t="s">
        <v>30</v>
      </c>
      <c r="E1580" s="141" t="s">
        <v>34</v>
      </c>
      <c r="F1580" s="130">
        <v>799</v>
      </c>
      <c r="G1580" s="148">
        <v>1</v>
      </c>
      <c r="H1580" s="149">
        <v>20</v>
      </c>
    </row>
    <row r="1581" spans="2:8">
      <c r="B1581" s="142" t="s">
        <v>30</v>
      </c>
      <c r="C1581" s="142" t="s">
        <v>35</v>
      </c>
      <c r="D1581" s="142" t="s">
        <v>30</v>
      </c>
      <c r="E1581" s="141" t="s">
        <v>34</v>
      </c>
      <c r="F1581" s="130">
        <v>800</v>
      </c>
      <c r="G1581" s="148">
        <v>1</v>
      </c>
      <c r="H1581" s="149">
        <v>24</v>
      </c>
    </row>
    <row r="1582" spans="2:8">
      <c r="B1582" s="142" t="s">
        <v>30</v>
      </c>
      <c r="C1582" s="142" t="s">
        <v>35</v>
      </c>
      <c r="D1582" s="142" t="s">
        <v>30</v>
      </c>
      <c r="E1582" s="141" t="s">
        <v>34</v>
      </c>
      <c r="F1582" s="130">
        <v>801</v>
      </c>
      <c r="G1582" s="148">
        <v>1</v>
      </c>
      <c r="H1582" s="149">
        <v>24</v>
      </c>
    </row>
    <row r="1583" spans="2:8">
      <c r="B1583" s="142" t="s">
        <v>30</v>
      </c>
      <c r="C1583" s="142" t="s">
        <v>35</v>
      </c>
      <c r="D1583" s="142" t="s">
        <v>30</v>
      </c>
      <c r="E1583" s="141" t="s">
        <v>34</v>
      </c>
      <c r="F1583" s="130">
        <v>807</v>
      </c>
      <c r="G1583" s="148">
        <v>1</v>
      </c>
      <c r="H1583" s="149">
        <v>24</v>
      </c>
    </row>
    <row r="1584" spans="2:8">
      <c r="B1584" s="142" t="s">
        <v>30</v>
      </c>
      <c r="C1584" s="142" t="s">
        <v>35</v>
      </c>
      <c r="D1584" s="142" t="s">
        <v>30</v>
      </c>
      <c r="E1584" s="141" t="s">
        <v>34</v>
      </c>
      <c r="F1584" s="130">
        <v>808</v>
      </c>
      <c r="G1584" s="148">
        <v>1</v>
      </c>
      <c r="H1584" s="149">
        <v>25</v>
      </c>
    </row>
    <row r="1585" spans="2:8">
      <c r="B1585" s="142" t="s">
        <v>30</v>
      </c>
      <c r="C1585" s="142" t="s">
        <v>35</v>
      </c>
      <c r="D1585" s="142" t="s">
        <v>30</v>
      </c>
      <c r="E1585" s="141" t="s">
        <v>34</v>
      </c>
      <c r="F1585" s="130">
        <v>810</v>
      </c>
      <c r="G1585" s="148">
        <v>1</v>
      </c>
      <c r="H1585" s="149">
        <v>25</v>
      </c>
    </row>
    <row r="1586" spans="2:8">
      <c r="B1586" s="142" t="s">
        <v>30</v>
      </c>
      <c r="C1586" s="142" t="s">
        <v>35</v>
      </c>
      <c r="D1586" s="142" t="s">
        <v>30</v>
      </c>
      <c r="E1586" s="141" t="s">
        <v>34</v>
      </c>
      <c r="F1586" s="130">
        <v>823</v>
      </c>
      <c r="G1586" s="148">
        <v>1</v>
      </c>
      <c r="H1586" s="149">
        <v>27</v>
      </c>
    </row>
    <row r="1587" spans="2:8">
      <c r="B1587" s="142" t="s">
        <v>30</v>
      </c>
      <c r="C1587" s="142" t="s">
        <v>35</v>
      </c>
      <c r="D1587" s="142" t="s">
        <v>30</v>
      </c>
      <c r="E1587" s="141" t="s">
        <v>34</v>
      </c>
      <c r="F1587" s="130">
        <v>827</v>
      </c>
      <c r="G1587" s="148">
        <v>1</v>
      </c>
      <c r="H1587" s="149">
        <v>27</v>
      </c>
    </row>
    <row r="1588" spans="2:8">
      <c r="B1588" s="142" t="s">
        <v>30</v>
      </c>
      <c r="C1588" s="142" t="s">
        <v>35</v>
      </c>
      <c r="D1588" s="142" t="s">
        <v>30</v>
      </c>
      <c r="E1588" s="141" t="s">
        <v>34</v>
      </c>
      <c r="F1588" s="130">
        <v>828</v>
      </c>
      <c r="G1588" s="148">
        <v>1</v>
      </c>
      <c r="H1588" s="149">
        <v>21</v>
      </c>
    </row>
    <row r="1589" spans="2:8">
      <c r="B1589" s="142" t="s">
        <v>30</v>
      </c>
      <c r="C1589" s="142" t="s">
        <v>35</v>
      </c>
      <c r="D1589" s="142" t="s">
        <v>30</v>
      </c>
      <c r="E1589" s="141" t="s">
        <v>34</v>
      </c>
      <c r="F1589" s="130">
        <v>833</v>
      </c>
      <c r="G1589" s="148">
        <v>1</v>
      </c>
      <c r="H1589" s="149">
        <v>22</v>
      </c>
    </row>
    <row r="1590" spans="2:8">
      <c r="B1590" s="142" t="s">
        <v>30</v>
      </c>
      <c r="C1590" s="142" t="s">
        <v>35</v>
      </c>
      <c r="D1590" s="142" t="s">
        <v>30</v>
      </c>
      <c r="E1590" s="141" t="s">
        <v>34</v>
      </c>
      <c r="F1590" s="130">
        <v>838</v>
      </c>
      <c r="G1590" s="148">
        <v>1</v>
      </c>
      <c r="H1590" s="149">
        <v>2</v>
      </c>
    </row>
    <row r="1591" spans="2:8">
      <c r="B1591" s="142" t="s">
        <v>30</v>
      </c>
      <c r="C1591" s="142" t="s">
        <v>35</v>
      </c>
      <c r="D1591" s="142" t="s">
        <v>30</v>
      </c>
      <c r="E1591" s="141" t="s">
        <v>34</v>
      </c>
      <c r="F1591" s="130">
        <v>839</v>
      </c>
      <c r="G1591" s="148">
        <v>1</v>
      </c>
      <c r="H1591" s="149">
        <v>23</v>
      </c>
    </row>
    <row r="1592" spans="2:8">
      <c r="B1592" s="142" t="s">
        <v>30</v>
      </c>
      <c r="C1592" s="142" t="s">
        <v>35</v>
      </c>
      <c r="D1592" s="142" t="s">
        <v>30</v>
      </c>
      <c r="E1592" s="141" t="s">
        <v>34</v>
      </c>
      <c r="F1592" s="130">
        <v>840</v>
      </c>
      <c r="G1592" s="148">
        <v>1</v>
      </c>
      <c r="H1592" s="149">
        <v>23</v>
      </c>
    </row>
    <row r="1593" spans="2:8">
      <c r="B1593" s="142" t="s">
        <v>30</v>
      </c>
      <c r="C1593" s="142" t="s">
        <v>35</v>
      </c>
      <c r="D1593" s="142" t="s">
        <v>30</v>
      </c>
      <c r="E1593" s="141" t="s">
        <v>34</v>
      </c>
      <c r="F1593" s="130">
        <v>841</v>
      </c>
      <c r="G1593" s="148">
        <v>1</v>
      </c>
      <c r="H1593" s="149">
        <v>23</v>
      </c>
    </row>
    <row r="1594" spans="2:8">
      <c r="B1594" s="142" t="s">
        <v>30</v>
      </c>
      <c r="C1594" s="142" t="s">
        <v>35</v>
      </c>
      <c r="D1594" s="142" t="s">
        <v>30</v>
      </c>
      <c r="E1594" s="141" t="s">
        <v>34</v>
      </c>
      <c r="F1594" s="130">
        <v>842</v>
      </c>
      <c r="G1594" s="148">
        <v>1</v>
      </c>
      <c r="H1594" s="149">
        <v>7</v>
      </c>
    </row>
    <row r="1595" spans="2:8">
      <c r="B1595" s="142" t="s">
        <v>30</v>
      </c>
      <c r="C1595" s="142" t="s">
        <v>35</v>
      </c>
      <c r="D1595" s="142" t="s">
        <v>30</v>
      </c>
      <c r="E1595" s="141" t="s">
        <v>34</v>
      </c>
      <c r="F1595" s="130">
        <v>843</v>
      </c>
      <c r="G1595" s="148">
        <v>1</v>
      </c>
      <c r="H1595" s="149">
        <v>23</v>
      </c>
    </row>
    <row r="1596" spans="2:8">
      <c r="B1596" s="142" t="s">
        <v>30</v>
      </c>
      <c r="C1596" s="142" t="s">
        <v>35</v>
      </c>
      <c r="D1596" s="142" t="s">
        <v>30</v>
      </c>
      <c r="E1596" s="141" t="s">
        <v>34</v>
      </c>
      <c r="F1596" s="130">
        <v>844</v>
      </c>
      <c r="G1596" s="148">
        <v>1</v>
      </c>
      <c r="H1596" s="149">
        <v>23</v>
      </c>
    </row>
    <row r="1597" spans="2:8">
      <c r="B1597" s="142" t="s">
        <v>30</v>
      </c>
      <c r="C1597" s="142" t="s">
        <v>35</v>
      </c>
      <c r="D1597" s="142" t="s">
        <v>30</v>
      </c>
      <c r="E1597" s="141" t="s">
        <v>34</v>
      </c>
      <c r="F1597" s="130">
        <v>845</v>
      </c>
      <c r="G1597" s="148">
        <v>1</v>
      </c>
      <c r="H1597" s="149">
        <v>23</v>
      </c>
    </row>
    <row r="1598" spans="2:8">
      <c r="B1598" s="142" t="s">
        <v>30</v>
      </c>
      <c r="C1598" s="142" t="s">
        <v>35</v>
      </c>
      <c r="D1598" s="142" t="s">
        <v>30</v>
      </c>
      <c r="E1598" s="141" t="s">
        <v>34</v>
      </c>
      <c r="F1598" s="130">
        <v>851</v>
      </c>
      <c r="G1598" s="148">
        <v>1</v>
      </c>
      <c r="H1598" s="149">
        <v>23</v>
      </c>
    </row>
    <row r="1599" spans="2:8">
      <c r="B1599" s="142" t="s">
        <v>30</v>
      </c>
      <c r="C1599" s="142" t="s">
        <v>35</v>
      </c>
      <c r="D1599" s="142" t="s">
        <v>30</v>
      </c>
      <c r="E1599" s="141" t="s">
        <v>34</v>
      </c>
      <c r="F1599" s="130">
        <v>852</v>
      </c>
      <c r="G1599" s="148">
        <v>1</v>
      </c>
      <c r="H1599" s="149">
        <v>23</v>
      </c>
    </row>
    <row r="1600" spans="2:8">
      <c r="B1600" s="142" t="s">
        <v>30</v>
      </c>
      <c r="C1600" s="142" t="s">
        <v>35</v>
      </c>
      <c r="D1600" s="142" t="s">
        <v>30</v>
      </c>
      <c r="E1600" s="141" t="s">
        <v>34</v>
      </c>
      <c r="F1600" s="130">
        <v>853</v>
      </c>
      <c r="G1600" s="148">
        <v>1</v>
      </c>
      <c r="H1600" s="149">
        <v>23</v>
      </c>
    </row>
    <row r="1601" spans="2:8">
      <c r="B1601" s="142" t="s">
        <v>30</v>
      </c>
      <c r="C1601" s="142" t="s">
        <v>35</v>
      </c>
      <c r="D1601" s="142" t="s">
        <v>30</v>
      </c>
      <c r="E1601" s="141" t="s">
        <v>34</v>
      </c>
      <c r="F1601" s="130">
        <v>855</v>
      </c>
      <c r="G1601" s="148">
        <v>1</v>
      </c>
      <c r="H1601" s="149">
        <v>23</v>
      </c>
    </row>
    <row r="1602" spans="2:8">
      <c r="B1602" s="142" t="s">
        <v>30</v>
      </c>
      <c r="C1602" s="142" t="s">
        <v>35</v>
      </c>
      <c r="D1602" s="142" t="s">
        <v>30</v>
      </c>
      <c r="E1602" s="141" t="s">
        <v>34</v>
      </c>
      <c r="F1602" s="130">
        <v>856</v>
      </c>
      <c r="G1602" s="148">
        <v>1</v>
      </c>
      <c r="H1602" s="149">
        <v>23</v>
      </c>
    </row>
    <row r="1603" spans="2:8">
      <c r="B1603" s="142" t="s">
        <v>30</v>
      </c>
      <c r="C1603" s="142" t="s">
        <v>35</v>
      </c>
      <c r="D1603" s="142" t="s">
        <v>30</v>
      </c>
      <c r="E1603" s="141" t="s">
        <v>34</v>
      </c>
      <c r="F1603" s="130">
        <v>858</v>
      </c>
      <c r="G1603" s="148">
        <v>1</v>
      </c>
      <c r="H1603" s="149">
        <v>23</v>
      </c>
    </row>
    <row r="1604" spans="2:8">
      <c r="B1604" s="142" t="s">
        <v>30</v>
      </c>
      <c r="C1604" s="142" t="s">
        <v>35</v>
      </c>
      <c r="D1604" s="142" t="s">
        <v>30</v>
      </c>
      <c r="E1604" s="141" t="s">
        <v>34</v>
      </c>
      <c r="F1604" s="130">
        <v>859</v>
      </c>
      <c r="G1604" s="148">
        <v>1</v>
      </c>
      <c r="H1604" s="149">
        <v>23</v>
      </c>
    </row>
    <row r="1605" spans="2:8">
      <c r="B1605" s="142" t="s">
        <v>30</v>
      </c>
      <c r="C1605" s="142" t="s">
        <v>35</v>
      </c>
      <c r="D1605" s="142" t="s">
        <v>30</v>
      </c>
      <c r="E1605" s="141" t="s">
        <v>34</v>
      </c>
      <c r="F1605" s="130">
        <v>861</v>
      </c>
      <c r="G1605" s="148">
        <v>1</v>
      </c>
      <c r="H1605" s="149">
        <v>2</v>
      </c>
    </row>
    <row r="1606" spans="2:8">
      <c r="B1606" s="142" t="s">
        <v>30</v>
      </c>
      <c r="C1606" s="142" t="s">
        <v>35</v>
      </c>
      <c r="D1606" s="142" t="s">
        <v>30</v>
      </c>
      <c r="E1606" s="141" t="s">
        <v>34</v>
      </c>
      <c r="F1606" s="130">
        <v>875</v>
      </c>
      <c r="G1606" s="148">
        <v>1</v>
      </c>
      <c r="H1606" s="149">
        <v>25</v>
      </c>
    </row>
    <row r="1607" spans="2:8">
      <c r="B1607" s="142" t="s">
        <v>30</v>
      </c>
      <c r="C1607" s="142" t="s">
        <v>35</v>
      </c>
      <c r="D1607" s="142" t="s">
        <v>30</v>
      </c>
      <c r="E1607" s="141" t="s">
        <v>34</v>
      </c>
      <c r="F1607" s="130">
        <v>878</v>
      </c>
      <c r="G1607" s="148">
        <v>1</v>
      </c>
      <c r="H1607" s="149">
        <v>25</v>
      </c>
    </row>
    <row r="1608" spans="2:8">
      <c r="B1608" s="142" t="s">
        <v>30</v>
      </c>
      <c r="C1608" s="142" t="s">
        <v>35</v>
      </c>
      <c r="D1608" s="142" t="s">
        <v>30</v>
      </c>
      <c r="E1608" s="141" t="s">
        <v>34</v>
      </c>
      <c r="F1608" s="130">
        <v>879</v>
      </c>
      <c r="G1608" s="148">
        <v>1</v>
      </c>
      <c r="H1608" s="149">
        <v>25</v>
      </c>
    </row>
    <row r="1609" spans="2:8">
      <c r="B1609" s="142" t="s">
        <v>30</v>
      </c>
      <c r="C1609" s="142" t="s">
        <v>35</v>
      </c>
      <c r="D1609" s="142" t="s">
        <v>30</v>
      </c>
      <c r="E1609" s="141" t="s">
        <v>34</v>
      </c>
      <c r="F1609" s="130">
        <v>880</v>
      </c>
      <c r="G1609" s="148">
        <v>1</v>
      </c>
      <c r="H1609" s="149">
        <v>25</v>
      </c>
    </row>
    <row r="1610" spans="2:8">
      <c r="B1610" s="142" t="s">
        <v>30</v>
      </c>
      <c r="C1610" s="142" t="s">
        <v>35</v>
      </c>
      <c r="D1610" s="142" t="s">
        <v>30</v>
      </c>
      <c r="E1610" s="141" t="s">
        <v>34</v>
      </c>
      <c r="F1610" s="130">
        <v>881</v>
      </c>
      <c r="G1610" s="148">
        <v>1</v>
      </c>
      <c r="H1610" s="149">
        <v>27</v>
      </c>
    </row>
    <row r="1611" spans="2:8">
      <c r="B1611" s="142" t="s">
        <v>30</v>
      </c>
      <c r="C1611" s="142" t="s">
        <v>35</v>
      </c>
      <c r="D1611" s="142" t="s">
        <v>30</v>
      </c>
      <c r="E1611" s="141" t="s">
        <v>34</v>
      </c>
      <c r="F1611" s="130">
        <v>882</v>
      </c>
      <c r="G1611" s="148">
        <v>1</v>
      </c>
      <c r="H1611" s="149">
        <v>25</v>
      </c>
    </row>
    <row r="1612" spans="2:8">
      <c r="B1612" s="142" t="s">
        <v>30</v>
      </c>
      <c r="C1612" s="142" t="s">
        <v>35</v>
      </c>
      <c r="D1612" s="142" t="s">
        <v>30</v>
      </c>
      <c r="E1612" s="141" t="s">
        <v>34</v>
      </c>
      <c r="F1612" s="130">
        <v>884</v>
      </c>
      <c r="G1612" s="148">
        <v>1</v>
      </c>
      <c r="H1612" s="149">
        <v>25</v>
      </c>
    </row>
    <row r="1613" spans="2:8">
      <c r="B1613" s="142" t="s">
        <v>30</v>
      </c>
      <c r="C1613" s="142" t="s">
        <v>35</v>
      </c>
      <c r="D1613" s="142" t="s">
        <v>30</v>
      </c>
      <c r="E1613" s="141" t="s">
        <v>34</v>
      </c>
      <c r="F1613" s="130">
        <v>885</v>
      </c>
      <c r="G1613" s="148">
        <v>1</v>
      </c>
      <c r="H1613" s="149">
        <v>25</v>
      </c>
    </row>
    <row r="1614" spans="2:8">
      <c r="B1614" s="142" t="s">
        <v>30</v>
      </c>
      <c r="C1614" s="142" t="s">
        <v>35</v>
      </c>
      <c r="D1614" s="142" t="s">
        <v>30</v>
      </c>
      <c r="E1614" s="141" t="s">
        <v>34</v>
      </c>
      <c r="F1614" s="130">
        <v>896</v>
      </c>
      <c r="G1614" s="148">
        <v>1</v>
      </c>
      <c r="H1614" s="149">
        <v>26</v>
      </c>
    </row>
    <row r="1615" spans="2:8">
      <c r="B1615" s="142" t="s">
        <v>30</v>
      </c>
      <c r="C1615" s="142" t="s">
        <v>35</v>
      </c>
      <c r="D1615" s="142" t="s">
        <v>30</v>
      </c>
      <c r="E1615" s="141" t="s">
        <v>34</v>
      </c>
      <c r="F1615" s="130">
        <v>897</v>
      </c>
      <c r="G1615" s="148">
        <v>1</v>
      </c>
      <c r="H1615" s="149">
        <v>26</v>
      </c>
    </row>
    <row r="1616" spans="2:8">
      <c r="B1616" s="142" t="s">
        <v>30</v>
      </c>
      <c r="C1616" s="142" t="s">
        <v>35</v>
      </c>
      <c r="D1616" s="142" t="s">
        <v>30</v>
      </c>
      <c r="E1616" s="141" t="s">
        <v>34</v>
      </c>
      <c r="F1616" s="130">
        <v>898</v>
      </c>
      <c r="G1616" s="148">
        <v>1</v>
      </c>
      <c r="H1616" s="149">
        <v>26</v>
      </c>
    </row>
    <row r="1617" spans="2:8">
      <c r="B1617" s="142" t="s">
        <v>30</v>
      </c>
      <c r="C1617" s="142" t="s">
        <v>35</v>
      </c>
      <c r="D1617" s="142" t="s">
        <v>30</v>
      </c>
      <c r="E1617" s="141" t="s">
        <v>34</v>
      </c>
      <c r="F1617" s="130">
        <v>899</v>
      </c>
      <c r="G1617" s="148">
        <v>1</v>
      </c>
      <c r="H1617" s="149">
        <v>26</v>
      </c>
    </row>
    <row r="1618" spans="2:8">
      <c r="B1618" s="142" t="s">
        <v>30</v>
      </c>
      <c r="C1618" s="142" t="s">
        <v>35</v>
      </c>
      <c r="D1618" s="142" t="s">
        <v>30</v>
      </c>
      <c r="E1618" s="141" t="s">
        <v>34</v>
      </c>
      <c r="F1618" s="130">
        <v>900</v>
      </c>
      <c r="G1618" s="148">
        <v>1</v>
      </c>
      <c r="H1618" s="149">
        <v>26</v>
      </c>
    </row>
    <row r="1619" spans="2:8">
      <c r="B1619" s="142" t="s">
        <v>30</v>
      </c>
      <c r="C1619" s="142" t="s">
        <v>35</v>
      </c>
      <c r="D1619" s="142" t="s">
        <v>30</v>
      </c>
      <c r="E1619" s="141" t="s">
        <v>34</v>
      </c>
      <c r="F1619" s="130">
        <v>901</v>
      </c>
      <c r="G1619" s="148">
        <v>1</v>
      </c>
      <c r="H1619" s="149">
        <v>26</v>
      </c>
    </row>
    <row r="1620" spans="2:8">
      <c r="B1620" s="142" t="s">
        <v>30</v>
      </c>
      <c r="C1620" s="142" t="s">
        <v>35</v>
      </c>
      <c r="D1620" s="142" t="s">
        <v>30</v>
      </c>
      <c r="E1620" s="141" t="s">
        <v>34</v>
      </c>
      <c r="F1620" s="130">
        <v>905</v>
      </c>
      <c r="G1620" s="148">
        <v>1</v>
      </c>
      <c r="H1620" s="149">
        <v>26</v>
      </c>
    </row>
    <row r="1621" spans="2:8">
      <c r="B1621" s="142" t="s">
        <v>30</v>
      </c>
      <c r="C1621" s="142" t="s">
        <v>35</v>
      </c>
      <c r="D1621" s="142" t="s">
        <v>30</v>
      </c>
      <c r="E1621" s="141" t="s">
        <v>34</v>
      </c>
      <c r="F1621" s="130">
        <v>906</v>
      </c>
      <c r="G1621" s="148">
        <v>1</v>
      </c>
      <c r="H1621" s="149">
        <v>27</v>
      </c>
    </row>
    <row r="1622" spans="2:8">
      <c r="B1622" s="142" t="s">
        <v>30</v>
      </c>
      <c r="C1622" s="142" t="s">
        <v>35</v>
      </c>
      <c r="D1622" s="142" t="s">
        <v>30</v>
      </c>
      <c r="E1622" s="141" t="s">
        <v>34</v>
      </c>
      <c r="F1622" s="130">
        <v>912</v>
      </c>
      <c r="G1622" s="148">
        <v>1</v>
      </c>
      <c r="H1622" s="149">
        <v>27</v>
      </c>
    </row>
    <row r="1623" spans="2:8">
      <c r="B1623" s="142" t="s">
        <v>30</v>
      </c>
      <c r="C1623" s="142" t="s">
        <v>35</v>
      </c>
      <c r="D1623" s="142" t="s">
        <v>30</v>
      </c>
      <c r="E1623" s="141" t="s">
        <v>34</v>
      </c>
      <c r="F1623" s="130">
        <v>913</v>
      </c>
      <c r="G1623" s="148">
        <v>1</v>
      </c>
      <c r="H1623" s="149">
        <v>27</v>
      </c>
    </row>
    <row r="1624" spans="2:8">
      <c r="B1624" s="142" t="s">
        <v>30</v>
      </c>
      <c r="C1624" s="142" t="s">
        <v>35</v>
      </c>
      <c r="D1624" s="142" t="s">
        <v>30</v>
      </c>
      <c r="E1624" s="141" t="s">
        <v>34</v>
      </c>
      <c r="F1624" s="130">
        <v>914</v>
      </c>
      <c r="G1624" s="148">
        <v>1</v>
      </c>
      <c r="H1624" s="149">
        <v>27</v>
      </c>
    </row>
    <row r="1625" spans="2:8">
      <c r="B1625" s="142" t="s">
        <v>30</v>
      </c>
      <c r="C1625" s="142" t="s">
        <v>35</v>
      </c>
      <c r="D1625" s="142" t="s">
        <v>30</v>
      </c>
      <c r="E1625" s="141" t="s">
        <v>34</v>
      </c>
      <c r="F1625" s="130">
        <v>921</v>
      </c>
      <c r="G1625" s="148">
        <v>1</v>
      </c>
      <c r="H1625" s="149">
        <v>28</v>
      </c>
    </row>
    <row r="1626" spans="2:8">
      <c r="B1626" s="142" t="s">
        <v>30</v>
      </c>
      <c r="C1626" s="142" t="s">
        <v>35</v>
      </c>
      <c r="D1626" s="142" t="s">
        <v>30</v>
      </c>
      <c r="E1626" s="141" t="s">
        <v>34</v>
      </c>
      <c r="F1626" s="130">
        <v>923</v>
      </c>
      <c r="G1626" s="148">
        <v>1</v>
      </c>
      <c r="H1626" s="149">
        <v>28</v>
      </c>
    </row>
    <row r="1627" spans="2:8">
      <c r="B1627" s="142" t="s">
        <v>30</v>
      </c>
      <c r="C1627" s="142" t="s">
        <v>35</v>
      </c>
      <c r="D1627" s="142" t="s">
        <v>30</v>
      </c>
      <c r="E1627" s="141" t="s">
        <v>34</v>
      </c>
      <c r="F1627" s="130">
        <v>924</v>
      </c>
      <c r="G1627" s="148">
        <v>1</v>
      </c>
      <c r="H1627" s="149">
        <v>28</v>
      </c>
    </row>
    <row r="1628" spans="2:8">
      <c r="B1628" s="142" t="s">
        <v>30</v>
      </c>
      <c r="C1628" s="142" t="s">
        <v>35</v>
      </c>
      <c r="D1628" s="142" t="s">
        <v>30</v>
      </c>
      <c r="E1628" s="141" t="s">
        <v>34</v>
      </c>
      <c r="F1628" s="130">
        <v>925</v>
      </c>
      <c r="G1628" s="148">
        <v>1</v>
      </c>
      <c r="H1628" s="149">
        <v>28</v>
      </c>
    </row>
    <row r="1629" spans="2:8">
      <c r="B1629" s="142" t="s">
        <v>30</v>
      </c>
      <c r="C1629" s="142" t="s">
        <v>35</v>
      </c>
      <c r="D1629" s="142" t="s">
        <v>30</v>
      </c>
      <c r="E1629" s="141" t="s">
        <v>34</v>
      </c>
      <c r="F1629" s="130">
        <v>926</v>
      </c>
      <c r="G1629" s="148">
        <v>1</v>
      </c>
      <c r="H1629" s="149">
        <v>28</v>
      </c>
    </row>
    <row r="1630" spans="2:8">
      <c r="B1630" s="142" t="s">
        <v>30</v>
      </c>
      <c r="C1630" s="142" t="s">
        <v>35</v>
      </c>
      <c r="D1630" s="142" t="s">
        <v>30</v>
      </c>
      <c r="E1630" s="141" t="s">
        <v>34</v>
      </c>
      <c r="F1630" s="130">
        <v>927</v>
      </c>
      <c r="G1630" s="148">
        <v>1</v>
      </c>
      <c r="H1630" s="149">
        <v>28</v>
      </c>
    </row>
    <row r="1631" spans="2:8">
      <c r="B1631" s="142" t="s">
        <v>30</v>
      </c>
      <c r="C1631" s="142" t="s">
        <v>35</v>
      </c>
      <c r="D1631" s="142" t="s">
        <v>30</v>
      </c>
      <c r="E1631" s="141" t="s">
        <v>34</v>
      </c>
      <c r="F1631" s="130">
        <v>928</v>
      </c>
      <c r="G1631" s="148">
        <v>1</v>
      </c>
      <c r="H1631" s="149">
        <v>28</v>
      </c>
    </row>
    <row r="1632" spans="2:8">
      <c r="B1632" s="142" t="s">
        <v>30</v>
      </c>
      <c r="C1632" s="142" t="s">
        <v>35</v>
      </c>
      <c r="D1632" s="142" t="s">
        <v>30</v>
      </c>
      <c r="E1632" s="141" t="s">
        <v>34</v>
      </c>
      <c r="F1632" s="130">
        <v>946</v>
      </c>
      <c r="G1632" s="148">
        <v>1</v>
      </c>
      <c r="H1632" s="149">
        <v>27</v>
      </c>
    </row>
    <row r="1633" spans="2:8">
      <c r="B1633" s="142" t="s">
        <v>30</v>
      </c>
      <c r="C1633" s="142" t="s">
        <v>35</v>
      </c>
      <c r="D1633" s="142" t="s">
        <v>30</v>
      </c>
      <c r="E1633" s="141" t="s">
        <v>34</v>
      </c>
      <c r="F1633" s="130">
        <v>947</v>
      </c>
      <c r="G1633" s="148">
        <v>1</v>
      </c>
      <c r="H1633" s="149">
        <v>27</v>
      </c>
    </row>
    <row r="1634" spans="2:8">
      <c r="B1634" s="142" t="s">
        <v>30</v>
      </c>
      <c r="C1634" s="142" t="s">
        <v>35</v>
      </c>
      <c r="D1634" s="142" t="s">
        <v>30</v>
      </c>
      <c r="E1634" s="141" t="s">
        <v>34</v>
      </c>
      <c r="F1634" s="130">
        <v>948</v>
      </c>
      <c r="G1634" s="148">
        <v>1</v>
      </c>
      <c r="H1634" s="149">
        <v>28</v>
      </c>
    </row>
    <row r="1635" spans="2:8">
      <c r="B1635" s="142" t="s">
        <v>30</v>
      </c>
      <c r="C1635" s="142" t="s">
        <v>35</v>
      </c>
      <c r="D1635" s="142" t="s">
        <v>30</v>
      </c>
      <c r="E1635" s="141" t="s">
        <v>34</v>
      </c>
      <c r="F1635" s="130">
        <v>959</v>
      </c>
      <c r="G1635" s="148">
        <v>1</v>
      </c>
      <c r="H1635" s="149">
        <v>27</v>
      </c>
    </row>
    <row r="1636" spans="2:8">
      <c r="B1636" s="142" t="s">
        <v>30</v>
      </c>
      <c r="C1636" s="142" t="s">
        <v>35</v>
      </c>
      <c r="D1636" s="142" t="s">
        <v>30</v>
      </c>
      <c r="E1636" s="141" t="s">
        <v>34</v>
      </c>
      <c r="F1636" s="130">
        <v>960</v>
      </c>
      <c r="G1636" s="148">
        <v>1</v>
      </c>
      <c r="H1636" s="149">
        <v>28</v>
      </c>
    </row>
    <row r="1637" spans="2:8">
      <c r="B1637" s="142" t="s">
        <v>30</v>
      </c>
      <c r="C1637" s="142" t="s">
        <v>35</v>
      </c>
      <c r="D1637" s="142" t="s">
        <v>30</v>
      </c>
      <c r="E1637" s="141" t="s">
        <v>34</v>
      </c>
      <c r="F1637" s="130">
        <v>961</v>
      </c>
      <c r="G1637" s="148">
        <v>1</v>
      </c>
      <c r="H1637" s="149">
        <v>28</v>
      </c>
    </row>
    <row r="1638" spans="2:8">
      <c r="B1638" s="142" t="s">
        <v>30</v>
      </c>
      <c r="C1638" s="142" t="s">
        <v>35</v>
      </c>
      <c r="D1638" s="142" t="s">
        <v>30</v>
      </c>
      <c r="E1638" s="141" t="s">
        <v>34</v>
      </c>
      <c r="F1638" s="130">
        <v>963</v>
      </c>
      <c r="G1638" s="148">
        <v>1</v>
      </c>
      <c r="H1638" s="149">
        <v>28</v>
      </c>
    </row>
    <row r="1639" spans="2:8">
      <c r="B1639" s="142" t="s">
        <v>30</v>
      </c>
      <c r="C1639" s="142" t="s">
        <v>35</v>
      </c>
      <c r="D1639" s="142" t="s">
        <v>30</v>
      </c>
      <c r="E1639" s="141" t="s">
        <v>34</v>
      </c>
      <c r="F1639" s="130">
        <v>964</v>
      </c>
      <c r="G1639" s="148">
        <v>1</v>
      </c>
      <c r="H1639" s="149">
        <v>29</v>
      </c>
    </row>
    <row r="1640" spans="2:8">
      <c r="B1640" s="142" t="s">
        <v>30</v>
      </c>
      <c r="C1640" s="142" t="s">
        <v>35</v>
      </c>
      <c r="D1640" s="142" t="s">
        <v>30</v>
      </c>
      <c r="E1640" s="141" t="s">
        <v>34</v>
      </c>
      <c r="F1640" s="130">
        <v>965</v>
      </c>
      <c r="G1640" s="148">
        <v>1</v>
      </c>
      <c r="H1640" s="149">
        <v>28</v>
      </c>
    </row>
    <row r="1641" spans="2:8">
      <c r="B1641" s="142" t="s">
        <v>30</v>
      </c>
      <c r="C1641" s="142" t="s">
        <v>35</v>
      </c>
      <c r="D1641" s="142" t="s">
        <v>30</v>
      </c>
      <c r="E1641" s="141" t="s">
        <v>34</v>
      </c>
      <c r="F1641" s="130">
        <v>974</v>
      </c>
      <c r="G1641" s="148">
        <v>1</v>
      </c>
      <c r="H1641" s="149">
        <v>28</v>
      </c>
    </row>
    <row r="1642" spans="2:8">
      <c r="B1642" s="142" t="s">
        <v>30</v>
      </c>
      <c r="C1642" s="142" t="s">
        <v>35</v>
      </c>
      <c r="D1642" s="142" t="s">
        <v>30</v>
      </c>
      <c r="E1642" s="141" t="s">
        <v>34</v>
      </c>
      <c r="F1642" s="130">
        <v>975</v>
      </c>
      <c r="G1642" s="148">
        <v>1</v>
      </c>
      <c r="H1642" s="149">
        <v>28</v>
      </c>
    </row>
    <row r="1643" spans="2:8">
      <c r="B1643" s="142" t="s">
        <v>30</v>
      </c>
      <c r="C1643" s="142" t="s">
        <v>35</v>
      </c>
      <c r="D1643" s="142" t="s">
        <v>30</v>
      </c>
      <c r="E1643" s="141" t="s">
        <v>34</v>
      </c>
      <c r="F1643" s="130">
        <v>976</v>
      </c>
      <c r="G1643" s="148">
        <v>1</v>
      </c>
      <c r="H1643" s="149">
        <v>8</v>
      </c>
    </row>
    <row r="1644" spans="2:8">
      <c r="B1644" s="142" t="s">
        <v>30</v>
      </c>
      <c r="C1644" s="142" t="s">
        <v>35</v>
      </c>
      <c r="D1644" s="142" t="s">
        <v>30</v>
      </c>
      <c r="E1644" s="141" t="s">
        <v>34</v>
      </c>
      <c r="F1644" s="130">
        <v>977</v>
      </c>
      <c r="G1644" s="148">
        <v>1</v>
      </c>
      <c r="H1644" s="149">
        <v>28</v>
      </c>
    </row>
    <row r="1645" spans="2:8">
      <c r="B1645" s="142" t="s">
        <v>30</v>
      </c>
      <c r="C1645" s="142" t="s">
        <v>35</v>
      </c>
      <c r="D1645" s="142" t="s">
        <v>30</v>
      </c>
      <c r="E1645" s="141" t="s">
        <v>34</v>
      </c>
      <c r="F1645" s="130">
        <v>978</v>
      </c>
      <c r="G1645" s="148">
        <v>1</v>
      </c>
      <c r="H1645" s="149">
        <v>28</v>
      </c>
    </row>
    <row r="1646" spans="2:8">
      <c r="B1646" s="142" t="s">
        <v>30</v>
      </c>
      <c r="C1646" s="142" t="s">
        <v>35</v>
      </c>
      <c r="D1646" s="142" t="s">
        <v>30</v>
      </c>
      <c r="E1646" s="141" t="s">
        <v>34</v>
      </c>
      <c r="F1646" s="130">
        <v>979</v>
      </c>
      <c r="G1646" s="148">
        <v>1</v>
      </c>
      <c r="H1646" s="149">
        <v>28</v>
      </c>
    </row>
    <row r="1647" spans="2:8">
      <c r="B1647" s="142" t="s">
        <v>30</v>
      </c>
      <c r="C1647" s="142" t="s">
        <v>35</v>
      </c>
      <c r="D1647" s="142" t="s">
        <v>30</v>
      </c>
      <c r="E1647" s="141" t="s">
        <v>34</v>
      </c>
      <c r="F1647" s="130">
        <v>980</v>
      </c>
      <c r="G1647" s="148">
        <v>1</v>
      </c>
      <c r="H1647" s="149">
        <v>28</v>
      </c>
    </row>
    <row r="1648" spans="2:8">
      <c r="B1648" s="142" t="s">
        <v>30</v>
      </c>
      <c r="C1648" s="142" t="s">
        <v>35</v>
      </c>
      <c r="D1648" s="142" t="s">
        <v>30</v>
      </c>
      <c r="E1648" s="141" t="s">
        <v>34</v>
      </c>
      <c r="F1648" s="130">
        <v>981</v>
      </c>
      <c r="G1648" s="148">
        <v>1</v>
      </c>
      <c r="H1648" s="149">
        <v>28</v>
      </c>
    </row>
    <row r="1649" spans="2:8">
      <c r="B1649" s="142" t="s">
        <v>30</v>
      </c>
      <c r="C1649" s="142" t="s">
        <v>35</v>
      </c>
      <c r="D1649" s="142" t="s">
        <v>30</v>
      </c>
      <c r="E1649" s="141" t="s">
        <v>34</v>
      </c>
      <c r="F1649" s="130">
        <v>982</v>
      </c>
      <c r="G1649" s="148">
        <v>1</v>
      </c>
      <c r="H1649" s="149">
        <v>23</v>
      </c>
    </row>
    <row r="1650" spans="2:8">
      <c r="B1650" s="142" t="s">
        <v>30</v>
      </c>
      <c r="C1650" s="142" t="s">
        <v>35</v>
      </c>
      <c r="D1650" s="142" t="s">
        <v>30</v>
      </c>
      <c r="E1650" s="141" t="s">
        <v>34</v>
      </c>
      <c r="F1650" s="130">
        <v>995</v>
      </c>
      <c r="G1650" s="148">
        <v>1</v>
      </c>
      <c r="H1650" s="149">
        <v>28</v>
      </c>
    </row>
    <row r="1651" spans="2:8">
      <c r="B1651" s="142" t="s">
        <v>30</v>
      </c>
      <c r="C1651" s="142" t="s">
        <v>35</v>
      </c>
      <c r="D1651" s="142" t="s">
        <v>30</v>
      </c>
      <c r="E1651" s="141" t="s">
        <v>34</v>
      </c>
      <c r="F1651" s="130">
        <v>996</v>
      </c>
      <c r="G1651" s="148">
        <v>1</v>
      </c>
      <c r="H1651" s="149">
        <v>28</v>
      </c>
    </row>
    <row r="1652" spans="2:8">
      <c r="B1652" s="142" t="s">
        <v>30</v>
      </c>
      <c r="C1652" s="142" t="s">
        <v>35</v>
      </c>
      <c r="D1652" s="142" t="s">
        <v>30</v>
      </c>
      <c r="E1652" s="141" t="s">
        <v>34</v>
      </c>
      <c r="F1652" s="130">
        <v>997</v>
      </c>
      <c r="G1652" s="148">
        <v>1</v>
      </c>
      <c r="H1652" s="149">
        <v>28</v>
      </c>
    </row>
    <row r="1653" spans="2:8">
      <c r="B1653" s="142" t="s">
        <v>30</v>
      </c>
      <c r="C1653" s="142" t="s">
        <v>35</v>
      </c>
      <c r="D1653" s="142" t="s">
        <v>30</v>
      </c>
      <c r="E1653" s="141" t="s">
        <v>34</v>
      </c>
      <c r="F1653" s="130">
        <v>998</v>
      </c>
      <c r="G1653" s="148">
        <v>1</v>
      </c>
      <c r="H1653" s="149">
        <v>23</v>
      </c>
    </row>
    <row r="1654" spans="2:8">
      <c r="B1654" s="142" t="s">
        <v>30</v>
      </c>
      <c r="C1654" s="142" t="s">
        <v>35</v>
      </c>
      <c r="D1654" s="142" t="s">
        <v>30</v>
      </c>
      <c r="E1654" s="141" t="s">
        <v>34</v>
      </c>
      <c r="F1654" s="130">
        <v>1000</v>
      </c>
      <c r="G1654" s="148">
        <v>1</v>
      </c>
      <c r="H1654" s="149">
        <v>28</v>
      </c>
    </row>
    <row r="1655" spans="2:8">
      <c r="B1655" s="142" t="s">
        <v>30</v>
      </c>
      <c r="C1655" s="142" t="s">
        <v>35</v>
      </c>
      <c r="D1655" s="142" t="s">
        <v>30</v>
      </c>
      <c r="E1655" s="141" t="s">
        <v>34</v>
      </c>
      <c r="F1655" s="130">
        <v>1001</v>
      </c>
      <c r="G1655" s="148">
        <v>1</v>
      </c>
      <c r="H1655" s="149">
        <v>28</v>
      </c>
    </row>
    <row r="1656" spans="2:8">
      <c r="B1656" s="142" t="s">
        <v>30</v>
      </c>
      <c r="C1656" s="142" t="s">
        <v>35</v>
      </c>
      <c r="D1656" s="142" t="s">
        <v>30</v>
      </c>
      <c r="E1656" s="141" t="s">
        <v>34</v>
      </c>
      <c r="F1656" s="130">
        <v>1002</v>
      </c>
      <c r="G1656" s="148">
        <v>1</v>
      </c>
      <c r="H1656" s="149">
        <v>28</v>
      </c>
    </row>
    <row r="1657" spans="2:8">
      <c r="B1657" s="142" t="s">
        <v>30</v>
      </c>
      <c r="C1657" s="142" t="s">
        <v>35</v>
      </c>
      <c r="D1657" s="142" t="s">
        <v>30</v>
      </c>
      <c r="E1657" s="141" t="s">
        <v>34</v>
      </c>
      <c r="F1657" s="130">
        <v>1003</v>
      </c>
      <c r="G1657" s="148">
        <v>1</v>
      </c>
      <c r="H1657" s="149">
        <v>28</v>
      </c>
    </row>
    <row r="1658" spans="2:8">
      <c r="B1658" s="142" t="s">
        <v>30</v>
      </c>
      <c r="C1658" s="142" t="s">
        <v>35</v>
      </c>
      <c r="D1658" s="142" t="s">
        <v>30</v>
      </c>
      <c r="E1658" s="141" t="s">
        <v>34</v>
      </c>
      <c r="F1658" s="130">
        <v>1015</v>
      </c>
      <c r="G1658" s="148">
        <v>1</v>
      </c>
      <c r="H1658" s="149">
        <v>25</v>
      </c>
    </row>
    <row r="1659" spans="2:8">
      <c r="B1659" s="142" t="s">
        <v>30</v>
      </c>
      <c r="C1659" s="142" t="s">
        <v>35</v>
      </c>
      <c r="D1659" s="142" t="s">
        <v>30</v>
      </c>
      <c r="E1659" s="141" t="s">
        <v>34</v>
      </c>
      <c r="F1659" s="130">
        <v>1017</v>
      </c>
      <c r="G1659" s="148">
        <v>1</v>
      </c>
      <c r="H1659" s="149">
        <v>25</v>
      </c>
    </row>
    <row r="1660" spans="2:8">
      <c r="B1660" s="142" t="s">
        <v>30</v>
      </c>
      <c r="C1660" s="142" t="s">
        <v>35</v>
      </c>
      <c r="D1660" s="142" t="s">
        <v>30</v>
      </c>
      <c r="E1660" s="141" t="s">
        <v>34</v>
      </c>
      <c r="F1660" s="130">
        <v>1018</v>
      </c>
      <c r="G1660" s="148">
        <v>1</v>
      </c>
      <c r="H1660" s="149">
        <v>25</v>
      </c>
    </row>
    <row r="1661" spans="2:8">
      <c r="B1661" s="142" t="s">
        <v>30</v>
      </c>
      <c r="C1661" s="142" t="s">
        <v>35</v>
      </c>
      <c r="D1661" s="142" t="s">
        <v>30</v>
      </c>
      <c r="E1661" s="141" t="s">
        <v>34</v>
      </c>
      <c r="F1661" s="130">
        <v>1019</v>
      </c>
      <c r="G1661" s="148">
        <v>1</v>
      </c>
      <c r="H1661" s="149">
        <v>53</v>
      </c>
    </row>
    <row r="1662" spans="2:8">
      <c r="B1662" s="142" t="s">
        <v>30</v>
      </c>
      <c r="C1662" s="142" t="s">
        <v>35</v>
      </c>
      <c r="D1662" s="142" t="s">
        <v>30</v>
      </c>
      <c r="E1662" s="141" t="s">
        <v>34</v>
      </c>
      <c r="F1662" s="130">
        <v>1020</v>
      </c>
      <c r="G1662" s="148">
        <v>1</v>
      </c>
      <c r="H1662" s="149">
        <v>30</v>
      </c>
    </row>
    <row r="1663" spans="2:8">
      <c r="B1663" s="142" t="s">
        <v>30</v>
      </c>
      <c r="C1663" s="142" t="s">
        <v>35</v>
      </c>
      <c r="D1663" s="142" t="s">
        <v>30</v>
      </c>
      <c r="E1663" s="141" t="s">
        <v>34</v>
      </c>
      <c r="F1663" s="130">
        <v>1022</v>
      </c>
      <c r="G1663" s="148">
        <v>1</v>
      </c>
      <c r="H1663" s="149">
        <v>28</v>
      </c>
    </row>
    <row r="1664" spans="2:8">
      <c r="B1664" s="142" t="s">
        <v>30</v>
      </c>
      <c r="C1664" s="142" t="s">
        <v>35</v>
      </c>
      <c r="D1664" s="142" t="s">
        <v>30</v>
      </c>
      <c r="E1664" s="141" t="s">
        <v>34</v>
      </c>
      <c r="F1664" s="130">
        <v>1023</v>
      </c>
      <c r="G1664" s="148">
        <v>1</v>
      </c>
      <c r="H1664" s="149">
        <v>28</v>
      </c>
    </row>
    <row r="1665" spans="2:8">
      <c r="B1665" s="142" t="s">
        <v>30</v>
      </c>
      <c r="C1665" s="142" t="s">
        <v>35</v>
      </c>
      <c r="D1665" s="142" t="s">
        <v>30</v>
      </c>
      <c r="E1665" s="141" t="s">
        <v>34</v>
      </c>
      <c r="F1665" s="130">
        <v>1024</v>
      </c>
      <c r="G1665" s="148">
        <v>1</v>
      </c>
      <c r="H1665" s="149">
        <v>28</v>
      </c>
    </row>
    <row r="1666" spans="2:8">
      <c r="B1666" s="142" t="s">
        <v>30</v>
      </c>
      <c r="C1666" s="142" t="s">
        <v>35</v>
      </c>
      <c r="D1666" s="142" t="s">
        <v>30</v>
      </c>
      <c r="E1666" s="141" t="s">
        <v>34</v>
      </c>
      <c r="F1666" s="130">
        <v>1025</v>
      </c>
      <c r="G1666" s="148">
        <v>1</v>
      </c>
      <c r="H1666" s="149">
        <v>28</v>
      </c>
    </row>
    <row r="1667" spans="2:8">
      <c r="B1667" s="142" t="s">
        <v>30</v>
      </c>
      <c r="C1667" s="142" t="s">
        <v>35</v>
      </c>
      <c r="D1667" s="142" t="s">
        <v>30</v>
      </c>
      <c r="E1667" s="141" t="s">
        <v>34</v>
      </c>
      <c r="F1667" s="130">
        <v>1026</v>
      </c>
      <c r="G1667" s="148">
        <v>1</v>
      </c>
      <c r="H1667" s="149">
        <v>28</v>
      </c>
    </row>
    <row r="1668" spans="2:8">
      <c r="B1668" s="142" t="s">
        <v>30</v>
      </c>
      <c r="C1668" s="142" t="s">
        <v>35</v>
      </c>
      <c r="D1668" s="142" t="s">
        <v>30</v>
      </c>
      <c r="E1668" s="141" t="s">
        <v>34</v>
      </c>
      <c r="F1668" s="130">
        <v>1027</v>
      </c>
      <c r="G1668" s="148">
        <v>1</v>
      </c>
      <c r="H1668" s="149">
        <v>28</v>
      </c>
    </row>
    <row r="1669" spans="2:8">
      <c r="B1669" s="142" t="s">
        <v>30</v>
      </c>
      <c r="C1669" s="142" t="s">
        <v>35</v>
      </c>
      <c r="D1669" s="142" t="s">
        <v>30</v>
      </c>
      <c r="E1669" s="141" t="s">
        <v>34</v>
      </c>
      <c r="F1669" s="130">
        <v>1028</v>
      </c>
      <c r="G1669" s="148">
        <v>1</v>
      </c>
      <c r="H1669" s="149">
        <v>28</v>
      </c>
    </row>
    <row r="1670" spans="2:8">
      <c r="B1670" s="142" t="s">
        <v>30</v>
      </c>
      <c r="C1670" s="142" t="s">
        <v>35</v>
      </c>
      <c r="D1670" s="142" t="s">
        <v>30</v>
      </c>
      <c r="E1670" s="141" t="s">
        <v>34</v>
      </c>
      <c r="F1670" s="130">
        <v>1029</v>
      </c>
      <c r="G1670" s="148">
        <v>1</v>
      </c>
      <c r="H1670" s="149">
        <v>28</v>
      </c>
    </row>
    <row r="1671" spans="2:8">
      <c r="B1671" s="142" t="s">
        <v>30</v>
      </c>
      <c r="C1671" s="142" t="s">
        <v>35</v>
      </c>
      <c r="D1671" s="142" t="s">
        <v>30</v>
      </c>
      <c r="E1671" s="141" t="s">
        <v>34</v>
      </c>
      <c r="F1671" s="130">
        <v>1031</v>
      </c>
      <c r="G1671" s="148">
        <v>1</v>
      </c>
      <c r="H1671" s="149">
        <v>28</v>
      </c>
    </row>
    <row r="1672" spans="2:8">
      <c r="B1672" s="142" t="s">
        <v>30</v>
      </c>
      <c r="C1672" s="142" t="s">
        <v>35</v>
      </c>
      <c r="D1672" s="142" t="s">
        <v>30</v>
      </c>
      <c r="E1672" s="141" t="s">
        <v>34</v>
      </c>
      <c r="F1672" s="130">
        <v>1050</v>
      </c>
      <c r="G1672" s="148">
        <v>1</v>
      </c>
      <c r="H1672" s="149">
        <v>27</v>
      </c>
    </row>
    <row r="1673" spans="2:8">
      <c r="B1673" s="142" t="s">
        <v>30</v>
      </c>
      <c r="C1673" s="142" t="s">
        <v>35</v>
      </c>
      <c r="D1673" s="142" t="s">
        <v>30</v>
      </c>
      <c r="E1673" s="141" t="s">
        <v>34</v>
      </c>
      <c r="F1673" s="130">
        <v>1052</v>
      </c>
      <c r="G1673" s="148">
        <v>1</v>
      </c>
      <c r="H1673" s="149">
        <v>27</v>
      </c>
    </row>
    <row r="1674" spans="2:8">
      <c r="B1674" s="142" t="s">
        <v>30</v>
      </c>
      <c r="C1674" s="142" t="s">
        <v>35</v>
      </c>
      <c r="D1674" s="142" t="s">
        <v>30</v>
      </c>
      <c r="E1674" s="141" t="s">
        <v>34</v>
      </c>
      <c r="F1674" s="130">
        <v>1054</v>
      </c>
      <c r="G1674" s="148">
        <v>1</v>
      </c>
      <c r="H1674" s="149">
        <v>27</v>
      </c>
    </row>
    <row r="1675" spans="2:8">
      <c r="B1675" s="142" t="s">
        <v>30</v>
      </c>
      <c r="C1675" s="142" t="s">
        <v>35</v>
      </c>
      <c r="D1675" s="142" t="s">
        <v>30</v>
      </c>
      <c r="E1675" s="141" t="s">
        <v>34</v>
      </c>
      <c r="F1675" s="130">
        <v>1055</v>
      </c>
      <c r="G1675" s="148">
        <v>1</v>
      </c>
      <c r="H1675" s="149">
        <v>49</v>
      </c>
    </row>
    <row r="1676" spans="2:8">
      <c r="B1676" s="142" t="s">
        <v>30</v>
      </c>
      <c r="C1676" s="142" t="s">
        <v>35</v>
      </c>
      <c r="D1676" s="142" t="s">
        <v>30</v>
      </c>
      <c r="E1676" s="141" t="s">
        <v>34</v>
      </c>
      <c r="F1676" s="130">
        <v>1056</v>
      </c>
      <c r="G1676" s="148">
        <v>1</v>
      </c>
      <c r="H1676" s="149">
        <v>27</v>
      </c>
    </row>
    <row r="1677" spans="2:8">
      <c r="B1677" s="142" t="s">
        <v>30</v>
      </c>
      <c r="C1677" s="142" t="s">
        <v>35</v>
      </c>
      <c r="D1677" s="142" t="s">
        <v>30</v>
      </c>
      <c r="E1677" s="141" t="s">
        <v>34</v>
      </c>
      <c r="F1677" s="130">
        <v>1057</v>
      </c>
      <c r="G1677" s="148">
        <v>1</v>
      </c>
      <c r="H1677" s="149">
        <v>27</v>
      </c>
    </row>
    <row r="1678" spans="2:8">
      <c r="B1678" s="142" t="s">
        <v>30</v>
      </c>
      <c r="C1678" s="142" t="s">
        <v>35</v>
      </c>
      <c r="D1678" s="142" t="s">
        <v>30</v>
      </c>
      <c r="E1678" s="141" t="s">
        <v>34</v>
      </c>
      <c r="F1678" s="130">
        <v>1058</v>
      </c>
      <c r="G1678" s="148">
        <v>1</v>
      </c>
      <c r="H1678" s="149">
        <v>14</v>
      </c>
    </row>
    <row r="1679" spans="2:8">
      <c r="B1679" s="142" t="s">
        <v>30</v>
      </c>
      <c r="C1679" s="142" t="s">
        <v>35</v>
      </c>
      <c r="D1679" s="142" t="s">
        <v>30</v>
      </c>
      <c r="E1679" s="141" t="s">
        <v>34</v>
      </c>
      <c r="F1679" s="130">
        <v>1059</v>
      </c>
      <c r="G1679" s="148">
        <v>1</v>
      </c>
      <c r="H1679" s="149">
        <v>27</v>
      </c>
    </row>
    <row r="1680" spans="2:8">
      <c r="B1680" s="142" t="s">
        <v>30</v>
      </c>
      <c r="C1680" s="142" t="s">
        <v>35</v>
      </c>
      <c r="D1680" s="142" t="s">
        <v>30</v>
      </c>
      <c r="E1680" s="141" t="s">
        <v>34</v>
      </c>
      <c r="F1680" s="130">
        <v>1060</v>
      </c>
      <c r="G1680" s="148">
        <v>1</v>
      </c>
      <c r="H1680" s="149">
        <v>28</v>
      </c>
    </row>
    <row r="1681" spans="2:8">
      <c r="B1681" s="142" t="s">
        <v>30</v>
      </c>
      <c r="C1681" s="142" t="s">
        <v>35</v>
      </c>
      <c r="D1681" s="142" t="s">
        <v>30</v>
      </c>
      <c r="E1681" s="141" t="s">
        <v>34</v>
      </c>
      <c r="F1681" s="130">
        <v>1061</v>
      </c>
      <c r="G1681" s="148">
        <v>1</v>
      </c>
      <c r="H1681" s="149">
        <v>55</v>
      </c>
    </row>
    <row r="1682" spans="2:8">
      <c r="B1682" s="142" t="s">
        <v>30</v>
      </c>
      <c r="C1682" s="142" t="s">
        <v>35</v>
      </c>
      <c r="D1682" s="142" t="s">
        <v>30</v>
      </c>
      <c r="E1682" s="141" t="s">
        <v>34</v>
      </c>
      <c r="F1682" s="130">
        <v>1062</v>
      </c>
      <c r="G1682" s="148">
        <v>1</v>
      </c>
      <c r="H1682" s="149">
        <v>27</v>
      </c>
    </row>
    <row r="1683" spans="2:8">
      <c r="B1683" s="142" t="s">
        <v>30</v>
      </c>
      <c r="C1683" s="142" t="s">
        <v>35</v>
      </c>
      <c r="D1683" s="142" t="s">
        <v>30</v>
      </c>
      <c r="E1683" s="141" t="s">
        <v>34</v>
      </c>
      <c r="F1683" s="130">
        <v>1077</v>
      </c>
      <c r="G1683" s="148">
        <v>1</v>
      </c>
      <c r="H1683" s="149">
        <v>26</v>
      </c>
    </row>
    <row r="1684" spans="2:8">
      <c r="B1684" s="142" t="s">
        <v>30</v>
      </c>
      <c r="C1684" s="142" t="s">
        <v>35</v>
      </c>
      <c r="D1684" s="142" t="s">
        <v>30</v>
      </c>
      <c r="E1684" s="141" t="s">
        <v>34</v>
      </c>
      <c r="F1684" s="130">
        <v>1078</v>
      </c>
      <c r="G1684" s="148">
        <v>1</v>
      </c>
      <c r="H1684" s="149">
        <v>26</v>
      </c>
    </row>
    <row r="1685" spans="2:8">
      <c r="B1685" s="142" t="s">
        <v>30</v>
      </c>
      <c r="C1685" s="142" t="s">
        <v>35</v>
      </c>
      <c r="D1685" s="142" t="s">
        <v>30</v>
      </c>
      <c r="E1685" s="141" t="s">
        <v>34</v>
      </c>
      <c r="F1685" s="130">
        <v>1079</v>
      </c>
      <c r="G1685" s="148">
        <v>1</v>
      </c>
      <c r="H1685" s="149">
        <v>26</v>
      </c>
    </row>
    <row r="1686" spans="2:8">
      <c r="B1686" s="142" t="s">
        <v>30</v>
      </c>
      <c r="C1686" s="142" t="s">
        <v>35</v>
      </c>
      <c r="D1686" s="142" t="s">
        <v>30</v>
      </c>
      <c r="E1686" s="141" t="s">
        <v>34</v>
      </c>
      <c r="F1686" s="130">
        <v>1080</v>
      </c>
      <c r="G1686" s="148">
        <v>1</v>
      </c>
      <c r="H1686" s="149">
        <v>26</v>
      </c>
    </row>
    <row r="1687" spans="2:8">
      <c r="B1687" s="142" t="s">
        <v>30</v>
      </c>
      <c r="C1687" s="142" t="s">
        <v>35</v>
      </c>
      <c r="D1687" s="142" t="s">
        <v>30</v>
      </c>
      <c r="E1687" s="141" t="s">
        <v>34</v>
      </c>
      <c r="F1687" s="130">
        <v>1081</v>
      </c>
      <c r="G1687" s="148">
        <v>1</v>
      </c>
      <c r="H1687" s="149">
        <v>26</v>
      </c>
    </row>
    <row r="1688" spans="2:8">
      <c r="B1688" s="142" t="s">
        <v>30</v>
      </c>
      <c r="C1688" s="142" t="s">
        <v>35</v>
      </c>
      <c r="D1688" s="142" t="s">
        <v>30</v>
      </c>
      <c r="E1688" s="141" t="s">
        <v>34</v>
      </c>
      <c r="F1688" s="130">
        <v>1083</v>
      </c>
      <c r="G1688" s="148">
        <v>1</v>
      </c>
      <c r="H1688" s="149">
        <v>26</v>
      </c>
    </row>
    <row r="1689" spans="2:8">
      <c r="B1689" s="142" t="s">
        <v>30</v>
      </c>
      <c r="C1689" s="142" t="s">
        <v>35</v>
      </c>
      <c r="D1689" s="142" t="s">
        <v>30</v>
      </c>
      <c r="E1689" s="141" t="s">
        <v>34</v>
      </c>
      <c r="F1689" s="130">
        <v>1084</v>
      </c>
      <c r="G1689" s="148">
        <v>1</v>
      </c>
      <c r="H1689" s="149">
        <v>26</v>
      </c>
    </row>
    <row r="1690" spans="2:8">
      <c r="B1690" s="142" t="s">
        <v>30</v>
      </c>
      <c r="C1690" s="142" t="s">
        <v>35</v>
      </c>
      <c r="D1690" s="142" t="s">
        <v>30</v>
      </c>
      <c r="E1690" s="141" t="s">
        <v>34</v>
      </c>
      <c r="F1690" s="130">
        <v>1085</v>
      </c>
      <c r="G1690" s="148">
        <v>1</v>
      </c>
      <c r="H1690" s="149">
        <v>26</v>
      </c>
    </row>
    <row r="1691" spans="2:8">
      <c r="B1691" s="142" t="s">
        <v>30</v>
      </c>
      <c r="C1691" s="142" t="s">
        <v>35</v>
      </c>
      <c r="D1691" s="142" t="s">
        <v>30</v>
      </c>
      <c r="E1691" s="141" t="s">
        <v>34</v>
      </c>
      <c r="F1691" s="130">
        <v>1086</v>
      </c>
      <c r="G1691" s="148">
        <v>1</v>
      </c>
      <c r="H1691" s="149">
        <v>27</v>
      </c>
    </row>
    <row r="1692" spans="2:8">
      <c r="B1692" s="142" t="s">
        <v>30</v>
      </c>
      <c r="C1692" s="142" t="s">
        <v>35</v>
      </c>
      <c r="D1692" s="142" t="s">
        <v>30</v>
      </c>
      <c r="E1692" s="141" t="s">
        <v>34</v>
      </c>
      <c r="F1692" s="130">
        <v>1087</v>
      </c>
      <c r="G1692" s="148">
        <v>1</v>
      </c>
      <c r="H1692" s="149">
        <v>27</v>
      </c>
    </row>
    <row r="1693" spans="2:8">
      <c r="B1693" s="142" t="s">
        <v>30</v>
      </c>
      <c r="C1693" s="142" t="s">
        <v>35</v>
      </c>
      <c r="D1693" s="142" t="s">
        <v>30</v>
      </c>
      <c r="E1693" s="141" t="s">
        <v>34</v>
      </c>
      <c r="F1693" s="130">
        <v>1089</v>
      </c>
      <c r="G1693" s="148">
        <v>1</v>
      </c>
      <c r="H1693" s="149">
        <v>27</v>
      </c>
    </row>
    <row r="1694" spans="2:8">
      <c r="B1694" s="142" t="s">
        <v>30</v>
      </c>
      <c r="C1694" s="142" t="s">
        <v>35</v>
      </c>
      <c r="D1694" s="142" t="s">
        <v>30</v>
      </c>
      <c r="E1694" s="141" t="s">
        <v>34</v>
      </c>
      <c r="F1694" s="130">
        <v>1208</v>
      </c>
      <c r="G1694" s="148">
        <v>1</v>
      </c>
      <c r="H1694" s="149">
        <v>28</v>
      </c>
    </row>
    <row r="1695" spans="2:8">
      <c r="B1695" s="142" t="s">
        <v>30</v>
      </c>
      <c r="C1695" s="142" t="s">
        <v>35</v>
      </c>
      <c r="D1695" s="142" t="s">
        <v>30</v>
      </c>
      <c r="E1695" s="141" t="s">
        <v>34</v>
      </c>
      <c r="F1695" s="130">
        <v>1246</v>
      </c>
      <c r="G1695" s="148">
        <v>1</v>
      </c>
      <c r="H1695" s="149">
        <v>29</v>
      </c>
    </row>
    <row r="1696" spans="2:8">
      <c r="B1696" s="142" t="s">
        <v>30</v>
      </c>
      <c r="C1696" s="142" t="s">
        <v>35</v>
      </c>
      <c r="D1696" s="142" t="s">
        <v>30</v>
      </c>
      <c r="E1696" s="141" t="s">
        <v>34</v>
      </c>
      <c r="F1696" s="130">
        <v>1247</v>
      </c>
      <c r="G1696" s="148">
        <v>1</v>
      </c>
      <c r="H1696" s="149">
        <v>29</v>
      </c>
    </row>
    <row r="1697" spans="2:8">
      <c r="B1697" s="142" t="s">
        <v>30</v>
      </c>
      <c r="C1697" s="142" t="s">
        <v>35</v>
      </c>
      <c r="D1697" s="142" t="s">
        <v>30</v>
      </c>
      <c r="E1697" s="141" t="s">
        <v>34</v>
      </c>
      <c r="F1697" s="130">
        <v>1248</v>
      </c>
      <c r="G1697" s="148">
        <v>1</v>
      </c>
      <c r="H1697" s="149">
        <v>29</v>
      </c>
    </row>
    <row r="1698" spans="2:8">
      <c r="B1698" s="142" t="s">
        <v>30</v>
      </c>
      <c r="C1698" s="142" t="s">
        <v>35</v>
      </c>
      <c r="D1698" s="142" t="s">
        <v>30</v>
      </c>
      <c r="E1698" s="141" t="s">
        <v>34</v>
      </c>
      <c r="F1698" s="130">
        <v>1249</v>
      </c>
      <c r="G1698" s="148">
        <v>1</v>
      </c>
      <c r="H1698" s="149">
        <v>29</v>
      </c>
    </row>
    <row r="1699" spans="2:8">
      <c r="B1699" s="142" t="s">
        <v>30</v>
      </c>
      <c r="C1699" s="142" t="s">
        <v>35</v>
      </c>
      <c r="D1699" s="142" t="s">
        <v>30</v>
      </c>
      <c r="E1699" s="141" t="s">
        <v>34</v>
      </c>
      <c r="F1699" s="130">
        <v>1250</v>
      </c>
      <c r="G1699" s="148">
        <v>1</v>
      </c>
      <c r="H1699" s="149">
        <v>29</v>
      </c>
    </row>
    <row r="1700" spans="2:8">
      <c r="B1700" s="142" t="s">
        <v>30</v>
      </c>
      <c r="C1700" s="142" t="s">
        <v>35</v>
      </c>
      <c r="D1700" s="142" t="s">
        <v>30</v>
      </c>
      <c r="E1700" s="141" t="s">
        <v>34</v>
      </c>
      <c r="F1700" s="130">
        <v>1251</v>
      </c>
      <c r="G1700" s="148">
        <v>1</v>
      </c>
      <c r="H1700" s="149">
        <v>51</v>
      </c>
    </row>
    <row r="1701" spans="2:8">
      <c r="B1701" s="142" t="s">
        <v>30</v>
      </c>
      <c r="C1701" s="142" t="s">
        <v>35</v>
      </c>
      <c r="D1701" s="142" t="s">
        <v>30</v>
      </c>
      <c r="E1701" s="141" t="s">
        <v>34</v>
      </c>
      <c r="F1701" s="130">
        <v>1253</v>
      </c>
      <c r="G1701" s="148">
        <v>1</v>
      </c>
      <c r="H1701" s="149">
        <v>38</v>
      </c>
    </row>
    <row r="1702" spans="2:8">
      <c r="B1702" s="142" t="s">
        <v>30</v>
      </c>
      <c r="C1702" s="142" t="s">
        <v>35</v>
      </c>
      <c r="D1702" s="142" t="s">
        <v>30</v>
      </c>
      <c r="E1702" s="141" t="s">
        <v>34</v>
      </c>
      <c r="F1702" s="130">
        <v>1254</v>
      </c>
      <c r="G1702" s="148">
        <v>1</v>
      </c>
      <c r="H1702" s="149">
        <v>29</v>
      </c>
    </row>
    <row r="1703" spans="2:8">
      <c r="B1703" s="142" t="s">
        <v>30</v>
      </c>
      <c r="C1703" s="142" t="s">
        <v>35</v>
      </c>
      <c r="D1703" s="142" t="s">
        <v>30</v>
      </c>
      <c r="E1703" s="141" t="s">
        <v>34</v>
      </c>
      <c r="F1703" s="130">
        <v>1255</v>
      </c>
      <c r="G1703" s="148">
        <v>1</v>
      </c>
      <c r="H1703" s="149">
        <v>29</v>
      </c>
    </row>
    <row r="1704" spans="2:8">
      <c r="B1704" s="142" t="s">
        <v>30</v>
      </c>
      <c r="C1704" s="142" t="s">
        <v>35</v>
      </c>
      <c r="D1704" s="142" t="s">
        <v>30</v>
      </c>
      <c r="E1704" s="141" t="s">
        <v>34</v>
      </c>
      <c r="F1704" s="130">
        <v>1256</v>
      </c>
      <c r="G1704" s="148">
        <v>1</v>
      </c>
      <c r="H1704" s="149">
        <v>29</v>
      </c>
    </row>
    <row r="1705" spans="2:8">
      <c r="B1705" s="142" t="s">
        <v>30</v>
      </c>
      <c r="C1705" s="142" t="s">
        <v>35</v>
      </c>
      <c r="D1705" s="142" t="s">
        <v>30</v>
      </c>
      <c r="E1705" s="141" t="s">
        <v>34</v>
      </c>
      <c r="F1705" s="130">
        <v>1281</v>
      </c>
      <c r="G1705" s="148">
        <v>1</v>
      </c>
      <c r="H1705" s="149">
        <v>29</v>
      </c>
    </row>
    <row r="1706" spans="2:8">
      <c r="B1706" s="142" t="s">
        <v>30</v>
      </c>
      <c r="C1706" s="142" t="s">
        <v>35</v>
      </c>
      <c r="D1706" s="142" t="s">
        <v>30</v>
      </c>
      <c r="E1706" s="141" t="s">
        <v>34</v>
      </c>
      <c r="F1706" s="130">
        <v>1282</v>
      </c>
      <c r="G1706" s="148">
        <v>1</v>
      </c>
      <c r="H1706" s="149">
        <v>29</v>
      </c>
    </row>
    <row r="1707" spans="2:8">
      <c r="B1707" s="142" t="s">
        <v>30</v>
      </c>
      <c r="C1707" s="142" t="s">
        <v>35</v>
      </c>
      <c r="D1707" s="142" t="s">
        <v>30</v>
      </c>
      <c r="E1707" s="141" t="s">
        <v>34</v>
      </c>
      <c r="F1707" s="130">
        <v>1283</v>
      </c>
      <c r="G1707" s="148">
        <v>1</v>
      </c>
      <c r="H1707" s="149">
        <v>28</v>
      </c>
    </row>
    <row r="1708" spans="2:8">
      <c r="B1708" s="142" t="s">
        <v>30</v>
      </c>
      <c r="C1708" s="142" t="s">
        <v>35</v>
      </c>
      <c r="D1708" s="142" t="s">
        <v>30</v>
      </c>
      <c r="E1708" s="141" t="s">
        <v>34</v>
      </c>
      <c r="F1708" s="130">
        <v>1284</v>
      </c>
      <c r="G1708" s="148">
        <v>1</v>
      </c>
      <c r="H1708" s="149">
        <v>29</v>
      </c>
    </row>
    <row r="1709" spans="2:8">
      <c r="B1709" s="142" t="s">
        <v>30</v>
      </c>
      <c r="C1709" s="142" t="s">
        <v>35</v>
      </c>
      <c r="D1709" s="142" t="s">
        <v>30</v>
      </c>
      <c r="E1709" s="141" t="s">
        <v>34</v>
      </c>
      <c r="F1709" s="130">
        <v>1285</v>
      </c>
      <c r="G1709" s="148">
        <v>1</v>
      </c>
      <c r="H1709" s="149">
        <v>29</v>
      </c>
    </row>
    <row r="1710" spans="2:8">
      <c r="B1710" s="142" t="s">
        <v>30</v>
      </c>
      <c r="C1710" s="142" t="s">
        <v>35</v>
      </c>
      <c r="D1710" s="142" t="s">
        <v>30</v>
      </c>
      <c r="E1710" s="141" t="s">
        <v>34</v>
      </c>
      <c r="F1710" s="130">
        <v>1286</v>
      </c>
      <c r="G1710" s="148">
        <v>1</v>
      </c>
      <c r="H1710" s="149">
        <v>29</v>
      </c>
    </row>
    <row r="1711" spans="2:8">
      <c r="B1711" s="142" t="s">
        <v>30</v>
      </c>
      <c r="C1711" s="142" t="s">
        <v>35</v>
      </c>
      <c r="D1711" s="142" t="s">
        <v>30</v>
      </c>
      <c r="E1711" s="141" t="s">
        <v>34</v>
      </c>
      <c r="F1711" s="130">
        <v>1287</v>
      </c>
      <c r="G1711" s="148">
        <v>1</v>
      </c>
      <c r="H1711" s="149">
        <v>7</v>
      </c>
    </row>
    <row r="1712" spans="2:8">
      <c r="B1712" s="142" t="s">
        <v>30</v>
      </c>
      <c r="C1712" s="142" t="s">
        <v>35</v>
      </c>
      <c r="D1712" s="142" t="s">
        <v>30</v>
      </c>
      <c r="E1712" s="141" t="s">
        <v>34</v>
      </c>
      <c r="F1712" s="130">
        <v>1288</v>
      </c>
      <c r="G1712" s="148">
        <v>1</v>
      </c>
      <c r="H1712" s="149">
        <v>36</v>
      </c>
    </row>
    <row r="1713" spans="2:8">
      <c r="B1713" s="142" t="s">
        <v>30</v>
      </c>
      <c r="C1713" s="142" t="s">
        <v>35</v>
      </c>
      <c r="D1713" s="142" t="s">
        <v>30</v>
      </c>
      <c r="E1713" s="141" t="s">
        <v>34</v>
      </c>
      <c r="F1713" s="130">
        <v>1289</v>
      </c>
      <c r="G1713" s="148">
        <v>1</v>
      </c>
      <c r="H1713" s="149">
        <v>29</v>
      </c>
    </row>
    <row r="1714" spans="2:8">
      <c r="B1714" s="142" t="s">
        <v>30</v>
      </c>
      <c r="C1714" s="142" t="s">
        <v>35</v>
      </c>
      <c r="D1714" s="142" t="s">
        <v>30</v>
      </c>
      <c r="E1714" s="141" t="s">
        <v>34</v>
      </c>
      <c r="F1714" s="130">
        <v>1290</v>
      </c>
      <c r="G1714" s="148">
        <v>1</v>
      </c>
      <c r="H1714" s="149">
        <v>29</v>
      </c>
    </row>
    <row r="1715" spans="2:8">
      <c r="B1715" s="142" t="s">
        <v>30</v>
      </c>
      <c r="C1715" s="142" t="s">
        <v>35</v>
      </c>
      <c r="D1715" s="142" t="s">
        <v>30</v>
      </c>
      <c r="E1715" s="141" t="s">
        <v>34</v>
      </c>
      <c r="F1715" s="130">
        <v>1292</v>
      </c>
      <c r="G1715" s="148">
        <v>1</v>
      </c>
      <c r="H1715" s="149">
        <v>28</v>
      </c>
    </row>
    <row r="1716" spans="2:8">
      <c r="B1716" s="142" t="s">
        <v>30</v>
      </c>
      <c r="C1716" s="142" t="s">
        <v>35</v>
      </c>
      <c r="D1716" s="142" t="s">
        <v>30</v>
      </c>
      <c r="E1716" s="141" t="s">
        <v>34</v>
      </c>
      <c r="F1716" s="130">
        <v>1293</v>
      </c>
      <c r="G1716" s="148">
        <v>1</v>
      </c>
      <c r="H1716" s="149">
        <v>23</v>
      </c>
    </row>
    <row r="1717" spans="2:8">
      <c r="B1717" s="142" t="s">
        <v>30</v>
      </c>
      <c r="C1717" s="142" t="s">
        <v>35</v>
      </c>
      <c r="D1717" s="142" t="s">
        <v>30</v>
      </c>
      <c r="E1717" s="141" t="s">
        <v>34</v>
      </c>
      <c r="F1717" s="130">
        <v>1294</v>
      </c>
      <c r="G1717" s="148">
        <v>1</v>
      </c>
      <c r="H1717" s="149">
        <v>28</v>
      </c>
    </row>
    <row r="1718" spans="2:8">
      <c r="B1718" s="142" t="s">
        <v>30</v>
      </c>
      <c r="C1718" s="142" t="s">
        <v>35</v>
      </c>
      <c r="D1718" s="142" t="s">
        <v>30</v>
      </c>
      <c r="E1718" s="141" t="s">
        <v>34</v>
      </c>
      <c r="F1718" s="130">
        <v>1295</v>
      </c>
      <c r="G1718" s="148">
        <v>1</v>
      </c>
      <c r="H1718" s="149">
        <v>28</v>
      </c>
    </row>
    <row r="1719" spans="2:8">
      <c r="B1719" s="142" t="s">
        <v>30</v>
      </c>
      <c r="C1719" s="142" t="s">
        <v>35</v>
      </c>
      <c r="D1719" s="142" t="s">
        <v>30</v>
      </c>
      <c r="E1719" s="141" t="s">
        <v>34</v>
      </c>
      <c r="F1719" s="130">
        <v>1296</v>
      </c>
      <c r="G1719" s="148">
        <v>1</v>
      </c>
      <c r="H1719" s="149">
        <v>52</v>
      </c>
    </row>
    <row r="1720" spans="2:8">
      <c r="B1720" s="142" t="s">
        <v>30</v>
      </c>
      <c r="C1720" s="142" t="s">
        <v>35</v>
      </c>
      <c r="D1720" s="142" t="s">
        <v>30</v>
      </c>
      <c r="E1720" s="141" t="s">
        <v>34</v>
      </c>
      <c r="F1720" s="130">
        <v>1297</v>
      </c>
      <c r="G1720" s="148">
        <v>1</v>
      </c>
      <c r="H1720" s="149">
        <v>29</v>
      </c>
    </row>
    <row r="1721" spans="2:8">
      <c r="B1721" s="142" t="s">
        <v>30</v>
      </c>
      <c r="C1721" s="142" t="s">
        <v>35</v>
      </c>
      <c r="D1721" s="142" t="s">
        <v>30</v>
      </c>
      <c r="E1721" s="141" t="s">
        <v>34</v>
      </c>
      <c r="F1721" s="130">
        <v>1298</v>
      </c>
      <c r="G1721" s="148">
        <v>1</v>
      </c>
      <c r="H1721" s="149">
        <v>29</v>
      </c>
    </row>
    <row r="1722" spans="2:8">
      <c r="B1722" s="142" t="s">
        <v>30</v>
      </c>
      <c r="C1722" s="142" t="s">
        <v>35</v>
      </c>
      <c r="D1722" s="142" t="s">
        <v>30</v>
      </c>
      <c r="E1722" s="141" t="s">
        <v>34</v>
      </c>
      <c r="F1722" s="130">
        <v>1299</v>
      </c>
      <c r="G1722" s="148">
        <v>1</v>
      </c>
      <c r="H1722" s="149">
        <v>29</v>
      </c>
    </row>
    <row r="1723" spans="2:8">
      <c r="B1723" s="142" t="s">
        <v>30</v>
      </c>
      <c r="C1723" s="142" t="s">
        <v>35</v>
      </c>
      <c r="D1723" s="142" t="s">
        <v>30</v>
      </c>
      <c r="E1723" s="141" t="s">
        <v>34</v>
      </c>
      <c r="F1723" s="130">
        <v>1300</v>
      </c>
      <c r="G1723" s="148">
        <v>1</v>
      </c>
      <c r="H1723" s="149">
        <v>29</v>
      </c>
    </row>
    <row r="1724" spans="2:8">
      <c r="B1724" s="142" t="s">
        <v>30</v>
      </c>
      <c r="C1724" s="142" t="s">
        <v>35</v>
      </c>
      <c r="D1724" s="142" t="s">
        <v>30</v>
      </c>
      <c r="E1724" s="141" t="s">
        <v>34</v>
      </c>
      <c r="F1724" s="130">
        <v>1301</v>
      </c>
      <c r="G1724" s="148">
        <v>1</v>
      </c>
      <c r="H1724" s="149">
        <v>29</v>
      </c>
    </row>
    <row r="1725" spans="2:8">
      <c r="B1725" s="142" t="s">
        <v>30</v>
      </c>
      <c r="C1725" s="142" t="s">
        <v>35</v>
      </c>
      <c r="D1725" s="142" t="s">
        <v>30</v>
      </c>
      <c r="E1725" s="141" t="s">
        <v>34</v>
      </c>
      <c r="F1725" s="130">
        <v>1302</v>
      </c>
      <c r="G1725" s="148">
        <v>1</v>
      </c>
      <c r="H1725" s="149">
        <v>29</v>
      </c>
    </row>
    <row r="1726" spans="2:8">
      <c r="B1726" s="142" t="s">
        <v>30</v>
      </c>
      <c r="C1726" s="142" t="s">
        <v>35</v>
      </c>
      <c r="D1726" s="142" t="s">
        <v>30</v>
      </c>
      <c r="E1726" s="141" t="s">
        <v>34</v>
      </c>
      <c r="F1726" s="130">
        <v>1303</v>
      </c>
      <c r="G1726" s="148">
        <v>1</v>
      </c>
      <c r="H1726" s="149">
        <v>28</v>
      </c>
    </row>
    <row r="1727" spans="2:8">
      <c r="B1727" s="142" t="s">
        <v>30</v>
      </c>
      <c r="C1727" s="142" t="s">
        <v>35</v>
      </c>
      <c r="D1727" s="142" t="s">
        <v>30</v>
      </c>
      <c r="E1727" s="141" t="s">
        <v>34</v>
      </c>
      <c r="F1727" s="130">
        <v>1304</v>
      </c>
      <c r="G1727" s="148">
        <v>1</v>
      </c>
      <c r="H1727" s="149">
        <v>29</v>
      </c>
    </row>
    <row r="1728" spans="2:8">
      <c r="B1728" s="142" t="s">
        <v>30</v>
      </c>
      <c r="C1728" s="142" t="s">
        <v>35</v>
      </c>
      <c r="D1728" s="142" t="s">
        <v>30</v>
      </c>
      <c r="E1728" s="141" t="s">
        <v>34</v>
      </c>
      <c r="F1728" s="130">
        <v>1305</v>
      </c>
      <c r="G1728" s="148">
        <v>1</v>
      </c>
      <c r="H1728" s="149">
        <v>28</v>
      </c>
    </row>
    <row r="1729" spans="2:8">
      <c r="B1729" s="142" t="s">
        <v>30</v>
      </c>
      <c r="C1729" s="142" t="s">
        <v>35</v>
      </c>
      <c r="D1729" s="142" t="s">
        <v>30</v>
      </c>
      <c r="E1729" s="141" t="s">
        <v>34</v>
      </c>
      <c r="F1729" s="130">
        <v>1306</v>
      </c>
      <c r="G1729" s="148">
        <v>1</v>
      </c>
      <c r="H1729" s="149">
        <v>29</v>
      </c>
    </row>
    <row r="1730" spans="2:8">
      <c r="B1730" s="142" t="s">
        <v>30</v>
      </c>
      <c r="C1730" s="142" t="s">
        <v>35</v>
      </c>
      <c r="D1730" s="142" t="s">
        <v>30</v>
      </c>
      <c r="E1730" s="141" t="s">
        <v>34</v>
      </c>
      <c r="F1730" s="130">
        <v>1307</v>
      </c>
      <c r="G1730" s="148">
        <v>1</v>
      </c>
      <c r="H1730" s="149">
        <v>53</v>
      </c>
    </row>
    <row r="1731" spans="2:8">
      <c r="B1731" s="142" t="s">
        <v>30</v>
      </c>
      <c r="C1731" s="142" t="s">
        <v>35</v>
      </c>
      <c r="D1731" s="142" t="s">
        <v>30</v>
      </c>
      <c r="E1731" s="141" t="s">
        <v>34</v>
      </c>
      <c r="F1731" s="130">
        <v>1308</v>
      </c>
      <c r="G1731" s="148">
        <v>1</v>
      </c>
      <c r="H1731" s="149">
        <v>28</v>
      </c>
    </row>
    <row r="1732" spans="2:8">
      <c r="B1732" s="142" t="s">
        <v>30</v>
      </c>
      <c r="C1732" s="142" t="s">
        <v>35</v>
      </c>
      <c r="D1732" s="142" t="s">
        <v>30</v>
      </c>
      <c r="E1732" s="141" t="s">
        <v>34</v>
      </c>
      <c r="F1732" s="130">
        <v>1309</v>
      </c>
      <c r="G1732" s="148">
        <v>1</v>
      </c>
      <c r="H1732" s="149">
        <v>28</v>
      </c>
    </row>
    <row r="1733" spans="2:8">
      <c r="B1733" s="142" t="s">
        <v>30</v>
      </c>
      <c r="C1733" s="142" t="s">
        <v>35</v>
      </c>
      <c r="D1733" s="142" t="s">
        <v>30</v>
      </c>
      <c r="E1733" s="141" t="s">
        <v>34</v>
      </c>
      <c r="F1733" s="130">
        <v>1310</v>
      </c>
      <c r="G1733" s="148">
        <v>1</v>
      </c>
      <c r="H1733" s="149">
        <v>29</v>
      </c>
    </row>
    <row r="1734" spans="2:8">
      <c r="B1734" s="142" t="s">
        <v>30</v>
      </c>
      <c r="C1734" s="142" t="s">
        <v>35</v>
      </c>
      <c r="D1734" s="142" t="s">
        <v>30</v>
      </c>
      <c r="E1734" s="141" t="s">
        <v>34</v>
      </c>
      <c r="F1734" s="130">
        <v>1311</v>
      </c>
      <c r="G1734" s="148">
        <v>1</v>
      </c>
      <c r="H1734" s="149">
        <v>28</v>
      </c>
    </row>
    <row r="1735" spans="2:8">
      <c r="B1735" s="142" t="s">
        <v>30</v>
      </c>
      <c r="C1735" s="142" t="s">
        <v>35</v>
      </c>
      <c r="D1735" s="142" t="s">
        <v>30</v>
      </c>
      <c r="E1735" s="141" t="s">
        <v>34</v>
      </c>
      <c r="F1735" s="130">
        <v>1312</v>
      </c>
      <c r="G1735" s="148">
        <v>1</v>
      </c>
      <c r="H1735" s="149">
        <v>28</v>
      </c>
    </row>
    <row r="1736" spans="2:8">
      <c r="B1736" s="142" t="s">
        <v>30</v>
      </c>
      <c r="C1736" s="142" t="s">
        <v>35</v>
      </c>
      <c r="D1736" s="142" t="s">
        <v>30</v>
      </c>
      <c r="E1736" s="141" t="s">
        <v>34</v>
      </c>
      <c r="F1736" s="130">
        <v>1313</v>
      </c>
      <c r="G1736" s="148">
        <v>1</v>
      </c>
      <c r="H1736" s="149">
        <v>29</v>
      </c>
    </row>
    <row r="1737" spans="2:8">
      <c r="B1737" s="142" t="s">
        <v>30</v>
      </c>
      <c r="C1737" s="142" t="s">
        <v>35</v>
      </c>
      <c r="D1737" s="142" t="s">
        <v>30</v>
      </c>
      <c r="E1737" s="141" t="s">
        <v>34</v>
      </c>
      <c r="F1737" s="130">
        <v>1314</v>
      </c>
      <c r="G1737" s="148">
        <v>1</v>
      </c>
      <c r="H1737" s="149">
        <v>29</v>
      </c>
    </row>
    <row r="1738" spans="2:8">
      <c r="B1738" s="142" t="s">
        <v>30</v>
      </c>
      <c r="C1738" s="142" t="s">
        <v>35</v>
      </c>
      <c r="D1738" s="142" t="s">
        <v>30</v>
      </c>
      <c r="E1738" s="141" t="s">
        <v>34</v>
      </c>
      <c r="F1738" s="130">
        <v>1315</v>
      </c>
      <c r="G1738" s="148">
        <v>1</v>
      </c>
      <c r="H1738" s="149">
        <v>29</v>
      </c>
    </row>
    <row r="1739" spans="2:8">
      <c r="B1739" s="142" t="s">
        <v>30</v>
      </c>
      <c r="C1739" s="142" t="s">
        <v>35</v>
      </c>
      <c r="D1739" s="142" t="s">
        <v>30</v>
      </c>
      <c r="E1739" s="141" t="s">
        <v>34</v>
      </c>
      <c r="F1739" s="130">
        <v>1316</v>
      </c>
      <c r="G1739" s="148">
        <v>1</v>
      </c>
      <c r="H1739" s="149">
        <v>29</v>
      </c>
    </row>
    <row r="1740" spans="2:8">
      <c r="B1740" s="142" t="s">
        <v>30</v>
      </c>
      <c r="C1740" s="142" t="s">
        <v>35</v>
      </c>
      <c r="D1740" s="142" t="s">
        <v>30</v>
      </c>
      <c r="E1740" s="141" t="s">
        <v>34</v>
      </c>
      <c r="F1740" s="130">
        <v>1318</v>
      </c>
      <c r="G1740" s="148">
        <v>1</v>
      </c>
      <c r="H1740" s="149">
        <v>29</v>
      </c>
    </row>
    <row r="1741" spans="2:8">
      <c r="B1741" s="142" t="s">
        <v>30</v>
      </c>
      <c r="C1741" s="142" t="s">
        <v>35</v>
      </c>
      <c r="D1741" s="142" t="s">
        <v>30</v>
      </c>
      <c r="E1741" s="141" t="s">
        <v>34</v>
      </c>
      <c r="F1741" s="130">
        <v>1319</v>
      </c>
      <c r="G1741" s="148">
        <v>1</v>
      </c>
      <c r="H1741" s="149">
        <v>28</v>
      </c>
    </row>
    <row r="1742" spans="2:8">
      <c r="B1742" s="142" t="s">
        <v>30</v>
      </c>
      <c r="C1742" s="142" t="s">
        <v>35</v>
      </c>
      <c r="D1742" s="142" t="s">
        <v>30</v>
      </c>
      <c r="E1742" s="141" t="s">
        <v>34</v>
      </c>
      <c r="F1742" s="130">
        <v>1320</v>
      </c>
      <c r="G1742" s="148">
        <v>1</v>
      </c>
      <c r="H1742" s="149">
        <v>29</v>
      </c>
    </row>
    <row r="1743" spans="2:8">
      <c r="B1743" s="142" t="s">
        <v>30</v>
      </c>
      <c r="C1743" s="142" t="s">
        <v>35</v>
      </c>
      <c r="D1743" s="142" t="s">
        <v>30</v>
      </c>
      <c r="E1743" s="141" t="s">
        <v>34</v>
      </c>
      <c r="F1743" s="130">
        <v>1321</v>
      </c>
      <c r="G1743" s="148">
        <v>1</v>
      </c>
      <c r="H1743" s="149">
        <v>29</v>
      </c>
    </row>
    <row r="1744" spans="2:8">
      <c r="B1744" s="142" t="s">
        <v>30</v>
      </c>
      <c r="C1744" s="142" t="s">
        <v>35</v>
      </c>
      <c r="D1744" s="142" t="s">
        <v>30</v>
      </c>
      <c r="E1744" s="141" t="s">
        <v>34</v>
      </c>
      <c r="F1744" s="130">
        <v>1322</v>
      </c>
      <c r="G1744" s="148">
        <v>1</v>
      </c>
      <c r="H1744" s="149">
        <v>29</v>
      </c>
    </row>
    <row r="1745" spans="2:8">
      <c r="B1745" s="142" t="s">
        <v>30</v>
      </c>
      <c r="C1745" s="142" t="s">
        <v>35</v>
      </c>
      <c r="D1745" s="142" t="s">
        <v>30</v>
      </c>
      <c r="E1745" s="141" t="s">
        <v>34</v>
      </c>
      <c r="F1745" s="130">
        <v>1323</v>
      </c>
      <c r="G1745" s="148">
        <v>1</v>
      </c>
      <c r="H1745" s="149">
        <v>29</v>
      </c>
    </row>
    <row r="1746" spans="2:8">
      <c r="B1746" s="142" t="s">
        <v>30</v>
      </c>
      <c r="C1746" s="142" t="s">
        <v>35</v>
      </c>
      <c r="D1746" s="142" t="s">
        <v>30</v>
      </c>
      <c r="E1746" s="141" t="s">
        <v>34</v>
      </c>
      <c r="F1746" s="130">
        <v>1324</v>
      </c>
      <c r="G1746" s="148">
        <v>1</v>
      </c>
      <c r="H1746" s="149">
        <v>29</v>
      </c>
    </row>
    <row r="1747" spans="2:8">
      <c r="B1747" s="142" t="s">
        <v>30</v>
      </c>
      <c r="C1747" s="142" t="s">
        <v>35</v>
      </c>
      <c r="D1747" s="142" t="s">
        <v>30</v>
      </c>
      <c r="E1747" s="141" t="s">
        <v>34</v>
      </c>
      <c r="F1747" s="130">
        <v>1331</v>
      </c>
      <c r="G1747" s="148">
        <v>1</v>
      </c>
      <c r="H1747" s="149">
        <v>29</v>
      </c>
    </row>
    <row r="1748" spans="2:8">
      <c r="B1748" s="142" t="s">
        <v>30</v>
      </c>
      <c r="C1748" s="142" t="s">
        <v>35</v>
      </c>
      <c r="D1748" s="142" t="s">
        <v>30</v>
      </c>
      <c r="E1748" s="141" t="s">
        <v>34</v>
      </c>
      <c r="F1748" s="130">
        <v>1333</v>
      </c>
      <c r="G1748" s="148">
        <v>1</v>
      </c>
      <c r="H1748" s="149">
        <v>29</v>
      </c>
    </row>
    <row r="1749" spans="2:8">
      <c r="B1749" s="142" t="s">
        <v>30</v>
      </c>
      <c r="C1749" s="142" t="s">
        <v>35</v>
      </c>
      <c r="D1749" s="142" t="s">
        <v>30</v>
      </c>
      <c r="E1749" s="141" t="s">
        <v>34</v>
      </c>
      <c r="F1749" s="130">
        <v>1355</v>
      </c>
      <c r="G1749" s="148">
        <v>1</v>
      </c>
      <c r="H1749" s="149">
        <v>27</v>
      </c>
    </row>
    <row r="1750" spans="2:8">
      <c r="B1750" s="142" t="s">
        <v>30</v>
      </c>
      <c r="C1750" s="142" t="s">
        <v>35</v>
      </c>
      <c r="D1750" s="142" t="s">
        <v>30</v>
      </c>
      <c r="E1750" s="141" t="s">
        <v>34</v>
      </c>
      <c r="F1750" s="130">
        <v>1356</v>
      </c>
      <c r="G1750" s="148">
        <v>1</v>
      </c>
      <c r="H1750" s="149">
        <v>27</v>
      </c>
    </row>
    <row r="1751" spans="2:8">
      <c r="B1751" s="142" t="s">
        <v>30</v>
      </c>
      <c r="C1751" s="142" t="s">
        <v>35</v>
      </c>
      <c r="D1751" s="142" t="s">
        <v>30</v>
      </c>
      <c r="E1751" s="141" t="s">
        <v>34</v>
      </c>
      <c r="F1751" s="130">
        <v>1357</v>
      </c>
      <c r="G1751" s="148">
        <v>1</v>
      </c>
      <c r="H1751" s="149">
        <v>29</v>
      </c>
    </row>
    <row r="1752" spans="2:8">
      <c r="B1752" s="142" t="s">
        <v>30</v>
      </c>
      <c r="C1752" s="142" t="s">
        <v>35</v>
      </c>
      <c r="D1752" s="142" t="s">
        <v>30</v>
      </c>
      <c r="E1752" s="141" t="s">
        <v>34</v>
      </c>
      <c r="F1752" s="130">
        <v>1358</v>
      </c>
      <c r="G1752" s="148">
        <v>1</v>
      </c>
      <c r="H1752" s="149">
        <v>21</v>
      </c>
    </row>
    <row r="1753" spans="2:8">
      <c r="B1753" s="142" t="s">
        <v>30</v>
      </c>
      <c r="C1753" s="142" t="s">
        <v>35</v>
      </c>
      <c r="D1753" s="142" t="s">
        <v>30</v>
      </c>
      <c r="E1753" s="141" t="s">
        <v>34</v>
      </c>
      <c r="F1753" s="130">
        <v>1359</v>
      </c>
      <c r="G1753" s="148">
        <v>1</v>
      </c>
      <c r="H1753" s="149">
        <v>27</v>
      </c>
    </row>
    <row r="1754" spans="2:8">
      <c r="B1754" s="142" t="s">
        <v>30</v>
      </c>
      <c r="C1754" s="142" t="s">
        <v>35</v>
      </c>
      <c r="D1754" s="142" t="s">
        <v>30</v>
      </c>
      <c r="E1754" s="141" t="s">
        <v>34</v>
      </c>
      <c r="F1754" s="130">
        <v>1360</v>
      </c>
      <c r="G1754" s="148">
        <v>1</v>
      </c>
      <c r="H1754" s="149">
        <v>29</v>
      </c>
    </row>
    <row r="1755" spans="2:8">
      <c r="B1755" s="142" t="s">
        <v>30</v>
      </c>
      <c r="C1755" s="142" t="s">
        <v>35</v>
      </c>
      <c r="D1755" s="142" t="s">
        <v>30</v>
      </c>
      <c r="E1755" s="141" t="s">
        <v>34</v>
      </c>
      <c r="F1755" s="130">
        <v>1361</v>
      </c>
      <c r="G1755" s="148">
        <v>1</v>
      </c>
      <c r="H1755" s="149">
        <v>27</v>
      </c>
    </row>
    <row r="1756" spans="2:8">
      <c r="B1756" s="142" t="s">
        <v>30</v>
      </c>
      <c r="C1756" s="142" t="s">
        <v>35</v>
      </c>
      <c r="D1756" s="142" t="s">
        <v>30</v>
      </c>
      <c r="E1756" s="141" t="s">
        <v>34</v>
      </c>
      <c r="F1756" s="130">
        <v>1362</v>
      </c>
      <c r="G1756" s="148">
        <v>1</v>
      </c>
      <c r="H1756" s="149">
        <v>29</v>
      </c>
    </row>
    <row r="1757" spans="2:8">
      <c r="B1757" s="142" t="s">
        <v>30</v>
      </c>
      <c r="C1757" s="142" t="s">
        <v>35</v>
      </c>
      <c r="D1757" s="142" t="s">
        <v>30</v>
      </c>
      <c r="E1757" s="141" t="s">
        <v>34</v>
      </c>
      <c r="F1757" s="130">
        <v>1363</v>
      </c>
      <c r="G1757" s="148">
        <v>1</v>
      </c>
      <c r="H1757" s="149">
        <v>27</v>
      </c>
    </row>
    <row r="1758" spans="2:8">
      <c r="B1758" s="142" t="s">
        <v>30</v>
      </c>
      <c r="C1758" s="142" t="s">
        <v>35</v>
      </c>
      <c r="D1758" s="142" t="s">
        <v>30</v>
      </c>
      <c r="E1758" s="141" t="s">
        <v>34</v>
      </c>
      <c r="F1758" s="130">
        <v>1364</v>
      </c>
      <c r="G1758" s="148">
        <v>1</v>
      </c>
      <c r="H1758" s="149">
        <v>27</v>
      </c>
    </row>
    <row r="1759" spans="2:8">
      <c r="B1759" s="142" t="s">
        <v>30</v>
      </c>
      <c r="C1759" s="142" t="s">
        <v>35</v>
      </c>
      <c r="D1759" s="142" t="s">
        <v>30</v>
      </c>
      <c r="E1759" s="141" t="s">
        <v>34</v>
      </c>
      <c r="F1759" s="130">
        <v>1365</v>
      </c>
      <c r="G1759" s="148">
        <v>1</v>
      </c>
      <c r="H1759" s="149">
        <v>27</v>
      </c>
    </row>
    <row r="1760" spans="2:8">
      <c r="B1760" s="142" t="s">
        <v>30</v>
      </c>
      <c r="C1760" s="142" t="s">
        <v>35</v>
      </c>
      <c r="D1760" s="142" t="s">
        <v>30</v>
      </c>
      <c r="E1760" s="141" t="s">
        <v>34</v>
      </c>
      <c r="F1760" s="130">
        <v>1366</v>
      </c>
      <c r="G1760" s="148">
        <v>1</v>
      </c>
      <c r="H1760" s="149">
        <v>27</v>
      </c>
    </row>
    <row r="1761" spans="2:8">
      <c r="B1761" s="142" t="s">
        <v>30</v>
      </c>
      <c r="C1761" s="142" t="s">
        <v>35</v>
      </c>
      <c r="D1761" s="142" t="s">
        <v>30</v>
      </c>
      <c r="E1761" s="141" t="s">
        <v>34</v>
      </c>
      <c r="F1761" s="130">
        <v>1367</v>
      </c>
      <c r="G1761" s="148">
        <v>1</v>
      </c>
      <c r="H1761" s="149">
        <v>27</v>
      </c>
    </row>
    <row r="1762" spans="2:8">
      <c r="B1762" s="142" t="s">
        <v>30</v>
      </c>
      <c r="C1762" s="142" t="s">
        <v>35</v>
      </c>
      <c r="D1762" s="142" t="s">
        <v>30</v>
      </c>
      <c r="E1762" s="141" t="s">
        <v>34</v>
      </c>
      <c r="F1762" s="130">
        <v>1378</v>
      </c>
      <c r="G1762" s="148">
        <v>1</v>
      </c>
      <c r="H1762" s="149">
        <v>27</v>
      </c>
    </row>
    <row r="1763" spans="2:8">
      <c r="B1763" s="142" t="s">
        <v>30</v>
      </c>
      <c r="C1763" s="142" t="s">
        <v>35</v>
      </c>
      <c r="D1763" s="142" t="s">
        <v>30</v>
      </c>
      <c r="E1763" s="141" t="s">
        <v>34</v>
      </c>
      <c r="F1763" s="130">
        <v>1379</v>
      </c>
      <c r="G1763" s="148">
        <v>1</v>
      </c>
      <c r="H1763" s="149">
        <v>27</v>
      </c>
    </row>
    <row r="1764" spans="2:8">
      <c r="B1764" s="142" t="s">
        <v>30</v>
      </c>
      <c r="C1764" s="142" t="s">
        <v>35</v>
      </c>
      <c r="D1764" s="142" t="s">
        <v>30</v>
      </c>
      <c r="E1764" s="141" t="s">
        <v>34</v>
      </c>
      <c r="F1764" s="130">
        <v>1380</v>
      </c>
      <c r="G1764" s="148">
        <v>1</v>
      </c>
      <c r="H1764" s="149">
        <v>27</v>
      </c>
    </row>
    <row r="1765" spans="2:8">
      <c r="B1765" s="142" t="s">
        <v>30</v>
      </c>
      <c r="C1765" s="142" t="s">
        <v>35</v>
      </c>
      <c r="D1765" s="142" t="s">
        <v>30</v>
      </c>
      <c r="E1765" s="141" t="s">
        <v>34</v>
      </c>
      <c r="F1765" s="130">
        <v>1381</v>
      </c>
      <c r="G1765" s="148">
        <v>1</v>
      </c>
      <c r="H1765" s="149">
        <v>28</v>
      </c>
    </row>
    <row r="1766" spans="2:8">
      <c r="B1766" s="142" t="s">
        <v>30</v>
      </c>
      <c r="C1766" s="142" t="s">
        <v>35</v>
      </c>
      <c r="D1766" s="142" t="s">
        <v>30</v>
      </c>
      <c r="E1766" s="141" t="s">
        <v>34</v>
      </c>
      <c r="F1766" s="130">
        <v>1382</v>
      </c>
      <c r="G1766" s="148">
        <v>1</v>
      </c>
      <c r="H1766" s="149">
        <v>28</v>
      </c>
    </row>
    <row r="1767" spans="2:8">
      <c r="B1767" s="142" t="s">
        <v>30</v>
      </c>
      <c r="C1767" s="142" t="s">
        <v>35</v>
      </c>
      <c r="D1767" s="142" t="s">
        <v>30</v>
      </c>
      <c r="E1767" s="141" t="s">
        <v>34</v>
      </c>
      <c r="F1767" s="130">
        <v>1383</v>
      </c>
      <c r="G1767" s="148">
        <v>1</v>
      </c>
      <c r="H1767" s="149">
        <v>28</v>
      </c>
    </row>
    <row r="1768" spans="2:8">
      <c r="B1768" s="142" t="s">
        <v>30</v>
      </c>
      <c r="C1768" s="142" t="s">
        <v>35</v>
      </c>
      <c r="D1768" s="142" t="s">
        <v>30</v>
      </c>
      <c r="E1768" s="141" t="s">
        <v>34</v>
      </c>
      <c r="F1768" s="130">
        <v>1384</v>
      </c>
      <c r="G1768" s="148">
        <v>1</v>
      </c>
      <c r="H1768" s="149">
        <v>28</v>
      </c>
    </row>
    <row r="1769" spans="2:8">
      <c r="B1769" s="142" t="s">
        <v>30</v>
      </c>
      <c r="C1769" s="142" t="s">
        <v>35</v>
      </c>
      <c r="D1769" s="142" t="s">
        <v>30</v>
      </c>
      <c r="E1769" s="141" t="s">
        <v>34</v>
      </c>
      <c r="F1769" s="130">
        <v>1403</v>
      </c>
      <c r="G1769" s="148">
        <v>1</v>
      </c>
      <c r="H1769" s="149">
        <v>28</v>
      </c>
    </row>
    <row r="1770" spans="2:8">
      <c r="B1770" s="142" t="s">
        <v>30</v>
      </c>
      <c r="C1770" s="142" t="s">
        <v>35</v>
      </c>
      <c r="D1770" s="142" t="s">
        <v>30</v>
      </c>
      <c r="E1770" s="141" t="s">
        <v>34</v>
      </c>
      <c r="F1770" s="130">
        <v>1404</v>
      </c>
      <c r="G1770" s="148">
        <v>1</v>
      </c>
      <c r="H1770" s="149">
        <v>55</v>
      </c>
    </row>
    <row r="1771" spans="2:8">
      <c r="B1771" s="142" t="s">
        <v>30</v>
      </c>
      <c r="C1771" s="142" t="s">
        <v>35</v>
      </c>
      <c r="D1771" s="142" t="s">
        <v>30</v>
      </c>
      <c r="E1771" s="141" t="s">
        <v>34</v>
      </c>
      <c r="F1771" s="130">
        <v>1405</v>
      </c>
      <c r="G1771" s="148">
        <v>1</v>
      </c>
      <c r="H1771" s="149">
        <v>55</v>
      </c>
    </row>
    <row r="1772" spans="2:8">
      <c r="B1772" s="142" t="s">
        <v>30</v>
      </c>
      <c r="C1772" s="142" t="s">
        <v>35</v>
      </c>
      <c r="D1772" s="142" t="s">
        <v>30</v>
      </c>
      <c r="E1772" s="141" t="s">
        <v>34</v>
      </c>
      <c r="F1772" s="130">
        <v>1406</v>
      </c>
      <c r="G1772" s="148">
        <v>1</v>
      </c>
      <c r="H1772" s="149">
        <v>28</v>
      </c>
    </row>
    <row r="1773" spans="2:8">
      <c r="B1773" s="142" t="s">
        <v>30</v>
      </c>
      <c r="C1773" s="142" t="s">
        <v>35</v>
      </c>
      <c r="D1773" s="142" t="s">
        <v>30</v>
      </c>
      <c r="E1773" s="141" t="s">
        <v>34</v>
      </c>
      <c r="F1773" s="130">
        <v>1407</v>
      </c>
      <c r="G1773" s="148">
        <v>1</v>
      </c>
      <c r="H1773" s="149">
        <v>28</v>
      </c>
    </row>
    <row r="1774" spans="2:8">
      <c r="B1774" s="142" t="s">
        <v>30</v>
      </c>
      <c r="C1774" s="142" t="s">
        <v>35</v>
      </c>
      <c r="D1774" s="142" t="s">
        <v>30</v>
      </c>
      <c r="E1774" s="141" t="s">
        <v>34</v>
      </c>
      <c r="F1774" s="130">
        <v>1408</v>
      </c>
      <c r="G1774" s="148">
        <v>1</v>
      </c>
      <c r="H1774" s="149">
        <v>28</v>
      </c>
    </row>
    <row r="1775" spans="2:8">
      <c r="B1775" s="142" t="s">
        <v>30</v>
      </c>
      <c r="C1775" s="142" t="s">
        <v>35</v>
      </c>
      <c r="D1775" s="142" t="s">
        <v>30</v>
      </c>
      <c r="E1775" s="141" t="s">
        <v>34</v>
      </c>
      <c r="F1775" s="130">
        <v>1409</v>
      </c>
      <c r="G1775" s="148">
        <v>1</v>
      </c>
      <c r="H1775" s="149">
        <v>28</v>
      </c>
    </row>
    <row r="1776" spans="2:8">
      <c r="B1776" s="142" t="s">
        <v>30</v>
      </c>
      <c r="C1776" s="142" t="s">
        <v>35</v>
      </c>
      <c r="D1776" s="142" t="s">
        <v>30</v>
      </c>
      <c r="E1776" s="141" t="s">
        <v>34</v>
      </c>
      <c r="F1776" s="130">
        <v>1410</v>
      </c>
      <c r="G1776" s="148">
        <v>1</v>
      </c>
      <c r="H1776" s="149">
        <v>28</v>
      </c>
    </row>
    <row r="1777" spans="2:8">
      <c r="B1777" s="142" t="s">
        <v>30</v>
      </c>
      <c r="C1777" s="142" t="s">
        <v>35</v>
      </c>
      <c r="D1777" s="142" t="s">
        <v>30</v>
      </c>
      <c r="E1777" s="141" t="s">
        <v>34</v>
      </c>
      <c r="F1777" s="130">
        <v>1429</v>
      </c>
      <c r="G1777" s="148">
        <v>1</v>
      </c>
      <c r="H1777" s="149">
        <v>28</v>
      </c>
    </row>
    <row r="1778" spans="2:8">
      <c r="B1778" s="142" t="s">
        <v>30</v>
      </c>
      <c r="C1778" s="142" t="s">
        <v>35</v>
      </c>
      <c r="D1778" s="142" t="s">
        <v>30</v>
      </c>
      <c r="E1778" s="141" t="s">
        <v>34</v>
      </c>
      <c r="F1778" s="130">
        <v>1430</v>
      </c>
      <c r="G1778" s="148">
        <v>1</v>
      </c>
      <c r="H1778" s="149">
        <v>28</v>
      </c>
    </row>
    <row r="1779" spans="2:8">
      <c r="B1779" s="142" t="s">
        <v>30</v>
      </c>
      <c r="C1779" s="142" t="s">
        <v>35</v>
      </c>
      <c r="D1779" s="142" t="s">
        <v>30</v>
      </c>
      <c r="E1779" s="141" t="s">
        <v>34</v>
      </c>
      <c r="F1779" s="130">
        <v>1431</v>
      </c>
      <c r="G1779" s="148">
        <v>1</v>
      </c>
      <c r="H1779" s="149">
        <v>28</v>
      </c>
    </row>
    <row r="1780" spans="2:8">
      <c r="B1780" s="142" t="s">
        <v>30</v>
      </c>
      <c r="C1780" s="142" t="s">
        <v>35</v>
      </c>
      <c r="D1780" s="142" t="s">
        <v>30</v>
      </c>
      <c r="E1780" s="141" t="s">
        <v>34</v>
      </c>
      <c r="F1780" s="130">
        <v>1432</v>
      </c>
      <c r="G1780" s="148">
        <v>1</v>
      </c>
      <c r="H1780" s="149">
        <v>28</v>
      </c>
    </row>
    <row r="1781" spans="2:8">
      <c r="B1781" s="142" t="s">
        <v>30</v>
      </c>
      <c r="C1781" s="142" t="s">
        <v>35</v>
      </c>
      <c r="D1781" s="142" t="s">
        <v>30</v>
      </c>
      <c r="E1781" s="141" t="s">
        <v>34</v>
      </c>
      <c r="F1781" s="130">
        <v>1433</v>
      </c>
      <c r="G1781" s="148">
        <v>1</v>
      </c>
      <c r="H1781" s="149">
        <v>28</v>
      </c>
    </row>
    <row r="1782" spans="2:8">
      <c r="B1782" s="142" t="s">
        <v>30</v>
      </c>
      <c r="C1782" s="142" t="s">
        <v>35</v>
      </c>
      <c r="D1782" s="142" t="s">
        <v>30</v>
      </c>
      <c r="E1782" s="141" t="s">
        <v>34</v>
      </c>
      <c r="F1782" s="130">
        <v>1434</v>
      </c>
      <c r="G1782" s="148">
        <v>1</v>
      </c>
      <c r="H1782" s="149">
        <v>28</v>
      </c>
    </row>
    <row r="1783" spans="2:8">
      <c r="B1783" s="142" t="s">
        <v>30</v>
      </c>
      <c r="C1783" s="142" t="s">
        <v>35</v>
      </c>
      <c r="D1783" s="142" t="s">
        <v>30</v>
      </c>
      <c r="E1783" s="141" t="s">
        <v>34</v>
      </c>
      <c r="F1783" s="130">
        <v>1435</v>
      </c>
      <c r="G1783" s="148">
        <v>1</v>
      </c>
      <c r="H1783" s="149">
        <v>28</v>
      </c>
    </row>
    <row r="1784" spans="2:8">
      <c r="B1784" s="142" t="s">
        <v>30</v>
      </c>
      <c r="C1784" s="142" t="s">
        <v>35</v>
      </c>
      <c r="D1784" s="142" t="s">
        <v>30</v>
      </c>
      <c r="E1784" s="141" t="s">
        <v>34</v>
      </c>
      <c r="F1784" s="130">
        <v>1436</v>
      </c>
      <c r="G1784" s="148">
        <v>1</v>
      </c>
      <c r="H1784" s="149">
        <v>28</v>
      </c>
    </row>
    <row r="1785" spans="2:8">
      <c r="B1785" s="142" t="s">
        <v>30</v>
      </c>
      <c r="C1785" s="142" t="s">
        <v>35</v>
      </c>
      <c r="D1785" s="142" t="s">
        <v>30</v>
      </c>
      <c r="E1785" s="141" t="s">
        <v>34</v>
      </c>
      <c r="F1785" s="130">
        <v>1437</v>
      </c>
      <c r="G1785" s="148">
        <v>1</v>
      </c>
      <c r="H1785" s="149">
        <v>28</v>
      </c>
    </row>
    <row r="1786" spans="2:8">
      <c r="B1786" s="142" t="s">
        <v>30</v>
      </c>
      <c r="C1786" s="142" t="s">
        <v>35</v>
      </c>
      <c r="D1786" s="142" t="s">
        <v>30</v>
      </c>
      <c r="E1786" s="141" t="s">
        <v>34</v>
      </c>
      <c r="F1786" s="130">
        <v>1438</v>
      </c>
      <c r="G1786" s="148">
        <v>1</v>
      </c>
      <c r="H1786" s="149">
        <v>30</v>
      </c>
    </row>
    <row r="1787" spans="2:8">
      <c r="B1787" s="142" t="s">
        <v>30</v>
      </c>
      <c r="C1787" s="142" t="s">
        <v>35</v>
      </c>
      <c r="D1787" s="142" t="s">
        <v>30</v>
      </c>
      <c r="E1787" s="141" t="s">
        <v>34</v>
      </c>
      <c r="F1787" s="130">
        <v>1452</v>
      </c>
      <c r="G1787" s="148">
        <v>1</v>
      </c>
      <c r="H1787" s="149">
        <v>28</v>
      </c>
    </row>
    <row r="1788" spans="2:8">
      <c r="B1788" s="142" t="s">
        <v>30</v>
      </c>
      <c r="C1788" s="142" t="s">
        <v>35</v>
      </c>
      <c r="D1788" s="142" t="s">
        <v>30</v>
      </c>
      <c r="E1788" s="141" t="s">
        <v>34</v>
      </c>
      <c r="F1788" s="130">
        <v>1453</v>
      </c>
      <c r="G1788" s="148">
        <v>1</v>
      </c>
      <c r="H1788" s="149">
        <v>28</v>
      </c>
    </row>
    <row r="1789" spans="2:8">
      <c r="B1789" s="142" t="s">
        <v>30</v>
      </c>
      <c r="C1789" s="142" t="s">
        <v>35</v>
      </c>
      <c r="D1789" s="142" t="s">
        <v>30</v>
      </c>
      <c r="E1789" s="141" t="s">
        <v>34</v>
      </c>
      <c r="F1789" s="130">
        <v>1454</v>
      </c>
      <c r="G1789" s="148">
        <v>1</v>
      </c>
      <c r="H1789" s="149">
        <v>28</v>
      </c>
    </row>
    <row r="1790" spans="2:8">
      <c r="B1790" s="142" t="s">
        <v>30</v>
      </c>
      <c r="C1790" s="142" t="s">
        <v>35</v>
      </c>
      <c r="D1790" s="142" t="s">
        <v>30</v>
      </c>
      <c r="E1790" s="141" t="s">
        <v>34</v>
      </c>
      <c r="F1790" s="130">
        <v>1455</v>
      </c>
      <c r="G1790" s="148">
        <v>1</v>
      </c>
      <c r="H1790" s="149">
        <v>28</v>
      </c>
    </row>
    <row r="1791" spans="2:8">
      <c r="B1791" s="142" t="s">
        <v>30</v>
      </c>
      <c r="C1791" s="142" t="s">
        <v>35</v>
      </c>
      <c r="D1791" s="142" t="s">
        <v>30</v>
      </c>
      <c r="E1791" s="141" t="s">
        <v>34</v>
      </c>
      <c r="F1791" s="130">
        <v>1456</v>
      </c>
      <c r="G1791" s="148">
        <v>1</v>
      </c>
      <c r="H1791" s="149">
        <v>28</v>
      </c>
    </row>
    <row r="1792" spans="2:8">
      <c r="B1792" s="142" t="s">
        <v>30</v>
      </c>
      <c r="C1792" s="142" t="s">
        <v>35</v>
      </c>
      <c r="D1792" s="142" t="s">
        <v>30</v>
      </c>
      <c r="E1792" s="141" t="s">
        <v>34</v>
      </c>
      <c r="F1792" s="130">
        <v>1457</v>
      </c>
      <c r="G1792" s="148">
        <v>1</v>
      </c>
      <c r="H1792" s="149">
        <v>28</v>
      </c>
    </row>
    <row r="1793" spans="2:8">
      <c r="B1793" s="142" t="s">
        <v>30</v>
      </c>
      <c r="C1793" s="142" t="s">
        <v>35</v>
      </c>
      <c r="D1793" s="142" t="s">
        <v>30</v>
      </c>
      <c r="E1793" s="141" t="s">
        <v>34</v>
      </c>
      <c r="F1793" s="130">
        <v>1458</v>
      </c>
      <c r="G1793" s="148">
        <v>1</v>
      </c>
      <c r="H1793" s="149">
        <v>28</v>
      </c>
    </row>
    <row r="1794" spans="2:8">
      <c r="B1794" s="142" t="s">
        <v>30</v>
      </c>
      <c r="C1794" s="142" t="s">
        <v>35</v>
      </c>
      <c r="D1794" s="142" t="s">
        <v>30</v>
      </c>
      <c r="E1794" s="141" t="s">
        <v>34</v>
      </c>
      <c r="F1794" s="130">
        <v>1459</v>
      </c>
      <c r="G1794" s="148">
        <v>1</v>
      </c>
      <c r="H1794" s="149">
        <v>28</v>
      </c>
    </row>
    <row r="1795" spans="2:8">
      <c r="B1795" s="142" t="s">
        <v>30</v>
      </c>
      <c r="C1795" s="142" t="s">
        <v>35</v>
      </c>
      <c r="D1795" s="142" t="s">
        <v>30</v>
      </c>
      <c r="E1795" s="141" t="s">
        <v>34</v>
      </c>
      <c r="F1795" s="130">
        <v>1460</v>
      </c>
      <c r="G1795" s="148">
        <v>1</v>
      </c>
      <c r="H1795" s="149">
        <v>28</v>
      </c>
    </row>
    <row r="1796" spans="2:8">
      <c r="B1796" s="142" t="s">
        <v>30</v>
      </c>
      <c r="C1796" s="142" t="s">
        <v>35</v>
      </c>
      <c r="D1796" s="142" t="s">
        <v>30</v>
      </c>
      <c r="E1796" s="141" t="s">
        <v>34</v>
      </c>
      <c r="F1796" s="130">
        <v>1461</v>
      </c>
      <c r="G1796" s="148">
        <v>1</v>
      </c>
      <c r="H1796" s="149">
        <v>28</v>
      </c>
    </row>
    <row r="1797" spans="2:8">
      <c r="B1797" s="142" t="s">
        <v>30</v>
      </c>
      <c r="C1797" s="142" t="s">
        <v>35</v>
      </c>
      <c r="D1797" s="142" t="s">
        <v>30</v>
      </c>
      <c r="E1797" s="141" t="s">
        <v>34</v>
      </c>
      <c r="F1797" s="130">
        <v>1462</v>
      </c>
      <c r="G1797" s="148">
        <v>1</v>
      </c>
      <c r="H1797" s="149">
        <v>28</v>
      </c>
    </row>
    <row r="1798" spans="2:8">
      <c r="B1798" s="142" t="s">
        <v>30</v>
      </c>
      <c r="C1798" s="142" t="s">
        <v>35</v>
      </c>
      <c r="D1798" s="142" t="s">
        <v>30</v>
      </c>
      <c r="E1798" s="141" t="s">
        <v>34</v>
      </c>
      <c r="F1798" s="130">
        <v>1463</v>
      </c>
      <c r="G1798" s="148">
        <v>1</v>
      </c>
      <c r="H1798" s="149">
        <v>28</v>
      </c>
    </row>
    <row r="1799" spans="2:8">
      <c r="B1799" s="142" t="s">
        <v>30</v>
      </c>
      <c r="C1799" s="142" t="s">
        <v>35</v>
      </c>
      <c r="D1799" s="142" t="s">
        <v>30</v>
      </c>
      <c r="E1799" s="141" t="s">
        <v>34</v>
      </c>
      <c r="F1799" s="130">
        <v>1464</v>
      </c>
      <c r="G1799" s="148">
        <v>1</v>
      </c>
      <c r="H1799" s="149">
        <v>28</v>
      </c>
    </row>
    <row r="1800" spans="2:8">
      <c r="B1800" s="142" t="s">
        <v>30</v>
      </c>
      <c r="C1800" s="142" t="s">
        <v>35</v>
      </c>
      <c r="D1800" s="142" t="s">
        <v>30</v>
      </c>
      <c r="E1800" s="141" t="s">
        <v>34</v>
      </c>
      <c r="F1800" s="130">
        <v>1465</v>
      </c>
      <c r="G1800" s="148">
        <v>1</v>
      </c>
      <c r="H1800" s="149">
        <v>28</v>
      </c>
    </row>
    <row r="1801" spans="2:8">
      <c r="B1801" s="142" t="s">
        <v>30</v>
      </c>
      <c r="C1801" s="142" t="s">
        <v>35</v>
      </c>
      <c r="D1801" s="142" t="s">
        <v>30</v>
      </c>
      <c r="E1801" s="141" t="s">
        <v>34</v>
      </c>
      <c r="F1801" s="130">
        <v>1466</v>
      </c>
      <c r="G1801" s="148">
        <v>1</v>
      </c>
      <c r="H1801" s="149">
        <v>28</v>
      </c>
    </row>
    <row r="1802" spans="2:8">
      <c r="B1802" s="142" t="s">
        <v>30</v>
      </c>
      <c r="C1802" s="142" t="s">
        <v>35</v>
      </c>
      <c r="D1802" s="142" t="s">
        <v>30</v>
      </c>
      <c r="E1802" s="141" t="s">
        <v>34</v>
      </c>
      <c r="F1802" s="130">
        <v>1467</v>
      </c>
      <c r="G1802" s="148">
        <v>1</v>
      </c>
      <c r="H1802" s="149">
        <v>28</v>
      </c>
    </row>
    <row r="1803" spans="2:8">
      <c r="B1803" s="142" t="s">
        <v>30</v>
      </c>
      <c r="C1803" s="142" t="s">
        <v>35</v>
      </c>
      <c r="D1803" s="142" t="s">
        <v>30</v>
      </c>
      <c r="E1803" s="141" t="s">
        <v>34</v>
      </c>
      <c r="F1803" s="130">
        <v>1468</v>
      </c>
      <c r="G1803" s="148">
        <v>1</v>
      </c>
      <c r="H1803" s="149">
        <v>56</v>
      </c>
    </row>
    <row r="1804" spans="2:8">
      <c r="B1804" s="142" t="s">
        <v>30</v>
      </c>
      <c r="C1804" s="142" t="s">
        <v>35</v>
      </c>
      <c r="D1804" s="142" t="s">
        <v>30</v>
      </c>
      <c r="E1804" s="141" t="s">
        <v>34</v>
      </c>
      <c r="F1804" s="130">
        <v>1469</v>
      </c>
      <c r="G1804" s="148">
        <v>1</v>
      </c>
      <c r="H1804" s="149">
        <v>28</v>
      </c>
    </row>
    <row r="1805" spans="2:8">
      <c r="B1805" s="142" t="s">
        <v>30</v>
      </c>
      <c r="C1805" s="142" t="s">
        <v>35</v>
      </c>
      <c r="D1805" s="142" t="s">
        <v>30</v>
      </c>
      <c r="E1805" s="141" t="s">
        <v>34</v>
      </c>
      <c r="F1805" s="130">
        <v>1470</v>
      </c>
      <c r="G1805" s="148">
        <v>1</v>
      </c>
      <c r="H1805" s="149">
        <v>28</v>
      </c>
    </row>
    <row r="1806" spans="2:8">
      <c r="B1806" s="142" t="s">
        <v>30</v>
      </c>
      <c r="C1806" s="142" t="s">
        <v>35</v>
      </c>
      <c r="D1806" s="142" t="s">
        <v>30</v>
      </c>
      <c r="E1806" s="141" t="s">
        <v>34</v>
      </c>
      <c r="F1806" s="130">
        <v>1471</v>
      </c>
      <c r="G1806" s="148">
        <v>1</v>
      </c>
      <c r="H1806" s="149">
        <v>15</v>
      </c>
    </row>
    <row r="1807" spans="2:8">
      <c r="B1807" s="142" t="s">
        <v>30</v>
      </c>
      <c r="C1807" s="142" t="s">
        <v>35</v>
      </c>
      <c r="D1807" s="142" t="s">
        <v>30</v>
      </c>
      <c r="E1807" s="141" t="s">
        <v>34</v>
      </c>
      <c r="F1807" s="130">
        <v>1472</v>
      </c>
      <c r="G1807" s="148">
        <v>1</v>
      </c>
      <c r="H1807" s="149">
        <v>29</v>
      </c>
    </row>
    <row r="1808" spans="2:8">
      <c r="B1808" s="142" t="s">
        <v>30</v>
      </c>
      <c r="C1808" s="142" t="s">
        <v>35</v>
      </c>
      <c r="D1808" s="142" t="s">
        <v>30</v>
      </c>
      <c r="E1808" s="141" t="s">
        <v>34</v>
      </c>
      <c r="F1808" s="130">
        <v>1473</v>
      </c>
      <c r="G1808" s="148">
        <v>1</v>
      </c>
      <c r="H1808" s="149">
        <v>28</v>
      </c>
    </row>
    <row r="1809" spans="2:8">
      <c r="B1809" s="142" t="s">
        <v>30</v>
      </c>
      <c r="C1809" s="142" t="s">
        <v>35</v>
      </c>
      <c r="D1809" s="142" t="s">
        <v>30</v>
      </c>
      <c r="E1809" s="141" t="s">
        <v>34</v>
      </c>
      <c r="F1809" s="130">
        <v>1474</v>
      </c>
      <c r="G1809" s="148">
        <v>1</v>
      </c>
      <c r="H1809" s="149">
        <v>28</v>
      </c>
    </row>
    <row r="1810" spans="2:8">
      <c r="B1810" s="142" t="s">
        <v>30</v>
      </c>
      <c r="C1810" s="142" t="s">
        <v>35</v>
      </c>
      <c r="D1810" s="142" t="s">
        <v>30</v>
      </c>
      <c r="E1810" s="141" t="s">
        <v>34</v>
      </c>
      <c r="F1810" s="130">
        <v>1478</v>
      </c>
      <c r="G1810" s="148">
        <v>1</v>
      </c>
      <c r="H1810" s="149">
        <v>27</v>
      </c>
    </row>
    <row r="1811" spans="2:8">
      <c r="B1811" s="142" t="s">
        <v>30</v>
      </c>
      <c r="C1811" s="142" t="s">
        <v>35</v>
      </c>
      <c r="D1811" s="142" t="s">
        <v>30</v>
      </c>
      <c r="E1811" s="141" t="s">
        <v>34</v>
      </c>
      <c r="F1811" s="130">
        <v>1479</v>
      </c>
      <c r="G1811" s="148">
        <v>1</v>
      </c>
      <c r="H1811" s="149">
        <v>27</v>
      </c>
    </row>
    <row r="1812" spans="2:8">
      <c r="B1812" s="142" t="s">
        <v>30</v>
      </c>
      <c r="C1812" s="142" t="s">
        <v>35</v>
      </c>
      <c r="D1812" s="142" t="s">
        <v>30</v>
      </c>
      <c r="E1812" s="141" t="s">
        <v>34</v>
      </c>
      <c r="F1812" s="130">
        <v>1502</v>
      </c>
      <c r="G1812" s="148">
        <v>1</v>
      </c>
      <c r="H1812" s="149">
        <v>28</v>
      </c>
    </row>
    <row r="1813" spans="2:8">
      <c r="B1813" s="142" t="s">
        <v>30</v>
      </c>
      <c r="C1813" s="142" t="s">
        <v>35</v>
      </c>
      <c r="D1813" s="142" t="s">
        <v>30</v>
      </c>
      <c r="E1813" s="141" t="s">
        <v>34</v>
      </c>
      <c r="F1813" s="130">
        <v>1503</v>
      </c>
      <c r="G1813" s="148">
        <v>1</v>
      </c>
      <c r="H1813" s="149">
        <v>8</v>
      </c>
    </row>
    <row r="1814" spans="2:8">
      <c r="B1814" s="142" t="s">
        <v>30</v>
      </c>
      <c r="C1814" s="142" t="s">
        <v>35</v>
      </c>
      <c r="D1814" s="142" t="s">
        <v>30</v>
      </c>
      <c r="E1814" s="141" t="s">
        <v>34</v>
      </c>
      <c r="F1814" s="130">
        <v>1505</v>
      </c>
      <c r="G1814" s="148">
        <v>1</v>
      </c>
      <c r="H1814" s="149">
        <v>28</v>
      </c>
    </row>
    <row r="1815" spans="2:8">
      <c r="B1815" s="142" t="s">
        <v>30</v>
      </c>
      <c r="C1815" s="142" t="s">
        <v>35</v>
      </c>
      <c r="D1815" s="142" t="s">
        <v>30</v>
      </c>
      <c r="E1815" s="141" t="s">
        <v>34</v>
      </c>
      <c r="F1815" s="130">
        <v>1506</v>
      </c>
      <c r="G1815" s="148">
        <v>1</v>
      </c>
      <c r="H1815" s="149">
        <v>59</v>
      </c>
    </row>
    <row r="1816" spans="2:8">
      <c r="B1816" s="142" t="s">
        <v>30</v>
      </c>
      <c r="C1816" s="142" t="s">
        <v>35</v>
      </c>
      <c r="D1816" s="142" t="s">
        <v>30</v>
      </c>
      <c r="E1816" s="141" t="s">
        <v>34</v>
      </c>
      <c r="F1816" s="130">
        <v>1507</v>
      </c>
      <c r="G1816" s="148">
        <v>1</v>
      </c>
      <c r="H1816" s="149">
        <v>8</v>
      </c>
    </row>
    <row r="1817" spans="2:8">
      <c r="B1817" s="142" t="s">
        <v>30</v>
      </c>
      <c r="C1817" s="142" t="s">
        <v>35</v>
      </c>
      <c r="D1817" s="142" t="s">
        <v>30</v>
      </c>
      <c r="E1817" s="141" t="s">
        <v>34</v>
      </c>
      <c r="F1817" s="130">
        <v>1508</v>
      </c>
      <c r="G1817" s="148">
        <v>1</v>
      </c>
      <c r="H1817" s="149">
        <v>28</v>
      </c>
    </row>
    <row r="1818" spans="2:8">
      <c r="B1818" s="142" t="s">
        <v>30</v>
      </c>
      <c r="C1818" s="142" t="s">
        <v>35</v>
      </c>
      <c r="D1818" s="142" t="s">
        <v>30</v>
      </c>
      <c r="E1818" s="141" t="s">
        <v>34</v>
      </c>
      <c r="F1818" s="130">
        <v>1509</v>
      </c>
      <c r="G1818" s="148">
        <v>1</v>
      </c>
      <c r="H1818" s="149">
        <v>28</v>
      </c>
    </row>
    <row r="1819" spans="2:8">
      <c r="B1819" s="142" t="s">
        <v>30</v>
      </c>
      <c r="C1819" s="142" t="s">
        <v>35</v>
      </c>
      <c r="D1819" s="142" t="s">
        <v>30</v>
      </c>
      <c r="E1819" s="141" t="s">
        <v>34</v>
      </c>
      <c r="F1819" s="130">
        <v>1510</v>
      </c>
      <c r="G1819" s="148">
        <v>1</v>
      </c>
      <c r="H1819" s="149">
        <v>28</v>
      </c>
    </row>
    <row r="1820" spans="2:8">
      <c r="B1820" s="142" t="s">
        <v>30</v>
      </c>
      <c r="C1820" s="142" t="s">
        <v>35</v>
      </c>
      <c r="D1820" s="142" t="s">
        <v>30</v>
      </c>
      <c r="E1820" s="141" t="s">
        <v>34</v>
      </c>
      <c r="F1820" s="130">
        <v>1511</v>
      </c>
      <c r="G1820" s="148">
        <v>1</v>
      </c>
      <c r="H1820" s="149">
        <v>8</v>
      </c>
    </row>
    <row r="1821" spans="2:8">
      <c r="B1821" s="142" t="s">
        <v>30</v>
      </c>
      <c r="C1821" s="142" t="s">
        <v>35</v>
      </c>
      <c r="D1821" s="142" t="s">
        <v>30</v>
      </c>
      <c r="E1821" s="141" t="s">
        <v>34</v>
      </c>
      <c r="F1821" s="130">
        <v>1512</v>
      </c>
      <c r="G1821" s="148">
        <v>1</v>
      </c>
      <c r="H1821" s="149">
        <v>8</v>
      </c>
    </row>
    <row r="1822" spans="2:8">
      <c r="B1822" s="142" t="s">
        <v>30</v>
      </c>
      <c r="C1822" s="142" t="s">
        <v>35</v>
      </c>
      <c r="D1822" s="142" t="s">
        <v>30</v>
      </c>
      <c r="E1822" s="141" t="s">
        <v>34</v>
      </c>
      <c r="F1822" s="130">
        <v>1513</v>
      </c>
      <c r="G1822" s="148">
        <v>1</v>
      </c>
      <c r="H1822" s="149">
        <v>28</v>
      </c>
    </row>
    <row r="1823" spans="2:8">
      <c r="B1823" s="142" t="s">
        <v>30</v>
      </c>
      <c r="C1823" s="142" t="s">
        <v>35</v>
      </c>
      <c r="D1823" s="142" t="s">
        <v>30</v>
      </c>
      <c r="E1823" s="141" t="s">
        <v>34</v>
      </c>
      <c r="F1823" s="130">
        <v>1515</v>
      </c>
      <c r="G1823" s="148">
        <v>1</v>
      </c>
      <c r="H1823" s="149">
        <v>28</v>
      </c>
    </row>
    <row r="1824" spans="2:8">
      <c r="B1824" s="142" t="s">
        <v>30</v>
      </c>
      <c r="C1824" s="142" t="s">
        <v>35</v>
      </c>
      <c r="D1824" s="142" t="s">
        <v>30</v>
      </c>
      <c r="E1824" s="141" t="s">
        <v>34</v>
      </c>
      <c r="F1824" s="130">
        <v>1516</v>
      </c>
      <c r="G1824" s="148">
        <v>1</v>
      </c>
      <c r="H1824" s="149">
        <v>28</v>
      </c>
    </row>
    <row r="1825" spans="2:8">
      <c r="B1825" s="142" t="s">
        <v>30</v>
      </c>
      <c r="C1825" s="142" t="s">
        <v>35</v>
      </c>
      <c r="D1825" s="142" t="s">
        <v>30</v>
      </c>
      <c r="E1825" s="141" t="s">
        <v>34</v>
      </c>
      <c r="F1825" s="130">
        <v>1517</v>
      </c>
      <c r="G1825" s="148">
        <v>1</v>
      </c>
      <c r="H1825" s="149">
        <v>28</v>
      </c>
    </row>
    <row r="1826" spans="2:8">
      <c r="B1826" s="142" t="s">
        <v>30</v>
      </c>
      <c r="C1826" s="142" t="s">
        <v>35</v>
      </c>
      <c r="D1826" s="142" t="s">
        <v>30</v>
      </c>
      <c r="E1826" s="141" t="s">
        <v>34</v>
      </c>
      <c r="F1826" s="130">
        <v>1527</v>
      </c>
      <c r="G1826" s="148">
        <v>1</v>
      </c>
      <c r="H1826" s="149">
        <v>27</v>
      </c>
    </row>
    <row r="1827" spans="2:8">
      <c r="B1827" s="142" t="s">
        <v>30</v>
      </c>
      <c r="C1827" s="142" t="s">
        <v>35</v>
      </c>
      <c r="D1827" s="142" t="s">
        <v>30</v>
      </c>
      <c r="E1827" s="141" t="s">
        <v>34</v>
      </c>
      <c r="F1827" s="130">
        <v>1529</v>
      </c>
      <c r="G1827" s="148">
        <v>1</v>
      </c>
      <c r="H1827" s="149">
        <v>27</v>
      </c>
    </row>
    <row r="1828" spans="2:8">
      <c r="B1828" s="142" t="s">
        <v>30</v>
      </c>
      <c r="C1828" s="142" t="s">
        <v>35</v>
      </c>
      <c r="D1828" s="142" t="s">
        <v>30</v>
      </c>
      <c r="E1828" s="141" t="s">
        <v>34</v>
      </c>
      <c r="F1828" s="130">
        <v>1530</v>
      </c>
      <c r="G1828" s="148">
        <v>1</v>
      </c>
      <c r="H1828" s="149">
        <v>26</v>
      </c>
    </row>
    <row r="1829" spans="2:8">
      <c r="B1829" s="142" t="s">
        <v>30</v>
      </c>
      <c r="C1829" s="142" t="s">
        <v>35</v>
      </c>
      <c r="D1829" s="142" t="s">
        <v>30</v>
      </c>
      <c r="E1829" s="141" t="s">
        <v>34</v>
      </c>
      <c r="F1829" s="130">
        <v>1531</v>
      </c>
      <c r="G1829" s="148">
        <v>1</v>
      </c>
      <c r="H1829" s="149">
        <v>9</v>
      </c>
    </row>
    <row r="1830" spans="2:8">
      <c r="B1830" s="142" t="s">
        <v>30</v>
      </c>
      <c r="C1830" s="142" t="s">
        <v>35</v>
      </c>
      <c r="D1830" s="142" t="s">
        <v>30</v>
      </c>
      <c r="E1830" s="141" t="s">
        <v>34</v>
      </c>
      <c r="F1830" s="130">
        <v>1532</v>
      </c>
      <c r="G1830" s="148">
        <v>1</v>
      </c>
      <c r="H1830" s="149">
        <v>27</v>
      </c>
    </row>
    <row r="1831" spans="2:8">
      <c r="B1831" s="142" t="s">
        <v>30</v>
      </c>
      <c r="C1831" s="142" t="s">
        <v>35</v>
      </c>
      <c r="D1831" s="142" t="s">
        <v>30</v>
      </c>
      <c r="E1831" s="141" t="s">
        <v>34</v>
      </c>
      <c r="F1831" s="130">
        <v>1534</v>
      </c>
      <c r="G1831" s="148">
        <v>1</v>
      </c>
      <c r="H1831" s="149">
        <v>9</v>
      </c>
    </row>
    <row r="1832" spans="2:8">
      <c r="B1832" s="142" t="s">
        <v>30</v>
      </c>
      <c r="C1832" s="142" t="s">
        <v>35</v>
      </c>
      <c r="D1832" s="142" t="s">
        <v>30</v>
      </c>
      <c r="E1832" s="141" t="s">
        <v>34</v>
      </c>
      <c r="F1832" s="130">
        <v>1535</v>
      </c>
      <c r="G1832" s="148">
        <v>1</v>
      </c>
      <c r="H1832" s="149">
        <v>9</v>
      </c>
    </row>
    <row r="1833" spans="2:8">
      <c r="B1833" s="142" t="s">
        <v>30</v>
      </c>
      <c r="C1833" s="142" t="s">
        <v>35</v>
      </c>
      <c r="D1833" s="142" t="s">
        <v>30</v>
      </c>
      <c r="E1833" s="141" t="s">
        <v>34</v>
      </c>
      <c r="F1833" s="130">
        <v>1550</v>
      </c>
      <c r="G1833" s="148">
        <v>1</v>
      </c>
      <c r="H1833" s="149">
        <v>10</v>
      </c>
    </row>
    <row r="1834" spans="2:8">
      <c r="B1834" s="142" t="s">
        <v>30</v>
      </c>
      <c r="C1834" s="142" t="s">
        <v>35</v>
      </c>
      <c r="D1834" s="142" t="s">
        <v>30</v>
      </c>
      <c r="E1834" s="141" t="s">
        <v>34</v>
      </c>
      <c r="F1834" s="130">
        <v>1551</v>
      </c>
      <c r="G1834" s="148">
        <v>1</v>
      </c>
      <c r="H1834" s="149">
        <v>30</v>
      </c>
    </row>
    <row r="1835" spans="2:8">
      <c r="B1835" s="142" t="s">
        <v>30</v>
      </c>
      <c r="C1835" s="142" t="s">
        <v>35</v>
      </c>
      <c r="D1835" s="142" t="s">
        <v>30</v>
      </c>
      <c r="E1835" s="141" t="s">
        <v>34</v>
      </c>
      <c r="F1835" s="130">
        <v>1552</v>
      </c>
      <c r="G1835" s="148">
        <v>1</v>
      </c>
      <c r="H1835" s="149">
        <v>13</v>
      </c>
    </row>
    <row r="1836" spans="2:8">
      <c r="B1836" s="142" t="s">
        <v>30</v>
      </c>
      <c r="C1836" s="142" t="s">
        <v>35</v>
      </c>
      <c r="D1836" s="142" t="s">
        <v>30</v>
      </c>
      <c r="E1836" s="141" t="s">
        <v>34</v>
      </c>
      <c r="F1836" s="130">
        <v>1553</v>
      </c>
      <c r="G1836" s="148">
        <v>1</v>
      </c>
      <c r="H1836" s="149">
        <v>28</v>
      </c>
    </row>
    <row r="1837" spans="2:8">
      <c r="B1837" s="142" t="s">
        <v>30</v>
      </c>
      <c r="C1837" s="142" t="s">
        <v>35</v>
      </c>
      <c r="D1837" s="142" t="s">
        <v>30</v>
      </c>
      <c r="E1837" s="141" t="s">
        <v>34</v>
      </c>
      <c r="F1837" s="130">
        <v>1554</v>
      </c>
      <c r="G1837" s="148">
        <v>1</v>
      </c>
      <c r="H1837" s="149">
        <v>13</v>
      </c>
    </row>
    <row r="1838" spans="2:8">
      <c r="B1838" s="142" t="s">
        <v>30</v>
      </c>
      <c r="C1838" s="142" t="s">
        <v>35</v>
      </c>
      <c r="D1838" s="142" t="s">
        <v>30</v>
      </c>
      <c r="E1838" s="141" t="s">
        <v>34</v>
      </c>
      <c r="F1838" s="130">
        <v>1555</v>
      </c>
      <c r="G1838" s="148">
        <v>1</v>
      </c>
      <c r="H1838" s="149">
        <v>28</v>
      </c>
    </row>
    <row r="1839" spans="2:8">
      <c r="B1839" s="142" t="s">
        <v>30</v>
      </c>
      <c r="C1839" s="142" t="s">
        <v>35</v>
      </c>
      <c r="D1839" s="142" t="s">
        <v>30</v>
      </c>
      <c r="E1839" s="141" t="s">
        <v>34</v>
      </c>
      <c r="F1839" s="130">
        <v>1557</v>
      </c>
      <c r="G1839" s="148">
        <v>1</v>
      </c>
      <c r="H1839" s="149">
        <v>28</v>
      </c>
    </row>
    <row r="1840" spans="2:8">
      <c r="B1840" s="142" t="s">
        <v>30</v>
      </c>
      <c r="C1840" s="142" t="s">
        <v>35</v>
      </c>
      <c r="D1840" s="142" t="s">
        <v>30</v>
      </c>
      <c r="E1840" s="141" t="s">
        <v>34</v>
      </c>
      <c r="F1840" s="130">
        <v>1558</v>
      </c>
      <c r="G1840" s="148">
        <v>1</v>
      </c>
      <c r="H1840" s="149">
        <v>28</v>
      </c>
    </row>
    <row r="1841" spans="2:8">
      <c r="B1841" s="142" t="s">
        <v>30</v>
      </c>
      <c r="C1841" s="142" t="s">
        <v>35</v>
      </c>
      <c r="D1841" s="142" t="s">
        <v>30</v>
      </c>
      <c r="E1841" s="141" t="s">
        <v>34</v>
      </c>
      <c r="F1841" s="130">
        <v>1559</v>
      </c>
      <c r="G1841" s="148">
        <v>1</v>
      </c>
      <c r="H1841" s="149">
        <v>28</v>
      </c>
    </row>
    <row r="1842" spans="2:8">
      <c r="B1842" s="142" t="s">
        <v>30</v>
      </c>
      <c r="C1842" s="142" t="s">
        <v>35</v>
      </c>
      <c r="D1842" s="142" t="s">
        <v>30</v>
      </c>
      <c r="E1842" s="141" t="s">
        <v>34</v>
      </c>
      <c r="F1842" s="130">
        <v>1560</v>
      </c>
      <c r="G1842" s="148">
        <v>1</v>
      </c>
      <c r="H1842" s="149">
        <v>28</v>
      </c>
    </row>
    <row r="1843" spans="2:8">
      <c r="B1843" s="142" t="s">
        <v>30</v>
      </c>
      <c r="C1843" s="142" t="s">
        <v>35</v>
      </c>
      <c r="D1843" s="142" t="s">
        <v>30</v>
      </c>
      <c r="E1843" s="141" t="s">
        <v>34</v>
      </c>
      <c r="F1843" s="130">
        <v>1561</v>
      </c>
      <c r="G1843" s="148">
        <v>1</v>
      </c>
      <c r="H1843" s="149">
        <v>10</v>
      </c>
    </row>
    <row r="1844" spans="2:8">
      <c r="B1844" s="142" t="s">
        <v>30</v>
      </c>
      <c r="C1844" s="142" t="s">
        <v>35</v>
      </c>
      <c r="D1844" s="142" t="s">
        <v>30</v>
      </c>
      <c r="E1844" s="141" t="s">
        <v>34</v>
      </c>
      <c r="F1844" s="130">
        <v>1580</v>
      </c>
      <c r="G1844" s="148">
        <v>1</v>
      </c>
      <c r="H1844" s="149">
        <v>28</v>
      </c>
    </row>
    <row r="1845" spans="2:8">
      <c r="B1845" s="142" t="s">
        <v>30</v>
      </c>
      <c r="C1845" s="142" t="s">
        <v>35</v>
      </c>
      <c r="D1845" s="142" t="s">
        <v>30</v>
      </c>
      <c r="E1845" s="141" t="s">
        <v>34</v>
      </c>
      <c r="F1845" s="130">
        <v>1581</v>
      </c>
      <c r="G1845" s="148">
        <v>1</v>
      </c>
      <c r="H1845" s="149">
        <v>65</v>
      </c>
    </row>
    <row r="1846" spans="2:8">
      <c r="B1846" s="142" t="s">
        <v>30</v>
      </c>
      <c r="C1846" s="142" t="s">
        <v>35</v>
      </c>
      <c r="D1846" s="142" t="s">
        <v>30</v>
      </c>
      <c r="E1846" s="141" t="s">
        <v>34</v>
      </c>
      <c r="F1846" s="130">
        <v>1582</v>
      </c>
      <c r="G1846" s="148">
        <v>1</v>
      </c>
      <c r="H1846" s="149">
        <v>28</v>
      </c>
    </row>
    <row r="1847" spans="2:8">
      <c r="B1847" s="142" t="s">
        <v>30</v>
      </c>
      <c r="C1847" s="142" t="s">
        <v>35</v>
      </c>
      <c r="D1847" s="142" t="s">
        <v>30</v>
      </c>
      <c r="E1847" s="141" t="s">
        <v>34</v>
      </c>
      <c r="F1847" s="130">
        <v>1583</v>
      </c>
      <c r="G1847" s="148">
        <v>1</v>
      </c>
      <c r="H1847" s="149">
        <v>28</v>
      </c>
    </row>
    <row r="1848" spans="2:8">
      <c r="B1848" s="142" t="s">
        <v>30</v>
      </c>
      <c r="C1848" s="142" t="s">
        <v>35</v>
      </c>
      <c r="D1848" s="142" t="s">
        <v>30</v>
      </c>
      <c r="E1848" s="141" t="s">
        <v>34</v>
      </c>
      <c r="F1848" s="130">
        <v>1584</v>
      </c>
      <c r="G1848" s="148">
        <v>1</v>
      </c>
      <c r="H1848" s="149">
        <v>28</v>
      </c>
    </row>
    <row r="1849" spans="2:8">
      <c r="B1849" s="142" t="s">
        <v>30</v>
      </c>
      <c r="C1849" s="142" t="s">
        <v>35</v>
      </c>
      <c r="D1849" s="142" t="s">
        <v>30</v>
      </c>
      <c r="E1849" s="141" t="s">
        <v>34</v>
      </c>
      <c r="F1849" s="130">
        <v>1585</v>
      </c>
      <c r="G1849" s="148">
        <v>1</v>
      </c>
      <c r="H1849" s="149">
        <v>28</v>
      </c>
    </row>
    <row r="1850" spans="2:8">
      <c r="B1850" s="142" t="s">
        <v>30</v>
      </c>
      <c r="C1850" s="142" t="s">
        <v>35</v>
      </c>
      <c r="D1850" s="142" t="s">
        <v>30</v>
      </c>
      <c r="E1850" s="141" t="s">
        <v>34</v>
      </c>
      <c r="F1850" s="130">
        <v>1586</v>
      </c>
      <c r="G1850" s="148">
        <v>1</v>
      </c>
      <c r="H1850" s="149">
        <v>57</v>
      </c>
    </row>
    <row r="1851" spans="2:8">
      <c r="B1851" s="142" t="s">
        <v>30</v>
      </c>
      <c r="C1851" s="142" t="s">
        <v>35</v>
      </c>
      <c r="D1851" s="142" t="s">
        <v>30</v>
      </c>
      <c r="E1851" s="141" t="s">
        <v>34</v>
      </c>
      <c r="F1851" s="130">
        <v>1587</v>
      </c>
      <c r="G1851" s="148">
        <v>1</v>
      </c>
      <c r="H1851" s="149">
        <v>28</v>
      </c>
    </row>
    <row r="1852" spans="2:8">
      <c r="B1852" s="142" t="s">
        <v>30</v>
      </c>
      <c r="C1852" s="142" t="s">
        <v>35</v>
      </c>
      <c r="D1852" s="142" t="s">
        <v>30</v>
      </c>
      <c r="E1852" s="141" t="s">
        <v>34</v>
      </c>
      <c r="F1852" s="130">
        <v>1605</v>
      </c>
      <c r="G1852" s="148">
        <v>1</v>
      </c>
      <c r="H1852" s="149">
        <v>28</v>
      </c>
    </row>
    <row r="1853" spans="2:8">
      <c r="B1853" s="142" t="s">
        <v>30</v>
      </c>
      <c r="C1853" s="142" t="s">
        <v>35</v>
      </c>
      <c r="D1853" s="142" t="s">
        <v>30</v>
      </c>
      <c r="E1853" s="141" t="s">
        <v>34</v>
      </c>
      <c r="F1853" s="130">
        <v>1606</v>
      </c>
      <c r="G1853" s="148">
        <v>1</v>
      </c>
      <c r="H1853" s="149">
        <v>28</v>
      </c>
    </row>
    <row r="1854" spans="2:8">
      <c r="B1854" s="142" t="s">
        <v>30</v>
      </c>
      <c r="C1854" s="142" t="s">
        <v>35</v>
      </c>
      <c r="D1854" s="142" t="s">
        <v>30</v>
      </c>
      <c r="E1854" s="141" t="s">
        <v>34</v>
      </c>
      <c r="F1854" s="130">
        <v>1607</v>
      </c>
      <c r="G1854" s="148">
        <v>1</v>
      </c>
      <c r="H1854" s="149">
        <v>28</v>
      </c>
    </row>
    <row r="1855" spans="2:8">
      <c r="B1855" s="142" t="s">
        <v>30</v>
      </c>
      <c r="C1855" s="142" t="s">
        <v>35</v>
      </c>
      <c r="D1855" s="142" t="s">
        <v>30</v>
      </c>
      <c r="E1855" s="141" t="s">
        <v>34</v>
      </c>
      <c r="F1855" s="130">
        <v>1608</v>
      </c>
      <c r="G1855" s="148">
        <v>1</v>
      </c>
      <c r="H1855" s="149">
        <v>28</v>
      </c>
    </row>
    <row r="1856" spans="2:8">
      <c r="B1856" s="142" t="s">
        <v>30</v>
      </c>
      <c r="C1856" s="142" t="s">
        <v>35</v>
      </c>
      <c r="D1856" s="142" t="s">
        <v>30</v>
      </c>
      <c r="E1856" s="141" t="s">
        <v>34</v>
      </c>
      <c r="F1856" s="130">
        <v>1609</v>
      </c>
      <c r="G1856" s="148">
        <v>1</v>
      </c>
      <c r="H1856" s="149">
        <v>28</v>
      </c>
    </row>
    <row r="1857" spans="2:8">
      <c r="B1857" s="142" t="s">
        <v>30</v>
      </c>
      <c r="C1857" s="142" t="s">
        <v>35</v>
      </c>
      <c r="D1857" s="142" t="s">
        <v>30</v>
      </c>
      <c r="E1857" s="141" t="s">
        <v>34</v>
      </c>
      <c r="F1857" s="130">
        <v>1610</v>
      </c>
      <c r="G1857" s="148">
        <v>1</v>
      </c>
      <c r="H1857" s="149">
        <v>12</v>
      </c>
    </row>
    <row r="1858" spans="2:8">
      <c r="B1858" s="142" t="s">
        <v>30</v>
      </c>
      <c r="C1858" s="142" t="s">
        <v>35</v>
      </c>
      <c r="D1858" s="142" t="s">
        <v>30</v>
      </c>
      <c r="E1858" s="141" t="s">
        <v>34</v>
      </c>
      <c r="F1858" s="130">
        <v>1611</v>
      </c>
      <c r="G1858" s="148">
        <v>1</v>
      </c>
      <c r="H1858" s="149">
        <v>12</v>
      </c>
    </row>
    <row r="1859" spans="2:8">
      <c r="B1859" s="142" t="s">
        <v>30</v>
      </c>
      <c r="C1859" s="142" t="s">
        <v>35</v>
      </c>
      <c r="D1859" s="142" t="s">
        <v>30</v>
      </c>
      <c r="E1859" s="141" t="s">
        <v>34</v>
      </c>
      <c r="F1859" s="130">
        <v>1612</v>
      </c>
      <c r="G1859" s="148">
        <v>1</v>
      </c>
      <c r="H1859" s="149">
        <v>28</v>
      </c>
    </row>
    <row r="1860" spans="2:8">
      <c r="B1860" s="142" t="s">
        <v>30</v>
      </c>
      <c r="C1860" s="142" t="s">
        <v>35</v>
      </c>
      <c r="D1860" s="142" t="s">
        <v>30</v>
      </c>
      <c r="E1860" s="141" t="s">
        <v>34</v>
      </c>
      <c r="F1860" s="130">
        <v>1614</v>
      </c>
      <c r="G1860" s="148">
        <v>1</v>
      </c>
      <c r="H1860" s="149">
        <v>28</v>
      </c>
    </row>
    <row r="1861" spans="2:8">
      <c r="B1861" s="142" t="s">
        <v>30</v>
      </c>
      <c r="C1861" s="142" t="s">
        <v>35</v>
      </c>
      <c r="D1861" s="142" t="s">
        <v>30</v>
      </c>
      <c r="E1861" s="141" t="s">
        <v>34</v>
      </c>
      <c r="F1861" s="130">
        <v>1615</v>
      </c>
      <c r="G1861" s="148">
        <v>1</v>
      </c>
      <c r="H1861" s="149">
        <v>28</v>
      </c>
    </row>
    <row r="1862" spans="2:8">
      <c r="B1862" s="142" t="s">
        <v>30</v>
      </c>
      <c r="C1862" s="142" t="s">
        <v>35</v>
      </c>
      <c r="D1862" s="142" t="s">
        <v>30</v>
      </c>
      <c r="E1862" s="141" t="s">
        <v>34</v>
      </c>
      <c r="F1862" s="130">
        <v>1616</v>
      </c>
      <c r="G1862" s="148">
        <v>1</v>
      </c>
      <c r="H1862" s="149">
        <v>15</v>
      </c>
    </row>
    <row r="1863" spans="2:8">
      <c r="B1863" s="142" t="s">
        <v>30</v>
      </c>
      <c r="C1863" s="142" t="s">
        <v>35</v>
      </c>
      <c r="D1863" s="142" t="s">
        <v>30</v>
      </c>
      <c r="E1863" s="141" t="s">
        <v>34</v>
      </c>
      <c r="F1863" s="130">
        <v>1617</v>
      </c>
      <c r="G1863" s="148">
        <v>1</v>
      </c>
      <c r="H1863" s="149">
        <v>28</v>
      </c>
    </row>
    <row r="1864" spans="2:8">
      <c r="B1864" s="142" t="s">
        <v>30</v>
      </c>
      <c r="C1864" s="142" t="s">
        <v>35</v>
      </c>
      <c r="D1864" s="142" t="s">
        <v>30</v>
      </c>
      <c r="E1864" s="141" t="s">
        <v>34</v>
      </c>
      <c r="F1864" s="130">
        <v>1618</v>
      </c>
      <c r="G1864" s="148">
        <v>1</v>
      </c>
      <c r="H1864" s="149">
        <v>50</v>
      </c>
    </row>
    <row r="1865" spans="2:8">
      <c r="B1865" s="142" t="s">
        <v>30</v>
      </c>
      <c r="C1865" s="142" t="s">
        <v>35</v>
      </c>
      <c r="D1865" s="142" t="s">
        <v>30</v>
      </c>
      <c r="E1865" s="141" t="s">
        <v>34</v>
      </c>
      <c r="F1865" s="130">
        <v>1619</v>
      </c>
      <c r="G1865" s="148">
        <v>1</v>
      </c>
      <c r="H1865" s="149">
        <v>29</v>
      </c>
    </row>
    <row r="1866" spans="2:8">
      <c r="B1866" s="142" t="s">
        <v>30</v>
      </c>
      <c r="C1866" s="142" t="s">
        <v>35</v>
      </c>
      <c r="D1866" s="142" t="s">
        <v>30</v>
      </c>
      <c r="E1866" s="141" t="s">
        <v>34</v>
      </c>
      <c r="F1866" s="130">
        <v>1620</v>
      </c>
      <c r="G1866" s="148">
        <v>1</v>
      </c>
      <c r="H1866" s="149">
        <v>29</v>
      </c>
    </row>
    <row r="1867" spans="2:8">
      <c r="B1867" s="142" t="s">
        <v>30</v>
      </c>
      <c r="C1867" s="142" t="s">
        <v>35</v>
      </c>
      <c r="D1867" s="142" t="s">
        <v>30</v>
      </c>
      <c r="E1867" s="141" t="s">
        <v>34</v>
      </c>
      <c r="F1867" s="130">
        <v>1621</v>
      </c>
      <c r="G1867" s="148">
        <v>1</v>
      </c>
      <c r="H1867" s="149">
        <v>15</v>
      </c>
    </row>
    <row r="1868" spans="2:8">
      <c r="B1868" s="142" t="s">
        <v>30</v>
      </c>
      <c r="C1868" s="142" t="s">
        <v>35</v>
      </c>
      <c r="D1868" s="142" t="s">
        <v>30</v>
      </c>
      <c r="E1868" s="141" t="s">
        <v>34</v>
      </c>
      <c r="F1868" s="130">
        <v>1659</v>
      </c>
      <c r="G1868" s="148">
        <v>1</v>
      </c>
      <c r="H1868" s="149">
        <v>15</v>
      </c>
    </row>
    <row r="1869" spans="2:8">
      <c r="B1869" s="142" t="s">
        <v>30</v>
      </c>
      <c r="C1869" s="142" t="s">
        <v>35</v>
      </c>
      <c r="D1869" s="142" t="s">
        <v>30</v>
      </c>
      <c r="E1869" s="141" t="s">
        <v>34</v>
      </c>
      <c r="F1869" s="130">
        <v>1660</v>
      </c>
      <c r="G1869" s="148">
        <v>1</v>
      </c>
      <c r="H1869" s="149">
        <v>29</v>
      </c>
    </row>
    <row r="1870" spans="2:8">
      <c r="B1870" s="142" t="s">
        <v>30</v>
      </c>
      <c r="C1870" s="142" t="s">
        <v>35</v>
      </c>
      <c r="D1870" s="142" t="s">
        <v>30</v>
      </c>
      <c r="E1870" s="141" t="s">
        <v>34</v>
      </c>
      <c r="F1870" s="130">
        <v>1661</v>
      </c>
      <c r="G1870" s="148">
        <v>1</v>
      </c>
      <c r="H1870" s="149">
        <v>29</v>
      </c>
    </row>
    <row r="1871" spans="2:8">
      <c r="B1871" s="142" t="s">
        <v>30</v>
      </c>
      <c r="C1871" s="142" t="s">
        <v>35</v>
      </c>
      <c r="D1871" s="142" t="s">
        <v>30</v>
      </c>
      <c r="E1871" s="141" t="s">
        <v>34</v>
      </c>
      <c r="F1871" s="130">
        <v>1662</v>
      </c>
      <c r="G1871" s="148">
        <v>1</v>
      </c>
      <c r="H1871" s="149">
        <v>15</v>
      </c>
    </row>
    <row r="1872" spans="2:8">
      <c r="B1872" s="142" t="s">
        <v>30</v>
      </c>
      <c r="C1872" s="142" t="s">
        <v>35</v>
      </c>
      <c r="D1872" s="142" t="s">
        <v>30</v>
      </c>
      <c r="E1872" s="141" t="s">
        <v>34</v>
      </c>
      <c r="F1872" s="130">
        <v>1663</v>
      </c>
      <c r="G1872" s="148">
        <v>1</v>
      </c>
      <c r="H1872" s="149">
        <v>15</v>
      </c>
    </row>
    <row r="1873" spans="2:8">
      <c r="B1873" s="142" t="s">
        <v>30</v>
      </c>
      <c r="C1873" s="142" t="s">
        <v>35</v>
      </c>
      <c r="D1873" s="142" t="s">
        <v>30</v>
      </c>
      <c r="E1873" s="141" t="s">
        <v>34</v>
      </c>
      <c r="F1873" s="130">
        <v>1683</v>
      </c>
      <c r="G1873" s="148">
        <v>1</v>
      </c>
      <c r="H1873" s="149">
        <v>29</v>
      </c>
    </row>
    <row r="1874" spans="2:8">
      <c r="B1874" s="142" t="s">
        <v>30</v>
      </c>
      <c r="C1874" s="142" t="s">
        <v>35</v>
      </c>
      <c r="D1874" s="142" t="s">
        <v>30</v>
      </c>
      <c r="E1874" s="141" t="s">
        <v>34</v>
      </c>
      <c r="F1874" s="130">
        <v>1684</v>
      </c>
      <c r="G1874" s="148">
        <v>1</v>
      </c>
      <c r="H1874" s="149">
        <v>16</v>
      </c>
    </row>
    <row r="1875" spans="2:8">
      <c r="B1875" s="142" t="s">
        <v>30</v>
      </c>
      <c r="C1875" s="142" t="s">
        <v>35</v>
      </c>
      <c r="D1875" s="142" t="s">
        <v>30</v>
      </c>
      <c r="E1875" s="141" t="s">
        <v>34</v>
      </c>
      <c r="F1875" s="130">
        <v>1685</v>
      </c>
      <c r="G1875" s="148">
        <v>1</v>
      </c>
      <c r="H1875" s="149">
        <v>16</v>
      </c>
    </row>
    <row r="1876" spans="2:8">
      <c r="B1876" s="142" t="s">
        <v>30</v>
      </c>
      <c r="C1876" s="142" t="s">
        <v>35</v>
      </c>
      <c r="D1876" s="142" t="s">
        <v>30</v>
      </c>
      <c r="E1876" s="141" t="s">
        <v>34</v>
      </c>
      <c r="F1876" s="130">
        <v>1686</v>
      </c>
      <c r="G1876" s="148">
        <v>1</v>
      </c>
      <c r="H1876" s="149">
        <v>19</v>
      </c>
    </row>
    <row r="1877" spans="2:8">
      <c r="B1877" s="142" t="s">
        <v>30</v>
      </c>
      <c r="C1877" s="142" t="s">
        <v>35</v>
      </c>
      <c r="D1877" s="142" t="s">
        <v>30</v>
      </c>
      <c r="E1877" s="141" t="s">
        <v>34</v>
      </c>
      <c r="F1877" s="130">
        <v>1688</v>
      </c>
      <c r="G1877" s="148">
        <v>1</v>
      </c>
      <c r="H1877" s="149">
        <v>16</v>
      </c>
    </row>
    <row r="1878" spans="2:8">
      <c r="B1878" s="142" t="s">
        <v>30</v>
      </c>
      <c r="C1878" s="142" t="s">
        <v>35</v>
      </c>
      <c r="D1878" s="142" t="s">
        <v>30</v>
      </c>
      <c r="E1878" s="141" t="s">
        <v>34</v>
      </c>
      <c r="F1878" s="130">
        <v>1689</v>
      </c>
      <c r="G1878" s="148">
        <v>1</v>
      </c>
      <c r="H1878" s="149">
        <v>29</v>
      </c>
    </row>
    <row r="1879" spans="2:8">
      <c r="B1879" s="142" t="s">
        <v>30</v>
      </c>
      <c r="C1879" s="142" t="s">
        <v>35</v>
      </c>
      <c r="D1879" s="142" t="s">
        <v>30</v>
      </c>
      <c r="E1879" s="141" t="s">
        <v>34</v>
      </c>
      <c r="F1879" s="130">
        <v>1690</v>
      </c>
      <c r="G1879" s="148">
        <v>1</v>
      </c>
      <c r="H1879" s="149">
        <v>29</v>
      </c>
    </row>
    <row r="1880" spans="2:8">
      <c r="B1880" s="142" t="s">
        <v>30</v>
      </c>
      <c r="C1880" s="142" t="s">
        <v>35</v>
      </c>
      <c r="D1880" s="142" t="s">
        <v>30</v>
      </c>
      <c r="E1880" s="141" t="s">
        <v>34</v>
      </c>
      <c r="F1880" s="130">
        <v>1691</v>
      </c>
      <c r="G1880" s="148">
        <v>1</v>
      </c>
      <c r="H1880" s="149">
        <v>50</v>
      </c>
    </row>
    <row r="1881" spans="2:8">
      <c r="B1881" s="142" t="s">
        <v>30</v>
      </c>
      <c r="C1881" s="142" t="s">
        <v>35</v>
      </c>
      <c r="D1881" s="142" t="s">
        <v>30</v>
      </c>
      <c r="E1881" s="141" t="s">
        <v>34</v>
      </c>
      <c r="F1881" s="130">
        <v>1692</v>
      </c>
      <c r="G1881" s="148">
        <v>1</v>
      </c>
      <c r="H1881" s="149">
        <v>29</v>
      </c>
    </row>
    <row r="1882" spans="2:8">
      <c r="B1882" s="142" t="s">
        <v>30</v>
      </c>
      <c r="C1882" s="142" t="s">
        <v>35</v>
      </c>
      <c r="D1882" s="142" t="s">
        <v>30</v>
      </c>
      <c r="E1882" s="141" t="s">
        <v>34</v>
      </c>
      <c r="F1882" s="130">
        <v>1704</v>
      </c>
      <c r="G1882" s="148">
        <v>1</v>
      </c>
      <c r="H1882" s="149">
        <v>17</v>
      </c>
    </row>
    <row r="1883" spans="2:8">
      <c r="B1883" s="142" t="s">
        <v>30</v>
      </c>
      <c r="C1883" s="142" t="s">
        <v>35</v>
      </c>
      <c r="D1883" s="142" t="s">
        <v>30</v>
      </c>
      <c r="E1883" s="141" t="s">
        <v>34</v>
      </c>
      <c r="F1883" s="130">
        <v>1705</v>
      </c>
      <c r="G1883" s="148">
        <v>1</v>
      </c>
      <c r="H1883" s="149">
        <v>30</v>
      </c>
    </row>
    <row r="1884" spans="2:8">
      <c r="B1884" s="142" t="s">
        <v>30</v>
      </c>
      <c r="C1884" s="142" t="s">
        <v>35</v>
      </c>
      <c r="D1884" s="142" t="s">
        <v>30</v>
      </c>
      <c r="E1884" s="141" t="s">
        <v>34</v>
      </c>
      <c r="F1884" s="130">
        <v>1706</v>
      </c>
      <c r="G1884" s="148">
        <v>1</v>
      </c>
      <c r="H1884" s="149">
        <v>30</v>
      </c>
    </row>
    <row r="1885" spans="2:8">
      <c r="B1885" s="142" t="s">
        <v>30</v>
      </c>
      <c r="C1885" s="142" t="s">
        <v>35</v>
      </c>
      <c r="D1885" s="142" t="s">
        <v>30</v>
      </c>
      <c r="E1885" s="141" t="s">
        <v>34</v>
      </c>
      <c r="F1885" s="130">
        <v>1707</v>
      </c>
      <c r="G1885" s="148">
        <v>1</v>
      </c>
      <c r="H1885" s="149">
        <v>30</v>
      </c>
    </row>
    <row r="1886" spans="2:8">
      <c r="B1886" s="142" t="s">
        <v>30</v>
      </c>
      <c r="C1886" s="142" t="s">
        <v>35</v>
      </c>
      <c r="D1886" s="142" t="s">
        <v>30</v>
      </c>
      <c r="E1886" s="141" t="s">
        <v>34</v>
      </c>
      <c r="F1886" s="130">
        <v>1708</v>
      </c>
      <c r="G1886" s="148">
        <v>1</v>
      </c>
      <c r="H1886" s="149">
        <v>30</v>
      </c>
    </row>
    <row r="1887" spans="2:8">
      <c r="B1887" s="142" t="s">
        <v>30</v>
      </c>
      <c r="C1887" s="142" t="s">
        <v>35</v>
      </c>
      <c r="D1887" s="142" t="s">
        <v>30</v>
      </c>
      <c r="E1887" s="141" t="s">
        <v>34</v>
      </c>
      <c r="F1887" s="130">
        <v>1709</v>
      </c>
      <c r="G1887" s="148">
        <v>1</v>
      </c>
      <c r="H1887" s="149">
        <v>30</v>
      </c>
    </row>
    <row r="1888" spans="2:8">
      <c r="B1888" s="142" t="s">
        <v>30</v>
      </c>
      <c r="C1888" s="142" t="s">
        <v>35</v>
      </c>
      <c r="D1888" s="142" t="s">
        <v>30</v>
      </c>
      <c r="E1888" s="141" t="s">
        <v>34</v>
      </c>
      <c r="F1888" s="130">
        <v>1710</v>
      </c>
      <c r="G1888" s="148">
        <v>1</v>
      </c>
      <c r="H1888" s="149">
        <v>30</v>
      </c>
    </row>
    <row r="1889" spans="2:8">
      <c r="B1889" s="142" t="s">
        <v>30</v>
      </c>
      <c r="C1889" s="142" t="s">
        <v>35</v>
      </c>
      <c r="D1889" s="141">
        <v>18</v>
      </c>
      <c r="E1889" s="141" t="s">
        <v>34</v>
      </c>
      <c r="F1889" s="141">
        <v>1</v>
      </c>
      <c r="G1889" s="148">
        <v>1</v>
      </c>
      <c r="H1889" s="149">
        <v>46</v>
      </c>
    </row>
    <row r="1890" spans="2:8">
      <c r="B1890" s="142" t="s">
        <v>30</v>
      </c>
      <c r="C1890" s="142" t="s">
        <v>35</v>
      </c>
      <c r="D1890" s="141">
        <v>39</v>
      </c>
      <c r="E1890" s="141" t="s">
        <v>34</v>
      </c>
      <c r="F1890" s="141">
        <v>1</v>
      </c>
      <c r="G1890" s="148">
        <v>12</v>
      </c>
      <c r="H1890" s="149">
        <v>23.416666666666668</v>
      </c>
    </row>
    <row r="1891" spans="2:8">
      <c r="B1891" s="142" t="s">
        <v>30</v>
      </c>
      <c r="C1891" s="142" t="s">
        <v>35</v>
      </c>
      <c r="D1891" s="141">
        <v>39</v>
      </c>
      <c r="E1891" s="141" t="s">
        <v>34</v>
      </c>
      <c r="F1891" s="141">
        <v>20</v>
      </c>
      <c r="G1891" s="148">
        <v>1</v>
      </c>
      <c r="H1891" s="149">
        <v>28</v>
      </c>
    </row>
    <row r="1892" spans="2:8">
      <c r="B1892" s="142" t="s">
        <v>30</v>
      </c>
      <c r="C1892" s="142" t="s">
        <v>35</v>
      </c>
      <c r="D1892" s="141">
        <v>39</v>
      </c>
      <c r="E1892" s="141" t="s">
        <v>34</v>
      </c>
      <c r="F1892" s="141">
        <v>22</v>
      </c>
      <c r="G1892" s="148">
        <v>1</v>
      </c>
      <c r="H1892" s="149">
        <v>27</v>
      </c>
    </row>
    <row r="1893" spans="2:8">
      <c r="B1893" s="142" t="s">
        <v>30</v>
      </c>
      <c r="C1893" s="142" t="s">
        <v>35</v>
      </c>
      <c r="D1893" s="141">
        <v>39</v>
      </c>
      <c r="E1893" s="141" t="s">
        <v>34</v>
      </c>
      <c r="F1893" s="141">
        <v>85</v>
      </c>
      <c r="G1893" s="148">
        <v>1</v>
      </c>
      <c r="H1893" s="149">
        <v>26</v>
      </c>
    </row>
    <row r="1894" spans="2:8">
      <c r="B1894" s="142" t="s">
        <v>30</v>
      </c>
      <c r="C1894" s="142" t="s">
        <v>35</v>
      </c>
      <c r="D1894" s="141">
        <v>39</v>
      </c>
      <c r="E1894" s="141" t="s">
        <v>34</v>
      </c>
      <c r="F1894" s="141">
        <v>86</v>
      </c>
      <c r="G1894" s="148">
        <v>1</v>
      </c>
      <c r="H1894" s="149">
        <v>26</v>
      </c>
    </row>
    <row r="1895" spans="2:8">
      <c r="B1895" s="142" t="s">
        <v>30</v>
      </c>
      <c r="C1895" s="142" t="s">
        <v>35</v>
      </c>
      <c r="D1895" s="141">
        <v>39</v>
      </c>
      <c r="E1895" s="141" t="s">
        <v>34</v>
      </c>
      <c r="F1895" s="141">
        <v>124</v>
      </c>
      <c r="G1895" s="148">
        <v>1</v>
      </c>
      <c r="H1895" s="149">
        <v>54</v>
      </c>
    </row>
    <row r="1896" spans="2:8">
      <c r="B1896" s="142" t="s">
        <v>30</v>
      </c>
      <c r="C1896" s="142" t="s">
        <v>35</v>
      </c>
      <c r="D1896" s="141">
        <v>39</v>
      </c>
      <c r="E1896" s="141" t="s">
        <v>34</v>
      </c>
      <c r="F1896" s="141">
        <v>127</v>
      </c>
      <c r="G1896" s="148">
        <v>1</v>
      </c>
      <c r="H1896" s="149">
        <v>27</v>
      </c>
    </row>
    <row r="1897" spans="2:8">
      <c r="B1897" s="142" t="s">
        <v>30</v>
      </c>
      <c r="C1897" s="142" t="s">
        <v>35</v>
      </c>
      <c r="D1897" s="141">
        <v>39</v>
      </c>
      <c r="E1897" s="141" t="s">
        <v>34</v>
      </c>
      <c r="F1897" s="141">
        <v>136</v>
      </c>
      <c r="G1897" s="148">
        <v>1</v>
      </c>
      <c r="H1897" s="149">
        <v>28</v>
      </c>
    </row>
    <row r="1898" spans="2:8">
      <c r="B1898" s="142" t="s">
        <v>30</v>
      </c>
      <c r="C1898" s="142" t="s">
        <v>35</v>
      </c>
      <c r="D1898" s="141">
        <v>39</v>
      </c>
      <c r="E1898" s="141" t="s">
        <v>34</v>
      </c>
      <c r="F1898" s="141">
        <v>138</v>
      </c>
      <c r="G1898" s="148">
        <v>1</v>
      </c>
      <c r="H1898" s="149">
        <v>55</v>
      </c>
    </row>
    <row r="1899" spans="2:8">
      <c r="B1899" s="142" t="s">
        <v>30</v>
      </c>
      <c r="C1899" s="142" t="s">
        <v>35</v>
      </c>
      <c r="D1899" s="141">
        <v>39</v>
      </c>
      <c r="E1899" s="141" t="s">
        <v>34</v>
      </c>
      <c r="F1899" s="141">
        <v>170</v>
      </c>
      <c r="G1899" s="148">
        <v>1</v>
      </c>
      <c r="H1899" s="149">
        <v>28</v>
      </c>
    </row>
    <row r="1900" spans="2:8">
      <c r="B1900" s="142" t="s">
        <v>30</v>
      </c>
      <c r="C1900" s="142" t="s">
        <v>35</v>
      </c>
      <c r="D1900" s="141">
        <v>39</v>
      </c>
      <c r="E1900" s="141" t="s">
        <v>34</v>
      </c>
      <c r="F1900" s="141">
        <v>176</v>
      </c>
      <c r="G1900" s="148">
        <v>1</v>
      </c>
      <c r="H1900" s="149">
        <v>1</v>
      </c>
    </row>
    <row r="1901" spans="2:8">
      <c r="B1901" s="142" t="s">
        <v>30</v>
      </c>
      <c r="C1901" s="142" t="s">
        <v>35</v>
      </c>
      <c r="D1901" s="141">
        <v>39</v>
      </c>
      <c r="E1901" s="141" t="s">
        <v>34</v>
      </c>
      <c r="F1901" s="141">
        <v>186</v>
      </c>
      <c r="G1901" s="148">
        <v>1</v>
      </c>
      <c r="H1901" s="149">
        <v>4</v>
      </c>
    </row>
    <row r="1902" spans="2:8">
      <c r="B1902" s="142" t="s">
        <v>30</v>
      </c>
      <c r="C1902" s="142" t="s">
        <v>35</v>
      </c>
      <c r="D1902" s="141">
        <v>39</v>
      </c>
      <c r="E1902" s="141" t="s">
        <v>34</v>
      </c>
      <c r="F1902" s="141">
        <v>387</v>
      </c>
      <c r="G1902" s="148">
        <v>1</v>
      </c>
      <c r="H1902" s="149">
        <v>14</v>
      </c>
    </row>
    <row r="1903" spans="2:8">
      <c r="B1903" s="142" t="s">
        <v>30</v>
      </c>
      <c r="C1903" s="142" t="s">
        <v>35</v>
      </c>
      <c r="D1903" s="141">
        <v>39</v>
      </c>
      <c r="E1903" s="141" t="s">
        <v>34</v>
      </c>
      <c r="F1903" s="141">
        <v>420</v>
      </c>
      <c r="G1903" s="148">
        <v>1</v>
      </c>
      <c r="H1903" s="149">
        <v>17</v>
      </c>
    </row>
    <row r="1904" spans="2:8">
      <c r="B1904" s="142" t="s">
        <v>30</v>
      </c>
      <c r="C1904" s="142" t="s">
        <v>35</v>
      </c>
      <c r="D1904" s="141">
        <v>39</v>
      </c>
      <c r="E1904" s="141" t="s">
        <v>34</v>
      </c>
      <c r="F1904" s="141">
        <v>441</v>
      </c>
      <c r="G1904" s="148">
        <v>1</v>
      </c>
      <c r="H1904" s="149">
        <v>28</v>
      </c>
    </row>
    <row r="1905" spans="2:8">
      <c r="B1905" s="142" t="s">
        <v>30</v>
      </c>
      <c r="C1905" s="142" t="s">
        <v>35</v>
      </c>
      <c r="D1905" s="141">
        <v>39</v>
      </c>
      <c r="E1905" s="141" t="s">
        <v>34</v>
      </c>
      <c r="F1905" s="141">
        <v>809</v>
      </c>
      <c r="G1905" s="148">
        <v>1</v>
      </c>
      <c r="H1905" s="149">
        <v>25</v>
      </c>
    </row>
    <row r="1906" spans="2:8">
      <c r="B1906" s="142" t="s">
        <v>30</v>
      </c>
      <c r="C1906" s="142" t="s">
        <v>35</v>
      </c>
      <c r="D1906" s="141">
        <v>39</v>
      </c>
      <c r="E1906" s="141" t="s">
        <v>34</v>
      </c>
      <c r="F1906" s="141">
        <v>876</v>
      </c>
      <c r="G1906" s="148">
        <v>1</v>
      </c>
      <c r="H1906" s="149">
        <v>25</v>
      </c>
    </row>
    <row r="1907" spans="2:8">
      <c r="B1907" s="142" t="s">
        <v>30</v>
      </c>
      <c r="C1907" s="142" t="s">
        <v>35</v>
      </c>
      <c r="D1907" s="141">
        <v>39</v>
      </c>
      <c r="E1907" s="141" t="s">
        <v>34</v>
      </c>
      <c r="F1907" s="141">
        <v>877</v>
      </c>
      <c r="G1907" s="148">
        <v>1</v>
      </c>
      <c r="H1907" s="149">
        <v>25</v>
      </c>
    </row>
    <row r="1908" spans="2:8">
      <c r="B1908" s="142" t="s">
        <v>30</v>
      </c>
      <c r="C1908" s="142" t="s">
        <v>35</v>
      </c>
      <c r="D1908" s="141">
        <v>39</v>
      </c>
      <c r="E1908" s="141" t="s">
        <v>34</v>
      </c>
      <c r="F1908" s="141">
        <v>994</v>
      </c>
      <c r="G1908" s="148">
        <v>1</v>
      </c>
      <c r="H1908" s="149">
        <v>31</v>
      </c>
    </row>
    <row r="1909" spans="2:8">
      <c r="B1909" s="142" t="s">
        <v>30</v>
      </c>
      <c r="C1909" s="142" t="s">
        <v>35</v>
      </c>
      <c r="D1909" s="141">
        <v>39</v>
      </c>
      <c r="E1909" s="141" t="s">
        <v>34</v>
      </c>
      <c r="F1909" s="141">
        <v>1030</v>
      </c>
      <c r="G1909" s="148">
        <v>1</v>
      </c>
      <c r="H1909" s="149">
        <v>32</v>
      </c>
    </row>
    <row r="1910" spans="2:8">
      <c r="B1910" s="142" t="s">
        <v>30</v>
      </c>
      <c r="C1910" s="142" t="s">
        <v>35</v>
      </c>
      <c r="D1910" s="141">
        <v>22</v>
      </c>
      <c r="E1910" s="141" t="s">
        <v>34</v>
      </c>
      <c r="F1910" s="141">
        <v>1</v>
      </c>
      <c r="G1910" s="148">
        <v>10</v>
      </c>
      <c r="H1910" s="149">
        <v>21.5</v>
      </c>
    </row>
    <row r="1911" spans="2:8">
      <c r="B1911" s="142" t="s">
        <v>30</v>
      </c>
      <c r="C1911" s="142" t="s">
        <v>35</v>
      </c>
      <c r="D1911" s="141">
        <v>22</v>
      </c>
      <c r="E1911" s="141" t="s">
        <v>34</v>
      </c>
      <c r="F1911" s="141">
        <v>43</v>
      </c>
      <c r="G1911" s="148">
        <v>1</v>
      </c>
      <c r="H1911" s="149">
        <v>28</v>
      </c>
    </row>
    <row r="1912" spans="2:8">
      <c r="B1912" s="142" t="s">
        <v>30</v>
      </c>
      <c r="C1912" s="142" t="s">
        <v>35</v>
      </c>
      <c r="D1912" s="141">
        <v>22</v>
      </c>
      <c r="E1912" s="141" t="s">
        <v>34</v>
      </c>
      <c r="F1912" s="141">
        <v>69</v>
      </c>
      <c r="G1912" s="148">
        <v>1</v>
      </c>
      <c r="H1912" s="149">
        <v>28</v>
      </c>
    </row>
    <row r="1913" spans="2:8">
      <c r="B1913" s="142" t="s">
        <v>30</v>
      </c>
      <c r="C1913" s="142" t="s">
        <v>35</v>
      </c>
      <c r="D1913" s="141">
        <v>22</v>
      </c>
      <c r="E1913" s="141" t="s">
        <v>34</v>
      </c>
      <c r="F1913" s="141">
        <v>135</v>
      </c>
      <c r="G1913" s="148">
        <v>1</v>
      </c>
      <c r="H1913" s="149">
        <v>28</v>
      </c>
    </row>
    <row r="1914" spans="2:8">
      <c r="B1914" s="142" t="s">
        <v>30</v>
      </c>
      <c r="C1914" s="142" t="s">
        <v>35</v>
      </c>
      <c r="D1914" s="141">
        <v>22</v>
      </c>
      <c r="E1914" s="141" t="s">
        <v>34</v>
      </c>
      <c r="F1914" s="141">
        <v>146</v>
      </c>
      <c r="G1914" s="148">
        <v>1</v>
      </c>
      <c r="H1914" s="149">
        <v>28</v>
      </c>
    </row>
    <row r="1915" spans="2:8">
      <c r="B1915" s="142" t="s">
        <v>30</v>
      </c>
      <c r="C1915" s="142" t="s">
        <v>35</v>
      </c>
      <c r="D1915" s="141">
        <v>22</v>
      </c>
      <c r="E1915" s="141" t="s">
        <v>34</v>
      </c>
      <c r="F1915" s="141">
        <v>217</v>
      </c>
      <c r="G1915" s="148">
        <v>1</v>
      </c>
      <c r="H1915" s="149">
        <v>3</v>
      </c>
    </row>
    <row r="1916" spans="2:8">
      <c r="B1916" s="142" t="s">
        <v>30</v>
      </c>
      <c r="C1916" s="142" t="s">
        <v>35</v>
      </c>
      <c r="D1916" s="141">
        <v>22</v>
      </c>
      <c r="E1916" s="141" t="s">
        <v>34</v>
      </c>
      <c r="F1916" s="141">
        <v>384</v>
      </c>
      <c r="G1916" s="148">
        <v>1</v>
      </c>
      <c r="H1916" s="149">
        <v>11</v>
      </c>
    </row>
    <row r="1917" spans="2:8">
      <c r="B1917" s="142" t="s">
        <v>30</v>
      </c>
      <c r="C1917" s="142" t="s">
        <v>35</v>
      </c>
      <c r="D1917" s="141">
        <v>22</v>
      </c>
      <c r="E1917" s="141" t="s">
        <v>34</v>
      </c>
      <c r="F1917" s="141">
        <v>688</v>
      </c>
      <c r="G1917" s="148">
        <v>1</v>
      </c>
      <c r="H1917" s="149">
        <v>7</v>
      </c>
    </row>
    <row r="1918" spans="2:8">
      <c r="B1918" s="142" t="s">
        <v>30</v>
      </c>
      <c r="C1918" s="142" t="s">
        <v>35</v>
      </c>
      <c r="D1918" s="141">
        <v>22</v>
      </c>
      <c r="E1918" s="141" t="s">
        <v>34</v>
      </c>
      <c r="F1918" s="141">
        <v>711</v>
      </c>
      <c r="G1918" s="148">
        <v>1</v>
      </c>
      <c r="H1918" s="149">
        <v>23</v>
      </c>
    </row>
    <row r="1919" spans="2:8">
      <c r="B1919" s="142" t="s">
        <v>30</v>
      </c>
      <c r="C1919" s="142" t="s">
        <v>35</v>
      </c>
      <c r="D1919" s="141">
        <v>22</v>
      </c>
      <c r="E1919" s="141" t="s">
        <v>34</v>
      </c>
      <c r="F1919" s="141">
        <v>726</v>
      </c>
      <c r="G1919" s="148">
        <v>1</v>
      </c>
      <c r="H1919" s="149">
        <v>24</v>
      </c>
    </row>
    <row r="1920" spans="2:8">
      <c r="B1920" s="142" t="s">
        <v>30</v>
      </c>
      <c r="C1920" s="142" t="s">
        <v>35</v>
      </c>
      <c r="D1920" s="141">
        <v>22</v>
      </c>
      <c r="E1920" s="141" t="s">
        <v>34</v>
      </c>
      <c r="F1920" s="141">
        <v>780</v>
      </c>
      <c r="G1920" s="148">
        <v>1</v>
      </c>
      <c r="H1920" s="149">
        <v>20</v>
      </c>
    </row>
    <row r="1921" spans="2:8">
      <c r="B1921" s="142" t="s">
        <v>30</v>
      </c>
      <c r="C1921" s="142" t="s">
        <v>35</v>
      </c>
      <c r="D1921" s="141">
        <v>22</v>
      </c>
      <c r="E1921" s="141" t="s">
        <v>34</v>
      </c>
      <c r="F1921" s="141">
        <v>788</v>
      </c>
      <c r="G1921" s="148">
        <v>1</v>
      </c>
      <c r="H1921" s="149">
        <v>9</v>
      </c>
    </row>
    <row r="1922" spans="2:8">
      <c r="B1922" s="142" t="s">
        <v>30</v>
      </c>
      <c r="C1922" s="142" t="s">
        <v>35</v>
      </c>
      <c r="D1922" s="141">
        <v>22</v>
      </c>
      <c r="E1922" s="141" t="s">
        <v>34</v>
      </c>
      <c r="F1922" s="141">
        <v>1613</v>
      </c>
      <c r="G1922" s="148">
        <v>1</v>
      </c>
      <c r="H1922" s="149">
        <v>28</v>
      </c>
    </row>
    <row r="1923" spans="2:8">
      <c r="B1923" s="142" t="s">
        <v>30</v>
      </c>
      <c r="C1923" s="142" t="s">
        <v>35</v>
      </c>
      <c r="D1923" s="141" t="s">
        <v>41</v>
      </c>
      <c r="E1923" s="141" t="s">
        <v>34</v>
      </c>
      <c r="F1923" s="141">
        <v>1</v>
      </c>
      <c r="G1923" s="148">
        <v>19</v>
      </c>
      <c r="H1923" s="149">
        <v>23.631578947368421</v>
      </c>
    </row>
    <row r="1924" spans="2:8">
      <c r="B1924" s="142" t="s">
        <v>30</v>
      </c>
      <c r="C1924" s="142" t="s">
        <v>35</v>
      </c>
      <c r="D1924" s="141" t="s">
        <v>41</v>
      </c>
      <c r="E1924" s="141" t="s">
        <v>34</v>
      </c>
      <c r="F1924" s="141">
        <v>35</v>
      </c>
      <c r="G1924" s="148">
        <v>1</v>
      </c>
      <c r="H1924" s="149">
        <v>28</v>
      </c>
    </row>
    <row r="1925" spans="2:8">
      <c r="B1925" s="142" t="s">
        <v>30</v>
      </c>
      <c r="C1925" s="142" t="s">
        <v>35</v>
      </c>
      <c r="D1925" s="141" t="s">
        <v>41</v>
      </c>
      <c r="E1925" s="141" t="s">
        <v>34</v>
      </c>
      <c r="F1925" s="141">
        <v>83</v>
      </c>
      <c r="G1925" s="148">
        <v>1</v>
      </c>
      <c r="H1925" s="149">
        <v>28</v>
      </c>
    </row>
    <row r="1926" spans="2:8">
      <c r="B1926" s="142" t="s">
        <v>30</v>
      </c>
      <c r="C1926" s="142" t="s">
        <v>35</v>
      </c>
      <c r="D1926" s="141" t="s">
        <v>41</v>
      </c>
      <c r="E1926" s="141" t="s">
        <v>34</v>
      </c>
      <c r="F1926" s="141">
        <v>119</v>
      </c>
      <c r="G1926" s="148">
        <v>1</v>
      </c>
      <c r="H1926" s="149">
        <v>29</v>
      </c>
    </row>
    <row r="1927" spans="2:8">
      <c r="B1927" s="142" t="s">
        <v>30</v>
      </c>
      <c r="C1927" s="142" t="s">
        <v>35</v>
      </c>
      <c r="D1927" s="141" t="s">
        <v>41</v>
      </c>
      <c r="E1927" s="141" t="s">
        <v>34</v>
      </c>
      <c r="F1927" s="141">
        <v>154</v>
      </c>
      <c r="G1927" s="148">
        <v>1</v>
      </c>
      <c r="H1927" s="149">
        <v>55</v>
      </c>
    </row>
    <row r="1928" spans="2:8">
      <c r="B1928" s="142" t="s">
        <v>30</v>
      </c>
      <c r="C1928" s="142" t="s">
        <v>35</v>
      </c>
      <c r="D1928" s="141" t="s">
        <v>41</v>
      </c>
      <c r="E1928" s="141" t="s">
        <v>34</v>
      </c>
      <c r="F1928" s="141">
        <v>155</v>
      </c>
      <c r="G1928" s="148">
        <v>1</v>
      </c>
      <c r="H1928" s="149">
        <v>55</v>
      </c>
    </row>
    <row r="1929" spans="2:8">
      <c r="B1929" s="142" t="s">
        <v>30</v>
      </c>
      <c r="C1929" s="142" t="s">
        <v>35</v>
      </c>
      <c r="D1929" s="141" t="s">
        <v>41</v>
      </c>
      <c r="E1929" s="141" t="s">
        <v>34</v>
      </c>
      <c r="F1929" s="141">
        <v>159</v>
      </c>
      <c r="G1929" s="148">
        <v>1</v>
      </c>
      <c r="H1929" s="149">
        <v>30</v>
      </c>
    </row>
    <row r="1930" spans="2:8">
      <c r="B1930" s="142" t="s">
        <v>30</v>
      </c>
      <c r="C1930" s="142" t="s">
        <v>35</v>
      </c>
      <c r="D1930" s="141" t="s">
        <v>41</v>
      </c>
      <c r="E1930" s="141" t="s">
        <v>34</v>
      </c>
      <c r="F1930" s="141">
        <v>313</v>
      </c>
      <c r="G1930" s="148">
        <v>1</v>
      </c>
      <c r="H1930" s="149">
        <v>12</v>
      </c>
    </row>
    <row r="1931" spans="2:8">
      <c r="B1931" s="142" t="s">
        <v>30</v>
      </c>
      <c r="C1931" s="142" t="s">
        <v>35</v>
      </c>
      <c r="D1931" s="141" t="s">
        <v>41</v>
      </c>
      <c r="E1931" s="141" t="s">
        <v>34</v>
      </c>
      <c r="F1931" s="141">
        <v>613</v>
      </c>
      <c r="G1931" s="148">
        <v>1</v>
      </c>
      <c r="H1931" s="149">
        <v>57</v>
      </c>
    </row>
    <row r="1932" spans="2:8">
      <c r="B1932" s="142" t="s">
        <v>30</v>
      </c>
      <c r="C1932" s="142" t="s">
        <v>35</v>
      </c>
      <c r="D1932" s="141" t="s">
        <v>41</v>
      </c>
      <c r="E1932" s="141" t="s">
        <v>34</v>
      </c>
      <c r="F1932" s="141">
        <v>652</v>
      </c>
      <c r="G1932" s="148">
        <v>1</v>
      </c>
      <c r="H1932" s="149">
        <v>60</v>
      </c>
    </row>
    <row r="1933" spans="2:8">
      <c r="B1933" s="142" t="s">
        <v>30</v>
      </c>
      <c r="C1933" s="142" t="s">
        <v>35</v>
      </c>
      <c r="D1933" s="141" t="s">
        <v>41</v>
      </c>
      <c r="E1933" s="141" t="s">
        <v>34</v>
      </c>
      <c r="F1933" s="141">
        <v>762</v>
      </c>
      <c r="G1933" s="148">
        <v>1</v>
      </c>
      <c r="H1933" s="149">
        <v>30</v>
      </c>
    </row>
    <row r="1934" spans="2:8">
      <c r="B1934" s="142" t="s">
        <v>30</v>
      </c>
      <c r="C1934" s="142" t="s">
        <v>35</v>
      </c>
      <c r="D1934" s="141" t="s">
        <v>41</v>
      </c>
      <c r="E1934" s="141" t="s">
        <v>34</v>
      </c>
      <c r="F1934" s="141">
        <v>791</v>
      </c>
      <c r="G1934" s="148">
        <v>1</v>
      </c>
      <c r="H1934" s="149">
        <v>23</v>
      </c>
    </row>
    <row r="1935" spans="2:8">
      <c r="B1935" s="142" t="s">
        <v>30</v>
      </c>
      <c r="C1935" s="142" t="s">
        <v>35</v>
      </c>
      <c r="D1935" s="141" t="s">
        <v>41</v>
      </c>
      <c r="E1935" s="141" t="s">
        <v>34</v>
      </c>
      <c r="F1935" s="141">
        <v>862</v>
      </c>
      <c r="G1935" s="148">
        <v>1</v>
      </c>
      <c r="H1935" s="149">
        <v>2</v>
      </c>
    </row>
    <row r="1936" spans="2:8">
      <c r="B1936" s="142" t="s">
        <v>30</v>
      </c>
      <c r="C1936" s="142" t="s">
        <v>35</v>
      </c>
      <c r="D1936" s="141" t="s">
        <v>41</v>
      </c>
      <c r="E1936" s="141" t="s">
        <v>34</v>
      </c>
      <c r="F1936" s="141">
        <v>911</v>
      </c>
      <c r="G1936" s="148">
        <v>1</v>
      </c>
      <c r="H1936" s="149">
        <v>27</v>
      </c>
    </row>
    <row r="1937" spans="2:8">
      <c r="B1937" s="142" t="s">
        <v>30</v>
      </c>
      <c r="C1937" s="142" t="s">
        <v>35</v>
      </c>
      <c r="D1937" s="141" t="s">
        <v>41</v>
      </c>
      <c r="E1937" s="141" t="s">
        <v>34</v>
      </c>
      <c r="F1937" s="141">
        <v>1514</v>
      </c>
      <c r="G1937" s="148">
        <v>1</v>
      </c>
      <c r="H1937" s="149">
        <v>28</v>
      </c>
    </row>
    <row r="1938" spans="2:8">
      <c r="B1938" s="142" t="s">
        <v>30</v>
      </c>
      <c r="C1938" s="142" t="s">
        <v>35</v>
      </c>
      <c r="D1938" s="141" t="s">
        <v>41</v>
      </c>
      <c r="E1938" s="141" t="s">
        <v>34</v>
      </c>
      <c r="F1938" s="141">
        <v>1528</v>
      </c>
      <c r="G1938" s="148">
        <v>1</v>
      </c>
      <c r="H1938" s="149">
        <v>27</v>
      </c>
    </row>
    <row r="1939" spans="2:8">
      <c r="B1939" s="142" t="s">
        <v>30</v>
      </c>
      <c r="C1939" s="142" t="s">
        <v>35</v>
      </c>
      <c r="D1939" s="141" t="s">
        <v>41</v>
      </c>
      <c r="E1939" s="141" t="s">
        <v>34</v>
      </c>
      <c r="F1939" s="141">
        <v>1556</v>
      </c>
      <c r="G1939" s="148">
        <v>1</v>
      </c>
      <c r="H1939" s="149">
        <v>58</v>
      </c>
    </row>
    <row r="1940" spans="2:8">
      <c r="B1940" s="142" t="s">
        <v>30</v>
      </c>
      <c r="C1940" s="142" t="s">
        <v>40</v>
      </c>
      <c r="D1940" s="141" t="s">
        <v>30</v>
      </c>
      <c r="E1940" s="141" t="s">
        <v>34</v>
      </c>
      <c r="F1940" s="141">
        <v>1</v>
      </c>
      <c r="G1940" s="148">
        <v>4</v>
      </c>
      <c r="H1940" s="149">
        <v>30.5</v>
      </c>
    </row>
    <row r="1941" spans="2:8">
      <c r="B1941" s="142" t="s">
        <v>30</v>
      </c>
      <c r="C1941" s="142" t="s">
        <v>40</v>
      </c>
      <c r="D1941" s="141" t="s">
        <v>30</v>
      </c>
      <c r="E1941" s="141" t="s">
        <v>34</v>
      </c>
      <c r="F1941" s="141">
        <v>41</v>
      </c>
      <c r="G1941" s="148">
        <v>1</v>
      </c>
      <c r="H1941" s="149">
        <v>29</v>
      </c>
    </row>
    <row r="1942" spans="2:8">
      <c r="B1942" s="142" t="s">
        <v>30</v>
      </c>
      <c r="C1942" s="142" t="s">
        <v>40</v>
      </c>
      <c r="D1942" s="141" t="s">
        <v>30</v>
      </c>
      <c r="E1942" s="141" t="s">
        <v>34</v>
      </c>
      <c r="F1942" s="141">
        <v>44</v>
      </c>
      <c r="G1942" s="148">
        <v>1</v>
      </c>
      <c r="H1942" s="149">
        <v>28</v>
      </c>
    </row>
    <row r="1943" spans="2:8">
      <c r="B1943" s="142" t="s">
        <v>30</v>
      </c>
      <c r="C1943" s="142" t="s">
        <v>40</v>
      </c>
      <c r="D1943" s="141" t="s">
        <v>30</v>
      </c>
      <c r="E1943" s="141" t="s">
        <v>34</v>
      </c>
      <c r="F1943" s="141">
        <v>55</v>
      </c>
      <c r="G1943" s="148">
        <v>1</v>
      </c>
      <c r="H1943" s="149">
        <v>30</v>
      </c>
    </row>
    <row r="1944" spans="2:8">
      <c r="B1944" s="142" t="s">
        <v>30</v>
      </c>
      <c r="C1944" s="142" t="s">
        <v>40</v>
      </c>
      <c r="D1944" s="141" t="s">
        <v>30</v>
      </c>
      <c r="E1944" s="141" t="s">
        <v>34</v>
      </c>
      <c r="F1944" s="141">
        <v>64</v>
      </c>
      <c r="G1944" s="148">
        <v>1</v>
      </c>
      <c r="H1944" s="149">
        <v>26</v>
      </c>
    </row>
    <row r="1945" spans="2:8">
      <c r="B1945" s="142" t="s">
        <v>30</v>
      </c>
      <c r="C1945" s="142" t="s">
        <v>40</v>
      </c>
      <c r="D1945" s="141" t="s">
        <v>30</v>
      </c>
      <c r="E1945" s="141" t="s">
        <v>34</v>
      </c>
      <c r="F1945" s="141">
        <v>90</v>
      </c>
      <c r="G1945" s="148">
        <v>1</v>
      </c>
      <c r="H1945" s="149">
        <v>27</v>
      </c>
    </row>
    <row r="1946" spans="2:8">
      <c r="B1946" s="142" t="s">
        <v>30</v>
      </c>
      <c r="C1946" s="142" t="s">
        <v>40</v>
      </c>
      <c r="D1946" s="141" t="s">
        <v>30</v>
      </c>
      <c r="E1946" s="141" t="s">
        <v>34</v>
      </c>
      <c r="F1946" s="141">
        <v>171</v>
      </c>
      <c r="G1946" s="148">
        <v>1</v>
      </c>
      <c r="H1946" s="149">
        <v>29</v>
      </c>
    </row>
    <row r="1947" spans="2:8">
      <c r="B1947" s="142" t="s">
        <v>30</v>
      </c>
      <c r="C1947" s="142" t="s">
        <v>40</v>
      </c>
      <c r="D1947" s="141" t="s">
        <v>30</v>
      </c>
      <c r="E1947" s="141" t="s">
        <v>34</v>
      </c>
      <c r="F1947" s="141">
        <v>175</v>
      </c>
      <c r="G1947" s="148">
        <v>1</v>
      </c>
      <c r="H1947" s="149">
        <v>59</v>
      </c>
    </row>
    <row r="1948" spans="2:8">
      <c r="B1948" s="142" t="s">
        <v>30</v>
      </c>
      <c r="C1948" s="142" t="s">
        <v>40</v>
      </c>
      <c r="D1948" s="141" t="s">
        <v>30</v>
      </c>
      <c r="E1948" s="141" t="s">
        <v>34</v>
      </c>
      <c r="F1948" s="141">
        <v>357</v>
      </c>
      <c r="G1948" s="148">
        <v>1</v>
      </c>
      <c r="H1948" s="149">
        <v>22</v>
      </c>
    </row>
    <row r="1949" spans="2:8">
      <c r="B1949" s="142" t="s">
        <v>30</v>
      </c>
      <c r="C1949" s="142" t="s">
        <v>40</v>
      </c>
      <c r="D1949" s="141" t="s">
        <v>30</v>
      </c>
      <c r="E1949" s="141" t="s">
        <v>34</v>
      </c>
      <c r="F1949" s="141">
        <v>663</v>
      </c>
      <c r="G1949" s="148">
        <v>1</v>
      </c>
      <c r="H1949" s="149">
        <v>60</v>
      </c>
    </row>
    <row r="1950" spans="2:8">
      <c r="B1950" s="142" t="s">
        <v>30</v>
      </c>
      <c r="C1950" s="142" t="s">
        <v>40</v>
      </c>
      <c r="D1950" s="141" t="s">
        <v>30</v>
      </c>
      <c r="E1950" s="141" t="s">
        <v>34</v>
      </c>
      <c r="F1950" s="141">
        <v>699</v>
      </c>
      <c r="G1950" s="148">
        <v>1</v>
      </c>
      <c r="H1950" s="149">
        <v>3</v>
      </c>
    </row>
    <row r="1951" spans="2:8">
      <c r="B1951" s="142" t="s">
        <v>30</v>
      </c>
      <c r="C1951" s="142" t="s">
        <v>40</v>
      </c>
      <c r="D1951" s="141" t="s">
        <v>30</v>
      </c>
      <c r="E1951" s="141" t="s">
        <v>34</v>
      </c>
      <c r="F1951" s="141">
        <v>776</v>
      </c>
      <c r="G1951" s="148">
        <v>1</v>
      </c>
      <c r="H1951" s="149">
        <v>26</v>
      </c>
    </row>
    <row r="1952" spans="2:8">
      <c r="B1952" s="142" t="s">
        <v>30</v>
      </c>
      <c r="C1952" s="142" t="s">
        <v>40</v>
      </c>
      <c r="D1952" s="141" t="s">
        <v>30</v>
      </c>
      <c r="E1952" s="141" t="s">
        <v>34</v>
      </c>
      <c r="F1952" s="141">
        <v>922</v>
      </c>
      <c r="G1952" s="148">
        <v>1</v>
      </c>
      <c r="H1952" s="149">
        <v>28</v>
      </c>
    </row>
    <row r="1953" spans="2:8">
      <c r="B1953" s="142" t="s">
        <v>30</v>
      </c>
      <c r="C1953" s="142" t="s">
        <v>40</v>
      </c>
      <c r="D1953" s="141" t="s">
        <v>30</v>
      </c>
      <c r="E1953" s="141" t="s">
        <v>34</v>
      </c>
      <c r="F1953" s="141">
        <v>949</v>
      </c>
      <c r="G1953" s="148">
        <v>1</v>
      </c>
      <c r="H1953" s="149">
        <v>27</v>
      </c>
    </row>
    <row r="1954" spans="2:8">
      <c r="B1954" s="142" t="s">
        <v>30</v>
      </c>
      <c r="C1954" s="142" t="s">
        <v>40</v>
      </c>
      <c r="D1954" s="141" t="s">
        <v>30</v>
      </c>
      <c r="E1954" s="141" t="s">
        <v>34</v>
      </c>
      <c r="F1954" s="141">
        <v>1035</v>
      </c>
      <c r="G1954" s="148">
        <v>1</v>
      </c>
      <c r="H1954" s="149">
        <v>30</v>
      </c>
    </row>
    <row r="1955" spans="2:8">
      <c r="B1955" s="142" t="s">
        <v>30</v>
      </c>
      <c r="C1955" s="142" t="s">
        <v>40</v>
      </c>
      <c r="D1955" s="141" t="s">
        <v>30</v>
      </c>
      <c r="E1955" s="141" t="s">
        <v>34</v>
      </c>
      <c r="F1955" s="141">
        <v>1252</v>
      </c>
      <c r="G1955" s="148">
        <v>1</v>
      </c>
      <c r="H1955" s="149">
        <v>37</v>
      </c>
    </row>
    <row r="1956" spans="2:8">
      <c r="B1956" s="142" t="s">
        <v>30</v>
      </c>
      <c r="C1956" s="142" t="s">
        <v>40</v>
      </c>
      <c r="D1956" s="141" t="s">
        <v>30</v>
      </c>
      <c r="E1956" s="141" t="s">
        <v>34</v>
      </c>
      <c r="F1956" s="141">
        <v>1317</v>
      </c>
      <c r="G1956" s="148">
        <v>1</v>
      </c>
      <c r="H1956" s="149">
        <v>53</v>
      </c>
    </row>
    <row r="1957" spans="2:8">
      <c r="B1957" s="142" t="s">
        <v>30</v>
      </c>
      <c r="C1957" s="142" t="s">
        <v>40</v>
      </c>
      <c r="D1957" s="141" t="s">
        <v>30</v>
      </c>
      <c r="E1957" s="141" t="s">
        <v>34</v>
      </c>
      <c r="F1957" s="141">
        <v>1330</v>
      </c>
      <c r="G1957" s="148">
        <v>1</v>
      </c>
      <c r="H1957" s="149">
        <v>30</v>
      </c>
    </row>
    <row r="1958" spans="2:8">
      <c r="B1958" s="142" t="s">
        <v>30</v>
      </c>
      <c r="C1958" s="142" t="s">
        <v>40</v>
      </c>
      <c r="D1958" s="141" t="s">
        <v>30</v>
      </c>
      <c r="E1958" s="141" t="s">
        <v>34</v>
      </c>
      <c r="F1958" s="141">
        <v>1518</v>
      </c>
      <c r="G1958" s="148">
        <v>1</v>
      </c>
      <c r="H1958" s="149">
        <v>82</v>
      </c>
    </row>
    <row r="1959" spans="2:8">
      <c r="B1959" s="142" t="s">
        <v>30</v>
      </c>
      <c r="C1959" s="142" t="s">
        <v>40</v>
      </c>
      <c r="D1959" s="141" t="s">
        <v>30</v>
      </c>
      <c r="E1959" s="141" t="s">
        <v>34</v>
      </c>
      <c r="F1959" s="141">
        <v>1687</v>
      </c>
      <c r="G1959" s="148">
        <v>1</v>
      </c>
      <c r="H1959" s="149">
        <v>13</v>
      </c>
    </row>
    <row r="1960" spans="2:8">
      <c r="B1960" s="142" t="s">
        <v>30</v>
      </c>
      <c r="C1960" s="142" t="s">
        <v>40</v>
      </c>
      <c r="D1960" s="141">
        <v>39</v>
      </c>
      <c r="E1960" s="141" t="s">
        <v>34</v>
      </c>
      <c r="F1960" s="141">
        <v>1</v>
      </c>
      <c r="G1960" s="148">
        <v>1</v>
      </c>
      <c r="H1960" s="149">
        <v>30</v>
      </c>
    </row>
    <row r="1961" spans="2:8">
      <c r="B1961" s="142" t="s">
        <v>30</v>
      </c>
      <c r="C1961" s="142" t="s">
        <v>40</v>
      </c>
      <c r="D1961" s="141">
        <v>39</v>
      </c>
      <c r="E1961" s="141" t="s">
        <v>34</v>
      </c>
      <c r="F1961" s="141">
        <v>503</v>
      </c>
      <c r="G1961" s="148">
        <v>1</v>
      </c>
      <c r="H1961" s="149">
        <v>30</v>
      </c>
    </row>
    <row r="1962" spans="2:8">
      <c r="B1962" s="142" t="s">
        <v>30</v>
      </c>
      <c r="C1962" s="142" t="s">
        <v>40</v>
      </c>
      <c r="D1962" s="141">
        <v>22</v>
      </c>
      <c r="E1962" s="141" t="s">
        <v>34</v>
      </c>
      <c r="F1962" s="141">
        <v>1658</v>
      </c>
      <c r="G1962" s="148">
        <v>1</v>
      </c>
      <c r="H1962" s="149">
        <v>28</v>
      </c>
    </row>
    <row r="1963" spans="2:8">
      <c r="B1963" s="142" t="s">
        <v>30</v>
      </c>
      <c r="C1963" s="142" t="s">
        <v>40</v>
      </c>
      <c r="D1963" s="141" t="s">
        <v>41</v>
      </c>
      <c r="E1963" s="141" t="s">
        <v>34</v>
      </c>
      <c r="F1963" s="141">
        <v>1</v>
      </c>
      <c r="G1963" s="148">
        <v>6</v>
      </c>
      <c r="H1963" s="149">
        <v>28.5</v>
      </c>
    </row>
    <row r="1964" spans="2:8">
      <c r="B1964" s="142" t="s">
        <v>30</v>
      </c>
      <c r="C1964" s="142" t="s">
        <v>40</v>
      </c>
      <c r="D1964" s="141" t="s">
        <v>41</v>
      </c>
      <c r="E1964" s="141" t="s">
        <v>34</v>
      </c>
      <c r="F1964" s="141">
        <v>81</v>
      </c>
      <c r="G1964" s="148">
        <v>1</v>
      </c>
      <c r="H1964" s="149">
        <v>30</v>
      </c>
    </row>
    <row r="1965" spans="2:8">
      <c r="B1965" s="142" t="s">
        <v>30</v>
      </c>
      <c r="C1965" s="142" t="s">
        <v>40</v>
      </c>
      <c r="D1965" s="141" t="s">
        <v>41</v>
      </c>
      <c r="E1965" s="141" t="s">
        <v>34</v>
      </c>
      <c r="F1965" s="141">
        <v>82</v>
      </c>
      <c r="G1965" s="148">
        <v>1</v>
      </c>
      <c r="H1965" s="149">
        <v>30</v>
      </c>
    </row>
    <row r="1966" spans="2:8">
      <c r="B1966" s="142" t="s">
        <v>30</v>
      </c>
      <c r="C1966" s="142" t="s">
        <v>40</v>
      </c>
      <c r="D1966" s="141" t="s">
        <v>41</v>
      </c>
      <c r="E1966" s="141" t="s">
        <v>34</v>
      </c>
      <c r="F1966" s="141">
        <v>150</v>
      </c>
      <c r="G1966" s="148">
        <v>1</v>
      </c>
      <c r="H1966" s="149">
        <v>30</v>
      </c>
    </row>
    <row r="1967" spans="2:8">
      <c r="B1967" s="142" t="s">
        <v>30</v>
      </c>
      <c r="C1967" s="142" t="s">
        <v>40</v>
      </c>
      <c r="D1967" s="141" t="s">
        <v>41</v>
      </c>
      <c r="E1967" s="141" t="s">
        <v>34</v>
      </c>
      <c r="F1967" s="141">
        <v>151</v>
      </c>
      <c r="G1967" s="148">
        <v>1</v>
      </c>
      <c r="H1967" s="149">
        <v>60</v>
      </c>
    </row>
    <row r="1968" spans="2:8">
      <c r="B1968" s="142" t="s">
        <v>30</v>
      </c>
      <c r="C1968" s="142" t="s">
        <v>40</v>
      </c>
      <c r="D1968" s="141" t="s">
        <v>41</v>
      </c>
      <c r="E1968" s="141" t="s">
        <v>34</v>
      </c>
      <c r="F1968" s="141">
        <v>716</v>
      </c>
      <c r="G1968" s="148">
        <v>1</v>
      </c>
      <c r="H1968" s="149">
        <v>24</v>
      </c>
    </row>
    <row r="1969" spans="2:8">
      <c r="B1969" s="142" t="s">
        <v>30</v>
      </c>
      <c r="C1969" s="142" t="s">
        <v>40</v>
      </c>
      <c r="D1969" s="141" t="s">
        <v>41</v>
      </c>
      <c r="E1969" s="141" t="s">
        <v>34</v>
      </c>
      <c r="F1969" s="141">
        <v>999</v>
      </c>
      <c r="G1969" s="148">
        <v>1</v>
      </c>
      <c r="H1969" s="149">
        <v>29</v>
      </c>
    </row>
    <row r="1970" spans="2:8">
      <c r="B1970" s="142" t="s">
        <v>30</v>
      </c>
      <c r="C1970" s="142" t="s">
        <v>40</v>
      </c>
      <c r="D1970" s="141" t="s">
        <v>41</v>
      </c>
      <c r="E1970" s="141" t="s">
        <v>34</v>
      </c>
      <c r="F1970" s="141">
        <v>1021</v>
      </c>
      <c r="G1970" s="148">
        <v>1</v>
      </c>
      <c r="H1970" s="149">
        <v>30</v>
      </c>
    </row>
    <row r="1971" spans="2:8">
      <c r="B1971" s="142" t="s">
        <v>30</v>
      </c>
      <c r="C1971" s="142" t="s">
        <v>40</v>
      </c>
      <c r="D1971" s="141" t="s">
        <v>41</v>
      </c>
      <c r="E1971" s="141" t="s">
        <v>34</v>
      </c>
      <c r="F1971" s="141">
        <v>1082</v>
      </c>
      <c r="G1971" s="148">
        <v>1</v>
      </c>
      <c r="H1971" s="149">
        <v>8</v>
      </c>
    </row>
    <row r="1972" spans="2:8">
      <c r="B1972" s="142" t="s">
        <v>30</v>
      </c>
      <c r="C1972" s="142" t="s">
        <v>40</v>
      </c>
      <c r="D1972" s="141" t="s">
        <v>41</v>
      </c>
      <c r="E1972" s="141" t="s">
        <v>34</v>
      </c>
      <c r="F1972" s="141">
        <v>1088</v>
      </c>
      <c r="G1972" s="148">
        <v>1</v>
      </c>
      <c r="H1972" s="149">
        <v>28</v>
      </c>
    </row>
    <row r="1973" spans="2:8">
      <c r="B1973" s="142" t="s">
        <v>30</v>
      </c>
      <c r="C1973" s="142" t="s">
        <v>40</v>
      </c>
      <c r="D1973" s="141" t="s">
        <v>41</v>
      </c>
      <c r="E1973" s="141" t="s">
        <v>34</v>
      </c>
      <c r="F1973" s="141">
        <v>1207</v>
      </c>
      <c r="G1973" s="148">
        <v>1</v>
      </c>
      <c r="H1973" s="149">
        <v>28</v>
      </c>
    </row>
    <row r="1974" spans="2:8">
      <c r="B1974" s="142" t="s">
        <v>30</v>
      </c>
      <c r="C1974" s="142" t="s">
        <v>40</v>
      </c>
      <c r="D1974" s="141" t="s">
        <v>41</v>
      </c>
      <c r="E1974" s="141" t="s">
        <v>34</v>
      </c>
      <c r="F1974" s="141">
        <v>1291</v>
      </c>
      <c r="G1974" s="148">
        <v>1</v>
      </c>
      <c r="H1974" s="149">
        <v>52</v>
      </c>
    </row>
    <row r="1975" spans="2:8">
      <c r="B1975" s="142" t="s">
        <v>30</v>
      </c>
      <c r="C1975" s="142" t="s">
        <v>40</v>
      </c>
      <c r="D1975" s="141" t="s">
        <v>41</v>
      </c>
      <c r="E1975" s="141" t="s">
        <v>34</v>
      </c>
      <c r="F1975" s="141">
        <v>1477</v>
      </c>
      <c r="G1975" s="148">
        <v>1</v>
      </c>
      <c r="H1975" s="149">
        <v>46</v>
      </c>
    </row>
    <row r="1976" spans="2:8">
      <c r="B1976" s="142" t="s">
        <v>30</v>
      </c>
      <c r="C1976" s="142" t="s">
        <v>40</v>
      </c>
      <c r="D1976" s="141" t="s">
        <v>41</v>
      </c>
      <c r="E1976" s="141" t="s">
        <v>34</v>
      </c>
      <c r="F1976" s="141">
        <v>1533</v>
      </c>
      <c r="G1976" s="148">
        <v>1</v>
      </c>
      <c r="H1976" s="149">
        <v>29</v>
      </c>
    </row>
    <row r="1977" spans="2:8">
      <c r="B1977" s="142" t="s">
        <v>30</v>
      </c>
      <c r="C1977" s="141">
        <v>29</v>
      </c>
      <c r="D1977" s="141" t="s">
        <v>30</v>
      </c>
      <c r="E1977" s="141" t="s">
        <v>34</v>
      </c>
      <c r="F1977" s="141">
        <v>1</v>
      </c>
      <c r="G1977" s="148">
        <v>5</v>
      </c>
      <c r="H1977" s="149">
        <v>19</v>
      </c>
    </row>
    <row r="1978" spans="2:8">
      <c r="B1978" s="142" t="s">
        <v>30</v>
      </c>
      <c r="C1978" s="141">
        <v>29</v>
      </c>
      <c r="D1978" s="141" t="s">
        <v>30</v>
      </c>
      <c r="E1978" s="141" t="s">
        <v>34</v>
      </c>
      <c r="F1978" s="141">
        <v>13</v>
      </c>
      <c r="G1978" s="148">
        <v>1</v>
      </c>
      <c r="H1978" s="149">
        <v>28</v>
      </c>
    </row>
    <row r="1979" spans="2:8">
      <c r="B1979" s="142" t="s">
        <v>30</v>
      </c>
      <c r="C1979" s="141">
        <v>29</v>
      </c>
      <c r="D1979" s="141" t="s">
        <v>30</v>
      </c>
      <c r="E1979" s="141" t="s">
        <v>34</v>
      </c>
      <c r="F1979" s="141">
        <v>15</v>
      </c>
      <c r="G1979" s="148">
        <v>1</v>
      </c>
      <c r="H1979" s="149">
        <v>28</v>
      </c>
    </row>
    <row r="1980" spans="2:8">
      <c r="B1980" s="142" t="s">
        <v>30</v>
      </c>
      <c r="C1980" s="141">
        <v>29</v>
      </c>
      <c r="D1980" s="141" t="s">
        <v>30</v>
      </c>
      <c r="E1980" s="141" t="s">
        <v>34</v>
      </c>
      <c r="F1980" s="141">
        <v>24</v>
      </c>
      <c r="G1980" s="148">
        <v>1</v>
      </c>
      <c r="H1980" s="149">
        <v>27</v>
      </c>
    </row>
    <row r="1981" spans="2:8">
      <c r="B1981" s="142" t="s">
        <v>30</v>
      </c>
      <c r="C1981" s="141">
        <v>29</v>
      </c>
      <c r="D1981" s="141" t="s">
        <v>30</v>
      </c>
      <c r="E1981" s="141" t="s">
        <v>34</v>
      </c>
      <c r="F1981" s="141">
        <v>56</v>
      </c>
      <c r="G1981" s="148">
        <v>1</v>
      </c>
      <c r="H1981" s="149">
        <v>28</v>
      </c>
    </row>
    <row r="1982" spans="2:8">
      <c r="B1982" s="142" t="s">
        <v>30</v>
      </c>
      <c r="C1982" s="141">
        <v>29</v>
      </c>
      <c r="D1982" s="141" t="s">
        <v>30</v>
      </c>
      <c r="E1982" s="141" t="s">
        <v>34</v>
      </c>
      <c r="F1982" s="141">
        <v>59</v>
      </c>
      <c r="G1982" s="148">
        <v>1</v>
      </c>
      <c r="H1982" s="149">
        <v>28</v>
      </c>
    </row>
    <row r="1983" spans="2:8">
      <c r="B1983" s="142" t="s">
        <v>30</v>
      </c>
      <c r="C1983" s="141">
        <v>29</v>
      </c>
      <c r="D1983" s="141" t="s">
        <v>30</v>
      </c>
      <c r="E1983" s="141" t="s">
        <v>34</v>
      </c>
      <c r="F1983" s="141">
        <v>143</v>
      </c>
      <c r="G1983" s="148">
        <v>1</v>
      </c>
      <c r="H1983" s="149">
        <v>29</v>
      </c>
    </row>
    <row r="1984" spans="2:8">
      <c r="B1984" s="142" t="s">
        <v>30</v>
      </c>
      <c r="C1984" s="141">
        <v>29</v>
      </c>
      <c r="D1984" s="141" t="s">
        <v>30</v>
      </c>
      <c r="E1984" s="141" t="s">
        <v>34</v>
      </c>
      <c r="F1984" s="141">
        <v>297</v>
      </c>
      <c r="G1984" s="148">
        <v>1</v>
      </c>
      <c r="H1984" s="149">
        <v>6</v>
      </c>
    </row>
    <row r="1985" spans="2:8">
      <c r="B1985" s="142" t="s">
        <v>30</v>
      </c>
      <c r="C1985" s="141">
        <v>29</v>
      </c>
      <c r="D1985" s="141" t="s">
        <v>30</v>
      </c>
      <c r="E1985" s="141" t="s">
        <v>34</v>
      </c>
      <c r="F1985" s="141">
        <v>1016</v>
      </c>
      <c r="G1985" s="148">
        <v>1</v>
      </c>
      <c r="H1985" s="149">
        <v>29</v>
      </c>
    </row>
    <row r="1986" spans="2:8">
      <c r="B1986" s="142" t="s">
        <v>30</v>
      </c>
      <c r="C1986" s="141">
        <v>29</v>
      </c>
      <c r="D1986" s="141">
        <v>18</v>
      </c>
      <c r="E1986" s="141" t="s">
        <v>34</v>
      </c>
      <c r="F1986" s="141">
        <v>145</v>
      </c>
      <c r="G1986" s="148">
        <v>1</v>
      </c>
      <c r="H1986" s="149">
        <v>26</v>
      </c>
    </row>
    <row r="1987" spans="2:8">
      <c r="B1987" s="142" t="s">
        <v>30</v>
      </c>
      <c r="C1987" s="141">
        <v>29</v>
      </c>
      <c r="D1987" s="141">
        <v>39</v>
      </c>
      <c r="E1987" s="141" t="s">
        <v>34</v>
      </c>
      <c r="F1987" s="141">
        <v>1</v>
      </c>
      <c r="G1987" s="148">
        <v>2</v>
      </c>
      <c r="H1987" s="149">
        <v>29</v>
      </c>
    </row>
    <row r="1988" spans="2:8">
      <c r="B1988" s="142" t="s">
        <v>30</v>
      </c>
      <c r="C1988" s="141">
        <v>29</v>
      </c>
      <c r="D1988" s="141">
        <v>39</v>
      </c>
      <c r="E1988" s="141" t="s">
        <v>34</v>
      </c>
      <c r="F1988" s="141">
        <v>9</v>
      </c>
      <c r="G1988" s="148">
        <v>1</v>
      </c>
      <c r="H1988" s="149">
        <v>27</v>
      </c>
    </row>
    <row r="1989" spans="2:8">
      <c r="B1989" s="142" t="s">
        <v>30</v>
      </c>
      <c r="C1989" s="141">
        <v>29</v>
      </c>
      <c r="D1989" s="141">
        <v>39</v>
      </c>
      <c r="E1989" s="141" t="s">
        <v>34</v>
      </c>
      <c r="F1989" s="141">
        <v>60</v>
      </c>
      <c r="G1989" s="148">
        <v>1</v>
      </c>
      <c r="H1989" s="149">
        <v>29</v>
      </c>
    </row>
    <row r="1990" spans="2:8">
      <c r="B1990" s="142" t="s">
        <v>30</v>
      </c>
      <c r="C1990" s="141">
        <v>29</v>
      </c>
      <c r="D1990" s="141">
        <v>39</v>
      </c>
      <c r="E1990" s="141" t="s">
        <v>34</v>
      </c>
      <c r="F1990" s="141">
        <v>172</v>
      </c>
      <c r="G1990" s="148">
        <v>1</v>
      </c>
      <c r="H1990" s="149">
        <v>29</v>
      </c>
    </row>
    <row r="1991" spans="2:8">
      <c r="B1991" s="142" t="s">
        <v>30</v>
      </c>
      <c r="C1991" s="141">
        <v>29</v>
      </c>
      <c r="D1991" s="141">
        <v>39</v>
      </c>
      <c r="E1991" s="141" t="s">
        <v>34</v>
      </c>
      <c r="F1991" s="141">
        <v>444</v>
      </c>
      <c r="G1991" s="148">
        <v>1</v>
      </c>
      <c r="H1991" s="149">
        <v>13</v>
      </c>
    </row>
    <row r="1992" spans="2:8">
      <c r="B1992" s="142" t="s">
        <v>30</v>
      </c>
      <c r="C1992" s="141">
        <v>29</v>
      </c>
      <c r="D1992" s="141">
        <v>39</v>
      </c>
      <c r="E1992" s="141" t="s">
        <v>34</v>
      </c>
      <c r="F1992" s="141">
        <v>537</v>
      </c>
      <c r="G1992" s="148">
        <v>1</v>
      </c>
      <c r="H1992" s="149">
        <v>30</v>
      </c>
    </row>
    <row r="1993" spans="2:8">
      <c r="B1993" s="142" t="s">
        <v>30</v>
      </c>
      <c r="C1993" s="141">
        <v>29</v>
      </c>
      <c r="D1993" s="141">
        <v>39</v>
      </c>
      <c r="E1993" s="141" t="s">
        <v>34</v>
      </c>
      <c r="F1993" s="141">
        <v>725</v>
      </c>
      <c r="G1993" s="148">
        <v>1</v>
      </c>
      <c r="H1993" s="149">
        <v>24</v>
      </c>
    </row>
    <row r="1994" spans="2:8">
      <c r="B1994" s="142" t="s">
        <v>30</v>
      </c>
      <c r="C1994" s="141">
        <v>29</v>
      </c>
      <c r="D1994" s="141">
        <v>39</v>
      </c>
      <c r="E1994" s="141" t="s">
        <v>34</v>
      </c>
      <c r="F1994" s="141">
        <v>760</v>
      </c>
      <c r="G1994" s="148">
        <v>1</v>
      </c>
      <c r="H1994" s="149">
        <v>24</v>
      </c>
    </row>
    <row r="1995" spans="2:8">
      <c r="B1995" s="142" t="s">
        <v>30</v>
      </c>
      <c r="C1995" s="141">
        <v>29</v>
      </c>
      <c r="D1995" s="141">
        <v>39</v>
      </c>
      <c r="E1995" s="141" t="s">
        <v>34</v>
      </c>
      <c r="F1995" s="141">
        <v>782</v>
      </c>
      <c r="G1995" s="148">
        <v>1</v>
      </c>
      <c r="H1995" s="149">
        <v>27</v>
      </c>
    </row>
    <row r="1996" spans="2:8">
      <c r="B1996" s="142" t="s">
        <v>30</v>
      </c>
      <c r="C1996" s="141">
        <v>29</v>
      </c>
      <c r="D1996" s="141">
        <v>39</v>
      </c>
      <c r="E1996" s="141" t="s">
        <v>34</v>
      </c>
      <c r="F1996" s="141">
        <v>806</v>
      </c>
      <c r="G1996" s="148">
        <v>1</v>
      </c>
      <c r="H1996" s="149">
        <v>17</v>
      </c>
    </row>
    <row r="1997" spans="2:8">
      <c r="B1997" s="142" t="s">
        <v>30</v>
      </c>
      <c r="C1997" s="141">
        <v>29</v>
      </c>
      <c r="D1997" s="141">
        <v>39</v>
      </c>
      <c r="E1997" s="141" t="s">
        <v>34</v>
      </c>
      <c r="F1997" s="141">
        <v>824</v>
      </c>
      <c r="G1997" s="148">
        <v>1</v>
      </c>
      <c r="H1997" s="149">
        <v>20</v>
      </c>
    </row>
    <row r="1998" spans="2:8">
      <c r="B1998" s="142" t="s">
        <v>30</v>
      </c>
      <c r="C1998" s="141">
        <v>29</v>
      </c>
      <c r="D1998" s="141">
        <v>39</v>
      </c>
      <c r="E1998" s="141" t="s">
        <v>34</v>
      </c>
      <c r="F1998" s="141">
        <v>854</v>
      </c>
      <c r="G1998" s="148">
        <v>1</v>
      </c>
      <c r="H1998" s="149">
        <v>23</v>
      </c>
    </row>
    <row r="1999" spans="2:8">
      <c r="B1999" s="142" t="s">
        <v>30</v>
      </c>
      <c r="C1999" s="141">
        <v>29</v>
      </c>
      <c r="D1999" s="141">
        <v>39</v>
      </c>
      <c r="E1999" s="141" t="s">
        <v>34</v>
      </c>
      <c r="F1999" s="141">
        <v>857</v>
      </c>
      <c r="G1999" s="148">
        <v>1</v>
      </c>
      <c r="H1999" s="149">
        <v>23</v>
      </c>
    </row>
    <row r="2000" spans="2:8">
      <c r="B2000" s="142" t="s">
        <v>30</v>
      </c>
      <c r="C2000" s="141">
        <v>29</v>
      </c>
      <c r="D2000" s="141">
        <v>39</v>
      </c>
      <c r="E2000" s="141" t="s">
        <v>34</v>
      </c>
      <c r="F2000" s="141">
        <v>860</v>
      </c>
      <c r="G2000" s="148">
        <v>1</v>
      </c>
      <c r="H2000" s="149">
        <v>30</v>
      </c>
    </row>
    <row r="2001" spans="2:8">
      <c r="B2001" s="142" t="s">
        <v>30</v>
      </c>
      <c r="C2001" s="141">
        <v>29</v>
      </c>
      <c r="D2001" s="141">
        <v>39</v>
      </c>
      <c r="E2001" s="141" t="s">
        <v>34</v>
      </c>
      <c r="F2001" s="141">
        <v>883</v>
      </c>
      <c r="G2001" s="148">
        <v>1</v>
      </c>
      <c r="H2001" s="149">
        <v>25</v>
      </c>
    </row>
    <row r="2002" spans="2:8">
      <c r="B2002" s="142" t="s">
        <v>30</v>
      </c>
      <c r="C2002" s="141">
        <v>29</v>
      </c>
      <c r="D2002" s="141">
        <v>39</v>
      </c>
      <c r="E2002" s="141" t="s">
        <v>34</v>
      </c>
      <c r="F2002" s="141">
        <v>886</v>
      </c>
      <c r="G2002" s="148">
        <v>1</v>
      </c>
      <c r="H2002" s="149">
        <v>26</v>
      </c>
    </row>
    <row r="2003" spans="2:8">
      <c r="B2003" s="142" t="s">
        <v>30</v>
      </c>
      <c r="C2003" s="141">
        <v>29</v>
      </c>
      <c r="D2003" s="141">
        <v>39</v>
      </c>
      <c r="E2003" s="141" t="s">
        <v>34</v>
      </c>
      <c r="F2003" s="141">
        <v>962</v>
      </c>
      <c r="G2003" s="148">
        <v>1</v>
      </c>
      <c r="H2003" s="149">
        <v>29</v>
      </c>
    </row>
    <row r="2004" spans="2:8">
      <c r="B2004" s="142" t="s">
        <v>30</v>
      </c>
      <c r="C2004" s="141">
        <v>29</v>
      </c>
      <c r="D2004" s="141">
        <v>39</v>
      </c>
      <c r="E2004" s="141" t="s">
        <v>34</v>
      </c>
      <c r="F2004" s="141">
        <v>1051</v>
      </c>
      <c r="G2004" s="148">
        <v>1</v>
      </c>
      <c r="H2004" s="149">
        <v>28</v>
      </c>
    </row>
    <row r="2005" spans="2:8">
      <c r="B2005" s="142" t="s">
        <v>30</v>
      </c>
      <c r="C2005" s="141">
        <v>29</v>
      </c>
      <c r="D2005" s="141">
        <v>39</v>
      </c>
      <c r="E2005" s="141" t="s">
        <v>34</v>
      </c>
      <c r="F2005" s="141">
        <v>1053</v>
      </c>
      <c r="G2005" s="148">
        <v>1</v>
      </c>
      <c r="H2005" s="149">
        <v>27</v>
      </c>
    </row>
    <row r="2006" spans="2:8">
      <c r="B2006" s="142" t="s">
        <v>30</v>
      </c>
      <c r="C2006" s="141">
        <v>29</v>
      </c>
      <c r="D2006" s="141">
        <v>39</v>
      </c>
      <c r="E2006" s="141" t="s">
        <v>34</v>
      </c>
      <c r="F2006" s="141">
        <v>1063</v>
      </c>
      <c r="G2006" s="148">
        <v>1</v>
      </c>
      <c r="H2006" s="149">
        <v>27</v>
      </c>
    </row>
    <row r="2007" spans="2:8">
      <c r="B2007" s="142" t="s">
        <v>30</v>
      </c>
      <c r="C2007" s="141">
        <v>29</v>
      </c>
      <c r="D2007" s="141">
        <v>39</v>
      </c>
      <c r="E2007" s="141" t="s">
        <v>34</v>
      </c>
      <c r="F2007" s="141">
        <v>1368</v>
      </c>
      <c r="G2007" s="148">
        <v>1</v>
      </c>
      <c r="H2007" s="149">
        <v>54</v>
      </c>
    </row>
    <row r="2008" spans="2:8">
      <c r="B2008" s="142" t="s">
        <v>30</v>
      </c>
      <c r="C2008" s="141">
        <v>29</v>
      </c>
      <c r="D2008" s="141">
        <v>39</v>
      </c>
      <c r="E2008" s="141" t="s">
        <v>34</v>
      </c>
      <c r="F2008" s="141">
        <v>1451</v>
      </c>
      <c r="G2008" s="148">
        <v>1</v>
      </c>
      <c r="H2008" s="149">
        <v>26</v>
      </c>
    </row>
    <row r="2009" spans="2:8">
      <c r="B2009" s="142" t="s">
        <v>30</v>
      </c>
      <c r="C2009" s="141">
        <v>29</v>
      </c>
      <c r="D2009" s="141">
        <v>39</v>
      </c>
      <c r="E2009" s="141" t="s">
        <v>34</v>
      </c>
      <c r="F2009" s="141">
        <v>1504</v>
      </c>
      <c r="G2009" s="148">
        <v>1</v>
      </c>
      <c r="H2009" s="149">
        <v>28</v>
      </c>
    </row>
    <row r="2010" spans="2:8">
      <c r="B2010" s="142" t="s">
        <v>30</v>
      </c>
      <c r="C2010" s="141">
        <v>29</v>
      </c>
      <c r="D2010" s="141">
        <v>20</v>
      </c>
      <c r="E2010" s="141" t="s">
        <v>34</v>
      </c>
      <c r="F2010" s="141">
        <v>779</v>
      </c>
      <c r="G2010" s="148">
        <v>1</v>
      </c>
      <c r="H2010" s="149">
        <v>27</v>
      </c>
    </row>
    <row r="2011" spans="2:8">
      <c r="B2011" s="142" t="s">
        <v>30</v>
      </c>
      <c r="C2011" s="141">
        <v>29</v>
      </c>
      <c r="D2011" s="141" t="s">
        <v>41</v>
      </c>
      <c r="E2011" s="141" t="s">
        <v>34</v>
      </c>
      <c r="F2011" s="141">
        <v>1</v>
      </c>
      <c r="G2011" s="148">
        <v>2</v>
      </c>
      <c r="H2011" s="149">
        <v>7</v>
      </c>
    </row>
    <row r="2012" spans="2:8">
      <c r="B2012" s="142" t="s">
        <v>30</v>
      </c>
      <c r="C2012" s="141">
        <v>29</v>
      </c>
      <c r="D2012" s="141" t="s">
        <v>41</v>
      </c>
      <c r="E2012" s="141" t="s">
        <v>34</v>
      </c>
      <c r="F2012" s="141">
        <v>1332</v>
      </c>
      <c r="G2012" s="148">
        <v>1</v>
      </c>
      <c r="H2012" s="149">
        <v>52</v>
      </c>
    </row>
    <row r="2013" spans="2:8">
      <c r="B2013" s="142" t="s">
        <v>54</v>
      </c>
      <c r="C2013" s="141" t="s">
        <v>35</v>
      </c>
      <c r="D2013" s="141">
        <v>22</v>
      </c>
      <c r="E2013" s="141" t="s">
        <v>34</v>
      </c>
      <c r="F2013" s="141">
        <v>1</v>
      </c>
      <c r="G2013" s="148">
        <v>1</v>
      </c>
      <c r="H2013" s="149">
        <v>22</v>
      </c>
    </row>
    <row r="2014" spans="2:8">
      <c r="B2014" s="142" t="s">
        <v>54</v>
      </c>
      <c r="C2014" s="141" t="s">
        <v>35</v>
      </c>
      <c r="D2014" s="141" t="s">
        <v>41</v>
      </c>
      <c r="E2014" s="141" t="s">
        <v>34</v>
      </c>
      <c r="F2014" s="141">
        <v>1</v>
      </c>
      <c r="G2014" s="148">
        <v>1</v>
      </c>
      <c r="H2014" s="149">
        <v>4</v>
      </c>
    </row>
    <row r="2015" spans="2:8">
      <c r="B2015" s="142" t="s">
        <v>54</v>
      </c>
      <c r="C2015" s="141" t="s">
        <v>40</v>
      </c>
      <c r="D2015" s="141" t="s">
        <v>41</v>
      </c>
      <c r="E2015" s="141" t="s">
        <v>34</v>
      </c>
      <c r="F2015" s="141">
        <v>691</v>
      </c>
      <c r="G2015" s="148">
        <v>1</v>
      </c>
      <c r="H2015" s="149">
        <v>2</v>
      </c>
    </row>
    <row r="2016" spans="2:8">
      <c r="B2016" s="130" t="s">
        <v>170</v>
      </c>
      <c r="C2016" s="130"/>
      <c r="D2016" s="130"/>
      <c r="E2016" s="130"/>
      <c r="F2016" s="130"/>
      <c r="G2016" s="148">
        <v>1980</v>
      </c>
      <c r="H2016" s="149">
        <v>31.691414141414143</v>
      </c>
    </row>
  </sheetData>
  <conditionalFormatting sqref="I1:I5 I231:I1048576">
    <cfRule type="duplicateValues" dxfId="520" priority="9"/>
  </conditionalFormatting>
  <conditionalFormatting sqref="I234:I427">
    <cfRule type="duplicateValues" dxfId="519" priority="106"/>
  </conditionalFormatting>
  <conditionalFormatting sqref="I381:I427">
    <cfRule type="duplicateValues" dxfId="518" priority="107"/>
  </conditionalFormatting>
  <conditionalFormatting sqref="I231:I1048576">
    <cfRule type="duplicateValues" dxfId="517" priority="109"/>
  </conditionalFormatting>
  <conditionalFormatting sqref="U6:U218">
    <cfRule type="duplicateValues" dxfId="516" priority="1"/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showGridLines="0" topLeftCell="A7" workbookViewId="0">
      <selection activeCell="Q14" sqref="Q14"/>
    </sheetView>
  </sheetViews>
  <sheetFormatPr baseColWidth="10" defaultColWidth="11.42578125" defaultRowHeight="15"/>
  <cols>
    <col min="1" max="1" width="67" style="66" customWidth="1"/>
    <col min="2" max="5" width="9.140625" style="67" customWidth="1"/>
    <col min="6" max="6" width="9.140625" style="66" customWidth="1"/>
    <col min="7" max="7" width="9.140625" style="70" customWidth="1"/>
    <col min="8" max="8" width="11.85546875" bestFit="1" customWidth="1"/>
    <col min="13" max="16384" width="11.42578125" style="66"/>
  </cols>
  <sheetData>
    <row r="3" spans="1:17">
      <c r="A3"/>
      <c r="B3"/>
    </row>
    <row r="5" spans="1:17">
      <c r="A5" s="150"/>
      <c r="B5" s="151" t="s">
        <v>177</v>
      </c>
      <c r="C5" s="150"/>
      <c r="D5" s="152"/>
      <c r="E5" s="152"/>
      <c r="F5" s="152"/>
      <c r="G5" s="152"/>
    </row>
    <row r="6" spans="1:17" s="68" customFormat="1" ht="63">
      <c r="A6" s="150"/>
      <c r="B6" s="153" t="s">
        <v>445</v>
      </c>
      <c r="C6" s="153"/>
      <c r="D6" s="153" t="s">
        <v>37</v>
      </c>
      <c r="E6" s="153"/>
      <c r="F6" s="154" t="s">
        <v>178</v>
      </c>
      <c r="G6" s="154" t="s">
        <v>179</v>
      </c>
    </row>
    <row r="7" spans="1:17" s="69" customFormat="1" ht="34.5" customHeight="1">
      <c r="A7" s="155" t="s">
        <v>180</v>
      </c>
      <c r="B7" s="162" t="s">
        <v>181</v>
      </c>
      <c r="C7" s="154" t="s">
        <v>176</v>
      </c>
      <c r="D7" s="162" t="s">
        <v>181</v>
      </c>
      <c r="E7" s="154" t="s">
        <v>176</v>
      </c>
      <c r="F7" s="163"/>
      <c r="G7" s="163"/>
    </row>
    <row r="8" spans="1:17">
      <c r="A8" s="156" t="s">
        <v>35</v>
      </c>
      <c r="B8" s="157">
        <v>405</v>
      </c>
      <c r="C8" s="158">
        <v>27.204938271604938</v>
      </c>
      <c r="D8" s="157">
        <v>1462</v>
      </c>
      <c r="E8" s="159">
        <v>33.131326949384402</v>
      </c>
      <c r="F8" s="157">
        <v>1867</v>
      </c>
      <c r="G8" s="160">
        <v>31.845741831815747</v>
      </c>
      <c r="M8" s="74"/>
    </row>
    <row r="9" spans="1:17">
      <c r="A9" s="161" t="s">
        <v>449</v>
      </c>
      <c r="B9" s="157">
        <v>289</v>
      </c>
      <c r="C9" s="158">
        <v>27.394463667820069</v>
      </c>
      <c r="D9" s="157">
        <v>1396</v>
      </c>
      <c r="E9" s="159">
        <v>33.155444126074499</v>
      </c>
      <c r="F9" s="157">
        <v>1685</v>
      </c>
      <c r="G9" s="160">
        <v>32.167359050445107</v>
      </c>
      <c r="M9" s="75"/>
    </row>
    <row r="10" spans="1:17">
      <c r="A10" s="161" t="s">
        <v>42</v>
      </c>
      <c r="B10" s="157">
        <v>47</v>
      </c>
      <c r="C10" s="158">
        <v>29.638297872340427</v>
      </c>
      <c r="D10" s="157">
        <v>34</v>
      </c>
      <c r="E10" s="159">
        <v>42.411764705882355</v>
      </c>
      <c r="F10" s="157">
        <v>81</v>
      </c>
      <c r="G10" s="160">
        <v>35</v>
      </c>
      <c r="M10" s="75"/>
    </row>
    <row r="11" spans="1:17">
      <c r="A11" s="161" t="s">
        <v>82</v>
      </c>
      <c r="B11" s="157">
        <v>39</v>
      </c>
      <c r="C11" s="158">
        <v>25.358974358974358</v>
      </c>
      <c r="D11" s="157">
        <v>11</v>
      </c>
      <c r="E11" s="159">
        <v>23.727272727272727</v>
      </c>
      <c r="F11" s="157">
        <v>50</v>
      </c>
      <c r="G11" s="160">
        <v>25</v>
      </c>
      <c r="M11" s="75"/>
    </row>
    <row r="12" spans="1:17">
      <c r="A12" s="161" t="s">
        <v>448</v>
      </c>
      <c r="B12" s="157">
        <v>28</v>
      </c>
      <c r="C12" s="158">
        <v>23.071428571428573</v>
      </c>
      <c r="D12" s="157">
        <v>18</v>
      </c>
      <c r="E12" s="159">
        <v>21</v>
      </c>
      <c r="F12" s="157">
        <v>46</v>
      </c>
      <c r="G12" s="160">
        <v>22.260869565217391</v>
      </c>
      <c r="H12" t="e">
        <f>SUMA</f>
        <v>#NAME?</v>
      </c>
      <c r="M12" s="75">
        <f>B12*C12</f>
        <v>646</v>
      </c>
      <c r="N12" s="66">
        <f>D12*E12</f>
        <v>378</v>
      </c>
      <c r="O12" s="66">
        <f>B12</f>
        <v>28</v>
      </c>
      <c r="P12" s="66">
        <f>D12</f>
        <v>18</v>
      </c>
    </row>
    <row r="13" spans="1:17">
      <c r="A13" s="161" t="s">
        <v>444</v>
      </c>
      <c r="B13" s="157">
        <v>2</v>
      </c>
      <c r="C13" s="158">
        <v>36.5</v>
      </c>
      <c r="D13" s="157">
        <v>3</v>
      </c>
      <c r="E13" s="159">
        <v>24</v>
      </c>
      <c r="F13" s="157">
        <v>5</v>
      </c>
      <c r="G13" s="160">
        <v>29</v>
      </c>
      <c r="M13" s="75">
        <f>B13*C13</f>
        <v>73</v>
      </c>
      <c r="N13" s="66">
        <f>D13*E13</f>
        <v>72</v>
      </c>
      <c r="O13" s="66">
        <f>B13</f>
        <v>2</v>
      </c>
      <c r="P13" s="66">
        <f>D13</f>
        <v>3</v>
      </c>
      <c r="Q13" s="74"/>
    </row>
    <row r="14" spans="1:17">
      <c r="A14" s="156" t="s">
        <v>40</v>
      </c>
      <c r="B14" s="157">
        <v>26</v>
      </c>
      <c r="C14" s="158">
        <v>32.846153846153847</v>
      </c>
      <c r="D14" s="157">
        <v>28</v>
      </c>
      <c r="E14" s="159">
        <v>34.535714285714285</v>
      </c>
      <c r="F14" s="157">
        <v>54</v>
      </c>
      <c r="G14" s="160">
        <v>33.722222222222221</v>
      </c>
      <c r="M14" s="75">
        <f>SUM(M12:M13)</f>
        <v>719</v>
      </c>
      <c r="N14" s="75">
        <f>SUM(N12:N13)</f>
        <v>450</v>
      </c>
      <c r="O14" s="66">
        <f>SUM(O12:O13)</f>
        <v>30</v>
      </c>
      <c r="P14" s="66">
        <f>SUM(P12:P13)</f>
        <v>21</v>
      </c>
      <c r="Q14" s="74">
        <f>SUM(M14:N14)/SUM(O14:P14)</f>
        <v>22.921568627450981</v>
      </c>
    </row>
    <row r="15" spans="1:17">
      <c r="A15" s="161" t="s">
        <v>449</v>
      </c>
      <c r="B15" s="157">
        <v>13</v>
      </c>
      <c r="C15" s="158">
        <v>31.76923076923077</v>
      </c>
      <c r="D15" s="157">
        <v>13</v>
      </c>
      <c r="E15" s="159">
        <v>40.307692307692307</v>
      </c>
      <c r="F15" s="157">
        <v>26</v>
      </c>
      <c r="G15" s="160">
        <v>36.03846153846154</v>
      </c>
      <c r="M15" s="75">
        <f t="shared" ref="M15:M23" si="0">B15*C15</f>
        <v>413</v>
      </c>
      <c r="N15" s="66">
        <f t="shared" ref="N15:N23" si="1">D15*E15</f>
        <v>524</v>
      </c>
      <c r="O15" s="66">
        <f t="shared" ref="O15:O23" si="2">B15</f>
        <v>13</v>
      </c>
      <c r="P15" s="66">
        <f t="shared" ref="P15:P23" si="3">D15</f>
        <v>13</v>
      </c>
    </row>
    <row r="16" spans="1:17">
      <c r="A16" s="161" t="s">
        <v>42</v>
      </c>
      <c r="B16" s="157">
        <v>11</v>
      </c>
      <c r="C16" s="158">
        <v>34.636363636363633</v>
      </c>
      <c r="D16" s="157">
        <v>13</v>
      </c>
      <c r="E16" s="159">
        <v>29.615384615384617</v>
      </c>
      <c r="F16" s="157">
        <v>24</v>
      </c>
      <c r="G16" s="160">
        <v>31.916666666666668</v>
      </c>
      <c r="M16" s="75">
        <f t="shared" si="0"/>
        <v>380.99999999999994</v>
      </c>
      <c r="N16" s="66">
        <f t="shared" si="1"/>
        <v>385</v>
      </c>
      <c r="O16" s="66">
        <f t="shared" si="2"/>
        <v>11</v>
      </c>
      <c r="P16" s="66">
        <f t="shared" si="3"/>
        <v>13</v>
      </c>
    </row>
    <row r="17" spans="1:17">
      <c r="A17" s="161" t="s">
        <v>82</v>
      </c>
      <c r="B17" s="157">
        <v>1</v>
      </c>
      <c r="C17" s="158">
        <v>30</v>
      </c>
      <c r="D17" s="157">
        <v>1</v>
      </c>
      <c r="E17" s="159">
        <v>30</v>
      </c>
      <c r="F17" s="157">
        <v>2</v>
      </c>
      <c r="G17" s="160">
        <v>30</v>
      </c>
      <c r="M17" s="75">
        <f t="shared" si="0"/>
        <v>30</v>
      </c>
      <c r="N17" s="66">
        <f t="shared" si="1"/>
        <v>30</v>
      </c>
      <c r="O17" s="66">
        <f t="shared" si="2"/>
        <v>1</v>
      </c>
      <c r="P17" s="66">
        <f t="shared" si="3"/>
        <v>1</v>
      </c>
    </row>
    <row r="18" spans="1:17">
      <c r="A18" s="161" t="s">
        <v>1340</v>
      </c>
      <c r="B18" s="157">
        <v>1</v>
      </c>
      <c r="C18" s="158">
        <v>30</v>
      </c>
      <c r="D18" s="157"/>
      <c r="E18" s="159"/>
      <c r="F18" s="157">
        <v>1</v>
      </c>
      <c r="G18" s="160">
        <v>30</v>
      </c>
      <c r="M18" s="75">
        <f t="shared" si="0"/>
        <v>30</v>
      </c>
      <c r="N18" s="66">
        <f t="shared" si="1"/>
        <v>0</v>
      </c>
      <c r="O18" s="66">
        <f t="shared" si="2"/>
        <v>1</v>
      </c>
      <c r="P18" s="66">
        <f t="shared" si="3"/>
        <v>0</v>
      </c>
    </row>
    <row r="19" spans="1:17">
      <c r="A19" s="161" t="s">
        <v>448</v>
      </c>
      <c r="B19" s="157"/>
      <c r="C19" s="158"/>
      <c r="D19" s="157">
        <v>1</v>
      </c>
      <c r="E19" s="159">
        <v>28</v>
      </c>
      <c r="F19" s="157">
        <v>1</v>
      </c>
      <c r="G19" s="160">
        <v>28</v>
      </c>
      <c r="M19" s="75">
        <f t="shared" si="0"/>
        <v>0</v>
      </c>
      <c r="N19" s="66">
        <f t="shared" si="1"/>
        <v>28</v>
      </c>
      <c r="O19" s="66">
        <f t="shared" si="2"/>
        <v>0</v>
      </c>
      <c r="P19" s="66">
        <f t="shared" si="3"/>
        <v>1</v>
      </c>
    </row>
    <row r="20" spans="1:17">
      <c r="A20" s="156">
        <v>29</v>
      </c>
      <c r="B20" s="157">
        <v>28</v>
      </c>
      <c r="C20" s="158">
        <v>22.714285714285715</v>
      </c>
      <c r="D20" s="157">
        <v>31</v>
      </c>
      <c r="E20" s="159">
        <v>26.967741935483872</v>
      </c>
      <c r="F20" s="157">
        <v>59</v>
      </c>
      <c r="G20" s="160">
        <v>24.949152542372882</v>
      </c>
      <c r="M20" s="75">
        <f t="shared" si="0"/>
        <v>636</v>
      </c>
      <c r="N20" s="66">
        <f t="shared" si="1"/>
        <v>836</v>
      </c>
      <c r="O20" s="66">
        <f t="shared" si="2"/>
        <v>28</v>
      </c>
      <c r="P20" s="66">
        <f t="shared" si="3"/>
        <v>31</v>
      </c>
    </row>
    <row r="21" spans="1:17">
      <c r="A21" s="161" t="s">
        <v>82</v>
      </c>
      <c r="B21" s="157">
        <v>9</v>
      </c>
      <c r="C21" s="158">
        <v>27.888888888888889</v>
      </c>
      <c r="D21" s="157">
        <v>26</v>
      </c>
      <c r="E21" s="159">
        <v>26.884615384615383</v>
      </c>
      <c r="F21" s="157">
        <v>35</v>
      </c>
      <c r="G21" s="160">
        <v>27.142857142857142</v>
      </c>
      <c r="M21" s="75">
        <f t="shared" si="0"/>
        <v>251</v>
      </c>
      <c r="N21" s="66">
        <f t="shared" si="1"/>
        <v>699</v>
      </c>
      <c r="O21" s="66">
        <f t="shared" si="2"/>
        <v>9</v>
      </c>
      <c r="P21" s="66">
        <f t="shared" si="3"/>
        <v>26</v>
      </c>
    </row>
    <row r="22" spans="1:17">
      <c r="A22" s="161" t="s">
        <v>449</v>
      </c>
      <c r="B22" s="157">
        <v>16</v>
      </c>
      <c r="C22" s="158">
        <v>21.5625</v>
      </c>
      <c r="D22" s="157">
        <v>2</v>
      </c>
      <c r="E22" s="159">
        <v>17.5</v>
      </c>
      <c r="F22" s="157">
        <v>18</v>
      </c>
      <c r="G22" s="160">
        <v>21.111111111111111</v>
      </c>
      <c r="M22" s="75">
        <f t="shared" si="0"/>
        <v>345</v>
      </c>
      <c r="N22" s="66">
        <f t="shared" si="1"/>
        <v>35</v>
      </c>
      <c r="O22" s="66">
        <f t="shared" si="2"/>
        <v>16</v>
      </c>
      <c r="P22" s="66">
        <f t="shared" si="3"/>
        <v>2</v>
      </c>
    </row>
    <row r="23" spans="1:17">
      <c r="A23" s="161" t="s">
        <v>42</v>
      </c>
      <c r="B23" s="157">
        <v>2</v>
      </c>
      <c r="C23" s="158">
        <v>7</v>
      </c>
      <c r="D23" s="157">
        <v>1</v>
      </c>
      <c r="E23" s="159">
        <v>52</v>
      </c>
      <c r="F23" s="157">
        <v>3</v>
      </c>
      <c r="G23" s="160">
        <v>22</v>
      </c>
      <c r="M23" s="75">
        <f t="shared" si="0"/>
        <v>14</v>
      </c>
      <c r="N23" s="66">
        <f t="shared" si="1"/>
        <v>52</v>
      </c>
      <c r="O23" s="66">
        <f t="shared" si="2"/>
        <v>2</v>
      </c>
      <c r="P23" s="66">
        <f t="shared" si="3"/>
        <v>1</v>
      </c>
    </row>
    <row r="24" spans="1:17">
      <c r="A24" s="161" t="s">
        <v>164</v>
      </c>
      <c r="B24" s="157"/>
      <c r="C24" s="158"/>
      <c r="D24" s="157">
        <v>2</v>
      </c>
      <c r="E24" s="159">
        <v>25</v>
      </c>
      <c r="F24" s="157">
        <v>2</v>
      </c>
      <c r="G24" s="160">
        <v>25</v>
      </c>
      <c r="M24" s="75">
        <f>SUM(M12:M23)</f>
        <v>3538</v>
      </c>
      <c r="N24" s="75">
        <f>SUM(N12:N23)</f>
        <v>3489</v>
      </c>
      <c r="O24" s="75">
        <f>SUM(O12:O23)</f>
        <v>141</v>
      </c>
      <c r="P24" s="75">
        <f>SUM(P12:P23)</f>
        <v>130</v>
      </c>
      <c r="Q24" s="74">
        <f>SUM(M24:N24)/SUM(O24:P24)</f>
        <v>25.929889298892988</v>
      </c>
    </row>
    <row r="25" spans="1:17">
      <c r="A25" s="161" t="s">
        <v>444</v>
      </c>
      <c r="B25" s="157">
        <v>1</v>
      </c>
      <c r="C25" s="158">
        <v>26</v>
      </c>
      <c r="D25" s="157"/>
      <c r="E25" s="159"/>
      <c r="F25" s="157">
        <v>1</v>
      </c>
      <c r="G25" s="160">
        <v>26</v>
      </c>
      <c r="M25" s="75"/>
    </row>
    <row r="26" spans="1:17">
      <c r="A26" s="156" t="s">
        <v>182</v>
      </c>
      <c r="B26" s="157">
        <v>459</v>
      </c>
      <c r="C26" s="158">
        <v>27.25054466230937</v>
      </c>
      <c r="D26" s="157">
        <v>1521</v>
      </c>
      <c r="E26" s="159">
        <v>33.031558185404336</v>
      </c>
      <c r="F26" s="157">
        <v>1980</v>
      </c>
      <c r="G26" s="160">
        <v>31.691414141414143</v>
      </c>
      <c r="M26" s="80">
        <f>SUM(M22:M23)</f>
        <v>359</v>
      </c>
      <c r="N26" s="80">
        <f>SUM(N22:N23)</f>
        <v>87</v>
      </c>
      <c r="O26" s="80">
        <f>SUM(O22:O23)</f>
        <v>18</v>
      </c>
      <c r="P26" s="80">
        <f>SUM(P22:P23)</f>
        <v>3</v>
      </c>
      <c r="Q26" s="74">
        <f>SUM(M26:N26)/SUM(O26:P26)</f>
        <v>21.238095238095237</v>
      </c>
    </row>
    <row r="27" spans="1:17">
      <c r="A27" s="63"/>
      <c r="B27" s="63"/>
      <c r="C27" s="63"/>
      <c r="D27" s="63"/>
      <c r="E27" s="63"/>
      <c r="F27" s="63"/>
      <c r="G27" s="63"/>
    </row>
    <row r="28" spans="1:17">
      <c r="A28" s="63"/>
      <c r="B28" s="63"/>
      <c r="C28" s="63"/>
      <c r="D28" s="63"/>
      <c r="E28" s="63"/>
      <c r="F28" s="63"/>
      <c r="G28" s="63"/>
    </row>
    <row r="29" spans="1:17">
      <c r="A29" s="63"/>
      <c r="B29" s="63"/>
      <c r="C29" s="63"/>
      <c r="D29" s="63"/>
      <c r="E29" s="63"/>
      <c r="F29" s="63"/>
      <c r="G29" s="63"/>
    </row>
    <row r="30" spans="1:17">
      <c r="A30" s="63"/>
      <c r="B30" s="63"/>
      <c r="C30" s="63"/>
      <c r="D30" s="63"/>
      <c r="E30" s="63"/>
      <c r="F30" s="63"/>
      <c r="G30" s="63"/>
    </row>
    <row r="31" spans="1:17">
      <c r="A31" s="63"/>
      <c r="B31" s="63"/>
      <c r="C31" s="63"/>
      <c r="D31" s="63"/>
      <c r="E31" s="63"/>
      <c r="F31" s="63"/>
      <c r="G31" s="63"/>
    </row>
    <row r="32" spans="1:17">
      <c r="A32" s="63"/>
      <c r="B32" s="63"/>
      <c r="C32" s="63"/>
      <c r="D32" s="63"/>
      <c r="E32" s="63"/>
      <c r="F32" s="63"/>
      <c r="G32" s="63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sqref="A1:B169"/>
    </sheetView>
  </sheetViews>
  <sheetFormatPr baseColWidth="10" defaultColWidth="11.42578125" defaultRowHeight="15"/>
  <sheetData>
    <row r="1" spans="1:2">
      <c r="A1" t="s">
        <v>210</v>
      </c>
      <c r="B1">
        <v>9</v>
      </c>
    </row>
    <row r="2" spans="1:2">
      <c r="A2" t="s">
        <v>211</v>
      </c>
      <c r="B2">
        <v>19.235294117647058</v>
      </c>
    </row>
    <row r="3" spans="1:2">
      <c r="A3" t="s">
        <v>212</v>
      </c>
      <c r="B3">
        <v>17.857142857142858</v>
      </c>
    </row>
    <row r="4" spans="1:2">
      <c r="A4" t="s">
        <v>213</v>
      </c>
      <c r="B4">
        <v>13.333333333333334</v>
      </c>
    </row>
    <row r="5" spans="1:2">
      <c r="A5" t="s">
        <v>214</v>
      </c>
      <c r="B5">
        <v>3</v>
      </c>
    </row>
    <row r="6" spans="1:2">
      <c r="A6" t="s">
        <v>215</v>
      </c>
      <c r="B6">
        <v>7</v>
      </c>
    </row>
    <row r="7" spans="1:2">
      <c r="A7" t="s">
        <v>216</v>
      </c>
      <c r="B7">
        <v>17.8</v>
      </c>
    </row>
    <row r="8" spans="1:2">
      <c r="A8" t="s">
        <v>217</v>
      </c>
      <c r="B8">
        <v>17.666666666666668</v>
      </c>
    </row>
    <row r="9" spans="1:2">
      <c r="A9" t="s">
        <v>218</v>
      </c>
      <c r="B9">
        <v>9</v>
      </c>
    </row>
    <row r="10" spans="1:2">
      <c r="A10" t="s">
        <v>219</v>
      </c>
      <c r="B10">
        <v>16</v>
      </c>
    </row>
    <row r="11" spans="1:2">
      <c r="A11" t="s">
        <v>220</v>
      </c>
      <c r="B11">
        <v>12</v>
      </c>
    </row>
    <row r="12" spans="1:2">
      <c r="A12" t="s">
        <v>221</v>
      </c>
      <c r="B12">
        <v>12</v>
      </c>
    </row>
    <row r="13" spans="1:2">
      <c r="A13" t="s">
        <v>222</v>
      </c>
      <c r="B13">
        <v>39</v>
      </c>
    </row>
    <row r="14" spans="1:2">
      <c r="A14" t="s">
        <v>223</v>
      </c>
      <c r="B14">
        <v>8</v>
      </c>
    </row>
    <row r="15" spans="1:2">
      <c r="A15" t="s">
        <v>224</v>
      </c>
      <c r="B15">
        <v>14.5</v>
      </c>
    </row>
    <row r="16" spans="1:2">
      <c r="A16" t="s">
        <v>225</v>
      </c>
      <c r="B16">
        <v>17</v>
      </c>
    </row>
    <row r="17" spans="1:2">
      <c r="A17" t="s">
        <v>226</v>
      </c>
      <c r="B17">
        <v>14.5</v>
      </c>
    </row>
    <row r="18" spans="1:2">
      <c r="A18" t="s">
        <v>227</v>
      </c>
      <c r="B18">
        <v>65</v>
      </c>
    </row>
    <row r="19" spans="1:2">
      <c r="A19" t="s">
        <v>228</v>
      </c>
      <c r="B19">
        <v>6</v>
      </c>
    </row>
    <row r="20" spans="1:2">
      <c r="A20" t="s">
        <v>229</v>
      </c>
      <c r="B20">
        <v>16.5</v>
      </c>
    </row>
    <row r="21" spans="1:2">
      <c r="A21" t="s">
        <v>230</v>
      </c>
      <c r="B21">
        <v>28</v>
      </c>
    </row>
    <row r="22" spans="1:2">
      <c r="A22" t="s">
        <v>231</v>
      </c>
      <c r="B22">
        <v>5</v>
      </c>
    </row>
    <row r="23" spans="1:2">
      <c r="A23" t="s">
        <v>232</v>
      </c>
      <c r="B23">
        <v>13</v>
      </c>
    </row>
    <row r="24" spans="1:2">
      <c r="A24" t="s">
        <v>233</v>
      </c>
      <c r="B24">
        <v>9.5</v>
      </c>
    </row>
    <row r="25" spans="1:2">
      <c r="A25" t="s">
        <v>234</v>
      </c>
      <c r="B25">
        <v>17</v>
      </c>
    </row>
    <row r="26" spans="1:2">
      <c r="A26" t="s">
        <v>235</v>
      </c>
      <c r="B26">
        <v>28</v>
      </c>
    </row>
    <row r="27" spans="1:2">
      <c r="A27" t="s">
        <v>236</v>
      </c>
      <c r="B27">
        <v>6</v>
      </c>
    </row>
    <row r="28" spans="1:2">
      <c r="A28" t="s">
        <v>237</v>
      </c>
      <c r="B28">
        <v>18.5</v>
      </c>
    </row>
    <row r="29" spans="1:2">
      <c r="A29" t="s">
        <v>238</v>
      </c>
      <c r="B29">
        <v>30</v>
      </c>
    </row>
    <row r="30" spans="1:2">
      <c r="A30" t="s">
        <v>239</v>
      </c>
      <c r="B30">
        <v>24</v>
      </c>
    </row>
    <row r="31" spans="1:2">
      <c r="A31" t="s">
        <v>240</v>
      </c>
      <c r="B31">
        <v>29</v>
      </c>
    </row>
    <row r="32" spans="1:2">
      <c r="A32" t="s">
        <v>241</v>
      </c>
      <c r="B32">
        <v>28</v>
      </c>
    </row>
    <row r="33" spans="1:2">
      <c r="A33" t="s">
        <v>242</v>
      </c>
      <c r="B33">
        <v>17</v>
      </c>
    </row>
    <row r="34" spans="1:2">
      <c r="A34" t="s">
        <v>243</v>
      </c>
      <c r="B34">
        <v>9.75</v>
      </c>
    </row>
    <row r="35" spans="1:2">
      <c r="A35" t="s">
        <v>244</v>
      </c>
      <c r="B35">
        <v>10</v>
      </c>
    </row>
    <row r="36" spans="1:2">
      <c r="A36" t="s">
        <v>245</v>
      </c>
      <c r="B36">
        <v>12</v>
      </c>
    </row>
    <row r="37" spans="1:2">
      <c r="A37" t="s">
        <v>246</v>
      </c>
      <c r="B37">
        <v>22</v>
      </c>
    </row>
    <row r="38" spans="1:2">
      <c r="A38" t="s">
        <v>247</v>
      </c>
      <c r="B38">
        <v>42.1</v>
      </c>
    </row>
    <row r="39" spans="1:2">
      <c r="A39" t="s">
        <v>248</v>
      </c>
      <c r="B39">
        <v>16.666666666666668</v>
      </c>
    </row>
    <row r="40" spans="1:2">
      <c r="A40" t="s">
        <v>249</v>
      </c>
      <c r="B40">
        <v>20.833333333333332</v>
      </c>
    </row>
    <row r="41" spans="1:2">
      <c r="A41" t="s">
        <v>250</v>
      </c>
      <c r="B41">
        <v>42.5</v>
      </c>
    </row>
    <row r="42" spans="1:2">
      <c r="A42" t="s">
        <v>251</v>
      </c>
      <c r="B42">
        <v>48</v>
      </c>
    </row>
    <row r="43" spans="1:2">
      <c r="A43" t="s">
        <v>252</v>
      </c>
      <c r="B43">
        <v>27</v>
      </c>
    </row>
    <row r="44" spans="1:2">
      <c r="A44" t="s">
        <v>253</v>
      </c>
      <c r="B44">
        <v>31</v>
      </c>
    </row>
    <row r="45" spans="1:2">
      <c r="A45" t="s">
        <v>254</v>
      </c>
      <c r="B45">
        <v>19</v>
      </c>
    </row>
    <row r="46" spans="1:2">
      <c r="A46" t="s">
        <v>255</v>
      </c>
      <c r="B46">
        <v>19.333333333333332</v>
      </c>
    </row>
    <row r="47" spans="1:2">
      <c r="A47" t="s">
        <v>256</v>
      </c>
      <c r="B47">
        <v>23.666666666666668</v>
      </c>
    </row>
    <row r="48" spans="1:2">
      <c r="A48" t="s">
        <v>257</v>
      </c>
      <c r="B48">
        <v>27</v>
      </c>
    </row>
    <row r="49" spans="1:2">
      <c r="A49" t="s">
        <v>258</v>
      </c>
      <c r="B49">
        <v>10</v>
      </c>
    </row>
    <row r="50" spans="1:2">
      <c r="A50" t="s">
        <v>259</v>
      </c>
      <c r="B50">
        <v>43</v>
      </c>
    </row>
    <row r="51" spans="1:2">
      <c r="A51" t="s">
        <v>260</v>
      </c>
      <c r="B51">
        <v>24</v>
      </c>
    </row>
    <row r="52" spans="1:2">
      <c r="A52" t="s">
        <v>261</v>
      </c>
      <c r="B52">
        <v>22.5</v>
      </c>
    </row>
    <row r="53" spans="1:2">
      <c r="A53" t="s">
        <v>262</v>
      </c>
      <c r="B53">
        <v>28</v>
      </c>
    </row>
    <row r="54" spans="1:2">
      <c r="A54" t="s">
        <v>263</v>
      </c>
      <c r="B54">
        <v>6</v>
      </c>
    </row>
    <row r="55" spans="1:2">
      <c r="A55" t="s">
        <v>264</v>
      </c>
      <c r="B55">
        <v>26.5</v>
      </c>
    </row>
    <row r="56" spans="1:2">
      <c r="A56" t="s">
        <v>265</v>
      </c>
      <c r="B56">
        <v>25</v>
      </c>
    </row>
    <row r="57" spans="1:2">
      <c r="A57" t="s">
        <v>266</v>
      </c>
      <c r="B57">
        <v>13</v>
      </c>
    </row>
    <row r="58" spans="1:2">
      <c r="A58" t="s">
        <v>267</v>
      </c>
      <c r="B58">
        <v>17</v>
      </c>
    </row>
    <row r="59" spans="1:2">
      <c r="A59" t="s">
        <v>268</v>
      </c>
      <c r="B59">
        <v>18</v>
      </c>
    </row>
    <row r="60" spans="1:2">
      <c r="A60" t="s">
        <v>269</v>
      </c>
      <c r="B60">
        <v>23</v>
      </c>
    </row>
    <row r="61" spans="1:2">
      <c r="A61" t="s">
        <v>270</v>
      </c>
      <c r="B61">
        <v>26</v>
      </c>
    </row>
    <row r="62" spans="1:2">
      <c r="A62" t="s">
        <v>271</v>
      </c>
      <c r="B62">
        <v>13.25</v>
      </c>
    </row>
    <row r="63" spans="1:2">
      <c r="A63" t="s">
        <v>272</v>
      </c>
      <c r="B63">
        <v>28</v>
      </c>
    </row>
    <row r="64" spans="1:2">
      <c r="A64" t="s">
        <v>273</v>
      </c>
      <c r="B64">
        <v>41</v>
      </c>
    </row>
    <row r="65" spans="1:2">
      <c r="A65" t="s">
        <v>274</v>
      </c>
      <c r="B65">
        <v>42</v>
      </c>
    </row>
    <row r="66" spans="1:2">
      <c r="A66" t="s">
        <v>275</v>
      </c>
      <c r="B66">
        <v>2</v>
      </c>
    </row>
    <row r="67" spans="1:2">
      <c r="A67" t="s">
        <v>276</v>
      </c>
      <c r="B67">
        <v>20</v>
      </c>
    </row>
    <row r="68" spans="1:2">
      <c r="A68" t="s">
        <v>277</v>
      </c>
      <c r="B68">
        <v>30</v>
      </c>
    </row>
    <row r="69" spans="1:2">
      <c r="A69" t="s">
        <v>278</v>
      </c>
      <c r="B69">
        <v>19.5</v>
      </c>
    </row>
    <row r="70" spans="1:2">
      <c r="A70" t="s">
        <v>279</v>
      </c>
      <c r="B70">
        <v>18</v>
      </c>
    </row>
    <row r="71" spans="1:2">
      <c r="A71" t="s">
        <v>280</v>
      </c>
      <c r="B71">
        <v>21</v>
      </c>
    </row>
    <row r="72" spans="1:2">
      <c r="A72" t="s">
        <v>281</v>
      </c>
      <c r="B72">
        <v>25</v>
      </c>
    </row>
    <row r="73" spans="1:2">
      <c r="A73" t="s">
        <v>282</v>
      </c>
      <c r="B73">
        <v>6</v>
      </c>
    </row>
    <row r="74" spans="1:2">
      <c r="A74" t="s">
        <v>283</v>
      </c>
      <c r="B74">
        <v>10</v>
      </c>
    </row>
    <row r="75" spans="1:2">
      <c r="A75" t="s">
        <v>284</v>
      </c>
      <c r="B75">
        <v>19.5</v>
      </c>
    </row>
    <row r="76" spans="1:2">
      <c r="A76" t="s">
        <v>285</v>
      </c>
      <c r="B76">
        <v>26</v>
      </c>
    </row>
    <row r="77" spans="1:2">
      <c r="A77" t="s">
        <v>286</v>
      </c>
      <c r="B77">
        <v>28</v>
      </c>
    </row>
    <row r="78" spans="1:2">
      <c r="A78" t="s">
        <v>287</v>
      </c>
      <c r="B78">
        <v>14.333333333333334</v>
      </c>
    </row>
    <row r="79" spans="1:2">
      <c r="A79" t="s">
        <v>288</v>
      </c>
      <c r="B79">
        <v>27</v>
      </c>
    </row>
    <row r="80" spans="1:2">
      <c r="A80" t="s">
        <v>289</v>
      </c>
      <c r="B80">
        <v>10</v>
      </c>
    </row>
    <row r="81" spans="1:2">
      <c r="A81" t="s">
        <v>290</v>
      </c>
      <c r="B81">
        <v>29</v>
      </c>
    </row>
    <row r="82" spans="1:2">
      <c r="A82" t="s">
        <v>291</v>
      </c>
      <c r="B82">
        <v>63.5</v>
      </c>
    </row>
    <row r="83" spans="1:2">
      <c r="A83" t="s">
        <v>292</v>
      </c>
      <c r="B83">
        <v>27</v>
      </c>
    </row>
    <row r="84" spans="1:2">
      <c r="A84" t="s">
        <v>293</v>
      </c>
      <c r="B84">
        <v>23.75</v>
      </c>
    </row>
    <row r="85" spans="1:2">
      <c r="A85" t="s">
        <v>294</v>
      </c>
      <c r="B85">
        <v>21</v>
      </c>
    </row>
    <row r="86" spans="1:2">
      <c r="A86" t="s">
        <v>295</v>
      </c>
      <c r="B86">
        <v>122</v>
      </c>
    </row>
    <row r="87" spans="1:2">
      <c r="A87" t="s">
        <v>296</v>
      </c>
      <c r="B87">
        <v>28</v>
      </c>
    </row>
    <row r="88" spans="1:2">
      <c r="A88" t="s">
        <v>297</v>
      </c>
      <c r="B88">
        <v>26</v>
      </c>
    </row>
    <row r="89" spans="1:2">
      <c r="A89" t="s">
        <v>298</v>
      </c>
      <c r="B89">
        <v>21</v>
      </c>
    </row>
    <row r="90" spans="1:2">
      <c r="A90" t="s">
        <v>299</v>
      </c>
      <c r="B90">
        <v>28</v>
      </c>
    </row>
    <row r="91" spans="1:2">
      <c r="A91" t="s">
        <v>300</v>
      </c>
      <c r="B91">
        <v>21.5</v>
      </c>
    </row>
    <row r="92" spans="1:2">
      <c r="A92" t="s">
        <v>301</v>
      </c>
      <c r="B92">
        <v>105</v>
      </c>
    </row>
    <row r="93" spans="1:2">
      <c r="A93" t="s">
        <v>302</v>
      </c>
      <c r="B93">
        <v>28</v>
      </c>
    </row>
    <row r="94" spans="1:2">
      <c r="A94" t="s">
        <v>303</v>
      </c>
      <c r="B94">
        <v>29</v>
      </c>
    </row>
    <row r="95" spans="1:2">
      <c r="A95" t="s">
        <v>304</v>
      </c>
      <c r="B95">
        <v>18</v>
      </c>
    </row>
    <row r="96" spans="1:2">
      <c r="A96" t="s">
        <v>305</v>
      </c>
      <c r="B96">
        <v>25.5</v>
      </c>
    </row>
    <row r="97" spans="1:2">
      <c r="A97" t="s">
        <v>306</v>
      </c>
      <c r="B97">
        <v>28.5</v>
      </c>
    </row>
    <row r="98" spans="1:2">
      <c r="A98" t="s">
        <v>307</v>
      </c>
      <c r="B98">
        <v>25.5</v>
      </c>
    </row>
    <row r="99" spans="1:2">
      <c r="A99" t="s">
        <v>308</v>
      </c>
      <c r="B99">
        <v>24</v>
      </c>
    </row>
    <row r="100" spans="1:2">
      <c r="A100" t="s">
        <v>309</v>
      </c>
      <c r="B100">
        <v>27</v>
      </c>
    </row>
    <row r="101" spans="1:2">
      <c r="A101" t="s">
        <v>310</v>
      </c>
      <c r="B101">
        <v>24</v>
      </c>
    </row>
    <row r="102" spans="1:2">
      <c r="A102" t="s">
        <v>311</v>
      </c>
      <c r="B102">
        <v>27</v>
      </c>
    </row>
    <row r="103" spans="1:2">
      <c r="A103" t="s">
        <v>312</v>
      </c>
      <c r="B103">
        <v>25</v>
      </c>
    </row>
    <row r="104" spans="1:2">
      <c r="A104" t="s">
        <v>313</v>
      </c>
      <c r="B104">
        <v>13</v>
      </c>
    </row>
    <row r="105" spans="1:2">
      <c r="A105" t="s">
        <v>314</v>
      </c>
      <c r="B105">
        <v>23</v>
      </c>
    </row>
    <row r="106" spans="1:2">
      <c r="A106" t="s">
        <v>315</v>
      </c>
      <c r="B106">
        <v>23</v>
      </c>
    </row>
    <row r="107" spans="1:2">
      <c r="A107" t="s">
        <v>316</v>
      </c>
      <c r="B107">
        <v>29</v>
      </c>
    </row>
    <row r="108" spans="1:2">
      <c r="A108" t="s">
        <v>317</v>
      </c>
      <c r="B108">
        <v>2.5</v>
      </c>
    </row>
    <row r="109" spans="1:2">
      <c r="A109" t="s">
        <v>318</v>
      </c>
      <c r="B109">
        <v>2</v>
      </c>
    </row>
    <row r="110" spans="1:2">
      <c r="A110" t="s">
        <v>319</v>
      </c>
      <c r="B110">
        <v>63.5</v>
      </c>
    </row>
    <row r="111" spans="1:2">
      <c r="A111" t="s">
        <v>320</v>
      </c>
      <c r="B111">
        <v>29</v>
      </c>
    </row>
    <row r="112" spans="1:2">
      <c r="A112" t="s">
        <v>321</v>
      </c>
      <c r="B112">
        <v>24</v>
      </c>
    </row>
    <row r="113" spans="1:2">
      <c r="A113" t="s">
        <v>322</v>
      </c>
      <c r="B113">
        <v>2</v>
      </c>
    </row>
    <row r="114" spans="1:2">
      <c r="A114" t="s">
        <v>323</v>
      </c>
      <c r="B114">
        <v>45</v>
      </c>
    </row>
    <row r="115" spans="1:2">
      <c r="A115" t="s">
        <v>324</v>
      </c>
      <c r="B115">
        <v>17</v>
      </c>
    </row>
    <row r="116" spans="1:2">
      <c r="A116" t="s">
        <v>325</v>
      </c>
      <c r="B116">
        <v>28</v>
      </c>
    </row>
    <row r="117" spans="1:2">
      <c r="A117" t="s">
        <v>326</v>
      </c>
      <c r="B117">
        <v>18</v>
      </c>
    </row>
    <row r="118" spans="1:2">
      <c r="A118" t="s">
        <v>327</v>
      </c>
      <c r="B118">
        <v>19.600000000000001</v>
      </c>
    </row>
    <row r="119" spans="1:2">
      <c r="A119" t="s">
        <v>328</v>
      </c>
      <c r="B119">
        <v>2</v>
      </c>
    </row>
    <row r="120" spans="1:2">
      <c r="A120" t="s">
        <v>329</v>
      </c>
      <c r="B120">
        <v>21</v>
      </c>
    </row>
    <row r="121" spans="1:2">
      <c r="A121" t="s">
        <v>330</v>
      </c>
      <c r="B121">
        <v>19</v>
      </c>
    </row>
    <row r="122" spans="1:2">
      <c r="A122" t="s">
        <v>331</v>
      </c>
      <c r="B122">
        <v>22</v>
      </c>
    </row>
    <row r="123" spans="1:2">
      <c r="A123" t="s">
        <v>332</v>
      </c>
      <c r="B123">
        <v>7</v>
      </c>
    </row>
    <row r="124" spans="1:2">
      <c r="A124" t="s">
        <v>333</v>
      </c>
      <c r="B124">
        <v>3</v>
      </c>
    </row>
    <row r="125" spans="1:2">
      <c r="A125" t="s">
        <v>334</v>
      </c>
      <c r="B125">
        <v>73</v>
      </c>
    </row>
    <row r="126" spans="1:2">
      <c r="A126" t="s">
        <v>335</v>
      </c>
      <c r="B126">
        <v>7</v>
      </c>
    </row>
    <row r="127" spans="1:2">
      <c r="A127" t="s">
        <v>336</v>
      </c>
      <c r="B127">
        <v>25.5</v>
      </c>
    </row>
    <row r="128" spans="1:2">
      <c r="A128" t="s">
        <v>337</v>
      </c>
      <c r="B128">
        <v>24</v>
      </c>
    </row>
    <row r="129" spans="1:2">
      <c r="A129" t="s">
        <v>338</v>
      </c>
      <c r="B129">
        <v>26</v>
      </c>
    </row>
    <row r="130" spans="1:2">
      <c r="A130" t="s">
        <v>339</v>
      </c>
      <c r="B130">
        <v>15.452573149978051</v>
      </c>
    </row>
    <row r="131" spans="1:2">
      <c r="A131" t="s">
        <v>340</v>
      </c>
      <c r="B131">
        <v>17.968</v>
      </c>
    </row>
    <row r="132" spans="1:2">
      <c r="A132" t="s">
        <v>341</v>
      </c>
      <c r="B132">
        <v>26.285714285714285</v>
      </c>
    </row>
    <row r="133" spans="1:2">
      <c r="A133" t="s">
        <v>342</v>
      </c>
      <c r="B133">
        <v>21.088235294117649</v>
      </c>
    </row>
    <row r="134" spans="1:2">
      <c r="A134" t="s">
        <v>343</v>
      </c>
      <c r="B134">
        <v>16.204545454545453</v>
      </c>
    </row>
    <row r="135" spans="1:2">
      <c r="A135" t="s">
        <v>344</v>
      </c>
      <c r="B135">
        <v>27.957446808510639</v>
      </c>
    </row>
    <row r="136" spans="1:2">
      <c r="A136" t="s">
        <v>345</v>
      </c>
      <c r="B136">
        <v>22.444444444444443</v>
      </c>
    </row>
    <row r="137" spans="1:2">
      <c r="A137" t="s">
        <v>346</v>
      </c>
      <c r="B137">
        <v>23</v>
      </c>
    </row>
    <row r="138" spans="1:2">
      <c r="A138" t="s">
        <v>347</v>
      </c>
      <c r="B138">
        <v>35.210526315789473</v>
      </c>
    </row>
    <row r="139" spans="1:2">
      <c r="A139" t="s">
        <v>348</v>
      </c>
      <c r="B139">
        <v>29.416666666666668</v>
      </c>
    </row>
    <row r="140" spans="1:2">
      <c r="A140" t="s">
        <v>349</v>
      </c>
      <c r="B140">
        <v>20</v>
      </c>
    </row>
    <row r="141" spans="1:2">
      <c r="A141" t="s">
        <v>350</v>
      </c>
      <c r="B141">
        <v>42.428571428571431</v>
      </c>
    </row>
    <row r="142" spans="1:2">
      <c r="A142" t="s">
        <v>351</v>
      </c>
      <c r="B142">
        <v>66</v>
      </c>
    </row>
    <row r="143" spans="1:2">
      <c r="A143" t="s">
        <v>352</v>
      </c>
      <c r="B143">
        <v>22.5</v>
      </c>
    </row>
    <row r="144" spans="1:2">
      <c r="A144" t="s">
        <v>353</v>
      </c>
      <c r="B144">
        <v>14.466666666666667</v>
      </c>
    </row>
    <row r="145" spans="1:2">
      <c r="A145" t="s">
        <v>354</v>
      </c>
      <c r="B145">
        <v>9.3529411764705888</v>
      </c>
    </row>
    <row r="146" spans="1:2">
      <c r="A146" t="s">
        <v>355</v>
      </c>
      <c r="B146">
        <v>14.333333333333334</v>
      </c>
    </row>
    <row r="147" spans="1:2">
      <c r="A147" t="s">
        <v>356</v>
      </c>
      <c r="B147">
        <v>8.913978494623656</v>
      </c>
    </row>
    <row r="148" spans="1:2">
      <c r="A148" t="s">
        <v>357</v>
      </c>
      <c r="B148">
        <v>9.3333333333333339</v>
      </c>
    </row>
    <row r="149" spans="1:2">
      <c r="A149" t="s">
        <v>358</v>
      </c>
      <c r="B149">
        <v>23.40909090909091</v>
      </c>
    </row>
    <row r="150" spans="1:2">
      <c r="A150" t="s">
        <v>359</v>
      </c>
      <c r="B150">
        <v>22.2</v>
      </c>
    </row>
    <row r="151" spans="1:2">
      <c r="A151" t="s">
        <v>360</v>
      </c>
      <c r="B151">
        <v>20.98</v>
      </c>
    </row>
    <row r="152" spans="1:2">
      <c r="A152" t="s">
        <v>361</v>
      </c>
      <c r="B152">
        <v>20.401960784313726</v>
      </c>
    </row>
    <row r="153" spans="1:2">
      <c r="A153" t="s">
        <v>362</v>
      </c>
      <c r="B153">
        <v>23.5</v>
      </c>
    </row>
    <row r="154" spans="1:2">
      <c r="A154" t="s">
        <v>363</v>
      </c>
      <c r="B154">
        <v>20.357142857142858</v>
      </c>
    </row>
    <row r="155" spans="1:2">
      <c r="A155" t="s">
        <v>364</v>
      </c>
      <c r="B155">
        <v>21.25</v>
      </c>
    </row>
    <row r="156" spans="1:2">
      <c r="A156" t="s">
        <v>365</v>
      </c>
      <c r="B156">
        <v>30.181818181818183</v>
      </c>
    </row>
    <row r="157" spans="1:2">
      <c r="A157" t="s">
        <v>366</v>
      </c>
      <c r="B157">
        <v>25.272727272727273</v>
      </c>
    </row>
    <row r="158" spans="1:2">
      <c r="A158" t="s">
        <v>367</v>
      </c>
      <c r="B158">
        <v>16</v>
      </c>
    </row>
    <row r="159" spans="1:2">
      <c r="A159" t="s">
        <v>368</v>
      </c>
      <c r="B159">
        <v>36.782608695652172</v>
      </c>
    </row>
    <row r="160" spans="1:2">
      <c r="A160" t="s">
        <v>369</v>
      </c>
      <c r="B160">
        <v>24.6</v>
      </c>
    </row>
    <row r="161" spans="1:2">
      <c r="A161" t="s">
        <v>370</v>
      </c>
      <c r="B161">
        <v>36.666666666666664</v>
      </c>
    </row>
    <row r="162" spans="1:2">
      <c r="A162" t="s">
        <v>371</v>
      </c>
      <c r="B162">
        <v>19</v>
      </c>
    </row>
    <row r="163" spans="1:2">
      <c r="A163" t="s">
        <v>372</v>
      </c>
      <c r="B163">
        <v>39</v>
      </c>
    </row>
    <row r="164" spans="1:2">
      <c r="A164" t="s">
        <v>373</v>
      </c>
      <c r="B164">
        <v>28</v>
      </c>
    </row>
    <row r="165" spans="1:2">
      <c r="A165" t="s">
        <v>374</v>
      </c>
      <c r="B165">
        <v>21</v>
      </c>
    </row>
    <row r="166" spans="1:2">
      <c r="A166" t="s">
        <v>375</v>
      </c>
      <c r="B166">
        <v>17.5</v>
      </c>
    </row>
    <row r="167" spans="1:2">
      <c r="A167" t="s">
        <v>376</v>
      </c>
      <c r="B167">
        <v>16.559999999999999</v>
      </c>
    </row>
    <row r="168" spans="1:2">
      <c r="A168" t="s">
        <v>377</v>
      </c>
      <c r="B168">
        <v>19.25</v>
      </c>
    </row>
    <row r="169" spans="1:2">
      <c r="A169" t="s">
        <v>378</v>
      </c>
      <c r="B169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workbookViewId="0">
      <selection sqref="A1:B169"/>
    </sheetView>
  </sheetViews>
  <sheetFormatPr baseColWidth="10" defaultColWidth="11.42578125" defaultRowHeight="15"/>
  <sheetData>
    <row r="1" spans="1:9" ht="16.5">
      <c r="A1" s="10">
        <v>879012</v>
      </c>
      <c r="C1" s="11" t="s">
        <v>379</v>
      </c>
      <c r="D1" s="12" t="s">
        <v>380</v>
      </c>
      <c r="E1" s="13" t="s">
        <v>5</v>
      </c>
      <c r="F1" s="12" t="s">
        <v>381</v>
      </c>
      <c r="G1" s="12" t="s">
        <v>199</v>
      </c>
      <c r="H1" s="12" t="s">
        <v>382</v>
      </c>
      <c r="I1" s="12" t="s">
        <v>383</v>
      </c>
    </row>
    <row r="2" spans="1:9" ht="28.5">
      <c r="C2" s="14" t="s">
        <v>384</v>
      </c>
      <c r="D2" s="167" t="s">
        <v>385</v>
      </c>
      <c r="E2" s="15">
        <v>36528</v>
      </c>
      <c r="F2" s="15">
        <v>156289</v>
      </c>
      <c r="G2" s="15">
        <v>192817</v>
      </c>
      <c r="H2" s="16">
        <v>0.18940000000000001</v>
      </c>
      <c r="I2" s="16">
        <v>0.81059999999999999</v>
      </c>
    </row>
    <row r="3" spans="1:9" ht="28.5">
      <c r="C3" s="14" t="s">
        <v>386</v>
      </c>
      <c r="D3" s="168"/>
      <c r="E3" s="15">
        <v>40695</v>
      </c>
      <c r="F3" s="15">
        <v>143103</v>
      </c>
      <c r="G3" s="15">
        <v>183798</v>
      </c>
      <c r="H3" s="16">
        <v>0.22140000000000001</v>
      </c>
      <c r="I3" s="16">
        <v>0.77859999999999996</v>
      </c>
    </row>
    <row r="4" spans="1:9" ht="28.5">
      <c r="C4" s="14" t="s">
        <v>387</v>
      </c>
      <c r="D4" s="168"/>
      <c r="E4" s="15">
        <v>2983</v>
      </c>
      <c r="F4" s="15">
        <v>5264</v>
      </c>
      <c r="G4" s="15">
        <v>8247</v>
      </c>
      <c r="H4" s="16">
        <v>0.36170000000000002</v>
      </c>
      <c r="I4" s="16">
        <v>0.63829999999999998</v>
      </c>
    </row>
    <row r="5" spans="1:9" ht="28.5">
      <c r="C5" s="14" t="s">
        <v>388</v>
      </c>
      <c r="D5" s="168"/>
      <c r="E5" s="15">
        <v>3063</v>
      </c>
      <c r="F5" s="15">
        <v>5452</v>
      </c>
      <c r="G5" s="15">
        <v>8515</v>
      </c>
      <c r="H5" s="16">
        <v>0.35970000000000002</v>
      </c>
      <c r="I5" s="16">
        <v>0.64029999999999998</v>
      </c>
    </row>
    <row r="6" spans="1:9" ht="29.25" thickBot="1">
      <c r="C6" s="14" t="s">
        <v>389</v>
      </c>
      <c r="D6" s="169"/>
      <c r="E6" s="17">
        <v>25809</v>
      </c>
      <c r="F6" s="17">
        <v>80655</v>
      </c>
      <c r="G6" s="15">
        <v>106464</v>
      </c>
      <c r="H6" s="16">
        <v>0.2424</v>
      </c>
      <c r="I6" s="16">
        <v>0.75760000000000005</v>
      </c>
    </row>
    <row r="7" spans="1:9" ht="15.75" thickTop="1">
      <c r="E7" s="34">
        <f>SUM(E2:E6)</f>
        <v>109078</v>
      </c>
      <c r="F7" s="34">
        <f>SUM(F2:F6)</f>
        <v>390763</v>
      </c>
    </row>
    <row r="9" spans="1:9" ht="16.149999999999999" customHeight="1">
      <c r="C9" s="11" t="s">
        <v>379</v>
      </c>
      <c r="D9" s="12" t="s">
        <v>390</v>
      </c>
      <c r="E9" s="13" t="s">
        <v>5</v>
      </c>
      <c r="F9" s="12" t="s">
        <v>381</v>
      </c>
      <c r="G9" s="12" t="s">
        <v>199</v>
      </c>
      <c r="H9" s="12" t="s">
        <v>382</v>
      </c>
      <c r="I9" s="12" t="s">
        <v>383</v>
      </c>
    </row>
    <row r="10" spans="1:9" ht="16.149999999999999" customHeight="1">
      <c r="C10" s="14" t="s">
        <v>384</v>
      </c>
      <c r="D10" s="167" t="s">
        <v>391</v>
      </c>
      <c r="E10" s="15">
        <v>32943</v>
      </c>
      <c r="F10" s="15">
        <v>125571</v>
      </c>
      <c r="G10" s="15">
        <v>158514</v>
      </c>
      <c r="H10" s="16">
        <v>0.20780000000000001</v>
      </c>
      <c r="I10" s="16">
        <v>0.79220000000000002</v>
      </c>
    </row>
    <row r="11" spans="1:9" ht="16.149999999999999" customHeight="1">
      <c r="C11" s="14" t="s">
        <v>386</v>
      </c>
      <c r="D11" s="168"/>
      <c r="E11" s="15">
        <v>39215</v>
      </c>
      <c r="F11" s="15">
        <v>114615</v>
      </c>
      <c r="G11" s="15">
        <v>153830</v>
      </c>
      <c r="H11" s="16">
        <v>0.25490000000000002</v>
      </c>
      <c r="I11" s="16">
        <v>0.74509999999999998</v>
      </c>
    </row>
    <row r="12" spans="1:9" ht="16.149999999999999" customHeight="1">
      <c r="C12" s="14" t="s">
        <v>387</v>
      </c>
      <c r="D12" s="168"/>
      <c r="E12" s="15">
        <v>2281</v>
      </c>
      <c r="F12" s="15">
        <v>4521</v>
      </c>
      <c r="G12" s="15">
        <v>6802</v>
      </c>
      <c r="H12" s="16">
        <v>0.33529999999999999</v>
      </c>
      <c r="I12" s="16">
        <v>0.66469999999999996</v>
      </c>
    </row>
    <row r="13" spans="1:9" ht="16.149999999999999" customHeight="1">
      <c r="C13" s="14" t="s">
        <v>388</v>
      </c>
      <c r="D13" s="168"/>
      <c r="E13" s="15">
        <v>2801</v>
      </c>
      <c r="F13" s="15">
        <v>5031</v>
      </c>
      <c r="G13" s="15">
        <v>7832</v>
      </c>
      <c r="H13" s="16">
        <v>0.35759999999999997</v>
      </c>
      <c r="I13" s="16">
        <v>0.64239999999999997</v>
      </c>
    </row>
    <row r="14" spans="1:9" ht="16.149999999999999" customHeight="1" thickBot="1">
      <c r="C14" s="14" t="s">
        <v>389</v>
      </c>
      <c r="D14" s="169"/>
      <c r="E14" s="17">
        <v>20116</v>
      </c>
      <c r="F14" s="17">
        <v>66325</v>
      </c>
      <c r="G14" s="15">
        <v>86441</v>
      </c>
      <c r="H14" s="16">
        <v>0.23269999999999999</v>
      </c>
      <c r="I14" s="16">
        <v>0.76729999999999998</v>
      </c>
    </row>
    <row r="15" spans="1:9" ht="15.75" thickTop="1">
      <c r="E15" s="34">
        <f>SUM(E10:E14)</f>
        <v>97356</v>
      </c>
      <c r="F15" s="34">
        <f>SUM(F10:F14)</f>
        <v>316063</v>
      </c>
    </row>
    <row r="17" spans="3:9" ht="16.149999999999999" customHeight="1">
      <c r="C17" s="170" t="s">
        <v>392</v>
      </c>
      <c r="D17" s="171"/>
      <c r="E17" s="171"/>
      <c r="F17" s="171"/>
      <c r="G17" s="171"/>
      <c r="H17" s="171"/>
      <c r="I17" s="172"/>
    </row>
    <row r="18" spans="3:9" ht="16.149999999999999" customHeight="1">
      <c r="C18" s="18" t="s">
        <v>379</v>
      </c>
      <c r="D18" s="19" t="s">
        <v>390</v>
      </c>
      <c r="E18" s="20" t="s">
        <v>5</v>
      </c>
      <c r="F18" s="19" t="s">
        <v>381</v>
      </c>
      <c r="G18" s="19" t="s">
        <v>199</v>
      </c>
      <c r="H18" s="19" t="s">
        <v>382</v>
      </c>
      <c r="I18" s="19" t="s">
        <v>383</v>
      </c>
    </row>
    <row r="19" spans="3:9" ht="16.149999999999999" customHeight="1">
      <c r="C19" s="21" t="s">
        <v>384</v>
      </c>
      <c r="D19" s="173" t="s">
        <v>393</v>
      </c>
      <c r="E19" s="15">
        <v>75028</v>
      </c>
      <c r="F19" s="15">
        <v>156266</v>
      </c>
      <c r="G19" s="15">
        <v>231294</v>
      </c>
      <c r="H19" s="22">
        <v>0.32440000000000002</v>
      </c>
      <c r="I19" s="22">
        <v>0.67559999999999998</v>
      </c>
    </row>
    <row r="20" spans="3:9" ht="16.149999999999999" customHeight="1">
      <c r="C20" s="21" t="s">
        <v>386</v>
      </c>
      <c r="D20" s="174"/>
      <c r="E20" s="15">
        <v>67168</v>
      </c>
      <c r="F20" s="15">
        <v>129941</v>
      </c>
      <c r="G20" s="15">
        <v>197109</v>
      </c>
      <c r="H20" s="22">
        <v>0.34079999999999999</v>
      </c>
      <c r="I20" s="22">
        <v>0.65920000000000001</v>
      </c>
    </row>
    <row r="21" spans="3:9" ht="16.149999999999999" customHeight="1">
      <c r="C21" s="21" t="s">
        <v>387</v>
      </c>
      <c r="D21" s="174"/>
      <c r="E21" s="15">
        <v>2307</v>
      </c>
      <c r="F21" s="15">
        <v>4090</v>
      </c>
      <c r="G21" s="15">
        <v>6397</v>
      </c>
      <c r="H21" s="22">
        <v>0.36059999999999998</v>
      </c>
      <c r="I21" s="22">
        <v>0.63939999999999997</v>
      </c>
    </row>
    <row r="22" spans="3:9" ht="16.149999999999999" customHeight="1">
      <c r="C22" s="21" t="s">
        <v>388</v>
      </c>
      <c r="D22" s="174"/>
      <c r="E22" s="15">
        <v>2753</v>
      </c>
      <c r="F22" s="15">
        <v>4773</v>
      </c>
      <c r="G22" s="15">
        <v>7526</v>
      </c>
      <c r="H22" s="22">
        <v>0.36580000000000001</v>
      </c>
      <c r="I22" s="22">
        <v>0.63419999999999999</v>
      </c>
    </row>
    <row r="23" spans="3:9" ht="16.149999999999999" customHeight="1" thickBot="1">
      <c r="C23" s="23" t="s">
        <v>389</v>
      </c>
      <c r="D23" s="175"/>
      <c r="E23" s="17">
        <v>27912</v>
      </c>
      <c r="F23" s="17">
        <v>73229</v>
      </c>
      <c r="G23" s="15">
        <v>101141</v>
      </c>
      <c r="H23" s="22">
        <v>0.27600000000000002</v>
      </c>
      <c r="I23" s="22">
        <v>0.72399999999999998</v>
      </c>
    </row>
    <row r="24" spans="3:9" ht="15.75" thickTop="1">
      <c r="E24" s="34">
        <f>SUM(E19:E23)</f>
        <v>175168</v>
      </c>
      <c r="F24" s="34">
        <f>SUM(F19:F23)</f>
        <v>368299</v>
      </c>
    </row>
    <row r="26" spans="3:9" ht="16.149999999999999" customHeight="1">
      <c r="C26" s="24" t="s">
        <v>379</v>
      </c>
      <c r="D26" s="13" t="s">
        <v>380</v>
      </c>
      <c r="E26" s="13" t="s">
        <v>5</v>
      </c>
      <c r="F26" s="13" t="s">
        <v>381</v>
      </c>
      <c r="G26" s="13" t="s">
        <v>199</v>
      </c>
      <c r="H26" s="13" t="s">
        <v>382</v>
      </c>
      <c r="I26" s="13" t="s">
        <v>383</v>
      </c>
    </row>
    <row r="27" spans="3:9" ht="16.149999999999999" customHeight="1">
      <c r="C27" s="14" t="s">
        <v>384</v>
      </c>
      <c r="D27" s="167" t="s">
        <v>394</v>
      </c>
      <c r="E27" s="25">
        <v>75028</v>
      </c>
      <c r="F27" s="25">
        <v>156266</v>
      </c>
      <c r="G27" s="25">
        <v>231294</v>
      </c>
      <c r="H27" s="26">
        <v>0.32440000000000002</v>
      </c>
      <c r="I27" s="26">
        <v>0.67559999999999998</v>
      </c>
    </row>
    <row r="28" spans="3:9" ht="16.149999999999999" customHeight="1">
      <c r="C28" s="14" t="s">
        <v>386</v>
      </c>
      <c r="D28" s="168"/>
      <c r="E28" s="25">
        <v>88056</v>
      </c>
      <c r="F28" s="25">
        <v>138842</v>
      </c>
      <c r="G28" s="25">
        <v>226898</v>
      </c>
      <c r="H28" s="26">
        <v>0.3881</v>
      </c>
      <c r="I28" s="26">
        <v>0.6119</v>
      </c>
    </row>
    <row r="29" spans="3:9" ht="16.149999999999999" customHeight="1">
      <c r="C29" s="14" t="s">
        <v>387</v>
      </c>
      <c r="D29" s="168"/>
      <c r="E29" s="25">
        <v>2464</v>
      </c>
      <c r="F29" s="25">
        <v>5514</v>
      </c>
      <c r="G29" s="25">
        <v>7978</v>
      </c>
      <c r="H29" s="26">
        <v>0.30880000000000002</v>
      </c>
      <c r="I29" s="26">
        <v>0.69120000000000004</v>
      </c>
    </row>
    <row r="30" spans="3:9" ht="16.149999999999999" customHeight="1">
      <c r="C30" s="14" t="s">
        <v>388</v>
      </c>
      <c r="D30" s="168"/>
      <c r="E30" s="25">
        <v>2927</v>
      </c>
      <c r="F30" s="25">
        <v>4667</v>
      </c>
      <c r="G30" s="25">
        <v>7594</v>
      </c>
      <c r="H30" s="26">
        <v>0.38540000000000002</v>
      </c>
      <c r="I30" s="26">
        <v>0.61460000000000004</v>
      </c>
    </row>
    <row r="31" spans="3:9" ht="16.149999999999999" customHeight="1">
      <c r="C31" s="14" t="s">
        <v>389</v>
      </c>
      <c r="D31" s="169"/>
      <c r="E31" s="25">
        <v>36512</v>
      </c>
      <c r="F31" s="25">
        <v>79339</v>
      </c>
      <c r="G31" s="25">
        <v>115851</v>
      </c>
      <c r="H31" s="26">
        <v>0.31519999999999998</v>
      </c>
      <c r="I31" s="26">
        <v>0.68479999999999996</v>
      </c>
    </row>
    <row r="32" spans="3:9">
      <c r="E32" s="34">
        <f>SUM(E27:E31)</f>
        <v>204987</v>
      </c>
      <c r="F32" s="34">
        <f>SUM(F27:F31)</f>
        <v>384628</v>
      </c>
    </row>
    <row r="33" spans="3:9" ht="16.149999999999999" customHeight="1">
      <c r="C33" s="24" t="s">
        <v>379</v>
      </c>
      <c r="D33" s="13" t="s">
        <v>380</v>
      </c>
      <c r="E33" s="13" t="s">
        <v>5</v>
      </c>
      <c r="F33" s="13" t="s">
        <v>381</v>
      </c>
      <c r="G33" s="13" t="s">
        <v>199</v>
      </c>
      <c r="H33" s="13" t="s">
        <v>382</v>
      </c>
      <c r="I33" s="13" t="s">
        <v>383</v>
      </c>
    </row>
    <row r="34" spans="3:9" ht="16.149999999999999" customHeight="1">
      <c r="C34" s="14" t="s">
        <v>384</v>
      </c>
      <c r="D34" s="167" t="s">
        <v>395</v>
      </c>
      <c r="E34" s="25">
        <v>55069</v>
      </c>
      <c r="F34" s="25">
        <v>139782</v>
      </c>
      <c r="G34" s="25">
        <v>194851</v>
      </c>
      <c r="H34" s="26">
        <v>0.28260000000000002</v>
      </c>
      <c r="I34" s="26">
        <v>0.71740000000000004</v>
      </c>
    </row>
    <row r="35" spans="3:9" ht="16.149999999999999" customHeight="1">
      <c r="C35" s="14" t="s">
        <v>386</v>
      </c>
      <c r="D35" s="168"/>
      <c r="E35" s="25">
        <v>64932</v>
      </c>
      <c r="F35" s="25">
        <v>122738</v>
      </c>
      <c r="G35" s="25">
        <v>187670</v>
      </c>
      <c r="H35" s="26">
        <v>0.34599999999999997</v>
      </c>
      <c r="I35" s="26">
        <v>0.65400000000000003</v>
      </c>
    </row>
    <row r="36" spans="3:9" ht="16.149999999999999" customHeight="1">
      <c r="C36" s="14" t="s">
        <v>387</v>
      </c>
      <c r="D36" s="168"/>
      <c r="E36" s="25">
        <v>2098</v>
      </c>
      <c r="F36" s="25">
        <v>4908</v>
      </c>
      <c r="G36" s="25">
        <v>7006</v>
      </c>
      <c r="H36" s="26">
        <v>0.29949999999999999</v>
      </c>
      <c r="I36" s="26">
        <v>0.70050000000000001</v>
      </c>
    </row>
    <row r="37" spans="3:9" ht="16.149999999999999" customHeight="1">
      <c r="C37" s="14" t="s">
        <v>388</v>
      </c>
      <c r="D37" s="168"/>
      <c r="E37" s="25">
        <v>2500</v>
      </c>
      <c r="F37" s="25">
        <v>4135</v>
      </c>
      <c r="G37" s="25">
        <v>6635</v>
      </c>
      <c r="H37" s="26">
        <v>0.37680000000000002</v>
      </c>
      <c r="I37" s="26">
        <v>0.62319999999999998</v>
      </c>
    </row>
    <row r="38" spans="3:9" ht="16.149999999999999" customHeight="1">
      <c r="C38" s="14" t="s">
        <v>389</v>
      </c>
      <c r="D38" s="169"/>
      <c r="E38" s="25">
        <v>27902</v>
      </c>
      <c r="F38" s="25">
        <v>69328</v>
      </c>
      <c r="G38" s="25">
        <v>97230</v>
      </c>
      <c r="H38" s="26">
        <v>0.28699999999999998</v>
      </c>
      <c r="I38" s="26">
        <v>0.71299999999999997</v>
      </c>
    </row>
    <row r="39" spans="3:9" ht="15.75" thickBot="1">
      <c r="E39" s="34">
        <f>SUM(E34:E38)</f>
        <v>152501</v>
      </c>
      <c r="F39" s="34">
        <f>SUM(F34:F38)</f>
        <v>340891</v>
      </c>
    </row>
    <row r="40" spans="3:9" ht="16.149999999999999" customHeight="1" thickBot="1">
      <c r="C40" s="27" t="s">
        <v>379</v>
      </c>
      <c r="D40" s="28" t="s">
        <v>380</v>
      </c>
      <c r="E40" s="28" t="s">
        <v>5</v>
      </c>
      <c r="F40" s="28" t="s">
        <v>381</v>
      </c>
      <c r="G40" s="28" t="s">
        <v>199</v>
      </c>
      <c r="H40" s="28" t="s">
        <v>382</v>
      </c>
      <c r="I40" s="28" t="s">
        <v>383</v>
      </c>
    </row>
    <row r="41" spans="3:9" ht="16.149999999999999" customHeight="1" thickBot="1">
      <c r="C41" s="29" t="s">
        <v>384</v>
      </c>
      <c r="D41" s="164" t="s">
        <v>396</v>
      </c>
      <c r="E41" s="30">
        <v>60375</v>
      </c>
      <c r="F41" s="30">
        <v>140408</v>
      </c>
      <c r="G41" s="30">
        <v>200783</v>
      </c>
      <c r="H41" s="31">
        <v>0.30070000000000002</v>
      </c>
      <c r="I41" s="31">
        <v>0.69930000000000003</v>
      </c>
    </row>
    <row r="42" spans="3:9" ht="16.149999999999999" customHeight="1" thickBot="1">
      <c r="C42" s="29" t="s">
        <v>386</v>
      </c>
      <c r="D42" s="165"/>
      <c r="E42" s="30">
        <v>70938</v>
      </c>
      <c r="F42" s="30">
        <v>122262</v>
      </c>
      <c r="G42" s="30">
        <v>193200</v>
      </c>
      <c r="H42" s="31">
        <v>0.36720000000000003</v>
      </c>
      <c r="I42" s="31">
        <v>0.63280000000000003</v>
      </c>
    </row>
    <row r="43" spans="3:9" ht="16.149999999999999" customHeight="1" thickBot="1">
      <c r="C43" s="29" t="s">
        <v>387</v>
      </c>
      <c r="D43" s="165"/>
      <c r="E43" s="30">
        <v>2169</v>
      </c>
      <c r="F43" s="30">
        <v>5345</v>
      </c>
      <c r="G43" s="30">
        <v>7514</v>
      </c>
      <c r="H43" s="31">
        <v>0.28870000000000001</v>
      </c>
      <c r="I43" s="31">
        <v>0.71130000000000004</v>
      </c>
    </row>
    <row r="44" spans="3:9" ht="16.149999999999999" customHeight="1" thickBot="1">
      <c r="C44" s="29" t="s">
        <v>388</v>
      </c>
      <c r="D44" s="165"/>
      <c r="E44" s="30">
        <v>2766</v>
      </c>
      <c r="F44" s="30">
        <v>4310</v>
      </c>
      <c r="G44" s="30">
        <v>7076</v>
      </c>
      <c r="H44" s="31">
        <v>0.39090000000000003</v>
      </c>
      <c r="I44" s="31">
        <v>0.60909999999999997</v>
      </c>
    </row>
    <row r="45" spans="3:9" ht="16.149999999999999" customHeight="1" thickBot="1">
      <c r="C45" s="29" t="s">
        <v>389</v>
      </c>
      <c r="D45" s="166"/>
      <c r="E45" s="30">
        <v>30331</v>
      </c>
      <c r="F45" s="30">
        <v>69220</v>
      </c>
      <c r="G45" s="30">
        <v>99551</v>
      </c>
      <c r="H45" s="31">
        <v>0.30470000000000003</v>
      </c>
      <c r="I45" s="31">
        <v>0.69530000000000003</v>
      </c>
    </row>
    <row r="46" spans="3:9" ht="16.149999999999999" customHeight="1" thickBot="1">
      <c r="C46" s="32" t="s">
        <v>379</v>
      </c>
      <c r="D46" s="33" t="s">
        <v>380</v>
      </c>
      <c r="E46" s="33" t="s">
        <v>5</v>
      </c>
      <c r="F46" s="33" t="s">
        <v>381</v>
      </c>
      <c r="G46" s="33" t="s">
        <v>199</v>
      </c>
      <c r="H46" s="33" t="s">
        <v>382</v>
      </c>
      <c r="I46" s="33" t="s">
        <v>383</v>
      </c>
    </row>
    <row r="47" spans="3:9">
      <c r="E47" s="34">
        <f>SUM(E42:E46)</f>
        <v>106204</v>
      </c>
      <c r="F47" s="34">
        <f>SUM(F42:F46)</f>
        <v>201137</v>
      </c>
    </row>
    <row r="50" spans="5:6">
      <c r="E50">
        <v>879012</v>
      </c>
      <c r="F50" s="34">
        <f>F47+F39+F32</f>
        <v>926656</v>
      </c>
    </row>
    <row r="51" spans="5:6">
      <c r="E51">
        <v>1019847</v>
      </c>
      <c r="F51" s="34">
        <f>F24+F15+F7</f>
        <v>1075125</v>
      </c>
    </row>
  </sheetData>
  <mergeCells count="7">
    <mergeCell ref="D41:D45"/>
    <mergeCell ref="D2:D6"/>
    <mergeCell ref="D10:D14"/>
    <mergeCell ref="C17:I17"/>
    <mergeCell ref="D19:D23"/>
    <mergeCell ref="D27:D31"/>
    <mergeCell ref="D34:D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1"/>
  <sheetViews>
    <sheetView showGridLines="0" tabSelected="1" zoomScaleNormal="100" workbookViewId="0">
      <selection activeCell="I11" sqref="I11"/>
    </sheetView>
  </sheetViews>
  <sheetFormatPr baseColWidth="10" defaultColWidth="10.85546875" defaultRowHeight="15"/>
  <cols>
    <col min="1" max="2" width="10.85546875" style="2"/>
    <col min="3" max="3" width="57.28515625" style="2" customWidth="1"/>
    <col min="4" max="6" width="16.7109375" style="2" customWidth="1"/>
    <col min="7" max="7" width="10.85546875" style="78"/>
    <col min="8" max="8" width="11.5703125" style="2" bestFit="1" customWidth="1"/>
    <col min="9" max="16384" width="10.85546875" style="2"/>
  </cols>
  <sheetData>
    <row r="1" spans="1:7" ht="33" customHeight="1">
      <c r="A1" s="180" t="s">
        <v>437</v>
      </c>
      <c r="B1" s="180"/>
      <c r="C1" s="180"/>
      <c r="D1" s="180"/>
      <c r="E1" s="180"/>
      <c r="F1" s="180"/>
    </row>
    <row r="3" spans="1:7">
      <c r="A3" s="181" t="s">
        <v>1123</v>
      </c>
      <c r="B3" s="181"/>
      <c r="C3" s="181"/>
      <c r="D3" s="181"/>
      <c r="E3" s="181"/>
      <c r="F3" s="181"/>
    </row>
    <row r="4" spans="1:7" ht="22.5" customHeight="1">
      <c r="A4" s="182" t="s">
        <v>203</v>
      </c>
      <c r="B4" s="182" t="s">
        <v>204</v>
      </c>
      <c r="C4" s="182" t="s">
        <v>205</v>
      </c>
      <c r="D4" s="182" t="s">
        <v>206</v>
      </c>
      <c r="E4" s="182"/>
      <c r="F4" s="182" t="s">
        <v>207</v>
      </c>
    </row>
    <row r="5" spans="1:7" ht="22.5" customHeight="1">
      <c r="A5" s="182"/>
      <c r="B5" s="182"/>
      <c r="C5" s="182"/>
      <c r="D5" s="8" t="s">
        <v>196</v>
      </c>
      <c r="E5" s="8" t="s">
        <v>198</v>
      </c>
      <c r="F5" s="182"/>
    </row>
    <row r="6" spans="1:7" s="6" customFormat="1" ht="28.15" customHeight="1">
      <c r="A6" s="183">
        <v>1</v>
      </c>
      <c r="B6" s="183" t="s">
        <v>36</v>
      </c>
      <c r="C6" s="9" t="str">
        <f>'TD2'!A9</f>
        <v xml:space="preserve">Cobros indebidos de intereses, comisiones, gastos y tributos (tales como seguros, ITF, entre otros cargos, según corresponda) </v>
      </c>
      <c r="D6" s="3">
        <f>COUNTIFS(Reporte!U:U,'Reporte Web'!C6,Reporte!B:B,"Concluido a favor de la Empresa",Reporte!R:R,'Reporte Web'!G6)</f>
        <v>289</v>
      </c>
      <c r="E6" s="3">
        <f>COUNTIFS(Reporte!U:U,'Reporte Web'!C6,Reporte!B:B,"Concluido a favor del Usuario",Reporte!R:R,'Reporte Web'!G6)</f>
        <v>1396</v>
      </c>
      <c r="F6" s="4">
        <f>AVERAGEIFS(Reporte!X:X,Reporte!U:U,'Reporte Web'!C6,Reporte!AA:AA,"Concluido",Reporte!R:R,'Reporte Web'!G6)</f>
        <v>32.167359050445107</v>
      </c>
      <c r="G6" s="176" t="s">
        <v>35</v>
      </c>
    </row>
    <row r="7" spans="1:7" s="6" customFormat="1" ht="28.15" customHeight="1">
      <c r="A7" s="184"/>
      <c r="B7" s="184"/>
      <c r="C7" s="9" t="str">
        <f>'TD2'!A10</f>
        <v>Transacciones no procesadas / mal realizadas</v>
      </c>
      <c r="D7" s="3">
        <f>COUNTIFS(Reporte!U:U,'Reporte Web'!C7,Reporte!B:B,"Concluido a favor de la Empresa",Reporte!R:R,'Reporte Web'!G6)</f>
        <v>47</v>
      </c>
      <c r="E7" s="3">
        <f>COUNTIFS(Reporte!U:U,'Reporte Web'!C7,Reporte!B:B,"Concluido a favor del Usuario",Reporte!R:R,'Reporte Web'!G6)</f>
        <v>34</v>
      </c>
      <c r="F7" s="4">
        <f>AVERAGEIFS(Reporte!X:X,Reporte!U:U,'Reporte Web'!C7,Reporte!AA:AA,"Concluido",Reporte!R:R,'Reporte Web'!G6)</f>
        <v>35</v>
      </c>
      <c r="G7" s="176"/>
    </row>
    <row r="8" spans="1:7" s="6" customFormat="1" ht="28.15" customHeight="1">
      <c r="A8" s="184"/>
      <c r="B8" s="184"/>
      <c r="C8" s="9" t="str">
        <f>'TD2'!A11</f>
        <v>Inadecuada atención al usuario - Problemas en la calidad del servicio</v>
      </c>
      <c r="D8" s="3">
        <f>COUNTIFS(Reporte!U:U,'Reporte Web'!C8,Reporte!B:B,"Concluido a favor de la Empresa",Reporte!R:R,'Reporte Web'!G6)</f>
        <v>39</v>
      </c>
      <c r="E8" s="3">
        <f>COUNTIFS(Reporte!U:U,'Reporte Web'!C8,Reporte!B:B,"Concluido a favor del Usuario",Reporte!R:R,'Reporte Web'!G6)</f>
        <v>11</v>
      </c>
      <c r="F8" s="4">
        <f>AVERAGEIFS(Reporte!X:X,Reporte!U:U,'Reporte Web'!C8,Reporte!AA:AA,"Concluido",Reporte!R:R,'Reporte Web'!G6)</f>
        <v>25</v>
      </c>
      <c r="G8" s="176"/>
    </row>
    <row r="9" spans="1:7" s="6" customFormat="1" ht="28.15" customHeight="1">
      <c r="A9" s="185"/>
      <c r="B9" s="185"/>
      <c r="C9" s="81" t="s">
        <v>438</v>
      </c>
      <c r="D9" s="82">
        <f>SUM('TD2'!B12:B13)</f>
        <v>30</v>
      </c>
      <c r="E9" s="82">
        <f>SUM('TD2'!D12:D13)</f>
        <v>21</v>
      </c>
      <c r="F9" s="83">
        <f>(SUMPRODUCT('TD2'!$B$12:$B$13,'TD2'!$C$12:$C$13)+SUMPRODUCT('TD2'!$D$12:$D$13,'TD2'!$E$12:$E$13))/(SUM('TD2'!$B$12:$B$13,'TD2'!$D$12:$D$13))</f>
        <v>22.921568627450981</v>
      </c>
      <c r="G9" s="176"/>
    </row>
    <row r="10" spans="1:7" s="6" customFormat="1" ht="28.15" customHeight="1">
      <c r="A10" s="183">
        <v>2</v>
      </c>
      <c r="B10" s="183" t="s">
        <v>208</v>
      </c>
      <c r="C10" s="9" t="str">
        <f>'TD2'!A15</f>
        <v xml:space="preserve">Cobros indebidos de intereses, comisiones, gastos y tributos (tales como seguros, ITF, entre otros cargos, según corresponda) </v>
      </c>
      <c r="D10" s="3">
        <f>COUNTIFS(Reporte!U:U,'Reporte Web'!C10,Reporte!B:B,"Concluido a favor de la Empresa",Reporte!R:R,'Reporte Web'!G10)</f>
        <v>13</v>
      </c>
      <c r="E10" s="3">
        <f>COUNTIFS(Reporte!U:U,'Reporte Web'!C10,Reporte!B:B,"Concluido a favor del Usuario",Reporte!R:R,'Reporte Web'!G10)</f>
        <v>13</v>
      </c>
      <c r="F10" s="4">
        <f>AVERAGEIFS(Reporte!X:X,Reporte!U:U,'Reporte Web'!C10,Reporte!AA:AA,"Concluido",Reporte!R:R,'Reporte Web'!G10)</f>
        <v>36.03846153846154</v>
      </c>
      <c r="G10" s="176" t="s">
        <v>40</v>
      </c>
    </row>
    <row r="11" spans="1:7" s="6" customFormat="1" ht="28.15" customHeight="1">
      <c r="A11" s="184"/>
      <c r="B11" s="184"/>
      <c r="C11" s="9" t="str">
        <f>'TD2'!A16</f>
        <v>Transacciones no procesadas / mal realizadas</v>
      </c>
      <c r="D11" s="3">
        <f>COUNTIFS(Reporte!U:U,'Reporte Web'!C11,Reporte!B:B,"Concluido a favor de la Empresa",Reporte!R:R,'Reporte Web'!G10)</f>
        <v>11</v>
      </c>
      <c r="E11" s="3">
        <f>COUNTIFS(Reporte!U:U,'Reporte Web'!C11,Reporte!B:B,"Concluido a favor del Usuario",Reporte!R:R,'Reporte Web'!G10)</f>
        <v>13</v>
      </c>
      <c r="F11" s="4">
        <f>AVERAGEIFS(Reporte!X:X,Reporte!U:U,'Reporte Web'!C11,Reporte!AA:AA,"Concluido",Reporte!R:R,'Reporte Web'!G10)</f>
        <v>31.916666666666668</v>
      </c>
      <c r="G11" s="176"/>
    </row>
    <row r="12" spans="1:7" s="6" customFormat="1" ht="28.15" customHeight="1">
      <c r="A12" s="184"/>
      <c r="B12" s="184"/>
      <c r="C12" s="9" t="str">
        <f>'TD2'!A17</f>
        <v>Inadecuada atención al usuario - Problemas en la calidad del servicio</v>
      </c>
      <c r="D12" s="3">
        <f>COUNTIFS(Reporte!U:U,'Reporte Web'!C12,Reporte!B:B,"Concluido a favor de la Empresa",Reporte!R:R,'Reporte Web'!G10)</f>
        <v>1</v>
      </c>
      <c r="E12" s="3">
        <f>COUNTIFS(Reporte!U:U,'Reporte Web'!C12,Reporte!B:B,"Concluido a favor del Usuario",Reporte!R:R,'Reporte Web'!G10)</f>
        <v>1</v>
      </c>
      <c r="F12" s="4">
        <f>AVERAGEIFS(Reporte!X:X,Reporte!U:U,'Reporte Web'!C12,Reporte!AA:AA,"Concluido",Reporte!R:R,'Reporte Web'!G10)</f>
        <v>30</v>
      </c>
      <c r="G12" s="176"/>
    </row>
    <row r="13" spans="1:7" s="6" customFormat="1" ht="28.15" customHeight="1">
      <c r="A13" s="185"/>
      <c r="B13" s="185"/>
      <c r="C13" s="81" t="s">
        <v>438</v>
      </c>
      <c r="D13" s="82">
        <f>SUM('TD2'!B18:B19)</f>
        <v>1</v>
      </c>
      <c r="E13" s="82">
        <f>SUM('TD2'!D18:D19)</f>
        <v>1</v>
      </c>
      <c r="F13" s="83">
        <f>(SUMPRODUCT('TD2'!$B$18:$B$19,'TD2'!$C$18:$C$19)+SUMPRODUCT('TD2'!$D$18:$D$19,'TD2'!$E$18:$E$19))/(SUM('TD2'!$B$18:$B$19,'TD2'!$D$18:$D$19))</f>
        <v>29</v>
      </c>
      <c r="G13" s="176"/>
    </row>
    <row r="14" spans="1:7" s="6" customFormat="1" ht="28.15" customHeight="1">
      <c r="A14" s="183">
        <v>3</v>
      </c>
      <c r="B14" s="183" t="s">
        <v>81</v>
      </c>
      <c r="C14" s="9" t="str">
        <f>'TD2'!A21</f>
        <v>Inadecuada atención al usuario - Problemas en la calidad del servicio</v>
      </c>
      <c r="D14" s="3">
        <f>COUNTIFS(Reporte!U:U,'Reporte Web'!C14,Reporte!B:B,"Concluido a favor de la Empresa",Reporte!R:R,'Reporte Web'!$G$14)</f>
        <v>9</v>
      </c>
      <c r="E14" s="3">
        <f>COUNTIFS(Reporte!U:U,'Reporte Web'!C14,Reporte!B:B,"Concluido a favor del Usuario",Reporte!R:R,'Reporte Web'!$G$14)</f>
        <v>26</v>
      </c>
      <c r="F14" s="4">
        <f>AVERAGEIFS(Reporte!X:X,Reporte!U:U,'Reporte Web'!C14,Reporte!AA:AA,"Concluido",Reporte!R:R,'Reporte Web'!$G$14)</f>
        <v>27.142857142857142</v>
      </c>
      <c r="G14" s="176">
        <v>29</v>
      </c>
    </row>
    <row r="15" spans="1:7" s="6" customFormat="1" ht="28.15" customHeight="1">
      <c r="A15" s="184"/>
      <c r="B15" s="184"/>
      <c r="C15" s="9" t="str">
        <f>'TD2'!A22</f>
        <v xml:space="preserve">Cobros indebidos de intereses, comisiones, gastos y tributos (tales como seguros, ITF, entre otros cargos, según corresponda) </v>
      </c>
      <c r="D15" s="3">
        <f>COUNTIFS(Reporte!U:U,'Reporte Web'!C15,Reporte!B:B,"Concluido a favor de la Empresa",Reporte!R:R,'Reporte Web'!$G$14)</f>
        <v>16</v>
      </c>
      <c r="E15" s="3">
        <f>COUNTIFS(Reporte!U:U,'Reporte Web'!C15,Reporte!B:B,"Concluido a favor del Usuario",Reporte!R:R,'Reporte Web'!$G$14)</f>
        <v>2</v>
      </c>
      <c r="F15" s="4">
        <f>AVERAGEIFS(Reporte!X:X,Reporte!U:U,'Reporte Web'!C15,Reporte!AA:AA,"Concluido",Reporte!R:R,'Reporte Web'!$G$14)</f>
        <v>21.111111111111111</v>
      </c>
      <c r="G15" s="176"/>
    </row>
    <row r="16" spans="1:7" s="6" customFormat="1" ht="28.15" customHeight="1">
      <c r="A16" s="184"/>
      <c r="B16" s="184"/>
      <c r="C16" s="9" t="str">
        <f>'TD2'!A23</f>
        <v>Transacciones no procesadas / mal realizadas</v>
      </c>
      <c r="D16" s="3">
        <f>COUNTIFS(Reporte!U:U,'Reporte Web'!C16,Reporte!B:B,"Concluido a favor de la Empresa",Reporte!R:R,'Reporte Web'!$G$14)</f>
        <v>2</v>
      </c>
      <c r="E16" s="3">
        <f>COUNTIFS(Reporte!U:U,'Reporte Web'!C16,Reporte!B:B,"Concluido a favor del Usuario",Reporte!R:R,'Reporte Web'!$G$14)</f>
        <v>1</v>
      </c>
      <c r="F16" s="4">
        <f>AVERAGEIFS(Reporte!X:X,Reporte!U:U,'Reporte Web'!C16,Reporte!AA:AA,"Concluido",Reporte!R:R,'Reporte Web'!$G$14)</f>
        <v>22</v>
      </c>
      <c r="G16" s="176"/>
    </row>
    <row r="17" spans="1:7" s="6" customFormat="1" ht="28.15" customHeight="1">
      <c r="A17" s="184"/>
      <c r="B17" s="184"/>
      <c r="C17" s="81" t="s">
        <v>438</v>
      </c>
      <c r="D17" s="82">
        <f>SUM('TD2'!B24:B25)</f>
        <v>1</v>
      </c>
      <c r="E17" s="82">
        <f>SUM('TD2'!D24:D25)</f>
        <v>2</v>
      </c>
      <c r="F17" s="83">
        <f>(SUMPRODUCT('TD2'!$B$24:$B$25,'TD2'!$C$24:$C$25)+SUMPRODUCT('TD2'!$D$24:$D$25,'TD2'!$E$24:$E$25))/SUM('TD2'!$F$24:$F$25)</f>
        <v>25.333333333333332</v>
      </c>
      <c r="G17" s="176"/>
    </row>
    <row r="18" spans="1:7" s="6" customFormat="1" ht="28.15" customHeight="1">
      <c r="A18" s="71"/>
      <c r="B18" s="72"/>
      <c r="C18" s="84" t="s">
        <v>439</v>
      </c>
      <c r="D18" s="85">
        <f>SUM(D6:D17)</f>
        <v>459</v>
      </c>
      <c r="E18" s="85">
        <f>SUM(E6:E17)</f>
        <v>1521</v>
      </c>
      <c r="F18" s="86">
        <f>'Reporte Sucave'!Y177</f>
        <v>31.691414141414143</v>
      </c>
      <c r="G18" s="79"/>
    </row>
    <row r="19" spans="1:7">
      <c r="A19" s="1"/>
      <c r="B19" s="1"/>
      <c r="C19" s="1"/>
      <c r="D19" s="1"/>
      <c r="E19" s="1"/>
      <c r="F19" s="1"/>
    </row>
    <row r="20" spans="1:7">
      <c r="A20" s="5"/>
      <c r="B20" s="177" t="s">
        <v>440</v>
      </c>
      <c r="C20" s="178"/>
      <c r="D20" s="178"/>
      <c r="E20" s="179"/>
      <c r="F20" s="35">
        <f>'Reporte Sucave'!Y176</f>
        <v>1911</v>
      </c>
    </row>
    <row r="21" spans="1:7">
      <c r="A21" s="5"/>
      <c r="B21" s="177" t="s">
        <v>209</v>
      </c>
      <c r="C21" s="178"/>
      <c r="D21" s="178"/>
      <c r="E21" s="179"/>
      <c r="F21" s="35">
        <f>'Reporte Sucave'!Y178</f>
        <v>752955</v>
      </c>
    </row>
  </sheetData>
  <mergeCells count="18">
    <mergeCell ref="B14:B17"/>
    <mergeCell ref="B20:E20"/>
    <mergeCell ref="G6:G9"/>
    <mergeCell ref="G10:G13"/>
    <mergeCell ref="G14:G17"/>
    <mergeCell ref="B21:E21"/>
    <mergeCell ref="A1:F1"/>
    <mergeCell ref="A3:F3"/>
    <mergeCell ref="A4:A5"/>
    <mergeCell ref="B4:B5"/>
    <mergeCell ref="C4:C5"/>
    <mergeCell ref="D4:E4"/>
    <mergeCell ref="F4:F5"/>
    <mergeCell ref="A6:A9"/>
    <mergeCell ref="B6:B9"/>
    <mergeCell ref="B10:B13"/>
    <mergeCell ref="A10:A13"/>
    <mergeCell ref="A14:A17"/>
  </mergeCells>
  <pageMargins left="0.25" right="0.25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178"/>
  <sheetViews>
    <sheetView showGridLines="0" view="pageBreakPreview" zoomScale="85" zoomScaleNormal="80" zoomScaleSheetLayoutView="85" workbookViewId="0">
      <pane ySplit="8" topLeftCell="A166" activePane="bottomLeft" state="frozen"/>
      <selection pane="bottomLeft" activeCell="D186" sqref="D186"/>
    </sheetView>
  </sheetViews>
  <sheetFormatPr baseColWidth="10" defaultColWidth="11.42578125" defaultRowHeight="12"/>
  <cols>
    <col min="1" max="1" width="4.28515625" style="99" customWidth="1"/>
    <col min="2" max="5" width="10" style="99" customWidth="1"/>
    <col min="6" max="6" width="13.140625" style="99" hidden="1" customWidth="1"/>
    <col min="7" max="7" width="13.140625" style="99" customWidth="1"/>
    <col min="8" max="8" width="7.85546875" style="102" customWidth="1"/>
    <col min="9" max="9" width="6.85546875" style="99" customWidth="1"/>
    <col min="10" max="10" width="5.140625" style="99" customWidth="1"/>
    <col min="11" max="11" width="5.28515625" style="99" customWidth="1"/>
    <col min="12" max="12" width="8" style="99" customWidth="1"/>
    <col min="13" max="13" width="6.140625" style="99" customWidth="1"/>
    <col min="14" max="16" width="6" style="100" customWidth="1"/>
    <col min="17" max="17" width="8.28515625" style="100" bestFit="1" customWidth="1"/>
    <col min="18" max="18" width="7.5703125" style="100" bestFit="1" customWidth="1"/>
    <col min="19" max="22" width="6.28515625" style="100" customWidth="1"/>
    <col min="23" max="23" width="7.5703125" style="100" bestFit="1" customWidth="1"/>
    <col min="24" max="24" width="8.140625" style="100" customWidth="1"/>
    <col min="25" max="16384" width="11.42578125" style="100"/>
  </cols>
  <sheetData>
    <row r="1" spans="1:25">
      <c r="B1" s="198" t="s">
        <v>183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5">
      <c r="B2" s="199" t="s">
        <v>184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>
      <c r="B3" s="200" t="s">
        <v>185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>
      <c r="B4" s="101" t="s">
        <v>186</v>
      </c>
      <c r="I4" s="100"/>
      <c r="J4" s="100"/>
      <c r="K4" s="100"/>
      <c r="L4" s="102" t="s">
        <v>187</v>
      </c>
      <c r="M4" s="100"/>
      <c r="P4" s="99"/>
      <c r="R4" s="102" t="s">
        <v>1107</v>
      </c>
      <c r="S4" s="99"/>
      <c r="V4" s="102" t="s">
        <v>1108</v>
      </c>
    </row>
    <row r="5" spans="1:25" ht="7.5" customHeight="1"/>
    <row r="6" spans="1:25" ht="32.25" customHeight="1">
      <c r="B6" s="195" t="s">
        <v>7</v>
      </c>
      <c r="C6" s="195" t="s">
        <v>188</v>
      </c>
      <c r="D6" s="195" t="s">
        <v>189</v>
      </c>
      <c r="E6" s="195" t="s">
        <v>190</v>
      </c>
      <c r="F6" s="201" t="s">
        <v>1109</v>
      </c>
      <c r="G6" s="201" t="s">
        <v>191</v>
      </c>
      <c r="H6" s="195" t="s">
        <v>192</v>
      </c>
      <c r="I6" s="189" t="s">
        <v>193</v>
      </c>
      <c r="J6" s="190"/>
      <c r="K6" s="190"/>
      <c r="L6" s="190"/>
      <c r="M6" s="191"/>
      <c r="N6" s="195" t="s">
        <v>194</v>
      </c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6" t="s">
        <v>195</v>
      </c>
    </row>
    <row r="7" spans="1:25" ht="12" customHeight="1">
      <c r="B7" s="195"/>
      <c r="C7" s="195"/>
      <c r="D7" s="195"/>
      <c r="E7" s="195"/>
      <c r="F7" s="201"/>
      <c r="G7" s="201"/>
      <c r="H7" s="195"/>
      <c r="I7" s="192"/>
      <c r="J7" s="193"/>
      <c r="K7" s="193"/>
      <c r="L7" s="193"/>
      <c r="M7" s="194"/>
      <c r="N7" s="195" t="s">
        <v>196</v>
      </c>
      <c r="O7" s="195"/>
      <c r="P7" s="195"/>
      <c r="Q7" s="195"/>
      <c r="R7" s="197" t="s">
        <v>197</v>
      </c>
      <c r="S7" s="195" t="s">
        <v>198</v>
      </c>
      <c r="T7" s="195"/>
      <c r="U7" s="195"/>
      <c r="V7" s="195"/>
      <c r="W7" s="197" t="s">
        <v>197</v>
      </c>
      <c r="X7" s="197" t="s">
        <v>170</v>
      </c>
      <c r="Y7" s="196"/>
    </row>
    <row r="8" spans="1:25" s="103" customFormat="1" ht="24">
      <c r="B8" s="195"/>
      <c r="C8" s="195"/>
      <c r="D8" s="195"/>
      <c r="E8" s="195"/>
      <c r="F8" s="201"/>
      <c r="G8" s="201"/>
      <c r="H8" s="195"/>
      <c r="I8" s="104" t="s">
        <v>171</v>
      </c>
      <c r="J8" s="104" t="s">
        <v>172</v>
      </c>
      <c r="K8" s="104" t="s">
        <v>173</v>
      </c>
      <c r="L8" s="104" t="s">
        <v>168</v>
      </c>
      <c r="M8" s="105" t="s">
        <v>170</v>
      </c>
      <c r="N8" s="104" t="s">
        <v>171</v>
      </c>
      <c r="O8" s="104" t="s">
        <v>172</v>
      </c>
      <c r="P8" s="104" t="s">
        <v>173</v>
      </c>
      <c r="Q8" s="104" t="s">
        <v>168</v>
      </c>
      <c r="R8" s="197"/>
      <c r="S8" s="104" t="s">
        <v>171</v>
      </c>
      <c r="T8" s="104" t="s">
        <v>172</v>
      </c>
      <c r="U8" s="104" t="s">
        <v>173</v>
      </c>
      <c r="V8" s="104" t="s">
        <v>168</v>
      </c>
      <c r="W8" s="197"/>
      <c r="X8" s="197"/>
      <c r="Y8" s="196"/>
    </row>
    <row r="9" spans="1:25" s="112" customFormat="1">
      <c r="A9" s="106">
        <v>1</v>
      </c>
      <c r="B9" s="107" t="s">
        <v>44</v>
      </c>
      <c r="C9" s="107" t="s">
        <v>35</v>
      </c>
      <c r="D9" s="107" t="s">
        <v>30</v>
      </c>
      <c r="E9" s="108" t="s">
        <v>52</v>
      </c>
      <c r="F9" s="109" t="str">
        <f t="shared" ref="F9:F72" si="0">B9&amp;C9&amp;D9&amp;E9</f>
        <v>0109030401</v>
      </c>
      <c r="G9" s="109" t="s">
        <v>50</v>
      </c>
      <c r="H9" s="110">
        <v>1</v>
      </c>
      <c r="I9" s="108">
        <v>7</v>
      </c>
      <c r="J9" s="108">
        <v>2</v>
      </c>
      <c r="K9" s="108">
        <v>1</v>
      </c>
      <c r="L9" s="108">
        <v>4</v>
      </c>
      <c r="M9" s="108">
        <f>SUM(I9:L9)</f>
        <v>14</v>
      </c>
      <c r="N9" s="108">
        <v>0</v>
      </c>
      <c r="O9" s="108">
        <v>8</v>
      </c>
      <c r="P9" s="108">
        <v>1</v>
      </c>
      <c r="Q9" s="108">
        <v>0</v>
      </c>
      <c r="R9" s="108">
        <f>SUM(N9:Q9)</f>
        <v>9</v>
      </c>
      <c r="S9" s="108">
        <v>3</v>
      </c>
      <c r="T9" s="108">
        <v>41</v>
      </c>
      <c r="U9" s="108">
        <v>13</v>
      </c>
      <c r="V9" s="108">
        <v>0</v>
      </c>
      <c r="W9" s="108">
        <f>SUM(S9:V9)</f>
        <v>57</v>
      </c>
      <c r="X9" s="108">
        <f>R9+W9</f>
        <v>66</v>
      </c>
      <c r="Y9" s="111">
        <v>29.939393939393938</v>
      </c>
    </row>
    <row r="10" spans="1:25" s="113" customFormat="1">
      <c r="A10" s="106">
        <v>2</v>
      </c>
      <c r="B10" s="107" t="s">
        <v>44</v>
      </c>
      <c r="C10" s="107" t="s">
        <v>35</v>
      </c>
      <c r="D10" s="107" t="s">
        <v>30</v>
      </c>
      <c r="E10" s="108" t="s">
        <v>34</v>
      </c>
      <c r="F10" s="109" t="str">
        <f t="shared" si="0"/>
        <v>0109031501</v>
      </c>
      <c r="G10" s="109" t="s">
        <v>60</v>
      </c>
      <c r="H10" s="110">
        <v>1</v>
      </c>
      <c r="I10" s="108">
        <v>7</v>
      </c>
      <c r="J10" s="108">
        <v>10</v>
      </c>
      <c r="K10" s="108">
        <v>2</v>
      </c>
      <c r="L10" s="108">
        <v>2</v>
      </c>
      <c r="M10" s="108">
        <f t="shared" ref="M10:M73" si="1">SUM(I10:L10)</f>
        <v>21</v>
      </c>
      <c r="N10" s="108">
        <v>1</v>
      </c>
      <c r="O10" s="108">
        <v>22</v>
      </c>
      <c r="P10" s="108">
        <v>6</v>
      </c>
      <c r="Q10" s="108">
        <v>1</v>
      </c>
      <c r="R10" s="108">
        <f t="shared" ref="R10:R19" si="2">SUM(N10:Q10)</f>
        <v>30</v>
      </c>
      <c r="S10" s="108">
        <v>7</v>
      </c>
      <c r="T10" s="108">
        <v>141</v>
      </c>
      <c r="U10" s="108">
        <v>33</v>
      </c>
      <c r="V10" s="108">
        <v>5</v>
      </c>
      <c r="W10" s="108">
        <f t="shared" ref="W10:W35" si="3">SUM(S10:V10)</f>
        <v>186</v>
      </c>
      <c r="X10" s="108">
        <f t="shared" ref="X10:X35" si="4">R10+W10</f>
        <v>216</v>
      </c>
      <c r="Y10" s="111">
        <v>31.032407407407408</v>
      </c>
    </row>
    <row r="11" spans="1:25" s="113" customFormat="1">
      <c r="A11" s="106">
        <v>3</v>
      </c>
      <c r="B11" s="107" t="s">
        <v>44</v>
      </c>
      <c r="C11" s="107" t="s">
        <v>35</v>
      </c>
      <c r="D11" s="107" t="s">
        <v>30</v>
      </c>
      <c r="E11" s="108" t="s">
        <v>432</v>
      </c>
      <c r="F11" s="109" t="str">
        <f t="shared" si="0"/>
        <v>0109031001</v>
      </c>
      <c r="G11" s="109" t="s">
        <v>67</v>
      </c>
      <c r="H11" s="110">
        <v>1</v>
      </c>
      <c r="I11" s="108">
        <v>0</v>
      </c>
      <c r="J11" s="108">
        <v>0</v>
      </c>
      <c r="K11" s="108">
        <v>0</v>
      </c>
      <c r="L11" s="108">
        <v>0</v>
      </c>
      <c r="M11" s="108">
        <f t="shared" si="1"/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f t="shared" si="2"/>
        <v>0</v>
      </c>
      <c r="S11" s="108">
        <v>1</v>
      </c>
      <c r="T11" s="108">
        <v>6</v>
      </c>
      <c r="U11" s="108">
        <v>8</v>
      </c>
      <c r="V11" s="108">
        <v>5</v>
      </c>
      <c r="W11" s="108">
        <f t="shared" si="3"/>
        <v>20</v>
      </c>
      <c r="X11" s="108">
        <f t="shared" si="4"/>
        <v>20</v>
      </c>
      <c r="Y11" s="111">
        <v>44.1</v>
      </c>
    </row>
    <row r="12" spans="1:25" s="113" customFormat="1">
      <c r="A12" s="106">
        <v>4</v>
      </c>
      <c r="B12" s="107" t="s">
        <v>44</v>
      </c>
      <c r="C12" s="107" t="s">
        <v>35</v>
      </c>
      <c r="D12" s="107" t="s">
        <v>30</v>
      </c>
      <c r="E12" s="108" t="s">
        <v>129</v>
      </c>
      <c r="F12" s="109" t="str">
        <f t="shared" si="0"/>
        <v>0109031401</v>
      </c>
      <c r="G12" s="109" t="s">
        <v>77</v>
      </c>
      <c r="H12" s="110">
        <v>1</v>
      </c>
      <c r="I12" s="108">
        <v>0</v>
      </c>
      <c r="J12" s="108">
        <v>1</v>
      </c>
      <c r="K12" s="108">
        <v>4</v>
      </c>
      <c r="L12" s="108">
        <v>5</v>
      </c>
      <c r="M12" s="108">
        <f t="shared" si="1"/>
        <v>10</v>
      </c>
      <c r="N12" s="108">
        <v>2</v>
      </c>
      <c r="O12" s="108">
        <v>13</v>
      </c>
      <c r="P12" s="108">
        <v>3</v>
      </c>
      <c r="Q12" s="108">
        <v>0</v>
      </c>
      <c r="R12" s="108">
        <f t="shared" si="2"/>
        <v>18</v>
      </c>
      <c r="S12" s="108">
        <v>0</v>
      </c>
      <c r="T12" s="108">
        <v>65</v>
      </c>
      <c r="U12" s="108">
        <v>41</v>
      </c>
      <c r="V12" s="108">
        <v>7</v>
      </c>
      <c r="W12" s="108">
        <f t="shared" si="3"/>
        <v>113</v>
      </c>
      <c r="X12" s="108">
        <f t="shared" si="4"/>
        <v>131</v>
      </c>
      <c r="Y12" s="111">
        <v>34.12977099236641</v>
      </c>
    </row>
    <row r="13" spans="1:25" s="113" customFormat="1">
      <c r="A13" s="106">
        <v>5</v>
      </c>
      <c r="B13" s="107" t="s">
        <v>44</v>
      </c>
      <c r="C13" s="107" t="s">
        <v>35</v>
      </c>
      <c r="D13" s="107" t="s">
        <v>30</v>
      </c>
      <c r="E13" s="108" t="s">
        <v>150</v>
      </c>
      <c r="F13" s="109" t="str">
        <f t="shared" si="0"/>
        <v>0109031101</v>
      </c>
      <c r="G13" s="109" t="s">
        <v>38</v>
      </c>
      <c r="H13" s="110">
        <v>1</v>
      </c>
      <c r="I13" s="108">
        <v>1</v>
      </c>
      <c r="J13" s="108">
        <v>1</v>
      </c>
      <c r="K13" s="108">
        <v>0</v>
      </c>
      <c r="L13" s="108">
        <v>0</v>
      </c>
      <c r="M13" s="108">
        <f t="shared" si="1"/>
        <v>2</v>
      </c>
      <c r="N13" s="108">
        <v>0</v>
      </c>
      <c r="O13" s="108">
        <v>3</v>
      </c>
      <c r="P13" s="108">
        <v>1</v>
      </c>
      <c r="Q13" s="108">
        <v>0</v>
      </c>
      <c r="R13" s="108">
        <f t="shared" si="2"/>
        <v>4</v>
      </c>
      <c r="S13" s="108">
        <v>1</v>
      </c>
      <c r="T13" s="108">
        <v>1</v>
      </c>
      <c r="U13" s="108">
        <v>2</v>
      </c>
      <c r="V13" s="108">
        <v>2</v>
      </c>
      <c r="W13" s="108">
        <f t="shared" si="3"/>
        <v>6</v>
      </c>
      <c r="X13" s="108">
        <f t="shared" si="4"/>
        <v>10</v>
      </c>
      <c r="Y13" s="111">
        <v>46.7</v>
      </c>
    </row>
    <row r="14" spans="1:25" s="113" customFormat="1">
      <c r="A14" s="106">
        <v>6</v>
      </c>
      <c r="B14" s="107" t="s">
        <v>44</v>
      </c>
      <c r="C14" s="107" t="s">
        <v>35</v>
      </c>
      <c r="D14" s="107" t="s">
        <v>30</v>
      </c>
      <c r="E14" s="108" t="s">
        <v>98</v>
      </c>
      <c r="F14" s="109" t="str">
        <f t="shared" si="0"/>
        <v>0109031301</v>
      </c>
      <c r="G14" s="109" t="s">
        <v>147</v>
      </c>
      <c r="H14" s="110">
        <v>1</v>
      </c>
      <c r="I14" s="108">
        <v>0</v>
      </c>
      <c r="J14" s="108">
        <v>0</v>
      </c>
      <c r="K14" s="108">
        <v>0</v>
      </c>
      <c r="L14" s="108">
        <v>3</v>
      </c>
      <c r="M14" s="108">
        <f t="shared" si="1"/>
        <v>3</v>
      </c>
      <c r="N14" s="108">
        <v>1</v>
      </c>
      <c r="O14" s="108">
        <v>6</v>
      </c>
      <c r="P14" s="108">
        <v>0</v>
      </c>
      <c r="Q14" s="108">
        <v>1</v>
      </c>
      <c r="R14" s="108">
        <f t="shared" si="2"/>
        <v>8</v>
      </c>
      <c r="S14" s="108">
        <v>2</v>
      </c>
      <c r="T14" s="108">
        <v>16</v>
      </c>
      <c r="U14" s="108">
        <v>11</v>
      </c>
      <c r="V14" s="108">
        <v>0</v>
      </c>
      <c r="W14" s="108">
        <f t="shared" si="3"/>
        <v>29</v>
      </c>
      <c r="X14" s="108">
        <f t="shared" si="4"/>
        <v>37</v>
      </c>
      <c r="Y14" s="111">
        <v>34.648648648648646</v>
      </c>
    </row>
    <row r="15" spans="1:25" s="113" customFormat="1">
      <c r="A15" s="106">
        <v>7</v>
      </c>
      <c r="B15" s="107" t="s">
        <v>44</v>
      </c>
      <c r="C15" s="107" t="s">
        <v>35</v>
      </c>
      <c r="D15" s="107" t="s">
        <v>30</v>
      </c>
      <c r="E15" s="108" t="s">
        <v>416</v>
      </c>
      <c r="F15" s="109" t="str">
        <f t="shared" si="0"/>
        <v>0109031203</v>
      </c>
      <c r="G15" s="109" t="s">
        <v>479</v>
      </c>
      <c r="H15" s="110">
        <v>1</v>
      </c>
      <c r="I15" s="108">
        <v>0</v>
      </c>
      <c r="J15" s="108">
        <v>2</v>
      </c>
      <c r="K15" s="108">
        <v>0</v>
      </c>
      <c r="L15" s="108">
        <v>7</v>
      </c>
      <c r="M15" s="108">
        <f t="shared" si="1"/>
        <v>9</v>
      </c>
      <c r="N15" s="108">
        <v>0</v>
      </c>
      <c r="O15" s="108">
        <v>0</v>
      </c>
      <c r="P15" s="108">
        <v>2</v>
      </c>
      <c r="Q15" s="108">
        <v>0</v>
      </c>
      <c r="R15" s="108">
        <f t="shared" si="2"/>
        <v>2</v>
      </c>
      <c r="S15" s="108">
        <v>0</v>
      </c>
      <c r="T15" s="108">
        <v>4</v>
      </c>
      <c r="U15" s="108">
        <v>13</v>
      </c>
      <c r="V15" s="108">
        <v>3</v>
      </c>
      <c r="W15" s="108">
        <f t="shared" si="3"/>
        <v>20</v>
      </c>
      <c r="X15" s="108">
        <f t="shared" si="4"/>
        <v>22</v>
      </c>
      <c r="Y15" s="111">
        <v>48.590909090909093</v>
      </c>
    </row>
    <row r="16" spans="1:25" s="113" customFormat="1">
      <c r="A16" s="106">
        <v>8</v>
      </c>
      <c r="B16" s="107" t="s">
        <v>44</v>
      </c>
      <c r="C16" s="107" t="s">
        <v>35</v>
      </c>
      <c r="D16" s="107" t="s">
        <v>30</v>
      </c>
      <c r="E16" s="108" t="s">
        <v>417</v>
      </c>
      <c r="F16" s="109" t="str">
        <f t="shared" si="0"/>
        <v>0109030809</v>
      </c>
      <c r="G16" s="109" t="s">
        <v>407</v>
      </c>
      <c r="H16" s="110">
        <v>1</v>
      </c>
      <c r="I16" s="108">
        <v>1</v>
      </c>
      <c r="J16" s="108">
        <v>0</v>
      </c>
      <c r="K16" s="108">
        <v>1</v>
      </c>
      <c r="L16" s="108">
        <v>13</v>
      </c>
      <c r="M16" s="108">
        <f t="shared" si="1"/>
        <v>15</v>
      </c>
      <c r="N16" s="108">
        <v>0</v>
      </c>
      <c r="O16" s="108">
        <v>2</v>
      </c>
      <c r="P16" s="108">
        <v>0</v>
      </c>
      <c r="Q16" s="108">
        <v>0</v>
      </c>
      <c r="R16" s="108">
        <f t="shared" si="2"/>
        <v>2</v>
      </c>
      <c r="S16" s="108">
        <v>0</v>
      </c>
      <c r="T16" s="108">
        <v>6</v>
      </c>
      <c r="U16" s="108">
        <v>1</v>
      </c>
      <c r="V16" s="108">
        <v>0</v>
      </c>
      <c r="W16" s="108">
        <f t="shared" si="3"/>
        <v>7</v>
      </c>
      <c r="X16" s="108">
        <f t="shared" si="4"/>
        <v>9</v>
      </c>
      <c r="Y16" s="111">
        <v>28.333333333333332</v>
      </c>
    </row>
    <row r="17" spans="1:27" s="113" customFormat="1">
      <c r="A17" s="106">
        <v>9</v>
      </c>
      <c r="B17" s="107" t="s">
        <v>44</v>
      </c>
      <c r="C17" s="107" t="s">
        <v>35</v>
      </c>
      <c r="D17" s="107" t="s">
        <v>30</v>
      </c>
      <c r="E17" s="108" t="s">
        <v>126</v>
      </c>
      <c r="F17" s="109" t="str">
        <f t="shared" si="0"/>
        <v>0109031201</v>
      </c>
      <c r="G17" s="109" t="s">
        <v>121</v>
      </c>
      <c r="H17" s="110">
        <v>1</v>
      </c>
      <c r="I17" s="108">
        <v>2</v>
      </c>
      <c r="J17" s="108">
        <v>0</v>
      </c>
      <c r="K17" s="108">
        <v>0</v>
      </c>
      <c r="L17" s="108">
        <v>1</v>
      </c>
      <c r="M17" s="108">
        <f t="shared" si="1"/>
        <v>3</v>
      </c>
      <c r="N17" s="108">
        <v>0</v>
      </c>
      <c r="O17" s="108">
        <v>1</v>
      </c>
      <c r="P17" s="108">
        <v>1</v>
      </c>
      <c r="Q17" s="108">
        <v>0</v>
      </c>
      <c r="R17" s="108">
        <f t="shared" si="2"/>
        <v>2</v>
      </c>
      <c r="S17" s="108">
        <v>3</v>
      </c>
      <c r="T17" s="108">
        <v>18</v>
      </c>
      <c r="U17" s="108">
        <v>14</v>
      </c>
      <c r="V17" s="108">
        <v>4</v>
      </c>
      <c r="W17" s="108">
        <f t="shared" si="3"/>
        <v>39</v>
      </c>
      <c r="X17" s="108">
        <f t="shared" si="4"/>
        <v>41</v>
      </c>
      <c r="Y17" s="111">
        <v>39.512195121951223</v>
      </c>
    </row>
    <row r="18" spans="1:27" s="113" customFormat="1">
      <c r="A18" s="106">
        <v>10</v>
      </c>
      <c r="B18" s="107" t="s">
        <v>44</v>
      </c>
      <c r="C18" s="107" t="s">
        <v>35</v>
      </c>
      <c r="D18" s="107" t="s">
        <v>30</v>
      </c>
      <c r="E18" s="108" t="s">
        <v>87</v>
      </c>
      <c r="F18" s="109" t="str">
        <f t="shared" si="0"/>
        <v>0109032006</v>
      </c>
      <c r="G18" s="109" t="s">
        <v>85</v>
      </c>
      <c r="H18" s="110">
        <v>1</v>
      </c>
      <c r="I18" s="108">
        <v>2</v>
      </c>
      <c r="J18" s="108">
        <v>1</v>
      </c>
      <c r="K18" s="108">
        <v>0</v>
      </c>
      <c r="L18" s="108">
        <v>1</v>
      </c>
      <c r="M18" s="108">
        <f t="shared" si="1"/>
        <v>4</v>
      </c>
      <c r="N18" s="108">
        <v>0</v>
      </c>
      <c r="O18" s="108">
        <v>3</v>
      </c>
      <c r="P18" s="108">
        <v>0</v>
      </c>
      <c r="Q18" s="108">
        <v>0</v>
      </c>
      <c r="R18" s="108">
        <f t="shared" si="2"/>
        <v>3</v>
      </c>
      <c r="S18" s="108">
        <v>0</v>
      </c>
      <c r="T18" s="108">
        <v>41</v>
      </c>
      <c r="U18" s="108">
        <v>3</v>
      </c>
      <c r="V18" s="108">
        <v>1</v>
      </c>
      <c r="W18" s="108">
        <f t="shared" si="3"/>
        <v>45</v>
      </c>
      <c r="X18" s="108">
        <f t="shared" si="4"/>
        <v>48</v>
      </c>
      <c r="Y18" s="111">
        <v>30.145833333333332</v>
      </c>
    </row>
    <row r="19" spans="1:27" s="113" customFormat="1">
      <c r="A19" s="106">
        <v>11</v>
      </c>
      <c r="B19" s="107" t="s">
        <v>44</v>
      </c>
      <c r="C19" s="107" t="s">
        <v>35</v>
      </c>
      <c r="D19" s="107" t="s">
        <v>30</v>
      </c>
      <c r="E19" s="108" t="s">
        <v>428</v>
      </c>
      <c r="F19" s="109" t="str">
        <f t="shared" si="0"/>
        <v>0109031209</v>
      </c>
      <c r="G19" s="109" t="s">
        <v>157</v>
      </c>
      <c r="H19" s="110">
        <v>1</v>
      </c>
      <c r="I19" s="108">
        <v>0</v>
      </c>
      <c r="J19" s="108">
        <v>0</v>
      </c>
      <c r="K19" s="108">
        <v>0</v>
      </c>
      <c r="L19" s="108">
        <v>0</v>
      </c>
      <c r="M19" s="108">
        <f t="shared" si="1"/>
        <v>0</v>
      </c>
      <c r="N19" s="108">
        <v>0</v>
      </c>
      <c r="O19" s="108">
        <v>0</v>
      </c>
      <c r="P19" s="108">
        <v>1</v>
      </c>
      <c r="Q19" s="108">
        <v>0</v>
      </c>
      <c r="R19" s="108">
        <f t="shared" si="2"/>
        <v>1</v>
      </c>
      <c r="S19" s="108">
        <v>0</v>
      </c>
      <c r="T19" s="108">
        <v>3</v>
      </c>
      <c r="U19" s="108">
        <v>2</v>
      </c>
      <c r="V19" s="108">
        <v>1</v>
      </c>
      <c r="W19" s="108">
        <f t="shared" si="3"/>
        <v>6</v>
      </c>
      <c r="X19" s="108">
        <f t="shared" si="4"/>
        <v>7</v>
      </c>
      <c r="Y19" s="111">
        <v>39.857142857142854</v>
      </c>
    </row>
    <row r="20" spans="1:27" s="113" customFormat="1">
      <c r="A20" s="106">
        <v>12</v>
      </c>
      <c r="B20" s="107" t="s">
        <v>44</v>
      </c>
      <c r="C20" s="107" t="s">
        <v>35</v>
      </c>
      <c r="D20" s="107" t="s">
        <v>30</v>
      </c>
      <c r="E20" s="108" t="s">
        <v>430</v>
      </c>
      <c r="F20" s="109" t="str">
        <f t="shared" si="0"/>
        <v>0109030218</v>
      </c>
      <c r="G20" s="109" t="s">
        <v>58</v>
      </c>
      <c r="H20" s="110">
        <v>1</v>
      </c>
      <c r="I20" s="108">
        <v>0</v>
      </c>
      <c r="J20" s="108">
        <v>0</v>
      </c>
      <c r="K20" s="108">
        <v>0</v>
      </c>
      <c r="L20" s="108">
        <v>0</v>
      </c>
      <c r="M20" s="108">
        <f t="shared" si="1"/>
        <v>0</v>
      </c>
      <c r="N20" s="108">
        <v>0</v>
      </c>
      <c r="O20" s="108">
        <v>2</v>
      </c>
      <c r="P20" s="108">
        <v>0</v>
      </c>
      <c r="Q20" s="108">
        <v>0</v>
      </c>
      <c r="R20" s="108">
        <f>SUM(N20:Q20)</f>
        <v>2</v>
      </c>
      <c r="S20" s="108">
        <v>1</v>
      </c>
      <c r="T20" s="108">
        <v>3</v>
      </c>
      <c r="U20" s="108">
        <v>2</v>
      </c>
      <c r="V20" s="108">
        <v>0</v>
      </c>
      <c r="W20" s="108">
        <f t="shared" si="3"/>
        <v>6</v>
      </c>
      <c r="X20" s="108">
        <f t="shared" si="4"/>
        <v>8</v>
      </c>
      <c r="Y20" s="111">
        <v>30.125</v>
      </c>
      <c r="AA20" s="113" t="s">
        <v>177</v>
      </c>
    </row>
    <row r="21" spans="1:27" s="113" customFormat="1">
      <c r="A21" s="106">
        <v>13</v>
      </c>
      <c r="B21" s="107" t="s">
        <v>44</v>
      </c>
      <c r="C21" s="107" t="s">
        <v>35</v>
      </c>
      <c r="D21" s="107" t="s">
        <v>30</v>
      </c>
      <c r="E21" s="108" t="s">
        <v>123</v>
      </c>
      <c r="F21" s="109" t="str">
        <f t="shared" si="0"/>
        <v>0109032001</v>
      </c>
      <c r="G21" s="109" t="s">
        <v>84</v>
      </c>
      <c r="H21" s="110">
        <v>1</v>
      </c>
      <c r="I21" s="108">
        <v>3</v>
      </c>
      <c r="J21" s="108">
        <v>3</v>
      </c>
      <c r="K21" s="108">
        <v>4</v>
      </c>
      <c r="L21" s="108">
        <v>3</v>
      </c>
      <c r="M21" s="108">
        <f t="shared" si="1"/>
        <v>13</v>
      </c>
      <c r="N21" s="108">
        <v>0</v>
      </c>
      <c r="O21" s="108">
        <v>2</v>
      </c>
      <c r="P21" s="108">
        <v>1</v>
      </c>
      <c r="Q21" s="108">
        <v>0</v>
      </c>
      <c r="R21" s="108">
        <f t="shared" ref="R21:R35" si="5">SUM(N21:Q21)</f>
        <v>3</v>
      </c>
      <c r="S21" s="108">
        <v>3</v>
      </c>
      <c r="T21" s="108">
        <v>20</v>
      </c>
      <c r="U21" s="108">
        <v>4</v>
      </c>
      <c r="V21" s="108">
        <v>1</v>
      </c>
      <c r="W21" s="108">
        <f t="shared" si="3"/>
        <v>28</v>
      </c>
      <c r="X21" s="108">
        <f t="shared" si="4"/>
        <v>31</v>
      </c>
      <c r="Y21" s="111">
        <v>29.70967741935484</v>
      </c>
    </row>
    <row r="22" spans="1:27" s="113" customFormat="1">
      <c r="A22" s="106">
        <v>14</v>
      </c>
      <c r="B22" s="107" t="s">
        <v>44</v>
      </c>
      <c r="C22" s="107" t="s">
        <v>35</v>
      </c>
      <c r="D22" s="107" t="s">
        <v>30</v>
      </c>
      <c r="E22" s="108" t="s">
        <v>134</v>
      </c>
      <c r="F22" s="109" t="str">
        <f t="shared" si="0"/>
        <v>0109030101</v>
      </c>
      <c r="G22" s="109" t="s">
        <v>133</v>
      </c>
      <c r="H22" s="110">
        <v>1</v>
      </c>
      <c r="I22" s="108">
        <v>0</v>
      </c>
      <c r="J22" s="108">
        <v>0</v>
      </c>
      <c r="K22" s="108">
        <v>0</v>
      </c>
      <c r="L22" s="108">
        <v>0</v>
      </c>
      <c r="M22" s="108">
        <f t="shared" si="1"/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f t="shared" si="5"/>
        <v>0</v>
      </c>
      <c r="S22" s="108">
        <v>0</v>
      </c>
      <c r="T22" s="108">
        <v>0</v>
      </c>
      <c r="U22" s="108">
        <v>3</v>
      </c>
      <c r="V22" s="108">
        <v>0</v>
      </c>
      <c r="W22" s="108">
        <f t="shared" si="3"/>
        <v>3</v>
      </c>
      <c r="X22" s="108">
        <f t="shared" si="4"/>
        <v>3</v>
      </c>
      <c r="Y22" s="111">
        <v>46.333333333333336</v>
      </c>
    </row>
    <row r="23" spans="1:27" s="113" customFormat="1">
      <c r="A23" s="106">
        <v>15</v>
      </c>
      <c r="B23" s="107" t="s">
        <v>44</v>
      </c>
      <c r="C23" s="107" t="s">
        <v>35</v>
      </c>
      <c r="D23" s="107" t="s">
        <v>30</v>
      </c>
      <c r="E23" s="108" t="s">
        <v>137</v>
      </c>
      <c r="F23" s="109" t="str">
        <f t="shared" si="0"/>
        <v>0109031103</v>
      </c>
      <c r="G23" s="109" t="s">
        <v>136</v>
      </c>
      <c r="H23" s="110">
        <v>1</v>
      </c>
      <c r="I23" s="108">
        <v>0</v>
      </c>
      <c r="J23" s="108">
        <v>1</v>
      </c>
      <c r="K23" s="108">
        <v>0</v>
      </c>
      <c r="L23" s="108">
        <v>0</v>
      </c>
      <c r="M23" s="108">
        <f t="shared" si="1"/>
        <v>1</v>
      </c>
      <c r="N23" s="108">
        <v>0</v>
      </c>
      <c r="O23" s="108">
        <v>0</v>
      </c>
      <c r="P23" s="108">
        <v>0</v>
      </c>
      <c r="Q23" s="108">
        <v>0</v>
      </c>
      <c r="R23" s="108">
        <f t="shared" si="5"/>
        <v>0</v>
      </c>
      <c r="S23" s="108">
        <v>0</v>
      </c>
      <c r="T23" s="108">
        <v>3</v>
      </c>
      <c r="U23" s="108">
        <v>1</v>
      </c>
      <c r="V23" s="108">
        <v>1</v>
      </c>
      <c r="W23" s="108">
        <f t="shared" si="3"/>
        <v>5</v>
      </c>
      <c r="X23" s="108">
        <f t="shared" si="4"/>
        <v>5</v>
      </c>
      <c r="Y23" s="111">
        <v>36</v>
      </c>
    </row>
    <row r="24" spans="1:27" s="113" customFormat="1">
      <c r="A24" s="106">
        <v>16</v>
      </c>
      <c r="B24" s="107" t="s">
        <v>44</v>
      </c>
      <c r="C24" s="107" t="s">
        <v>35</v>
      </c>
      <c r="D24" s="107" t="s">
        <v>30</v>
      </c>
      <c r="E24" s="108" t="s">
        <v>429</v>
      </c>
      <c r="F24" s="109" t="str">
        <f t="shared" si="0"/>
        <v>0109032210</v>
      </c>
      <c r="G24" s="109" t="s">
        <v>65</v>
      </c>
      <c r="H24" s="110">
        <v>1</v>
      </c>
      <c r="I24" s="108">
        <v>0</v>
      </c>
      <c r="J24" s="108">
        <v>0</v>
      </c>
      <c r="K24" s="108">
        <v>3</v>
      </c>
      <c r="L24" s="108">
        <v>2</v>
      </c>
      <c r="M24" s="108">
        <f t="shared" si="1"/>
        <v>5</v>
      </c>
      <c r="N24" s="108">
        <v>0</v>
      </c>
      <c r="O24" s="108">
        <v>1</v>
      </c>
      <c r="P24" s="108">
        <v>0</v>
      </c>
      <c r="Q24" s="108">
        <v>0</v>
      </c>
      <c r="R24" s="108">
        <f t="shared" si="5"/>
        <v>1</v>
      </c>
      <c r="S24" s="108">
        <v>0</v>
      </c>
      <c r="T24" s="108">
        <v>5</v>
      </c>
      <c r="U24" s="108">
        <v>1</v>
      </c>
      <c r="V24" s="108">
        <v>0</v>
      </c>
      <c r="W24" s="108">
        <f t="shared" si="3"/>
        <v>6</v>
      </c>
      <c r="X24" s="108">
        <f t="shared" si="4"/>
        <v>7</v>
      </c>
      <c r="Y24" s="111">
        <v>30.285714285714285</v>
      </c>
    </row>
    <row r="25" spans="1:27" s="113" customFormat="1">
      <c r="A25" s="106">
        <v>17</v>
      </c>
      <c r="B25" s="107" t="s">
        <v>44</v>
      </c>
      <c r="C25" s="107" t="s">
        <v>35</v>
      </c>
      <c r="D25" s="107" t="s">
        <v>30</v>
      </c>
      <c r="E25" s="108" t="s">
        <v>431</v>
      </c>
      <c r="F25" s="109" t="str">
        <f t="shared" si="0"/>
        <v>0109032301</v>
      </c>
      <c r="G25" s="109" t="s">
        <v>66</v>
      </c>
      <c r="H25" s="110">
        <v>1</v>
      </c>
      <c r="I25" s="108">
        <v>0</v>
      </c>
      <c r="J25" s="108">
        <v>0</v>
      </c>
      <c r="K25" s="108">
        <v>1</v>
      </c>
      <c r="L25" s="108">
        <v>0</v>
      </c>
      <c r="M25" s="108">
        <f t="shared" si="1"/>
        <v>1</v>
      </c>
      <c r="N25" s="108">
        <v>0</v>
      </c>
      <c r="O25" s="108">
        <v>4</v>
      </c>
      <c r="P25" s="108">
        <v>0</v>
      </c>
      <c r="Q25" s="108">
        <v>0</v>
      </c>
      <c r="R25" s="108">
        <f t="shared" si="5"/>
        <v>4</v>
      </c>
      <c r="S25" s="108">
        <v>3</v>
      </c>
      <c r="T25" s="108">
        <v>6</v>
      </c>
      <c r="U25" s="108">
        <v>13</v>
      </c>
      <c r="V25" s="108">
        <v>3</v>
      </c>
      <c r="W25" s="108">
        <f t="shared" si="3"/>
        <v>25</v>
      </c>
      <c r="X25" s="108">
        <f t="shared" si="4"/>
        <v>29</v>
      </c>
      <c r="Y25" s="111">
        <v>39.793103448275865</v>
      </c>
    </row>
    <row r="26" spans="1:27" s="113" customFormat="1">
      <c r="A26" s="106">
        <v>18</v>
      </c>
      <c r="B26" s="107" t="s">
        <v>44</v>
      </c>
      <c r="C26" s="107" t="s">
        <v>35</v>
      </c>
      <c r="D26" s="107" t="s">
        <v>30</v>
      </c>
      <c r="E26" s="108" t="s">
        <v>452</v>
      </c>
      <c r="F26" s="109" t="str">
        <f t="shared" si="0"/>
        <v>0109032201</v>
      </c>
      <c r="G26" s="109" t="s">
        <v>144</v>
      </c>
      <c r="H26" s="110">
        <v>1</v>
      </c>
      <c r="I26" s="108">
        <v>0</v>
      </c>
      <c r="J26" s="108">
        <v>1</v>
      </c>
      <c r="K26" s="108">
        <v>0</v>
      </c>
      <c r="L26" s="108">
        <v>0</v>
      </c>
      <c r="M26" s="108">
        <f t="shared" si="1"/>
        <v>1</v>
      </c>
      <c r="N26" s="108">
        <v>0</v>
      </c>
      <c r="O26" s="108">
        <v>1</v>
      </c>
      <c r="P26" s="108">
        <v>0</v>
      </c>
      <c r="Q26" s="108">
        <v>0</v>
      </c>
      <c r="R26" s="108">
        <f t="shared" si="5"/>
        <v>1</v>
      </c>
      <c r="S26" s="108">
        <v>0</v>
      </c>
      <c r="T26" s="108">
        <v>8</v>
      </c>
      <c r="U26" s="108">
        <v>6</v>
      </c>
      <c r="V26" s="108">
        <v>2</v>
      </c>
      <c r="W26" s="108">
        <f t="shared" si="3"/>
        <v>16</v>
      </c>
      <c r="X26" s="108">
        <f t="shared" si="4"/>
        <v>17</v>
      </c>
      <c r="Y26" s="111">
        <v>36.235294117647058</v>
      </c>
    </row>
    <row r="27" spans="1:27" s="113" customFormat="1">
      <c r="A27" s="106">
        <v>19</v>
      </c>
      <c r="B27" s="107" t="s">
        <v>44</v>
      </c>
      <c r="C27" s="107" t="s">
        <v>35</v>
      </c>
      <c r="D27" s="107" t="s">
        <v>30</v>
      </c>
      <c r="E27" s="108" t="s">
        <v>122</v>
      </c>
      <c r="F27" s="109" t="str">
        <f t="shared" si="0"/>
        <v>0109031102</v>
      </c>
      <c r="G27" s="109" t="s">
        <v>73</v>
      </c>
      <c r="H27" s="110">
        <v>1</v>
      </c>
      <c r="I27" s="108">
        <v>0</v>
      </c>
      <c r="J27" s="108">
        <v>1</v>
      </c>
      <c r="K27" s="108">
        <v>1</v>
      </c>
      <c r="L27" s="108">
        <v>0</v>
      </c>
      <c r="M27" s="108">
        <f t="shared" si="1"/>
        <v>2</v>
      </c>
      <c r="N27" s="108">
        <v>0</v>
      </c>
      <c r="O27" s="108">
        <v>5</v>
      </c>
      <c r="P27" s="108">
        <v>0</v>
      </c>
      <c r="Q27" s="108">
        <v>0</v>
      </c>
      <c r="R27" s="108">
        <f t="shared" si="5"/>
        <v>5</v>
      </c>
      <c r="S27" s="108">
        <v>0</v>
      </c>
      <c r="T27" s="108">
        <v>12</v>
      </c>
      <c r="U27" s="108">
        <v>3</v>
      </c>
      <c r="V27" s="108">
        <v>2</v>
      </c>
      <c r="W27" s="108">
        <f t="shared" si="3"/>
        <v>17</v>
      </c>
      <c r="X27" s="108">
        <f t="shared" si="4"/>
        <v>22</v>
      </c>
      <c r="Y27" s="111">
        <v>35.727272727272727</v>
      </c>
    </row>
    <row r="28" spans="1:27" s="113" customFormat="1">
      <c r="A28" s="106">
        <v>20</v>
      </c>
      <c r="B28" s="107" t="s">
        <v>44</v>
      </c>
      <c r="C28" s="107" t="s">
        <v>35</v>
      </c>
      <c r="D28" s="107" t="s">
        <v>30</v>
      </c>
      <c r="E28" s="108" t="s">
        <v>159</v>
      </c>
      <c r="F28" s="109" t="str">
        <f t="shared" si="0"/>
        <v>0109030601</v>
      </c>
      <c r="G28" s="109" t="s">
        <v>74</v>
      </c>
      <c r="H28" s="110">
        <v>1</v>
      </c>
      <c r="I28" s="108">
        <v>1</v>
      </c>
      <c r="J28" s="108">
        <v>0</v>
      </c>
      <c r="K28" s="108">
        <v>0</v>
      </c>
      <c r="L28" s="108">
        <v>1</v>
      </c>
      <c r="M28" s="108">
        <f t="shared" si="1"/>
        <v>2</v>
      </c>
      <c r="N28" s="108">
        <v>0</v>
      </c>
      <c r="O28" s="108">
        <v>1</v>
      </c>
      <c r="P28" s="108">
        <v>0</v>
      </c>
      <c r="Q28" s="108">
        <v>0</v>
      </c>
      <c r="R28" s="108">
        <f t="shared" si="5"/>
        <v>1</v>
      </c>
      <c r="S28" s="108">
        <v>0</v>
      </c>
      <c r="T28" s="108">
        <v>10</v>
      </c>
      <c r="U28" s="108">
        <v>3</v>
      </c>
      <c r="V28" s="108">
        <v>0</v>
      </c>
      <c r="W28" s="108">
        <f t="shared" si="3"/>
        <v>13</v>
      </c>
      <c r="X28" s="108">
        <f t="shared" si="4"/>
        <v>14</v>
      </c>
      <c r="Y28" s="111">
        <v>31.642857142857142</v>
      </c>
    </row>
    <row r="29" spans="1:27" s="113" customFormat="1">
      <c r="A29" s="106">
        <v>21</v>
      </c>
      <c r="B29" s="107" t="s">
        <v>44</v>
      </c>
      <c r="C29" s="107" t="s">
        <v>35</v>
      </c>
      <c r="D29" s="107" t="s">
        <v>30</v>
      </c>
      <c r="E29" s="108" t="s">
        <v>114</v>
      </c>
      <c r="F29" s="109" t="str">
        <f t="shared" si="0"/>
        <v>0109032101</v>
      </c>
      <c r="G29" s="109" t="s">
        <v>113</v>
      </c>
      <c r="H29" s="110">
        <v>1</v>
      </c>
      <c r="I29" s="108">
        <v>0</v>
      </c>
      <c r="J29" s="108">
        <v>0</v>
      </c>
      <c r="K29" s="108">
        <v>0</v>
      </c>
      <c r="L29" s="108">
        <v>0</v>
      </c>
      <c r="M29" s="108">
        <f t="shared" si="1"/>
        <v>0</v>
      </c>
      <c r="N29" s="108">
        <v>0</v>
      </c>
      <c r="O29" s="108">
        <v>1</v>
      </c>
      <c r="P29" s="108">
        <v>0</v>
      </c>
      <c r="Q29" s="108">
        <v>0</v>
      </c>
      <c r="R29" s="108">
        <f t="shared" si="5"/>
        <v>1</v>
      </c>
      <c r="S29" s="108">
        <v>0</v>
      </c>
      <c r="T29" s="108">
        <v>2</v>
      </c>
      <c r="U29" s="108">
        <v>1</v>
      </c>
      <c r="V29" s="108">
        <v>0</v>
      </c>
      <c r="W29" s="108">
        <f t="shared" si="3"/>
        <v>3</v>
      </c>
      <c r="X29" s="108">
        <f t="shared" si="4"/>
        <v>4</v>
      </c>
      <c r="Y29" s="111">
        <v>30.5</v>
      </c>
    </row>
    <row r="30" spans="1:27" s="113" customFormat="1">
      <c r="A30" s="106">
        <v>22</v>
      </c>
      <c r="B30" s="107" t="s">
        <v>44</v>
      </c>
      <c r="C30" s="107" t="s">
        <v>35</v>
      </c>
      <c r="D30" s="107" t="s">
        <v>30</v>
      </c>
      <c r="E30" s="108" t="s">
        <v>415</v>
      </c>
      <c r="F30" s="109" t="str">
        <f t="shared" si="0"/>
        <v>0109030608</v>
      </c>
      <c r="G30" s="109" t="s">
        <v>115</v>
      </c>
      <c r="H30" s="110">
        <v>1</v>
      </c>
      <c r="I30" s="108">
        <v>0</v>
      </c>
      <c r="J30" s="108">
        <v>1</v>
      </c>
      <c r="K30" s="108">
        <v>0</v>
      </c>
      <c r="L30" s="108">
        <v>0</v>
      </c>
      <c r="M30" s="108">
        <f t="shared" si="1"/>
        <v>1</v>
      </c>
      <c r="N30" s="108">
        <v>1</v>
      </c>
      <c r="O30" s="108">
        <v>0</v>
      </c>
      <c r="P30" s="108">
        <v>0</v>
      </c>
      <c r="Q30" s="108">
        <v>0</v>
      </c>
      <c r="R30" s="108">
        <f t="shared" si="5"/>
        <v>1</v>
      </c>
      <c r="S30" s="108">
        <v>0</v>
      </c>
      <c r="T30" s="108">
        <v>1</v>
      </c>
      <c r="U30" s="108">
        <v>1</v>
      </c>
      <c r="V30" s="108">
        <v>1</v>
      </c>
      <c r="W30" s="108">
        <f t="shared" si="3"/>
        <v>3</v>
      </c>
      <c r="X30" s="108">
        <f t="shared" si="4"/>
        <v>4</v>
      </c>
      <c r="Y30" s="111">
        <v>44.25</v>
      </c>
    </row>
    <row r="31" spans="1:27" s="113" customFormat="1">
      <c r="A31" s="106">
        <v>23</v>
      </c>
      <c r="B31" s="107" t="s">
        <v>44</v>
      </c>
      <c r="C31" s="107" t="s">
        <v>35</v>
      </c>
      <c r="D31" s="107" t="s">
        <v>30</v>
      </c>
      <c r="E31" s="108" t="s">
        <v>457</v>
      </c>
      <c r="F31" s="109" t="str">
        <f t="shared" si="0"/>
        <v>0109031207</v>
      </c>
      <c r="G31" s="109" t="s">
        <v>68</v>
      </c>
      <c r="H31" s="110">
        <v>1</v>
      </c>
      <c r="I31" s="108">
        <v>0</v>
      </c>
      <c r="J31" s="108">
        <v>0</v>
      </c>
      <c r="K31" s="108">
        <v>0</v>
      </c>
      <c r="L31" s="108">
        <v>0</v>
      </c>
      <c r="M31" s="108">
        <f t="shared" si="1"/>
        <v>0</v>
      </c>
      <c r="N31" s="108">
        <v>0</v>
      </c>
      <c r="O31" s="108">
        <v>2</v>
      </c>
      <c r="P31" s="108">
        <v>1</v>
      </c>
      <c r="Q31" s="108">
        <v>0</v>
      </c>
      <c r="R31" s="108">
        <f t="shared" si="5"/>
        <v>3</v>
      </c>
      <c r="S31" s="108">
        <v>0</v>
      </c>
      <c r="T31" s="108">
        <v>16</v>
      </c>
      <c r="U31" s="108">
        <v>2</v>
      </c>
      <c r="V31" s="108">
        <v>2</v>
      </c>
      <c r="W31" s="108">
        <f t="shared" si="3"/>
        <v>20</v>
      </c>
      <c r="X31" s="108">
        <f t="shared" si="4"/>
        <v>23</v>
      </c>
      <c r="Y31" s="111">
        <v>31.869565217391305</v>
      </c>
    </row>
    <row r="32" spans="1:27" s="113" customFormat="1">
      <c r="A32" s="106">
        <v>24</v>
      </c>
      <c r="B32" s="107" t="s">
        <v>44</v>
      </c>
      <c r="C32" s="107" t="s">
        <v>35</v>
      </c>
      <c r="D32" s="107" t="s">
        <v>30</v>
      </c>
      <c r="E32" s="108" t="s">
        <v>125</v>
      </c>
      <c r="F32" s="109" t="str">
        <f t="shared" si="0"/>
        <v>0109030501</v>
      </c>
      <c r="G32" s="109" t="s">
        <v>83</v>
      </c>
      <c r="H32" s="110">
        <v>1</v>
      </c>
      <c r="I32" s="108">
        <v>0</v>
      </c>
      <c r="J32" s="108">
        <v>0</v>
      </c>
      <c r="K32" s="108">
        <v>0</v>
      </c>
      <c r="L32" s="108">
        <v>4</v>
      </c>
      <c r="M32" s="108">
        <f t="shared" si="1"/>
        <v>4</v>
      </c>
      <c r="N32" s="108">
        <v>0</v>
      </c>
      <c r="O32" s="108">
        <v>0</v>
      </c>
      <c r="P32" s="108">
        <v>0</v>
      </c>
      <c r="Q32" s="108">
        <v>0</v>
      </c>
      <c r="R32" s="108">
        <f t="shared" si="5"/>
        <v>0</v>
      </c>
      <c r="S32" s="108">
        <v>1</v>
      </c>
      <c r="T32" s="108">
        <v>1</v>
      </c>
      <c r="U32" s="108">
        <v>1</v>
      </c>
      <c r="V32" s="108">
        <v>0</v>
      </c>
      <c r="W32" s="108">
        <f t="shared" si="3"/>
        <v>3</v>
      </c>
      <c r="X32" s="108">
        <f t="shared" si="4"/>
        <v>3</v>
      </c>
      <c r="Y32" s="111">
        <v>31.333333333333332</v>
      </c>
    </row>
    <row r="33" spans="1:27" s="113" customFormat="1">
      <c r="A33" s="106">
        <v>25</v>
      </c>
      <c r="B33" s="107" t="s">
        <v>44</v>
      </c>
      <c r="C33" s="107" t="s">
        <v>35</v>
      </c>
      <c r="D33" s="107" t="s">
        <v>30</v>
      </c>
      <c r="E33" s="108" t="s">
        <v>112</v>
      </c>
      <c r="F33" s="109" t="str">
        <f t="shared" si="0"/>
        <v>0109031601</v>
      </c>
      <c r="G33" s="109" t="s">
        <v>110</v>
      </c>
      <c r="H33" s="110">
        <v>1</v>
      </c>
      <c r="I33" s="108">
        <v>3</v>
      </c>
      <c r="J33" s="108">
        <v>0</v>
      </c>
      <c r="K33" s="108">
        <v>0</v>
      </c>
      <c r="L33" s="108">
        <v>2</v>
      </c>
      <c r="M33" s="108">
        <f t="shared" si="1"/>
        <v>5</v>
      </c>
      <c r="N33" s="108">
        <v>0</v>
      </c>
      <c r="O33" s="108">
        <v>2</v>
      </c>
      <c r="P33" s="108">
        <v>0</v>
      </c>
      <c r="Q33" s="108">
        <v>0</v>
      </c>
      <c r="R33" s="108">
        <f t="shared" si="5"/>
        <v>2</v>
      </c>
      <c r="S33" s="108">
        <v>0</v>
      </c>
      <c r="T33" s="108">
        <v>7</v>
      </c>
      <c r="U33" s="108">
        <v>3</v>
      </c>
      <c r="V33" s="108">
        <v>0</v>
      </c>
      <c r="W33" s="108">
        <f t="shared" si="3"/>
        <v>10</v>
      </c>
      <c r="X33" s="108">
        <f t="shared" si="4"/>
        <v>12</v>
      </c>
      <c r="Y33" s="111">
        <v>33.25</v>
      </c>
    </row>
    <row r="34" spans="1:27" s="113" customFormat="1">
      <c r="A34" s="106">
        <v>26</v>
      </c>
      <c r="B34" s="107" t="s">
        <v>44</v>
      </c>
      <c r="C34" s="107" t="s">
        <v>35</v>
      </c>
      <c r="D34" s="107" t="s">
        <v>30</v>
      </c>
      <c r="E34" s="108" t="s">
        <v>405</v>
      </c>
      <c r="F34" s="109" t="str">
        <f t="shared" si="0"/>
        <v>0109031105</v>
      </c>
      <c r="G34" s="109" t="s">
        <v>152</v>
      </c>
      <c r="H34" s="110">
        <v>1</v>
      </c>
      <c r="I34" s="108">
        <v>0</v>
      </c>
      <c r="J34" s="108">
        <v>0</v>
      </c>
      <c r="K34" s="108">
        <v>0</v>
      </c>
      <c r="L34" s="108">
        <v>0</v>
      </c>
      <c r="M34" s="108">
        <f t="shared" si="1"/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f t="shared" si="5"/>
        <v>0</v>
      </c>
      <c r="S34" s="108">
        <v>0</v>
      </c>
      <c r="T34" s="108">
        <v>1</v>
      </c>
      <c r="U34" s="108">
        <v>1</v>
      </c>
      <c r="V34" s="108">
        <v>0</v>
      </c>
      <c r="W34" s="108">
        <f t="shared" si="3"/>
        <v>2</v>
      </c>
      <c r="X34" s="108">
        <f t="shared" si="4"/>
        <v>2</v>
      </c>
      <c r="Y34" s="111">
        <v>34</v>
      </c>
    </row>
    <row r="35" spans="1:27" s="113" customFormat="1">
      <c r="A35" s="106">
        <v>27</v>
      </c>
      <c r="B35" s="107" t="s">
        <v>44</v>
      </c>
      <c r="C35" s="107" t="s">
        <v>35</v>
      </c>
      <c r="D35" s="107" t="s">
        <v>30</v>
      </c>
      <c r="E35" s="108" t="s">
        <v>433</v>
      </c>
      <c r="F35" s="109" t="str">
        <f t="shared" si="0"/>
        <v>0109030405</v>
      </c>
      <c r="G35" s="109" t="s">
        <v>427</v>
      </c>
      <c r="H35" s="110">
        <v>1</v>
      </c>
      <c r="I35" s="108">
        <v>0</v>
      </c>
      <c r="J35" s="108">
        <v>0</v>
      </c>
      <c r="K35" s="108">
        <v>1</v>
      </c>
      <c r="L35" s="108">
        <v>0</v>
      </c>
      <c r="M35" s="108">
        <f t="shared" si="1"/>
        <v>1</v>
      </c>
      <c r="N35" s="108">
        <v>0</v>
      </c>
      <c r="O35" s="108">
        <v>0</v>
      </c>
      <c r="P35" s="108">
        <v>0</v>
      </c>
      <c r="Q35" s="108">
        <v>0</v>
      </c>
      <c r="R35" s="108">
        <f t="shared" si="5"/>
        <v>0</v>
      </c>
      <c r="S35" s="108">
        <v>1</v>
      </c>
      <c r="T35" s="108">
        <v>6</v>
      </c>
      <c r="U35" s="108">
        <v>5</v>
      </c>
      <c r="V35" s="108">
        <v>0</v>
      </c>
      <c r="W35" s="108">
        <f t="shared" si="3"/>
        <v>12</v>
      </c>
      <c r="X35" s="108">
        <f t="shared" si="4"/>
        <v>12</v>
      </c>
      <c r="Y35" s="111">
        <v>33.75</v>
      </c>
    </row>
    <row r="36" spans="1:27" s="113" customFormat="1">
      <c r="A36" s="106">
        <v>28</v>
      </c>
      <c r="B36" s="107" t="s">
        <v>44</v>
      </c>
      <c r="C36" s="107" t="s">
        <v>35</v>
      </c>
      <c r="D36" s="107" t="s">
        <v>30</v>
      </c>
      <c r="E36" s="108" t="s">
        <v>459</v>
      </c>
      <c r="F36" s="109" t="str">
        <f t="shared" si="0"/>
        <v>0109031402</v>
      </c>
      <c r="G36" s="109" t="s">
        <v>124</v>
      </c>
      <c r="H36" s="110">
        <v>1</v>
      </c>
      <c r="I36" s="108">
        <v>3</v>
      </c>
      <c r="J36" s="108">
        <v>2</v>
      </c>
      <c r="K36" s="108">
        <v>0</v>
      </c>
      <c r="L36" s="108">
        <v>0</v>
      </c>
      <c r="M36" s="108">
        <f t="shared" si="1"/>
        <v>5</v>
      </c>
      <c r="N36" s="108">
        <v>0</v>
      </c>
      <c r="O36" s="108">
        <v>1</v>
      </c>
      <c r="P36" s="108">
        <v>0</v>
      </c>
      <c r="Q36" s="108">
        <v>0</v>
      </c>
      <c r="R36" s="108">
        <f>SUM(N36:Q36)</f>
        <v>1</v>
      </c>
      <c r="S36" s="108">
        <v>0</v>
      </c>
      <c r="T36" s="108">
        <v>3</v>
      </c>
      <c r="U36" s="108">
        <v>3</v>
      </c>
      <c r="V36" s="108">
        <v>0</v>
      </c>
      <c r="W36" s="108">
        <f>SUM(S36:V36)</f>
        <v>6</v>
      </c>
      <c r="X36" s="108">
        <f>R36+W36</f>
        <v>7</v>
      </c>
      <c r="Y36" s="111">
        <v>38</v>
      </c>
    </row>
    <row r="37" spans="1:27" s="113" customFormat="1">
      <c r="A37" s="106">
        <v>29</v>
      </c>
      <c r="B37" s="107" t="s">
        <v>44</v>
      </c>
      <c r="C37" s="107" t="s">
        <v>35</v>
      </c>
      <c r="D37" s="107" t="s">
        <v>30</v>
      </c>
      <c r="E37" s="108" t="s">
        <v>118</v>
      </c>
      <c r="F37" s="109" t="str">
        <f t="shared" si="0"/>
        <v>0109030801</v>
      </c>
      <c r="G37" s="109" t="s">
        <v>116</v>
      </c>
      <c r="H37" s="110">
        <v>1</v>
      </c>
      <c r="I37" s="108">
        <v>2</v>
      </c>
      <c r="J37" s="108">
        <v>0</v>
      </c>
      <c r="K37" s="108">
        <v>0</v>
      </c>
      <c r="L37" s="108">
        <v>0</v>
      </c>
      <c r="M37" s="108">
        <f t="shared" si="1"/>
        <v>2</v>
      </c>
      <c r="N37" s="108">
        <v>1</v>
      </c>
      <c r="O37" s="108">
        <v>5</v>
      </c>
      <c r="P37" s="108">
        <v>1</v>
      </c>
      <c r="Q37" s="108">
        <v>0</v>
      </c>
      <c r="R37" s="108">
        <f t="shared" ref="R37:R174" si="6">SUM(N37:Q37)</f>
        <v>7</v>
      </c>
      <c r="S37" s="108">
        <v>1</v>
      </c>
      <c r="T37" s="108">
        <v>15</v>
      </c>
      <c r="U37" s="108">
        <v>5</v>
      </c>
      <c r="V37" s="108">
        <v>0</v>
      </c>
      <c r="W37" s="108">
        <f t="shared" ref="W37:W174" si="7">SUM(S37:V37)</f>
        <v>21</v>
      </c>
      <c r="X37" s="108">
        <f t="shared" ref="X37:X174" si="8">R37+W37</f>
        <v>28</v>
      </c>
      <c r="Y37" s="111">
        <v>31.178571428571427</v>
      </c>
    </row>
    <row r="38" spans="1:27" s="113" customFormat="1">
      <c r="A38" s="106">
        <v>30</v>
      </c>
      <c r="B38" s="107" t="s">
        <v>44</v>
      </c>
      <c r="C38" s="107" t="s">
        <v>35</v>
      </c>
      <c r="D38" s="107" t="s">
        <v>30</v>
      </c>
      <c r="E38" s="108" t="s">
        <v>436</v>
      </c>
      <c r="F38" s="109" t="str">
        <f t="shared" si="0"/>
        <v>0109031505</v>
      </c>
      <c r="G38" s="109" t="s">
        <v>403</v>
      </c>
      <c r="H38" s="110">
        <v>1</v>
      </c>
      <c r="I38" s="108">
        <v>1</v>
      </c>
      <c r="J38" s="108">
        <v>0</v>
      </c>
      <c r="K38" s="108">
        <v>0</v>
      </c>
      <c r="L38" s="108">
        <v>0</v>
      </c>
      <c r="M38" s="108">
        <f t="shared" si="1"/>
        <v>1</v>
      </c>
      <c r="N38" s="108">
        <v>0</v>
      </c>
      <c r="O38" s="108">
        <v>0</v>
      </c>
      <c r="P38" s="108">
        <v>0</v>
      </c>
      <c r="Q38" s="108">
        <v>0</v>
      </c>
      <c r="R38" s="108">
        <f t="shared" si="6"/>
        <v>0</v>
      </c>
      <c r="S38" s="108">
        <v>0</v>
      </c>
      <c r="T38" s="108">
        <v>2</v>
      </c>
      <c r="U38" s="108">
        <v>0</v>
      </c>
      <c r="V38" s="108">
        <v>0</v>
      </c>
      <c r="W38" s="108">
        <f t="shared" si="7"/>
        <v>2</v>
      </c>
      <c r="X38" s="108">
        <f t="shared" si="8"/>
        <v>2</v>
      </c>
      <c r="Y38" s="111">
        <v>26</v>
      </c>
    </row>
    <row r="39" spans="1:27" s="113" customFormat="1">
      <c r="A39" s="106">
        <v>31</v>
      </c>
      <c r="B39" s="107" t="s">
        <v>44</v>
      </c>
      <c r="C39" s="107" t="s">
        <v>35</v>
      </c>
      <c r="D39" s="107" t="s">
        <v>30</v>
      </c>
      <c r="E39" s="108" t="s">
        <v>404</v>
      </c>
      <c r="F39" s="109" t="str">
        <f t="shared" si="0"/>
        <v>0109031803</v>
      </c>
      <c r="G39" s="109" t="s">
        <v>109</v>
      </c>
      <c r="H39" s="110">
        <v>1</v>
      </c>
      <c r="I39" s="108">
        <v>2</v>
      </c>
      <c r="J39" s="108">
        <v>0</v>
      </c>
      <c r="K39" s="108">
        <v>1</v>
      </c>
      <c r="L39" s="108">
        <v>4</v>
      </c>
      <c r="M39" s="108">
        <f t="shared" si="1"/>
        <v>7</v>
      </c>
      <c r="N39" s="108">
        <v>0</v>
      </c>
      <c r="O39" s="108">
        <v>8</v>
      </c>
      <c r="P39" s="108">
        <v>1</v>
      </c>
      <c r="Q39" s="108">
        <v>0</v>
      </c>
      <c r="R39" s="108">
        <f t="shared" si="6"/>
        <v>9</v>
      </c>
      <c r="S39" s="108">
        <v>2</v>
      </c>
      <c r="T39" s="108">
        <v>18</v>
      </c>
      <c r="U39" s="108">
        <v>7</v>
      </c>
      <c r="V39" s="108">
        <v>2</v>
      </c>
      <c r="W39" s="108">
        <f t="shared" si="7"/>
        <v>29</v>
      </c>
      <c r="X39" s="108">
        <f t="shared" si="8"/>
        <v>38</v>
      </c>
      <c r="Y39" s="111">
        <v>34.55263157894737</v>
      </c>
    </row>
    <row r="40" spans="1:27" s="113" customFormat="1">
      <c r="A40" s="106">
        <v>32</v>
      </c>
      <c r="B40" s="107" t="s">
        <v>44</v>
      </c>
      <c r="C40" s="107" t="s">
        <v>35</v>
      </c>
      <c r="D40" s="107" t="s">
        <v>30</v>
      </c>
      <c r="E40" s="108" t="s">
        <v>145</v>
      </c>
      <c r="F40" s="109" t="str">
        <f t="shared" si="0"/>
        <v>0109031801</v>
      </c>
      <c r="G40" s="109" t="s">
        <v>89</v>
      </c>
      <c r="H40" s="110">
        <v>1</v>
      </c>
      <c r="I40" s="108">
        <v>1</v>
      </c>
      <c r="J40" s="108">
        <v>0</v>
      </c>
      <c r="K40" s="108">
        <v>0</v>
      </c>
      <c r="L40" s="108">
        <v>0</v>
      </c>
      <c r="M40" s="108">
        <f t="shared" si="1"/>
        <v>1</v>
      </c>
      <c r="N40" s="108">
        <v>0</v>
      </c>
      <c r="O40" s="108">
        <v>2</v>
      </c>
      <c r="P40" s="108">
        <v>0</v>
      </c>
      <c r="Q40" s="108">
        <v>0</v>
      </c>
      <c r="R40" s="108">
        <f t="shared" si="6"/>
        <v>2</v>
      </c>
      <c r="S40" s="108">
        <v>0</v>
      </c>
      <c r="T40" s="108">
        <v>0</v>
      </c>
      <c r="U40" s="108">
        <v>2</v>
      </c>
      <c r="V40" s="108">
        <v>0</v>
      </c>
      <c r="W40" s="108">
        <f t="shared" si="7"/>
        <v>2</v>
      </c>
      <c r="X40" s="108">
        <f t="shared" si="8"/>
        <v>4</v>
      </c>
      <c r="Y40" s="111">
        <v>37.5</v>
      </c>
    </row>
    <row r="41" spans="1:27" s="113" customFormat="1">
      <c r="A41" s="106">
        <v>33</v>
      </c>
      <c r="B41" s="107" t="s">
        <v>44</v>
      </c>
      <c r="C41" s="107" t="s">
        <v>35</v>
      </c>
      <c r="D41" s="107" t="s">
        <v>30</v>
      </c>
      <c r="E41" s="108" t="s">
        <v>466</v>
      </c>
      <c r="F41" s="109" t="str">
        <f t="shared" si="0"/>
        <v>0109030402</v>
      </c>
      <c r="G41" s="109" t="s">
        <v>99</v>
      </c>
      <c r="H41" s="110">
        <v>1</v>
      </c>
      <c r="I41" s="108">
        <v>0</v>
      </c>
      <c r="J41" s="108">
        <v>0</v>
      </c>
      <c r="K41" s="108">
        <v>0</v>
      </c>
      <c r="L41" s="108">
        <v>0</v>
      </c>
      <c r="M41" s="108">
        <f t="shared" si="1"/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f t="shared" si="6"/>
        <v>0</v>
      </c>
      <c r="S41" s="108">
        <v>0</v>
      </c>
      <c r="T41" s="108">
        <v>1</v>
      </c>
      <c r="U41" s="108">
        <v>1</v>
      </c>
      <c r="V41" s="108">
        <v>0</v>
      </c>
      <c r="W41" s="108">
        <f t="shared" si="7"/>
        <v>2</v>
      </c>
      <c r="X41" s="108">
        <f t="shared" si="8"/>
        <v>2</v>
      </c>
      <c r="Y41" s="111">
        <v>30.5</v>
      </c>
    </row>
    <row r="42" spans="1:27" s="113" customFormat="1">
      <c r="A42" s="106">
        <v>34</v>
      </c>
      <c r="B42" s="107" t="s">
        <v>44</v>
      </c>
      <c r="C42" s="107" t="s">
        <v>35</v>
      </c>
      <c r="D42" s="107" t="s">
        <v>30</v>
      </c>
      <c r="E42" s="108" t="s">
        <v>149</v>
      </c>
      <c r="F42" s="109" t="str">
        <f t="shared" si="0"/>
        <v>0109032111</v>
      </c>
      <c r="G42" s="109" t="s">
        <v>88</v>
      </c>
      <c r="H42" s="110">
        <v>1</v>
      </c>
      <c r="I42" s="108">
        <v>1</v>
      </c>
      <c r="J42" s="108">
        <v>0</v>
      </c>
      <c r="K42" s="108">
        <v>0</v>
      </c>
      <c r="L42" s="108">
        <v>0</v>
      </c>
      <c r="M42" s="108">
        <f t="shared" si="1"/>
        <v>1</v>
      </c>
      <c r="N42" s="108">
        <v>0</v>
      </c>
      <c r="O42" s="108">
        <v>1</v>
      </c>
      <c r="P42" s="108">
        <v>0</v>
      </c>
      <c r="Q42" s="108">
        <v>0</v>
      </c>
      <c r="R42" s="108">
        <f t="shared" si="6"/>
        <v>1</v>
      </c>
      <c r="S42" s="108">
        <v>0</v>
      </c>
      <c r="T42" s="108">
        <v>5</v>
      </c>
      <c r="U42" s="108">
        <v>6</v>
      </c>
      <c r="V42" s="108">
        <v>1</v>
      </c>
      <c r="W42" s="108">
        <f t="shared" si="7"/>
        <v>12</v>
      </c>
      <c r="X42" s="108">
        <f t="shared" si="8"/>
        <v>13</v>
      </c>
      <c r="Y42" s="111">
        <v>43.92307692307692</v>
      </c>
    </row>
    <row r="43" spans="1:27" s="113" customFormat="1">
      <c r="A43" s="106">
        <v>35</v>
      </c>
      <c r="B43" s="107" t="s">
        <v>44</v>
      </c>
      <c r="C43" s="107" t="s">
        <v>35</v>
      </c>
      <c r="D43" s="107" t="s">
        <v>30</v>
      </c>
      <c r="E43" s="108" t="s">
        <v>163</v>
      </c>
      <c r="F43" s="109" t="str">
        <f t="shared" si="0"/>
        <v>0109031206</v>
      </c>
      <c r="G43" s="109" t="s">
        <v>107</v>
      </c>
      <c r="H43" s="110">
        <v>1</v>
      </c>
      <c r="I43" s="108">
        <v>0</v>
      </c>
      <c r="J43" s="108">
        <v>0</v>
      </c>
      <c r="K43" s="108">
        <v>0</v>
      </c>
      <c r="L43" s="108">
        <v>0</v>
      </c>
      <c r="M43" s="108">
        <f t="shared" si="1"/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f t="shared" si="6"/>
        <v>0</v>
      </c>
      <c r="S43" s="108">
        <v>0</v>
      </c>
      <c r="T43" s="108">
        <v>2</v>
      </c>
      <c r="U43" s="108">
        <v>2</v>
      </c>
      <c r="V43" s="108">
        <v>0</v>
      </c>
      <c r="W43" s="108">
        <f t="shared" si="7"/>
        <v>4</v>
      </c>
      <c r="X43" s="108">
        <f t="shared" si="8"/>
        <v>4</v>
      </c>
      <c r="Y43" s="111">
        <v>37.75</v>
      </c>
    </row>
    <row r="44" spans="1:27" s="113" customFormat="1">
      <c r="A44" s="106">
        <v>36</v>
      </c>
      <c r="B44" s="107" t="s">
        <v>44</v>
      </c>
      <c r="C44" s="107" t="s">
        <v>35</v>
      </c>
      <c r="D44" s="107" t="s">
        <v>30</v>
      </c>
      <c r="E44" s="108" t="s">
        <v>434</v>
      </c>
      <c r="F44" s="109" t="str">
        <f t="shared" si="0"/>
        <v>0109032209</v>
      </c>
      <c r="G44" s="109" t="s">
        <v>72</v>
      </c>
      <c r="H44" s="110">
        <v>1</v>
      </c>
      <c r="I44" s="108">
        <v>0</v>
      </c>
      <c r="J44" s="108">
        <v>1</v>
      </c>
      <c r="K44" s="108">
        <v>0</v>
      </c>
      <c r="L44" s="108">
        <v>0</v>
      </c>
      <c r="M44" s="108">
        <f t="shared" si="1"/>
        <v>1</v>
      </c>
      <c r="N44" s="108">
        <v>0</v>
      </c>
      <c r="O44" s="108">
        <v>0</v>
      </c>
      <c r="P44" s="108">
        <v>0</v>
      </c>
      <c r="Q44" s="108">
        <v>0</v>
      </c>
      <c r="R44" s="108">
        <f t="shared" si="6"/>
        <v>0</v>
      </c>
      <c r="S44" s="108">
        <v>0</v>
      </c>
      <c r="T44" s="108">
        <v>5</v>
      </c>
      <c r="U44" s="108">
        <v>2</v>
      </c>
      <c r="V44" s="108">
        <v>0</v>
      </c>
      <c r="W44" s="108">
        <f t="shared" si="7"/>
        <v>7</v>
      </c>
      <c r="X44" s="108">
        <f t="shared" si="8"/>
        <v>7</v>
      </c>
      <c r="Y44" s="111">
        <v>34.142857142857146</v>
      </c>
    </row>
    <row r="45" spans="1:27" s="113" customFormat="1">
      <c r="A45" s="106">
        <v>37</v>
      </c>
      <c r="B45" s="107" t="s">
        <v>44</v>
      </c>
      <c r="C45" s="107" t="s">
        <v>35</v>
      </c>
      <c r="D45" s="107" t="s">
        <v>30</v>
      </c>
      <c r="E45" s="108" t="s">
        <v>132</v>
      </c>
      <c r="F45" s="109" t="str">
        <f t="shared" si="0"/>
        <v>0109032401</v>
      </c>
      <c r="G45" s="109" t="s">
        <v>131</v>
      </c>
      <c r="H45" s="110">
        <v>1</v>
      </c>
      <c r="I45" s="108">
        <v>1</v>
      </c>
      <c r="J45" s="108">
        <v>0</v>
      </c>
      <c r="K45" s="108">
        <v>0</v>
      </c>
      <c r="L45" s="108">
        <v>2</v>
      </c>
      <c r="M45" s="108">
        <f t="shared" si="1"/>
        <v>3</v>
      </c>
      <c r="N45" s="108">
        <v>0</v>
      </c>
      <c r="O45" s="108">
        <v>1</v>
      </c>
      <c r="P45" s="108">
        <v>0</v>
      </c>
      <c r="Q45" s="108">
        <v>0</v>
      </c>
      <c r="R45" s="108">
        <f t="shared" si="6"/>
        <v>1</v>
      </c>
      <c r="S45" s="108">
        <v>0</v>
      </c>
      <c r="T45" s="108">
        <v>41</v>
      </c>
      <c r="U45" s="108">
        <v>8</v>
      </c>
      <c r="V45" s="108">
        <v>0</v>
      </c>
      <c r="W45" s="108">
        <f t="shared" si="7"/>
        <v>49</v>
      </c>
      <c r="X45" s="108">
        <f t="shared" si="8"/>
        <v>50</v>
      </c>
      <c r="Y45" s="111">
        <v>30</v>
      </c>
    </row>
    <row r="46" spans="1:27" s="113" customFormat="1">
      <c r="A46" s="106">
        <v>38</v>
      </c>
      <c r="B46" s="107" t="s">
        <v>44</v>
      </c>
      <c r="C46" s="107" t="s">
        <v>35</v>
      </c>
      <c r="D46" s="107" t="s">
        <v>30</v>
      </c>
      <c r="E46" s="108" t="s">
        <v>155</v>
      </c>
      <c r="F46" s="109" t="str">
        <f t="shared" si="0"/>
        <v>0109032005</v>
      </c>
      <c r="G46" s="109" t="s">
        <v>102</v>
      </c>
      <c r="H46" s="110">
        <v>1</v>
      </c>
      <c r="I46" s="108">
        <v>0</v>
      </c>
      <c r="J46" s="108">
        <v>0</v>
      </c>
      <c r="K46" s="108">
        <v>13</v>
      </c>
      <c r="L46" s="108">
        <v>8</v>
      </c>
      <c r="M46" s="108">
        <f t="shared" si="1"/>
        <v>21</v>
      </c>
      <c r="N46" s="108">
        <v>0</v>
      </c>
      <c r="O46" s="108">
        <v>1</v>
      </c>
      <c r="P46" s="108">
        <v>0</v>
      </c>
      <c r="Q46" s="108">
        <v>0</v>
      </c>
      <c r="R46" s="108">
        <f t="shared" si="6"/>
        <v>1</v>
      </c>
      <c r="S46" s="108">
        <v>2</v>
      </c>
      <c r="T46" s="108">
        <v>26</v>
      </c>
      <c r="U46" s="108">
        <v>9</v>
      </c>
      <c r="V46" s="108">
        <v>0</v>
      </c>
      <c r="W46" s="108">
        <f t="shared" si="7"/>
        <v>37</v>
      </c>
      <c r="X46" s="108">
        <f t="shared" si="8"/>
        <v>38</v>
      </c>
      <c r="Y46" s="111">
        <v>31.184210526315791</v>
      </c>
    </row>
    <row r="47" spans="1:27" s="113" customFormat="1">
      <c r="A47" s="106">
        <v>39</v>
      </c>
      <c r="B47" s="107" t="s">
        <v>44</v>
      </c>
      <c r="C47" s="107" t="s">
        <v>35</v>
      </c>
      <c r="D47" s="107" t="s">
        <v>30</v>
      </c>
      <c r="E47" s="108" t="s">
        <v>435</v>
      </c>
      <c r="F47" s="109" t="str">
        <f t="shared" si="0"/>
        <v>0109030302</v>
      </c>
      <c r="G47" s="109" t="s">
        <v>399</v>
      </c>
      <c r="H47" s="110">
        <v>1</v>
      </c>
      <c r="I47" s="108">
        <v>0</v>
      </c>
      <c r="J47" s="108">
        <v>0</v>
      </c>
      <c r="K47" s="108">
        <v>1</v>
      </c>
      <c r="L47" s="108">
        <v>1</v>
      </c>
      <c r="M47" s="108">
        <f t="shared" si="1"/>
        <v>2</v>
      </c>
      <c r="N47" s="108">
        <v>0</v>
      </c>
      <c r="O47" s="108">
        <v>0</v>
      </c>
      <c r="P47" s="108">
        <v>0</v>
      </c>
      <c r="Q47" s="108">
        <v>0</v>
      </c>
      <c r="R47" s="108">
        <f>SUM(N47:Q47)</f>
        <v>0</v>
      </c>
      <c r="S47" s="108">
        <v>1</v>
      </c>
      <c r="T47" s="108">
        <v>3</v>
      </c>
      <c r="U47" s="108">
        <v>0</v>
      </c>
      <c r="V47" s="108">
        <v>0</v>
      </c>
      <c r="W47" s="108">
        <f t="shared" si="7"/>
        <v>4</v>
      </c>
      <c r="X47" s="108">
        <f t="shared" si="8"/>
        <v>4</v>
      </c>
      <c r="Y47" s="111">
        <v>20</v>
      </c>
      <c r="AA47" s="113" t="s">
        <v>177</v>
      </c>
    </row>
    <row r="48" spans="1:27" s="113" customFormat="1">
      <c r="A48" s="106">
        <v>40</v>
      </c>
      <c r="B48" s="107" t="s">
        <v>44</v>
      </c>
      <c r="C48" s="107" t="s">
        <v>35</v>
      </c>
      <c r="D48" s="107" t="s">
        <v>30</v>
      </c>
      <c r="E48" s="108" t="s">
        <v>537</v>
      </c>
      <c r="F48" s="109" t="str">
        <f t="shared" si="0"/>
        <v>0109030901</v>
      </c>
      <c r="G48" s="109" t="s">
        <v>536</v>
      </c>
      <c r="H48" s="110">
        <v>1</v>
      </c>
      <c r="I48" s="108">
        <v>0</v>
      </c>
      <c r="J48" s="108">
        <v>0</v>
      </c>
      <c r="K48" s="108">
        <v>0</v>
      </c>
      <c r="L48" s="108">
        <v>0</v>
      </c>
      <c r="M48" s="108">
        <f t="shared" si="1"/>
        <v>0</v>
      </c>
      <c r="N48" s="108">
        <v>0</v>
      </c>
      <c r="O48" s="108">
        <v>0</v>
      </c>
      <c r="P48" s="108">
        <v>1</v>
      </c>
      <c r="Q48" s="108">
        <v>0</v>
      </c>
      <c r="R48" s="108">
        <f t="shared" ref="R48:R122" si="9">SUM(N48:Q48)</f>
        <v>1</v>
      </c>
      <c r="S48" s="108">
        <v>0</v>
      </c>
      <c r="T48" s="108">
        <v>3</v>
      </c>
      <c r="U48" s="108">
        <v>0</v>
      </c>
      <c r="V48" s="108">
        <v>0</v>
      </c>
      <c r="W48" s="108">
        <f t="shared" si="7"/>
        <v>3</v>
      </c>
      <c r="X48" s="108">
        <f t="shared" si="8"/>
        <v>4</v>
      </c>
      <c r="Y48" s="111">
        <v>30.25</v>
      </c>
    </row>
    <row r="49" spans="1:25" s="113" customFormat="1">
      <c r="A49" s="106">
        <v>41</v>
      </c>
      <c r="B49" s="107" t="s">
        <v>44</v>
      </c>
      <c r="C49" s="107" t="s">
        <v>35</v>
      </c>
      <c r="D49" s="107" t="s">
        <v>30</v>
      </c>
      <c r="E49" s="108" t="s">
        <v>540</v>
      </c>
      <c r="F49" s="109" t="str">
        <f t="shared" si="0"/>
        <v>0109030504</v>
      </c>
      <c r="G49" s="109" t="s">
        <v>139</v>
      </c>
      <c r="H49" s="110">
        <v>1</v>
      </c>
      <c r="I49" s="108">
        <v>0</v>
      </c>
      <c r="J49" s="108">
        <v>0</v>
      </c>
      <c r="K49" s="108">
        <v>0</v>
      </c>
      <c r="L49" s="108">
        <v>0</v>
      </c>
      <c r="M49" s="108">
        <f t="shared" si="1"/>
        <v>0</v>
      </c>
      <c r="N49" s="108">
        <v>0</v>
      </c>
      <c r="O49" s="108">
        <v>1</v>
      </c>
      <c r="P49" s="108">
        <v>0</v>
      </c>
      <c r="Q49" s="108">
        <v>0</v>
      </c>
      <c r="R49" s="108">
        <f t="shared" si="9"/>
        <v>1</v>
      </c>
      <c r="S49" s="108">
        <v>0</v>
      </c>
      <c r="T49" s="108">
        <v>2</v>
      </c>
      <c r="U49" s="108">
        <v>3</v>
      </c>
      <c r="V49" s="108">
        <v>0</v>
      </c>
      <c r="W49" s="108">
        <f t="shared" si="7"/>
        <v>5</v>
      </c>
      <c r="X49" s="108">
        <f t="shared" si="8"/>
        <v>6</v>
      </c>
      <c r="Y49" s="111">
        <v>38.666666666666664</v>
      </c>
    </row>
    <row r="50" spans="1:25" s="113" customFormat="1">
      <c r="A50" s="106">
        <v>42</v>
      </c>
      <c r="B50" s="107" t="s">
        <v>44</v>
      </c>
      <c r="C50" s="107" t="s">
        <v>35</v>
      </c>
      <c r="D50" s="107" t="s">
        <v>30</v>
      </c>
      <c r="E50" s="108" t="s">
        <v>161</v>
      </c>
      <c r="F50" s="109" t="str">
        <f t="shared" si="0"/>
        <v>0109032206</v>
      </c>
      <c r="G50" s="109" t="s">
        <v>160</v>
      </c>
      <c r="H50" s="110">
        <v>1</v>
      </c>
      <c r="I50" s="108">
        <v>0</v>
      </c>
      <c r="J50" s="108">
        <v>0</v>
      </c>
      <c r="K50" s="108">
        <v>0</v>
      </c>
      <c r="L50" s="108">
        <v>0</v>
      </c>
      <c r="M50" s="108">
        <f t="shared" si="1"/>
        <v>0</v>
      </c>
      <c r="N50" s="108">
        <v>0</v>
      </c>
      <c r="O50" s="108">
        <v>1</v>
      </c>
      <c r="P50" s="108">
        <v>0</v>
      </c>
      <c r="Q50" s="108">
        <v>0</v>
      </c>
      <c r="R50" s="108">
        <f t="shared" si="9"/>
        <v>1</v>
      </c>
      <c r="S50" s="108">
        <v>0</v>
      </c>
      <c r="T50" s="108">
        <v>3</v>
      </c>
      <c r="U50" s="108">
        <v>4</v>
      </c>
      <c r="V50" s="108">
        <v>0</v>
      </c>
      <c r="W50" s="108">
        <f t="shared" si="7"/>
        <v>7</v>
      </c>
      <c r="X50" s="108">
        <f t="shared" si="8"/>
        <v>8</v>
      </c>
      <c r="Y50" s="111">
        <v>32.625</v>
      </c>
    </row>
    <row r="51" spans="1:25" s="113" customFormat="1">
      <c r="A51" s="106">
        <v>43</v>
      </c>
      <c r="B51" s="107" t="s">
        <v>44</v>
      </c>
      <c r="C51" s="107" t="s">
        <v>35</v>
      </c>
      <c r="D51" s="107" t="s">
        <v>30</v>
      </c>
      <c r="E51" s="108" t="s">
        <v>587</v>
      </c>
      <c r="F51" s="109" t="str">
        <f t="shared" si="0"/>
        <v>0109031508</v>
      </c>
      <c r="G51" s="109" t="s">
        <v>586</v>
      </c>
      <c r="H51" s="110">
        <v>1</v>
      </c>
      <c r="I51" s="108">
        <v>0</v>
      </c>
      <c r="J51" s="108">
        <v>4</v>
      </c>
      <c r="K51" s="108">
        <v>2</v>
      </c>
      <c r="L51" s="108">
        <v>0</v>
      </c>
      <c r="M51" s="108">
        <f t="shared" si="1"/>
        <v>6</v>
      </c>
      <c r="N51" s="108">
        <v>0</v>
      </c>
      <c r="O51" s="108">
        <v>1</v>
      </c>
      <c r="P51" s="108">
        <v>0</v>
      </c>
      <c r="Q51" s="108">
        <v>0</v>
      </c>
      <c r="R51" s="108">
        <f t="shared" si="9"/>
        <v>1</v>
      </c>
      <c r="S51" s="108">
        <v>0</v>
      </c>
      <c r="T51" s="108">
        <v>15</v>
      </c>
      <c r="U51" s="108">
        <v>6</v>
      </c>
      <c r="V51" s="108">
        <v>0</v>
      </c>
      <c r="W51" s="108">
        <f t="shared" si="7"/>
        <v>21</v>
      </c>
      <c r="X51" s="108">
        <f t="shared" si="8"/>
        <v>22</v>
      </c>
      <c r="Y51" s="111">
        <v>31.545454545454547</v>
      </c>
    </row>
    <row r="52" spans="1:25" s="113" customFormat="1">
      <c r="A52" s="106">
        <v>44</v>
      </c>
      <c r="B52" s="107" t="s">
        <v>44</v>
      </c>
      <c r="C52" s="107" t="s">
        <v>35</v>
      </c>
      <c r="D52" s="107" t="s">
        <v>30</v>
      </c>
      <c r="E52" s="108" t="s">
        <v>634</v>
      </c>
      <c r="F52" s="109" t="str">
        <f t="shared" si="0"/>
        <v>0109032007</v>
      </c>
      <c r="G52" s="109" t="s">
        <v>398</v>
      </c>
      <c r="H52" s="110">
        <v>1</v>
      </c>
      <c r="I52" s="108">
        <v>0</v>
      </c>
      <c r="J52" s="108">
        <v>0</v>
      </c>
      <c r="K52" s="108">
        <v>0</v>
      </c>
      <c r="L52" s="108">
        <v>1</v>
      </c>
      <c r="M52" s="108">
        <f t="shared" si="1"/>
        <v>1</v>
      </c>
      <c r="N52" s="108">
        <v>0</v>
      </c>
      <c r="O52" s="108">
        <v>1</v>
      </c>
      <c r="P52" s="108">
        <v>0</v>
      </c>
      <c r="Q52" s="108">
        <v>0</v>
      </c>
      <c r="R52" s="108">
        <f t="shared" si="9"/>
        <v>1</v>
      </c>
      <c r="S52" s="108">
        <v>0</v>
      </c>
      <c r="T52" s="108">
        <v>3</v>
      </c>
      <c r="U52" s="108">
        <v>0</v>
      </c>
      <c r="V52" s="108">
        <v>1</v>
      </c>
      <c r="W52" s="108">
        <f t="shared" si="7"/>
        <v>4</v>
      </c>
      <c r="X52" s="108">
        <f t="shared" si="8"/>
        <v>5</v>
      </c>
      <c r="Y52" s="111">
        <v>43.6</v>
      </c>
    </row>
    <row r="53" spans="1:25" s="113" customFormat="1">
      <c r="A53" s="106">
        <v>45</v>
      </c>
      <c r="B53" s="107" t="s">
        <v>44</v>
      </c>
      <c r="C53" s="107" t="s">
        <v>35</v>
      </c>
      <c r="D53" s="107" t="s">
        <v>30</v>
      </c>
      <c r="E53" s="108" t="s">
        <v>143</v>
      </c>
      <c r="F53" s="109" t="str">
        <f t="shared" si="0"/>
        <v>0109032501</v>
      </c>
      <c r="G53" s="109" t="s">
        <v>142</v>
      </c>
      <c r="H53" s="110">
        <v>1</v>
      </c>
      <c r="I53" s="108">
        <v>0</v>
      </c>
      <c r="J53" s="108">
        <v>0</v>
      </c>
      <c r="K53" s="108">
        <v>0</v>
      </c>
      <c r="L53" s="108">
        <v>0</v>
      </c>
      <c r="M53" s="108">
        <f t="shared" si="1"/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f t="shared" si="9"/>
        <v>0</v>
      </c>
      <c r="S53" s="108">
        <v>0</v>
      </c>
      <c r="T53" s="108">
        <v>2</v>
      </c>
      <c r="U53" s="108">
        <v>2</v>
      </c>
      <c r="V53" s="108">
        <v>0</v>
      </c>
      <c r="W53" s="108">
        <f t="shared" si="7"/>
        <v>4</v>
      </c>
      <c r="X53" s="108">
        <f t="shared" si="8"/>
        <v>4</v>
      </c>
      <c r="Y53" s="111">
        <v>38.75</v>
      </c>
    </row>
    <row r="54" spans="1:25" s="113" customFormat="1">
      <c r="A54" s="106">
        <v>46</v>
      </c>
      <c r="B54" s="107" t="s">
        <v>44</v>
      </c>
      <c r="C54" s="107" t="s">
        <v>35</v>
      </c>
      <c r="D54" s="107" t="s">
        <v>30</v>
      </c>
      <c r="E54" s="108" t="s">
        <v>418</v>
      </c>
      <c r="F54" s="109" t="str">
        <f t="shared" si="0"/>
        <v>0109031602</v>
      </c>
      <c r="G54" s="109" t="s">
        <v>64</v>
      </c>
      <c r="H54" s="110">
        <v>1</v>
      </c>
      <c r="I54" s="108">
        <v>0</v>
      </c>
      <c r="J54" s="108">
        <v>0</v>
      </c>
      <c r="K54" s="108">
        <v>0</v>
      </c>
      <c r="L54" s="108">
        <v>0</v>
      </c>
      <c r="M54" s="108">
        <f t="shared" si="1"/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f t="shared" si="9"/>
        <v>0</v>
      </c>
      <c r="S54" s="108">
        <v>0</v>
      </c>
      <c r="T54" s="108">
        <v>1</v>
      </c>
      <c r="U54" s="108">
        <v>2</v>
      </c>
      <c r="V54" s="108">
        <v>0</v>
      </c>
      <c r="W54" s="108">
        <f t="shared" si="7"/>
        <v>3</v>
      </c>
      <c r="X54" s="108">
        <f t="shared" si="8"/>
        <v>3</v>
      </c>
      <c r="Y54" s="111">
        <v>49</v>
      </c>
    </row>
    <row r="55" spans="1:25" s="113" customFormat="1">
      <c r="A55" s="106">
        <v>47</v>
      </c>
      <c r="B55" s="107" t="s">
        <v>44</v>
      </c>
      <c r="C55" s="107" t="s">
        <v>35</v>
      </c>
      <c r="D55" s="107" t="s">
        <v>30</v>
      </c>
      <c r="E55" s="108" t="s">
        <v>878</v>
      </c>
      <c r="F55" s="109" t="str">
        <f t="shared" si="0"/>
        <v>0109031312</v>
      </c>
      <c r="G55" s="109" t="s">
        <v>460</v>
      </c>
      <c r="H55" s="110">
        <v>1</v>
      </c>
      <c r="I55" s="108">
        <v>0</v>
      </c>
      <c r="J55" s="108">
        <v>0</v>
      </c>
      <c r="K55" s="108">
        <v>0</v>
      </c>
      <c r="L55" s="108">
        <v>0</v>
      </c>
      <c r="M55" s="108">
        <f t="shared" si="1"/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f t="shared" si="9"/>
        <v>0</v>
      </c>
      <c r="S55" s="108">
        <v>0</v>
      </c>
      <c r="T55" s="108">
        <v>0</v>
      </c>
      <c r="U55" s="108">
        <v>2</v>
      </c>
      <c r="V55" s="108">
        <v>0</v>
      </c>
      <c r="W55" s="108">
        <f t="shared" si="7"/>
        <v>2</v>
      </c>
      <c r="X55" s="108">
        <f t="shared" si="8"/>
        <v>2</v>
      </c>
      <c r="Y55" s="111">
        <v>57.5</v>
      </c>
    </row>
    <row r="56" spans="1:25" s="113" customFormat="1">
      <c r="A56" s="106">
        <v>48</v>
      </c>
      <c r="B56" s="107" t="s">
        <v>44</v>
      </c>
      <c r="C56" s="107" t="s">
        <v>35</v>
      </c>
      <c r="D56" s="107" t="s">
        <v>30</v>
      </c>
      <c r="E56" s="108" t="s">
        <v>1110</v>
      </c>
      <c r="F56" s="109" t="str">
        <f t="shared" si="0"/>
        <v>0109031701</v>
      </c>
      <c r="G56" s="109" t="s">
        <v>1111</v>
      </c>
      <c r="H56" s="110">
        <v>1</v>
      </c>
      <c r="I56" s="108">
        <v>0</v>
      </c>
      <c r="J56" s="108">
        <v>0</v>
      </c>
      <c r="K56" s="108">
        <v>0</v>
      </c>
      <c r="L56" s="108">
        <v>1</v>
      </c>
      <c r="M56" s="108">
        <f t="shared" si="1"/>
        <v>1</v>
      </c>
      <c r="N56" s="108">
        <v>0</v>
      </c>
      <c r="O56" s="108">
        <v>0</v>
      </c>
      <c r="P56" s="108">
        <v>0</v>
      </c>
      <c r="Q56" s="108">
        <v>0</v>
      </c>
      <c r="R56" s="108">
        <f t="shared" si="9"/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f t="shared" si="7"/>
        <v>0</v>
      </c>
      <c r="X56" s="108">
        <f t="shared" si="8"/>
        <v>0</v>
      </c>
      <c r="Y56" s="111" t="s">
        <v>1112</v>
      </c>
    </row>
    <row r="57" spans="1:25" s="113" customFormat="1">
      <c r="A57" s="106">
        <v>49</v>
      </c>
      <c r="B57" s="107" t="s">
        <v>44</v>
      </c>
      <c r="C57" s="107" t="s">
        <v>35</v>
      </c>
      <c r="D57" s="107" t="s">
        <v>30</v>
      </c>
      <c r="E57" s="108" t="s">
        <v>1113</v>
      </c>
      <c r="F57" s="109" t="str">
        <f t="shared" si="0"/>
        <v>0109030301</v>
      </c>
      <c r="G57" s="109" t="s">
        <v>410</v>
      </c>
      <c r="H57" s="110">
        <v>1</v>
      </c>
      <c r="I57" s="108">
        <v>0</v>
      </c>
      <c r="J57" s="108">
        <v>0</v>
      </c>
      <c r="K57" s="108">
        <v>0</v>
      </c>
      <c r="L57" s="108">
        <v>0</v>
      </c>
      <c r="M57" s="108">
        <f t="shared" si="1"/>
        <v>0</v>
      </c>
      <c r="N57" s="108">
        <v>0</v>
      </c>
      <c r="O57" s="108">
        <v>1</v>
      </c>
      <c r="P57" s="108">
        <v>0</v>
      </c>
      <c r="Q57" s="108">
        <v>0</v>
      </c>
      <c r="R57" s="108">
        <f t="shared" si="9"/>
        <v>1</v>
      </c>
      <c r="S57" s="108">
        <v>0</v>
      </c>
      <c r="T57" s="108">
        <v>0</v>
      </c>
      <c r="U57" s="108">
        <v>0</v>
      </c>
      <c r="V57" s="108">
        <v>0</v>
      </c>
      <c r="W57" s="108">
        <f t="shared" si="7"/>
        <v>0</v>
      </c>
      <c r="X57" s="108">
        <f t="shared" si="8"/>
        <v>1</v>
      </c>
      <c r="Y57" s="111">
        <v>29</v>
      </c>
    </row>
    <row r="58" spans="1:25" s="113" customFormat="1">
      <c r="A58" s="106">
        <v>50</v>
      </c>
      <c r="B58" s="107" t="s">
        <v>44</v>
      </c>
      <c r="C58" s="107" t="s">
        <v>35</v>
      </c>
      <c r="D58" s="107" t="s">
        <v>30</v>
      </c>
      <c r="E58" s="108" t="s">
        <v>1114</v>
      </c>
      <c r="F58" s="109" t="str">
        <f t="shared" si="0"/>
        <v>0109031506</v>
      </c>
      <c r="G58" s="109" t="s">
        <v>1115</v>
      </c>
      <c r="H58" s="110">
        <v>1</v>
      </c>
      <c r="I58" s="108">
        <v>0</v>
      </c>
      <c r="J58" s="108">
        <v>1</v>
      </c>
      <c r="K58" s="108">
        <v>0</v>
      </c>
      <c r="L58" s="108">
        <v>0</v>
      </c>
      <c r="M58" s="108">
        <f t="shared" si="1"/>
        <v>1</v>
      </c>
      <c r="N58" s="108">
        <v>0</v>
      </c>
      <c r="O58" s="108">
        <v>0</v>
      </c>
      <c r="P58" s="108">
        <v>0</v>
      </c>
      <c r="Q58" s="108">
        <v>0</v>
      </c>
      <c r="R58" s="108">
        <f t="shared" si="9"/>
        <v>0</v>
      </c>
      <c r="S58" s="108">
        <v>1</v>
      </c>
      <c r="T58" s="108">
        <v>2</v>
      </c>
      <c r="U58" s="108">
        <v>0</v>
      </c>
      <c r="V58" s="108">
        <v>0</v>
      </c>
      <c r="W58" s="108">
        <f t="shared" si="7"/>
        <v>3</v>
      </c>
      <c r="X58" s="108">
        <f t="shared" si="8"/>
        <v>3</v>
      </c>
      <c r="Y58" s="111">
        <v>20</v>
      </c>
    </row>
    <row r="59" spans="1:25" s="113" customFormat="1">
      <c r="A59" s="106">
        <v>51</v>
      </c>
      <c r="B59" s="107" t="s">
        <v>44</v>
      </c>
      <c r="C59" s="107" t="s">
        <v>35</v>
      </c>
      <c r="D59" s="107" t="s">
        <v>30</v>
      </c>
      <c r="E59" s="108" t="s">
        <v>1116</v>
      </c>
      <c r="F59" s="109" t="str">
        <f t="shared" si="0"/>
        <v>0109030201</v>
      </c>
      <c r="G59" s="109" t="s">
        <v>92</v>
      </c>
      <c r="H59" s="110">
        <v>1</v>
      </c>
      <c r="I59" s="108">
        <v>0</v>
      </c>
      <c r="J59" s="108">
        <v>0</v>
      </c>
      <c r="K59" s="108">
        <v>0</v>
      </c>
      <c r="L59" s="108">
        <v>0</v>
      </c>
      <c r="M59" s="108">
        <f t="shared" si="1"/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f t="shared" si="9"/>
        <v>0</v>
      </c>
      <c r="S59" s="108">
        <v>0</v>
      </c>
      <c r="T59" s="108">
        <v>1</v>
      </c>
      <c r="U59" s="108">
        <v>0</v>
      </c>
      <c r="V59" s="108">
        <v>0</v>
      </c>
      <c r="W59" s="108">
        <f t="shared" si="7"/>
        <v>1</v>
      </c>
      <c r="X59" s="108">
        <f t="shared" si="8"/>
        <v>1</v>
      </c>
      <c r="Y59" s="111">
        <v>28</v>
      </c>
    </row>
    <row r="60" spans="1:25" s="113" customFormat="1">
      <c r="A60" s="106">
        <v>52</v>
      </c>
      <c r="B60" s="107" t="s">
        <v>44</v>
      </c>
      <c r="C60" s="107" t="s">
        <v>35</v>
      </c>
      <c r="D60" s="107" t="s">
        <v>30</v>
      </c>
      <c r="E60" s="108" t="s">
        <v>1117</v>
      </c>
      <c r="F60" s="109" t="str">
        <f t="shared" si="0"/>
        <v>0109032004</v>
      </c>
      <c r="G60" s="109" t="s">
        <v>106</v>
      </c>
      <c r="H60" s="110">
        <v>1</v>
      </c>
      <c r="I60" s="108">
        <v>0</v>
      </c>
      <c r="J60" s="108">
        <v>0</v>
      </c>
      <c r="K60" s="108">
        <v>0</v>
      </c>
      <c r="L60" s="108">
        <v>0</v>
      </c>
      <c r="M60" s="108">
        <f t="shared" si="1"/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f t="shared" si="9"/>
        <v>0</v>
      </c>
      <c r="S60" s="108">
        <v>0</v>
      </c>
      <c r="T60" s="108">
        <v>1</v>
      </c>
      <c r="U60" s="108">
        <v>0</v>
      </c>
      <c r="V60" s="108">
        <v>0</v>
      </c>
      <c r="W60" s="108">
        <f t="shared" si="7"/>
        <v>1</v>
      </c>
      <c r="X60" s="108">
        <f t="shared" si="8"/>
        <v>1</v>
      </c>
      <c r="Y60" s="111">
        <v>29</v>
      </c>
    </row>
    <row r="61" spans="1:25" s="113" customFormat="1">
      <c r="A61" s="106">
        <v>53</v>
      </c>
      <c r="B61" s="107" t="s">
        <v>44</v>
      </c>
      <c r="C61" s="107" t="s">
        <v>35</v>
      </c>
      <c r="D61" s="107" t="s">
        <v>30</v>
      </c>
      <c r="E61" s="108" t="s">
        <v>1118</v>
      </c>
      <c r="F61" s="109" t="str">
        <f t="shared" si="0"/>
        <v>0109031403</v>
      </c>
      <c r="G61" s="109" t="s">
        <v>96</v>
      </c>
      <c r="H61" s="110">
        <v>1</v>
      </c>
      <c r="I61" s="108">
        <v>0</v>
      </c>
      <c r="J61" s="108">
        <v>0</v>
      </c>
      <c r="K61" s="108">
        <v>0</v>
      </c>
      <c r="L61" s="108">
        <v>0</v>
      </c>
      <c r="M61" s="108">
        <f t="shared" si="1"/>
        <v>0</v>
      </c>
      <c r="N61" s="108">
        <v>0</v>
      </c>
      <c r="O61" s="108">
        <v>0</v>
      </c>
      <c r="P61" s="108">
        <v>1</v>
      </c>
      <c r="Q61" s="108">
        <v>0</v>
      </c>
      <c r="R61" s="108">
        <f t="shared" si="9"/>
        <v>1</v>
      </c>
      <c r="S61" s="108">
        <v>0</v>
      </c>
      <c r="T61" s="108">
        <v>0</v>
      </c>
      <c r="U61" s="108">
        <v>1</v>
      </c>
      <c r="V61" s="108">
        <v>0</v>
      </c>
      <c r="W61" s="108">
        <f t="shared" si="7"/>
        <v>1</v>
      </c>
      <c r="X61" s="108">
        <f t="shared" si="8"/>
        <v>2</v>
      </c>
      <c r="Y61" s="111">
        <v>36.5</v>
      </c>
    </row>
    <row r="62" spans="1:25" s="113" customFormat="1">
      <c r="A62" s="106">
        <v>54</v>
      </c>
      <c r="B62" s="107" t="s">
        <v>44</v>
      </c>
      <c r="C62" s="107" t="s">
        <v>35</v>
      </c>
      <c r="D62" s="107" t="s">
        <v>30</v>
      </c>
      <c r="E62" s="108" t="s">
        <v>1119</v>
      </c>
      <c r="F62" s="109" t="str">
        <f t="shared" si="0"/>
        <v>0109031309</v>
      </c>
      <c r="G62" s="109" t="s">
        <v>1120</v>
      </c>
      <c r="H62" s="110">
        <v>1</v>
      </c>
      <c r="I62" s="108">
        <v>0</v>
      </c>
      <c r="J62" s="108">
        <v>0</v>
      </c>
      <c r="K62" s="108">
        <v>0</v>
      </c>
      <c r="L62" s="108">
        <v>0</v>
      </c>
      <c r="M62" s="108">
        <f t="shared" si="1"/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f t="shared" si="9"/>
        <v>0</v>
      </c>
      <c r="S62" s="108">
        <v>0</v>
      </c>
      <c r="T62" s="108">
        <v>1</v>
      </c>
      <c r="U62" s="108">
        <v>0</v>
      </c>
      <c r="V62" s="108">
        <v>0</v>
      </c>
      <c r="W62" s="108">
        <f t="shared" si="7"/>
        <v>1</v>
      </c>
      <c r="X62" s="108">
        <f t="shared" si="8"/>
        <v>1</v>
      </c>
      <c r="Y62" s="111">
        <v>23</v>
      </c>
    </row>
    <row r="63" spans="1:25" s="113" customFormat="1">
      <c r="A63" s="106">
        <v>55</v>
      </c>
      <c r="B63" s="107" t="s">
        <v>44</v>
      </c>
      <c r="C63" s="107" t="s">
        <v>35</v>
      </c>
      <c r="D63" s="107" t="s">
        <v>30</v>
      </c>
      <c r="E63" s="108" t="s">
        <v>1121</v>
      </c>
      <c r="F63" s="109" t="str">
        <f t="shared" si="0"/>
        <v>0109031307</v>
      </c>
      <c r="G63" s="109" t="s">
        <v>138</v>
      </c>
      <c r="H63" s="110">
        <v>1</v>
      </c>
      <c r="I63" s="108">
        <v>0</v>
      </c>
      <c r="J63" s="108">
        <v>0</v>
      </c>
      <c r="K63" s="108">
        <v>0</v>
      </c>
      <c r="L63" s="108">
        <v>0</v>
      </c>
      <c r="M63" s="108">
        <f t="shared" si="1"/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f t="shared" si="9"/>
        <v>0</v>
      </c>
      <c r="S63" s="108">
        <v>2</v>
      </c>
      <c r="T63" s="108">
        <v>2</v>
      </c>
      <c r="U63" s="108">
        <v>1</v>
      </c>
      <c r="V63" s="108">
        <v>0</v>
      </c>
      <c r="W63" s="108">
        <f t="shared" si="7"/>
        <v>5</v>
      </c>
      <c r="X63" s="108">
        <f t="shared" si="8"/>
        <v>5</v>
      </c>
      <c r="Y63" s="111">
        <v>26.2</v>
      </c>
    </row>
    <row r="64" spans="1:25" s="113" customFormat="1">
      <c r="A64" s="106">
        <v>56</v>
      </c>
      <c r="B64" s="107" t="s">
        <v>44</v>
      </c>
      <c r="C64" s="107" t="s">
        <v>35</v>
      </c>
      <c r="D64" s="107">
        <v>18</v>
      </c>
      <c r="E64" s="108" t="s">
        <v>34</v>
      </c>
      <c r="F64" s="109" t="str">
        <f t="shared" si="0"/>
        <v>0109181501</v>
      </c>
      <c r="G64" s="109" t="s">
        <v>60</v>
      </c>
      <c r="H64" s="110">
        <v>1</v>
      </c>
      <c r="I64" s="108">
        <v>0</v>
      </c>
      <c r="J64" s="108">
        <v>0</v>
      </c>
      <c r="K64" s="108">
        <v>0</v>
      </c>
      <c r="L64" s="108">
        <v>0</v>
      </c>
      <c r="M64" s="108">
        <f t="shared" si="1"/>
        <v>0</v>
      </c>
      <c r="N64" s="108">
        <v>0</v>
      </c>
      <c r="O64" s="108">
        <v>1</v>
      </c>
      <c r="P64" s="108">
        <v>0</v>
      </c>
      <c r="Q64" s="108">
        <v>0</v>
      </c>
      <c r="R64" s="108">
        <f t="shared" si="9"/>
        <v>1</v>
      </c>
      <c r="S64" s="108">
        <v>0</v>
      </c>
      <c r="T64" s="108">
        <v>0</v>
      </c>
      <c r="U64" s="108">
        <v>0</v>
      </c>
      <c r="V64" s="108">
        <v>0</v>
      </c>
      <c r="W64" s="108">
        <f t="shared" si="7"/>
        <v>0</v>
      </c>
      <c r="X64" s="108">
        <f t="shared" si="8"/>
        <v>1</v>
      </c>
      <c r="Y64" s="111">
        <v>27</v>
      </c>
    </row>
    <row r="65" spans="1:25" s="113" customFormat="1">
      <c r="A65" s="106">
        <v>57</v>
      </c>
      <c r="B65" s="107" t="s">
        <v>44</v>
      </c>
      <c r="C65" s="107" t="s">
        <v>35</v>
      </c>
      <c r="D65" s="107">
        <v>18</v>
      </c>
      <c r="E65" s="108" t="s">
        <v>416</v>
      </c>
      <c r="F65" s="109" t="str">
        <f t="shared" si="0"/>
        <v>0109181203</v>
      </c>
      <c r="G65" s="109" t="s">
        <v>479</v>
      </c>
      <c r="H65" s="110">
        <v>1</v>
      </c>
      <c r="I65" s="108">
        <v>0</v>
      </c>
      <c r="J65" s="108">
        <v>0</v>
      </c>
      <c r="K65" s="108">
        <v>0</v>
      </c>
      <c r="L65" s="108">
        <v>2</v>
      </c>
      <c r="M65" s="108">
        <f t="shared" si="1"/>
        <v>2</v>
      </c>
      <c r="N65" s="108">
        <v>0</v>
      </c>
      <c r="O65" s="108">
        <v>0</v>
      </c>
      <c r="P65" s="108">
        <v>0</v>
      </c>
      <c r="Q65" s="108">
        <v>0</v>
      </c>
      <c r="R65" s="108">
        <f t="shared" si="9"/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f t="shared" si="7"/>
        <v>0</v>
      </c>
      <c r="X65" s="108">
        <f t="shared" si="8"/>
        <v>0</v>
      </c>
      <c r="Y65" s="111" t="s">
        <v>1112</v>
      </c>
    </row>
    <row r="66" spans="1:25" s="113" customFormat="1">
      <c r="A66" s="106">
        <v>58</v>
      </c>
      <c r="B66" s="107" t="s">
        <v>44</v>
      </c>
      <c r="C66" s="107" t="s">
        <v>35</v>
      </c>
      <c r="D66" s="107">
        <v>18</v>
      </c>
      <c r="E66" s="108" t="s">
        <v>452</v>
      </c>
      <c r="F66" s="109" t="str">
        <f t="shared" si="0"/>
        <v>0109182201</v>
      </c>
      <c r="G66" s="109" t="s">
        <v>144</v>
      </c>
      <c r="H66" s="110">
        <v>1</v>
      </c>
      <c r="I66" s="108">
        <v>0</v>
      </c>
      <c r="J66" s="108">
        <v>0</v>
      </c>
      <c r="K66" s="108">
        <v>0</v>
      </c>
      <c r="L66" s="108">
        <v>0</v>
      </c>
      <c r="M66" s="108">
        <f t="shared" si="1"/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f t="shared" si="9"/>
        <v>0</v>
      </c>
      <c r="S66" s="108">
        <v>1</v>
      </c>
      <c r="T66" s="108">
        <v>0</v>
      </c>
      <c r="U66" s="108">
        <v>0</v>
      </c>
      <c r="V66" s="108">
        <v>0</v>
      </c>
      <c r="W66" s="108">
        <f t="shared" si="7"/>
        <v>1</v>
      </c>
      <c r="X66" s="108">
        <f t="shared" si="8"/>
        <v>1</v>
      </c>
      <c r="Y66" s="111">
        <v>15</v>
      </c>
    </row>
    <row r="67" spans="1:25" s="113" customFormat="1">
      <c r="A67" s="106">
        <v>59</v>
      </c>
      <c r="B67" s="107" t="s">
        <v>44</v>
      </c>
      <c r="C67" s="107" t="s">
        <v>35</v>
      </c>
      <c r="D67" s="107">
        <v>18</v>
      </c>
      <c r="E67" s="108" t="s">
        <v>149</v>
      </c>
      <c r="F67" s="109" t="str">
        <f t="shared" si="0"/>
        <v>0109182111</v>
      </c>
      <c r="G67" s="109" t="s">
        <v>88</v>
      </c>
      <c r="H67" s="110">
        <v>1</v>
      </c>
      <c r="I67" s="108">
        <v>0</v>
      </c>
      <c r="J67" s="108">
        <v>0</v>
      </c>
      <c r="K67" s="108">
        <v>0</v>
      </c>
      <c r="L67" s="108">
        <v>0</v>
      </c>
      <c r="M67" s="108">
        <f t="shared" si="1"/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f t="shared" si="9"/>
        <v>0</v>
      </c>
      <c r="S67" s="108">
        <v>0</v>
      </c>
      <c r="T67" s="108">
        <v>0</v>
      </c>
      <c r="U67" s="108">
        <v>1</v>
      </c>
      <c r="V67" s="108">
        <v>0</v>
      </c>
      <c r="W67" s="108">
        <f t="shared" si="7"/>
        <v>1</v>
      </c>
      <c r="X67" s="108">
        <f t="shared" si="8"/>
        <v>1</v>
      </c>
      <c r="Y67" s="111">
        <v>53</v>
      </c>
    </row>
    <row r="68" spans="1:25" s="113" customFormat="1">
      <c r="A68" s="106">
        <v>60</v>
      </c>
      <c r="B68" s="107" t="s">
        <v>44</v>
      </c>
      <c r="C68" s="107" t="s">
        <v>35</v>
      </c>
      <c r="D68" s="107">
        <v>18</v>
      </c>
      <c r="E68" s="108" t="s">
        <v>435</v>
      </c>
      <c r="F68" s="109" t="str">
        <f t="shared" si="0"/>
        <v>0109180302</v>
      </c>
      <c r="G68" s="109" t="s">
        <v>399</v>
      </c>
      <c r="H68" s="110">
        <v>1</v>
      </c>
      <c r="I68" s="108">
        <v>0</v>
      </c>
      <c r="J68" s="108">
        <v>0</v>
      </c>
      <c r="K68" s="108">
        <v>0</v>
      </c>
      <c r="L68" s="108">
        <v>0</v>
      </c>
      <c r="M68" s="108">
        <f t="shared" si="1"/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f t="shared" si="9"/>
        <v>0</v>
      </c>
      <c r="S68" s="108">
        <v>1</v>
      </c>
      <c r="T68" s="108">
        <v>0</v>
      </c>
      <c r="U68" s="108">
        <v>0</v>
      </c>
      <c r="V68" s="108">
        <v>0</v>
      </c>
      <c r="W68" s="108">
        <f t="shared" si="7"/>
        <v>1</v>
      </c>
      <c r="X68" s="108">
        <f t="shared" si="8"/>
        <v>1</v>
      </c>
      <c r="Y68" s="111">
        <v>4</v>
      </c>
    </row>
    <row r="69" spans="1:25" s="113" customFormat="1">
      <c r="A69" s="106">
        <v>61</v>
      </c>
      <c r="B69" s="107" t="s">
        <v>44</v>
      </c>
      <c r="C69" s="107" t="s">
        <v>35</v>
      </c>
      <c r="D69" s="107">
        <v>18</v>
      </c>
      <c r="E69" s="108" t="s">
        <v>1113</v>
      </c>
      <c r="F69" s="109" t="str">
        <f t="shared" si="0"/>
        <v>0109180301</v>
      </c>
      <c r="G69" s="109" t="s">
        <v>410</v>
      </c>
      <c r="H69" s="110">
        <v>1</v>
      </c>
      <c r="I69" s="108">
        <v>0</v>
      </c>
      <c r="J69" s="108">
        <v>0</v>
      </c>
      <c r="K69" s="108">
        <v>1</v>
      </c>
      <c r="L69" s="108">
        <v>0</v>
      </c>
      <c r="M69" s="108">
        <f t="shared" si="1"/>
        <v>1</v>
      </c>
      <c r="N69" s="108">
        <v>0</v>
      </c>
      <c r="O69" s="108">
        <v>0</v>
      </c>
      <c r="P69" s="108">
        <v>0</v>
      </c>
      <c r="Q69" s="108">
        <v>0</v>
      </c>
      <c r="R69" s="108">
        <f t="shared" si="9"/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f t="shared" si="7"/>
        <v>0</v>
      </c>
      <c r="X69" s="108">
        <f t="shared" si="8"/>
        <v>0</v>
      </c>
      <c r="Y69" s="111" t="s">
        <v>1112</v>
      </c>
    </row>
    <row r="70" spans="1:25" s="113" customFormat="1">
      <c r="A70" s="106">
        <v>62</v>
      </c>
      <c r="B70" s="107" t="s">
        <v>44</v>
      </c>
      <c r="C70" s="107" t="s">
        <v>35</v>
      </c>
      <c r="D70" s="107">
        <v>22</v>
      </c>
      <c r="E70" s="108" t="s">
        <v>34</v>
      </c>
      <c r="F70" s="109" t="str">
        <f t="shared" si="0"/>
        <v>0109221501</v>
      </c>
      <c r="G70" s="109" t="s">
        <v>60</v>
      </c>
      <c r="H70" s="110">
        <v>1</v>
      </c>
      <c r="I70" s="108">
        <v>0</v>
      </c>
      <c r="J70" s="108">
        <v>1</v>
      </c>
      <c r="K70" s="108">
        <v>0</v>
      </c>
      <c r="L70" s="108">
        <v>0</v>
      </c>
      <c r="M70" s="108">
        <f t="shared" si="1"/>
        <v>1</v>
      </c>
      <c r="N70" s="108">
        <v>0</v>
      </c>
      <c r="O70" s="108">
        <v>1</v>
      </c>
      <c r="P70" s="108">
        <v>0</v>
      </c>
      <c r="Q70" s="108">
        <v>0</v>
      </c>
      <c r="R70" s="108">
        <f t="shared" si="9"/>
        <v>1</v>
      </c>
      <c r="S70" s="108">
        <v>0</v>
      </c>
      <c r="T70" s="108">
        <v>0</v>
      </c>
      <c r="U70" s="108">
        <v>0</v>
      </c>
      <c r="V70" s="108">
        <v>0</v>
      </c>
      <c r="W70" s="108">
        <f t="shared" si="7"/>
        <v>0</v>
      </c>
      <c r="X70" s="108">
        <f t="shared" si="8"/>
        <v>1</v>
      </c>
      <c r="Y70" s="111">
        <v>28</v>
      </c>
    </row>
    <row r="71" spans="1:25" s="113" customFormat="1">
      <c r="A71" s="106">
        <v>63</v>
      </c>
      <c r="B71" s="107" t="s">
        <v>44</v>
      </c>
      <c r="C71" s="107" t="s">
        <v>35</v>
      </c>
      <c r="D71" s="107">
        <v>22</v>
      </c>
      <c r="E71" s="108" t="s">
        <v>432</v>
      </c>
      <c r="F71" s="109" t="str">
        <f t="shared" si="0"/>
        <v>0109221001</v>
      </c>
      <c r="G71" s="109" t="s">
        <v>67</v>
      </c>
      <c r="H71" s="110">
        <v>1</v>
      </c>
      <c r="I71" s="108">
        <v>0</v>
      </c>
      <c r="J71" s="108">
        <v>0</v>
      </c>
      <c r="K71" s="108">
        <v>0</v>
      </c>
      <c r="L71" s="108">
        <v>0</v>
      </c>
      <c r="M71" s="108">
        <f t="shared" si="1"/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f t="shared" si="9"/>
        <v>0</v>
      </c>
      <c r="S71" s="108">
        <v>0</v>
      </c>
      <c r="T71" s="108">
        <v>1</v>
      </c>
      <c r="U71" s="108">
        <v>0</v>
      </c>
      <c r="V71" s="108">
        <v>0</v>
      </c>
      <c r="W71" s="108">
        <f t="shared" si="7"/>
        <v>1</v>
      </c>
      <c r="X71" s="108">
        <f t="shared" si="8"/>
        <v>1</v>
      </c>
      <c r="Y71" s="111">
        <v>22</v>
      </c>
    </row>
    <row r="72" spans="1:25" s="113" customFormat="1">
      <c r="A72" s="106">
        <v>64</v>
      </c>
      <c r="B72" s="107" t="s">
        <v>44</v>
      </c>
      <c r="C72" s="107" t="s">
        <v>35</v>
      </c>
      <c r="D72" s="107">
        <v>22</v>
      </c>
      <c r="E72" s="108" t="s">
        <v>129</v>
      </c>
      <c r="F72" s="109" t="str">
        <f t="shared" si="0"/>
        <v>0109221401</v>
      </c>
      <c r="G72" s="109" t="s">
        <v>77</v>
      </c>
      <c r="H72" s="110">
        <v>1</v>
      </c>
      <c r="I72" s="108">
        <v>2</v>
      </c>
      <c r="J72" s="108">
        <v>0</v>
      </c>
      <c r="K72" s="108">
        <v>0</v>
      </c>
      <c r="L72" s="108">
        <v>0</v>
      </c>
      <c r="M72" s="108">
        <f t="shared" si="1"/>
        <v>2</v>
      </c>
      <c r="N72" s="108">
        <v>1</v>
      </c>
      <c r="O72" s="108">
        <v>1</v>
      </c>
      <c r="P72" s="108">
        <v>0</v>
      </c>
      <c r="Q72" s="108">
        <v>0</v>
      </c>
      <c r="R72" s="108">
        <f t="shared" si="9"/>
        <v>2</v>
      </c>
      <c r="S72" s="108">
        <v>0</v>
      </c>
      <c r="T72" s="108">
        <v>0</v>
      </c>
      <c r="U72" s="108">
        <v>0</v>
      </c>
      <c r="V72" s="108">
        <v>0</v>
      </c>
      <c r="W72" s="108">
        <f t="shared" si="7"/>
        <v>0</v>
      </c>
      <c r="X72" s="108">
        <f t="shared" si="8"/>
        <v>2</v>
      </c>
      <c r="Y72" s="111">
        <v>11.5</v>
      </c>
    </row>
    <row r="73" spans="1:25" s="113" customFormat="1">
      <c r="A73" s="106">
        <v>65</v>
      </c>
      <c r="B73" s="107" t="s">
        <v>44</v>
      </c>
      <c r="C73" s="107" t="s">
        <v>35</v>
      </c>
      <c r="D73" s="107">
        <v>22</v>
      </c>
      <c r="E73" s="108" t="s">
        <v>98</v>
      </c>
      <c r="F73" s="109" t="str">
        <f t="shared" ref="F73:F136" si="10">B73&amp;C73&amp;D73&amp;E73</f>
        <v>0109221301</v>
      </c>
      <c r="G73" s="109" t="s">
        <v>147</v>
      </c>
      <c r="H73" s="110">
        <v>1</v>
      </c>
      <c r="I73" s="108">
        <v>1</v>
      </c>
      <c r="J73" s="108">
        <v>0</v>
      </c>
      <c r="K73" s="108">
        <v>0</v>
      </c>
      <c r="L73" s="108">
        <v>0</v>
      </c>
      <c r="M73" s="108">
        <f t="shared" si="1"/>
        <v>1</v>
      </c>
      <c r="N73" s="108">
        <v>0</v>
      </c>
      <c r="O73" s="108">
        <v>0</v>
      </c>
      <c r="P73" s="108">
        <v>0</v>
      </c>
      <c r="Q73" s="108">
        <v>0</v>
      </c>
      <c r="R73" s="108">
        <f t="shared" si="9"/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f t="shared" si="7"/>
        <v>0</v>
      </c>
      <c r="X73" s="108">
        <f t="shared" si="8"/>
        <v>0</v>
      </c>
      <c r="Y73" s="111" t="s">
        <v>1112</v>
      </c>
    </row>
    <row r="74" spans="1:25" s="113" customFormat="1">
      <c r="A74" s="106">
        <v>66</v>
      </c>
      <c r="B74" s="107" t="s">
        <v>44</v>
      </c>
      <c r="C74" s="107" t="s">
        <v>35</v>
      </c>
      <c r="D74" s="107">
        <v>22</v>
      </c>
      <c r="E74" s="108" t="s">
        <v>416</v>
      </c>
      <c r="F74" s="109" t="str">
        <f t="shared" si="10"/>
        <v>0109221203</v>
      </c>
      <c r="G74" s="109" t="s">
        <v>479</v>
      </c>
      <c r="H74" s="110">
        <v>1</v>
      </c>
      <c r="I74" s="108">
        <v>0</v>
      </c>
      <c r="J74" s="108">
        <v>1</v>
      </c>
      <c r="K74" s="108">
        <v>0</v>
      </c>
      <c r="L74" s="108">
        <v>0</v>
      </c>
      <c r="M74" s="108">
        <f t="shared" ref="M74:M137" si="11">SUM(I74:L74)</f>
        <v>1</v>
      </c>
      <c r="N74" s="108">
        <v>0</v>
      </c>
      <c r="O74" s="108">
        <v>0</v>
      </c>
      <c r="P74" s="108">
        <v>0</v>
      </c>
      <c r="Q74" s="108">
        <v>0</v>
      </c>
      <c r="R74" s="108">
        <f t="shared" si="9"/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f t="shared" si="7"/>
        <v>0</v>
      </c>
      <c r="X74" s="108">
        <f t="shared" si="8"/>
        <v>0</v>
      </c>
      <c r="Y74" s="111" t="s">
        <v>1112</v>
      </c>
    </row>
    <row r="75" spans="1:25" s="113" customFormat="1">
      <c r="A75" s="106">
        <v>67</v>
      </c>
      <c r="B75" s="107" t="s">
        <v>44</v>
      </c>
      <c r="C75" s="107" t="s">
        <v>35</v>
      </c>
      <c r="D75" s="107">
        <v>22</v>
      </c>
      <c r="E75" s="108" t="s">
        <v>428</v>
      </c>
      <c r="F75" s="109" t="str">
        <f t="shared" si="10"/>
        <v>0109221209</v>
      </c>
      <c r="G75" s="109" t="s">
        <v>157</v>
      </c>
      <c r="H75" s="110">
        <v>1</v>
      </c>
      <c r="I75" s="108">
        <v>0</v>
      </c>
      <c r="J75" s="108">
        <v>0</v>
      </c>
      <c r="K75" s="108">
        <v>0</v>
      </c>
      <c r="L75" s="108">
        <v>0</v>
      </c>
      <c r="M75" s="108">
        <f t="shared" si="11"/>
        <v>0</v>
      </c>
      <c r="N75" s="108">
        <v>1</v>
      </c>
      <c r="O75" s="108">
        <v>0</v>
      </c>
      <c r="P75" s="108">
        <v>0</v>
      </c>
      <c r="Q75" s="108">
        <v>0</v>
      </c>
      <c r="R75" s="108">
        <f t="shared" si="9"/>
        <v>1</v>
      </c>
      <c r="S75" s="108">
        <v>0</v>
      </c>
      <c r="T75" s="108">
        <v>0</v>
      </c>
      <c r="U75" s="108">
        <v>1</v>
      </c>
      <c r="V75" s="108">
        <v>0</v>
      </c>
      <c r="W75" s="108">
        <f t="shared" si="7"/>
        <v>1</v>
      </c>
      <c r="X75" s="108">
        <f t="shared" si="8"/>
        <v>2</v>
      </c>
      <c r="Y75" s="111">
        <v>23</v>
      </c>
    </row>
    <row r="76" spans="1:25" s="113" customFormat="1">
      <c r="A76" s="106">
        <v>68</v>
      </c>
      <c r="B76" s="107" t="s">
        <v>44</v>
      </c>
      <c r="C76" s="107" t="s">
        <v>35</v>
      </c>
      <c r="D76" s="107">
        <v>22</v>
      </c>
      <c r="E76" s="108" t="s">
        <v>123</v>
      </c>
      <c r="F76" s="109" t="str">
        <f t="shared" si="10"/>
        <v>0109222001</v>
      </c>
      <c r="G76" s="109" t="s">
        <v>84</v>
      </c>
      <c r="H76" s="110">
        <v>1</v>
      </c>
      <c r="I76" s="108">
        <v>0</v>
      </c>
      <c r="J76" s="108">
        <v>0</v>
      </c>
      <c r="K76" s="108">
        <v>0</v>
      </c>
      <c r="L76" s="108">
        <v>0</v>
      </c>
      <c r="M76" s="108">
        <f t="shared" si="11"/>
        <v>0</v>
      </c>
      <c r="N76" s="108">
        <v>0</v>
      </c>
      <c r="O76" s="108">
        <v>1</v>
      </c>
      <c r="P76" s="108">
        <v>0</v>
      </c>
      <c r="Q76" s="108">
        <v>0</v>
      </c>
      <c r="R76" s="108">
        <f t="shared" si="9"/>
        <v>1</v>
      </c>
      <c r="S76" s="108">
        <v>1</v>
      </c>
      <c r="T76" s="108">
        <v>1</v>
      </c>
      <c r="U76" s="108">
        <v>0</v>
      </c>
      <c r="V76" s="108">
        <v>0</v>
      </c>
      <c r="W76" s="108">
        <f t="shared" si="7"/>
        <v>2</v>
      </c>
      <c r="X76" s="108">
        <f t="shared" si="8"/>
        <v>3</v>
      </c>
      <c r="Y76" s="111">
        <v>17</v>
      </c>
    </row>
    <row r="77" spans="1:25" s="113" customFormat="1">
      <c r="A77" s="106">
        <v>69</v>
      </c>
      <c r="B77" s="107" t="s">
        <v>44</v>
      </c>
      <c r="C77" s="107" t="s">
        <v>35</v>
      </c>
      <c r="D77" s="107">
        <v>22</v>
      </c>
      <c r="E77" s="108" t="s">
        <v>134</v>
      </c>
      <c r="F77" s="109" t="str">
        <f t="shared" si="10"/>
        <v>0109220101</v>
      </c>
      <c r="G77" s="109" t="s">
        <v>133</v>
      </c>
      <c r="H77" s="110">
        <v>1</v>
      </c>
      <c r="I77" s="108">
        <v>0</v>
      </c>
      <c r="J77" s="108">
        <v>0</v>
      </c>
      <c r="K77" s="108">
        <v>0</v>
      </c>
      <c r="L77" s="108">
        <v>0</v>
      </c>
      <c r="M77" s="108">
        <f t="shared" si="11"/>
        <v>0</v>
      </c>
      <c r="N77" s="108">
        <v>0</v>
      </c>
      <c r="O77" s="108">
        <v>1</v>
      </c>
      <c r="P77" s="108">
        <v>0</v>
      </c>
      <c r="Q77" s="108">
        <v>0</v>
      </c>
      <c r="R77" s="108">
        <f t="shared" si="9"/>
        <v>1</v>
      </c>
      <c r="S77" s="108">
        <v>0</v>
      </c>
      <c r="T77" s="108">
        <v>0</v>
      </c>
      <c r="U77" s="108">
        <v>0</v>
      </c>
      <c r="V77" s="108">
        <v>0</v>
      </c>
      <c r="W77" s="108">
        <f t="shared" si="7"/>
        <v>0</v>
      </c>
      <c r="X77" s="108">
        <f t="shared" si="8"/>
        <v>1</v>
      </c>
      <c r="Y77" s="111">
        <v>21</v>
      </c>
    </row>
    <row r="78" spans="1:25" s="113" customFormat="1">
      <c r="A78" s="106">
        <v>70</v>
      </c>
      <c r="B78" s="107" t="s">
        <v>44</v>
      </c>
      <c r="C78" s="107" t="s">
        <v>35</v>
      </c>
      <c r="D78" s="107">
        <v>22</v>
      </c>
      <c r="E78" s="108" t="s">
        <v>429</v>
      </c>
      <c r="F78" s="109" t="str">
        <f t="shared" si="10"/>
        <v>0109222210</v>
      </c>
      <c r="G78" s="109" t="s">
        <v>65</v>
      </c>
      <c r="H78" s="110">
        <v>1</v>
      </c>
      <c r="I78" s="108">
        <v>0</v>
      </c>
      <c r="J78" s="108">
        <v>1</v>
      </c>
      <c r="K78" s="108">
        <v>0</v>
      </c>
      <c r="L78" s="108">
        <v>0</v>
      </c>
      <c r="M78" s="108">
        <f t="shared" si="11"/>
        <v>1</v>
      </c>
      <c r="N78" s="108">
        <v>0</v>
      </c>
      <c r="O78" s="108">
        <v>0</v>
      </c>
      <c r="P78" s="108">
        <v>0</v>
      </c>
      <c r="Q78" s="108">
        <v>0</v>
      </c>
      <c r="R78" s="108">
        <f t="shared" si="9"/>
        <v>0</v>
      </c>
      <c r="S78" s="108">
        <v>0</v>
      </c>
      <c r="T78" s="108">
        <v>2</v>
      </c>
      <c r="U78" s="108">
        <v>0</v>
      </c>
      <c r="V78" s="108">
        <v>0</v>
      </c>
      <c r="W78" s="108">
        <f t="shared" si="7"/>
        <v>2</v>
      </c>
      <c r="X78" s="108">
        <f t="shared" si="8"/>
        <v>2</v>
      </c>
      <c r="Y78" s="111">
        <v>23</v>
      </c>
    </row>
    <row r="79" spans="1:25" s="113" customFormat="1">
      <c r="A79" s="106">
        <v>71</v>
      </c>
      <c r="B79" s="107" t="s">
        <v>44</v>
      </c>
      <c r="C79" s="107" t="s">
        <v>35</v>
      </c>
      <c r="D79" s="107">
        <v>22</v>
      </c>
      <c r="E79" s="108" t="s">
        <v>452</v>
      </c>
      <c r="F79" s="109" t="str">
        <f t="shared" si="10"/>
        <v>0109222201</v>
      </c>
      <c r="G79" s="109" t="s">
        <v>144</v>
      </c>
      <c r="H79" s="110">
        <v>1</v>
      </c>
      <c r="I79" s="108">
        <v>1</v>
      </c>
      <c r="J79" s="108">
        <v>0</v>
      </c>
      <c r="K79" s="108">
        <v>0</v>
      </c>
      <c r="L79" s="108">
        <v>0</v>
      </c>
      <c r="M79" s="108">
        <f t="shared" si="11"/>
        <v>1</v>
      </c>
      <c r="N79" s="108">
        <v>0</v>
      </c>
      <c r="O79" s="108">
        <v>0</v>
      </c>
      <c r="P79" s="108">
        <v>0</v>
      </c>
      <c r="Q79" s="108">
        <v>0</v>
      </c>
      <c r="R79" s="108">
        <f t="shared" si="9"/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f t="shared" si="7"/>
        <v>0</v>
      </c>
      <c r="X79" s="108">
        <f t="shared" si="8"/>
        <v>0</v>
      </c>
      <c r="Y79" s="111" t="s">
        <v>1112</v>
      </c>
    </row>
    <row r="80" spans="1:25" s="113" customFormat="1">
      <c r="A80" s="106">
        <v>72</v>
      </c>
      <c r="B80" s="107" t="s">
        <v>44</v>
      </c>
      <c r="C80" s="107" t="s">
        <v>35</v>
      </c>
      <c r="D80" s="107">
        <v>22</v>
      </c>
      <c r="E80" s="108" t="s">
        <v>122</v>
      </c>
      <c r="F80" s="109" t="str">
        <f t="shared" si="10"/>
        <v>0109221102</v>
      </c>
      <c r="G80" s="109" t="s">
        <v>73</v>
      </c>
      <c r="H80" s="110">
        <v>1</v>
      </c>
      <c r="I80" s="108">
        <v>0</v>
      </c>
      <c r="J80" s="108">
        <v>0</v>
      </c>
      <c r="K80" s="108">
        <v>0</v>
      </c>
      <c r="L80" s="108">
        <v>0</v>
      </c>
      <c r="M80" s="108">
        <f t="shared" si="11"/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f t="shared" si="9"/>
        <v>0</v>
      </c>
      <c r="S80" s="108">
        <v>0</v>
      </c>
      <c r="T80" s="108">
        <v>1</v>
      </c>
      <c r="U80" s="108">
        <v>0</v>
      </c>
      <c r="V80" s="108">
        <v>0</v>
      </c>
      <c r="W80" s="108">
        <f t="shared" si="7"/>
        <v>1</v>
      </c>
      <c r="X80" s="108">
        <f t="shared" si="8"/>
        <v>1</v>
      </c>
      <c r="Y80" s="111">
        <v>28</v>
      </c>
    </row>
    <row r="81" spans="1:25" s="113" customFormat="1">
      <c r="A81" s="106">
        <v>73</v>
      </c>
      <c r="B81" s="107" t="s">
        <v>44</v>
      </c>
      <c r="C81" s="107" t="s">
        <v>35</v>
      </c>
      <c r="D81" s="107">
        <v>22</v>
      </c>
      <c r="E81" s="108" t="s">
        <v>415</v>
      </c>
      <c r="F81" s="109" t="str">
        <f t="shared" si="10"/>
        <v>0109220608</v>
      </c>
      <c r="G81" s="109" t="s">
        <v>115</v>
      </c>
      <c r="H81" s="110">
        <v>1</v>
      </c>
      <c r="I81" s="108">
        <v>0</v>
      </c>
      <c r="J81" s="108">
        <v>0</v>
      </c>
      <c r="K81" s="108">
        <v>0</v>
      </c>
      <c r="L81" s="108">
        <v>0</v>
      </c>
      <c r="M81" s="108">
        <f t="shared" si="11"/>
        <v>0</v>
      </c>
      <c r="N81" s="108">
        <v>0</v>
      </c>
      <c r="O81" s="108">
        <v>1</v>
      </c>
      <c r="P81" s="108">
        <v>0</v>
      </c>
      <c r="Q81" s="108">
        <v>0</v>
      </c>
      <c r="R81" s="108">
        <f t="shared" si="9"/>
        <v>1</v>
      </c>
      <c r="S81" s="108">
        <v>0</v>
      </c>
      <c r="T81" s="108">
        <v>0</v>
      </c>
      <c r="U81" s="108">
        <v>0</v>
      </c>
      <c r="V81" s="108">
        <v>0</v>
      </c>
      <c r="W81" s="108">
        <f t="shared" si="7"/>
        <v>0</v>
      </c>
      <c r="X81" s="108">
        <f t="shared" si="8"/>
        <v>1</v>
      </c>
      <c r="Y81" s="111">
        <v>28</v>
      </c>
    </row>
    <row r="82" spans="1:25" s="113" customFormat="1">
      <c r="A82" s="106">
        <v>74</v>
      </c>
      <c r="B82" s="107" t="s">
        <v>44</v>
      </c>
      <c r="C82" s="107" t="s">
        <v>35</v>
      </c>
      <c r="D82" s="107">
        <v>22</v>
      </c>
      <c r="E82" s="108" t="s">
        <v>112</v>
      </c>
      <c r="F82" s="109" t="str">
        <f t="shared" si="10"/>
        <v>0109221601</v>
      </c>
      <c r="G82" s="109" t="s">
        <v>110</v>
      </c>
      <c r="H82" s="110">
        <v>1</v>
      </c>
      <c r="I82" s="108">
        <v>1</v>
      </c>
      <c r="J82" s="108">
        <v>0</v>
      </c>
      <c r="K82" s="108">
        <v>0</v>
      </c>
      <c r="L82" s="108">
        <v>0</v>
      </c>
      <c r="M82" s="108">
        <f t="shared" si="11"/>
        <v>1</v>
      </c>
      <c r="N82" s="108">
        <v>0</v>
      </c>
      <c r="O82" s="108">
        <v>3</v>
      </c>
      <c r="P82" s="108">
        <v>0</v>
      </c>
      <c r="Q82" s="108">
        <v>0</v>
      </c>
      <c r="R82" s="108">
        <f t="shared" si="9"/>
        <v>3</v>
      </c>
      <c r="S82" s="108">
        <v>0</v>
      </c>
      <c r="T82" s="108">
        <v>1</v>
      </c>
      <c r="U82" s="108">
        <v>0</v>
      </c>
      <c r="V82" s="108">
        <v>0</v>
      </c>
      <c r="W82" s="108">
        <f t="shared" si="7"/>
        <v>1</v>
      </c>
      <c r="X82" s="108">
        <f t="shared" si="8"/>
        <v>4</v>
      </c>
      <c r="Y82" s="111">
        <v>26</v>
      </c>
    </row>
    <row r="83" spans="1:25" s="113" customFormat="1">
      <c r="A83" s="106">
        <v>75</v>
      </c>
      <c r="B83" s="107" t="s">
        <v>44</v>
      </c>
      <c r="C83" s="107" t="s">
        <v>35</v>
      </c>
      <c r="D83" s="107">
        <v>22</v>
      </c>
      <c r="E83" s="110" t="s">
        <v>459</v>
      </c>
      <c r="F83" s="109" t="str">
        <f t="shared" si="10"/>
        <v>0109221402</v>
      </c>
      <c r="G83" s="109" t="s">
        <v>124</v>
      </c>
      <c r="H83" s="110">
        <v>1</v>
      </c>
      <c r="I83" s="108">
        <v>0</v>
      </c>
      <c r="J83" s="108">
        <v>0</v>
      </c>
      <c r="K83" s="108">
        <v>0</v>
      </c>
      <c r="L83" s="108">
        <v>0</v>
      </c>
      <c r="M83" s="108">
        <f t="shared" si="11"/>
        <v>0</v>
      </c>
      <c r="N83" s="108">
        <v>0</v>
      </c>
      <c r="O83" s="108">
        <v>1</v>
      </c>
      <c r="P83" s="108">
        <v>0</v>
      </c>
      <c r="Q83" s="108">
        <v>0</v>
      </c>
      <c r="R83" s="108">
        <f t="shared" si="9"/>
        <v>1</v>
      </c>
      <c r="S83" s="108">
        <v>0</v>
      </c>
      <c r="T83" s="108">
        <v>0</v>
      </c>
      <c r="U83" s="108">
        <v>0</v>
      </c>
      <c r="V83" s="108">
        <v>0</v>
      </c>
      <c r="W83" s="108">
        <f t="shared" si="7"/>
        <v>0</v>
      </c>
      <c r="X83" s="108">
        <f t="shared" si="8"/>
        <v>1</v>
      </c>
      <c r="Y83" s="111">
        <v>28</v>
      </c>
    </row>
    <row r="84" spans="1:25" s="113" customFormat="1">
      <c r="A84" s="106">
        <v>76</v>
      </c>
      <c r="B84" s="107" t="s">
        <v>44</v>
      </c>
      <c r="C84" s="107" t="s">
        <v>35</v>
      </c>
      <c r="D84" s="107">
        <v>22</v>
      </c>
      <c r="E84" s="108" t="s">
        <v>404</v>
      </c>
      <c r="F84" s="109" t="str">
        <f t="shared" si="10"/>
        <v>0109221803</v>
      </c>
      <c r="G84" s="109" t="s">
        <v>109</v>
      </c>
      <c r="H84" s="110">
        <v>1</v>
      </c>
      <c r="I84" s="108">
        <v>1</v>
      </c>
      <c r="J84" s="108">
        <v>0</v>
      </c>
      <c r="K84" s="108">
        <v>0</v>
      </c>
      <c r="L84" s="108">
        <v>0</v>
      </c>
      <c r="M84" s="108">
        <f t="shared" si="11"/>
        <v>1</v>
      </c>
      <c r="N84" s="108">
        <v>0</v>
      </c>
      <c r="O84" s="108">
        <v>0</v>
      </c>
      <c r="P84" s="108">
        <v>0</v>
      </c>
      <c r="Q84" s="108">
        <v>0</v>
      </c>
      <c r="R84" s="108">
        <f t="shared" si="9"/>
        <v>0</v>
      </c>
      <c r="S84" s="108">
        <v>0</v>
      </c>
      <c r="T84" s="108">
        <v>1</v>
      </c>
      <c r="U84" s="108">
        <v>0</v>
      </c>
      <c r="V84" s="108">
        <v>0</v>
      </c>
      <c r="W84" s="108">
        <f t="shared" si="7"/>
        <v>1</v>
      </c>
      <c r="X84" s="108">
        <f t="shared" si="8"/>
        <v>1</v>
      </c>
      <c r="Y84" s="111">
        <v>22</v>
      </c>
    </row>
    <row r="85" spans="1:25" s="113" customFormat="1">
      <c r="A85" s="106">
        <v>77</v>
      </c>
      <c r="B85" s="107" t="s">
        <v>44</v>
      </c>
      <c r="C85" s="107" t="s">
        <v>35</v>
      </c>
      <c r="D85" s="107">
        <v>22</v>
      </c>
      <c r="E85" s="108" t="s">
        <v>145</v>
      </c>
      <c r="F85" s="109" t="str">
        <f t="shared" si="10"/>
        <v>0109221801</v>
      </c>
      <c r="G85" s="109" t="s">
        <v>89</v>
      </c>
      <c r="H85" s="110">
        <v>1</v>
      </c>
      <c r="I85" s="108">
        <v>0</v>
      </c>
      <c r="J85" s="108">
        <v>0</v>
      </c>
      <c r="K85" s="108">
        <v>0</v>
      </c>
      <c r="L85" s="108">
        <v>0</v>
      </c>
      <c r="M85" s="108">
        <f t="shared" si="11"/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f t="shared" si="9"/>
        <v>0</v>
      </c>
      <c r="S85" s="108">
        <v>0</v>
      </c>
      <c r="T85" s="108">
        <v>0</v>
      </c>
      <c r="U85" s="108">
        <v>1</v>
      </c>
      <c r="V85" s="108">
        <v>0</v>
      </c>
      <c r="W85" s="108">
        <f t="shared" si="7"/>
        <v>1</v>
      </c>
      <c r="X85" s="108">
        <f t="shared" si="8"/>
        <v>1</v>
      </c>
      <c r="Y85" s="111">
        <v>52</v>
      </c>
    </row>
    <row r="86" spans="1:25" s="113" customFormat="1">
      <c r="A86" s="106">
        <v>78</v>
      </c>
      <c r="B86" s="107" t="s">
        <v>44</v>
      </c>
      <c r="C86" s="107" t="s">
        <v>35</v>
      </c>
      <c r="D86" s="107">
        <v>22</v>
      </c>
      <c r="E86" s="108" t="s">
        <v>132</v>
      </c>
      <c r="F86" s="109" t="str">
        <f t="shared" si="10"/>
        <v>0109222401</v>
      </c>
      <c r="G86" s="109" t="s">
        <v>131</v>
      </c>
      <c r="H86" s="110">
        <v>1</v>
      </c>
      <c r="I86" s="108">
        <v>0</v>
      </c>
      <c r="J86" s="108">
        <v>0</v>
      </c>
      <c r="K86" s="108">
        <v>0</v>
      </c>
      <c r="L86" s="108">
        <v>0</v>
      </c>
      <c r="M86" s="108">
        <f t="shared" si="11"/>
        <v>0</v>
      </c>
      <c r="N86" s="108">
        <v>0</v>
      </c>
      <c r="O86" s="108">
        <v>1</v>
      </c>
      <c r="P86" s="108">
        <v>0</v>
      </c>
      <c r="Q86" s="108">
        <v>0</v>
      </c>
      <c r="R86" s="108">
        <f t="shared" si="9"/>
        <v>1</v>
      </c>
      <c r="S86" s="108">
        <v>0</v>
      </c>
      <c r="T86" s="108">
        <v>0</v>
      </c>
      <c r="U86" s="108">
        <v>0</v>
      </c>
      <c r="V86" s="108">
        <v>0</v>
      </c>
      <c r="W86" s="108">
        <f t="shared" si="7"/>
        <v>0</v>
      </c>
      <c r="X86" s="108">
        <f t="shared" si="8"/>
        <v>1</v>
      </c>
      <c r="Y86" s="111">
        <v>29</v>
      </c>
    </row>
    <row r="87" spans="1:25" s="113" customFormat="1">
      <c r="A87" s="106">
        <v>79</v>
      </c>
      <c r="B87" s="107" t="s">
        <v>44</v>
      </c>
      <c r="C87" s="107" t="s">
        <v>35</v>
      </c>
      <c r="D87" s="107">
        <v>22</v>
      </c>
      <c r="E87" s="108" t="s">
        <v>1110</v>
      </c>
      <c r="F87" s="109" t="str">
        <f t="shared" si="10"/>
        <v>0109221701</v>
      </c>
      <c r="G87" s="109" t="s">
        <v>1111</v>
      </c>
      <c r="H87" s="110">
        <v>1</v>
      </c>
      <c r="I87" s="108">
        <v>0</v>
      </c>
      <c r="J87" s="108">
        <v>0</v>
      </c>
      <c r="K87" s="108">
        <v>0</v>
      </c>
      <c r="L87" s="108">
        <v>0</v>
      </c>
      <c r="M87" s="108">
        <f t="shared" si="11"/>
        <v>0</v>
      </c>
      <c r="N87" s="108">
        <v>0</v>
      </c>
      <c r="O87" s="108">
        <v>1</v>
      </c>
      <c r="P87" s="108">
        <v>0</v>
      </c>
      <c r="Q87" s="108">
        <v>0</v>
      </c>
      <c r="R87" s="108">
        <f t="shared" si="9"/>
        <v>1</v>
      </c>
      <c r="S87" s="108">
        <v>0</v>
      </c>
      <c r="T87" s="108">
        <v>0</v>
      </c>
      <c r="U87" s="108">
        <v>0</v>
      </c>
      <c r="V87" s="108">
        <v>0</v>
      </c>
      <c r="W87" s="108">
        <f t="shared" si="7"/>
        <v>0</v>
      </c>
      <c r="X87" s="108">
        <f t="shared" si="8"/>
        <v>1</v>
      </c>
      <c r="Y87" s="111">
        <v>22</v>
      </c>
    </row>
    <row r="88" spans="1:25" s="113" customFormat="1">
      <c r="A88" s="106">
        <v>80</v>
      </c>
      <c r="B88" s="107" t="s">
        <v>44</v>
      </c>
      <c r="C88" s="107" t="s">
        <v>35</v>
      </c>
      <c r="D88" s="107">
        <v>39</v>
      </c>
      <c r="E88" s="108" t="s">
        <v>52</v>
      </c>
      <c r="F88" s="109" t="str">
        <f t="shared" si="10"/>
        <v>0109390401</v>
      </c>
      <c r="G88" s="109" t="s">
        <v>50</v>
      </c>
      <c r="H88" s="110">
        <v>1</v>
      </c>
      <c r="I88" s="108">
        <v>1</v>
      </c>
      <c r="J88" s="108">
        <v>1</v>
      </c>
      <c r="K88" s="108">
        <v>0</v>
      </c>
      <c r="L88" s="108">
        <v>0</v>
      </c>
      <c r="M88" s="108">
        <f t="shared" si="11"/>
        <v>2</v>
      </c>
      <c r="N88" s="108">
        <v>1</v>
      </c>
      <c r="O88" s="108">
        <v>1</v>
      </c>
      <c r="P88" s="108">
        <v>0</v>
      </c>
      <c r="Q88" s="108">
        <v>0</v>
      </c>
      <c r="R88" s="108">
        <f t="shared" si="9"/>
        <v>2</v>
      </c>
      <c r="S88" s="108">
        <v>0</v>
      </c>
      <c r="T88" s="108">
        <v>0</v>
      </c>
      <c r="U88" s="108">
        <v>0</v>
      </c>
      <c r="V88" s="108">
        <v>0</v>
      </c>
      <c r="W88" s="108">
        <f t="shared" si="7"/>
        <v>0</v>
      </c>
      <c r="X88" s="108">
        <f t="shared" si="8"/>
        <v>2</v>
      </c>
      <c r="Y88" s="111">
        <v>16</v>
      </c>
    </row>
    <row r="89" spans="1:25" s="113" customFormat="1">
      <c r="A89" s="106">
        <v>81</v>
      </c>
      <c r="B89" s="107" t="s">
        <v>44</v>
      </c>
      <c r="C89" s="107" t="s">
        <v>35</v>
      </c>
      <c r="D89" s="107">
        <v>39</v>
      </c>
      <c r="E89" s="108" t="s">
        <v>34</v>
      </c>
      <c r="F89" s="109" t="str">
        <f t="shared" si="10"/>
        <v>0109391501</v>
      </c>
      <c r="G89" s="109" t="s">
        <v>60</v>
      </c>
      <c r="H89" s="110">
        <v>1</v>
      </c>
      <c r="I89" s="108">
        <v>0</v>
      </c>
      <c r="J89" s="108">
        <v>0</v>
      </c>
      <c r="K89" s="108">
        <v>0</v>
      </c>
      <c r="L89" s="108">
        <v>0</v>
      </c>
      <c r="M89" s="108">
        <f t="shared" si="11"/>
        <v>0</v>
      </c>
      <c r="N89" s="108">
        <v>1</v>
      </c>
      <c r="O89" s="108">
        <v>5</v>
      </c>
      <c r="P89" s="108">
        <v>1</v>
      </c>
      <c r="Q89" s="108">
        <v>0</v>
      </c>
      <c r="R89" s="108">
        <f t="shared" si="9"/>
        <v>7</v>
      </c>
      <c r="S89" s="108">
        <v>0</v>
      </c>
      <c r="T89" s="108">
        <v>0</v>
      </c>
      <c r="U89" s="108">
        <v>0</v>
      </c>
      <c r="V89" s="108">
        <v>0</v>
      </c>
      <c r="W89" s="108">
        <f t="shared" si="7"/>
        <v>0</v>
      </c>
      <c r="X89" s="108">
        <f t="shared" si="8"/>
        <v>7</v>
      </c>
      <c r="Y89" s="111">
        <v>28.714285714285715</v>
      </c>
    </row>
    <row r="90" spans="1:25" s="113" customFormat="1">
      <c r="A90" s="106">
        <v>82</v>
      </c>
      <c r="B90" s="107" t="s">
        <v>44</v>
      </c>
      <c r="C90" s="107" t="s">
        <v>35</v>
      </c>
      <c r="D90" s="107">
        <v>39</v>
      </c>
      <c r="E90" s="110" t="s">
        <v>129</v>
      </c>
      <c r="F90" s="109" t="str">
        <f t="shared" si="10"/>
        <v>0109391401</v>
      </c>
      <c r="G90" s="109" t="s">
        <v>77</v>
      </c>
      <c r="H90" s="110">
        <v>1</v>
      </c>
      <c r="I90" s="108">
        <v>1</v>
      </c>
      <c r="J90" s="108">
        <v>0</v>
      </c>
      <c r="K90" s="108">
        <v>0</v>
      </c>
      <c r="L90" s="108">
        <v>0</v>
      </c>
      <c r="M90" s="108">
        <f t="shared" si="11"/>
        <v>1</v>
      </c>
      <c r="N90" s="108">
        <v>0</v>
      </c>
      <c r="O90" s="108">
        <v>0</v>
      </c>
      <c r="P90" s="108">
        <v>0</v>
      </c>
      <c r="Q90" s="108">
        <v>0</v>
      </c>
      <c r="R90" s="108">
        <f t="shared" si="9"/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f t="shared" si="7"/>
        <v>0</v>
      </c>
      <c r="X90" s="108">
        <f t="shared" si="8"/>
        <v>0</v>
      </c>
      <c r="Y90" s="111" t="s">
        <v>1112</v>
      </c>
    </row>
    <row r="91" spans="1:25" s="113" customFormat="1">
      <c r="A91" s="106">
        <v>83</v>
      </c>
      <c r="B91" s="107" t="s">
        <v>44</v>
      </c>
      <c r="C91" s="107" t="s">
        <v>35</v>
      </c>
      <c r="D91" s="107">
        <v>39</v>
      </c>
      <c r="E91" s="110" t="s">
        <v>98</v>
      </c>
      <c r="F91" s="109" t="str">
        <f t="shared" si="10"/>
        <v>0109391301</v>
      </c>
      <c r="G91" s="109" t="s">
        <v>147</v>
      </c>
      <c r="H91" s="110">
        <v>1</v>
      </c>
      <c r="I91" s="108">
        <v>0</v>
      </c>
      <c r="J91" s="108">
        <v>0</v>
      </c>
      <c r="K91" s="108">
        <v>0</v>
      </c>
      <c r="L91" s="108">
        <v>0</v>
      </c>
      <c r="M91" s="108">
        <f t="shared" si="11"/>
        <v>0</v>
      </c>
      <c r="N91" s="108">
        <v>0</v>
      </c>
      <c r="O91" s="108">
        <v>1</v>
      </c>
      <c r="P91" s="108">
        <v>0</v>
      </c>
      <c r="Q91" s="108">
        <v>0</v>
      </c>
      <c r="R91" s="108">
        <f t="shared" si="9"/>
        <v>1</v>
      </c>
      <c r="S91" s="108">
        <v>0</v>
      </c>
      <c r="T91" s="108">
        <v>0</v>
      </c>
      <c r="U91" s="108">
        <v>0</v>
      </c>
      <c r="V91" s="108">
        <v>0</v>
      </c>
      <c r="W91" s="108">
        <f t="shared" si="7"/>
        <v>0</v>
      </c>
      <c r="X91" s="108">
        <f t="shared" si="8"/>
        <v>1</v>
      </c>
      <c r="Y91" s="111">
        <v>22</v>
      </c>
    </row>
    <row r="92" spans="1:25" s="113" customFormat="1">
      <c r="A92" s="106">
        <v>84</v>
      </c>
      <c r="B92" s="107" t="s">
        <v>44</v>
      </c>
      <c r="C92" s="107" t="s">
        <v>35</v>
      </c>
      <c r="D92" s="107">
        <v>39</v>
      </c>
      <c r="E92" s="108" t="s">
        <v>126</v>
      </c>
      <c r="F92" s="109" t="str">
        <f t="shared" si="10"/>
        <v>0109391201</v>
      </c>
      <c r="G92" s="109" t="s">
        <v>121</v>
      </c>
      <c r="H92" s="110">
        <v>1</v>
      </c>
      <c r="I92" s="108">
        <v>0</v>
      </c>
      <c r="J92" s="108">
        <v>0</v>
      </c>
      <c r="K92" s="108">
        <v>0</v>
      </c>
      <c r="L92" s="108">
        <v>0</v>
      </c>
      <c r="M92" s="108">
        <f t="shared" si="11"/>
        <v>0</v>
      </c>
      <c r="N92" s="108">
        <v>0</v>
      </c>
      <c r="O92" s="108">
        <v>1</v>
      </c>
      <c r="P92" s="108">
        <v>0</v>
      </c>
      <c r="Q92" s="108">
        <v>0</v>
      </c>
      <c r="R92" s="108">
        <f t="shared" si="9"/>
        <v>1</v>
      </c>
      <c r="S92" s="108">
        <v>0</v>
      </c>
      <c r="T92" s="108">
        <v>0</v>
      </c>
      <c r="U92" s="108">
        <v>0</v>
      </c>
      <c r="V92" s="108">
        <v>0</v>
      </c>
      <c r="W92" s="108">
        <f t="shared" si="7"/>
        <v>0</v>
      </c>
      <c r="X92" s="108">
        <f t="shared" si="8"/>
        <v>1</v>
      </c>
      <c r="Y92" s="111">
        <v>27</v>
      </c>
    </row>
    <row r="93" spans="1:25" s="113" customFormat="1">
      <c r="A93" s="106">
        <v>85</v>
      </c>
      <c r="B93" s="107" t="s">
        <v>44</v>
      </c>
      <c r="C93" s="107" t="s">
        <v>35</v>
      </c>
      <c r="D93" s="107">
        <v>39</v>
      </c>
      <c r="E93" s="108" t="s">
        <v>87</v>
      </c>
      <c r="F93" s="109" t="str">
        <f t="shared" si="10"/>
        <v>0109392006</v>
      </c>
      <c r="G93" s="109" t="s">
        <v>85</v>
      </c>
      <c r="H93" s="110">
        <v>1</v>
      </c>
      <c r="I93" s="108">
        <v>0</v>
      </c>
      <c r="J93" s="108">
        <v>0</v>
      </c>
      <c r="K93" s="108">
        <v>0</v>
      </c>
      <c r="L93" s="108">
        <v>0</v>
      </c>
      <c r="M93" s="108">
        <f t="shared" si="11"/>
        <v>0</v>
      </c>
      <c r="N93" s="108">
        <v>1</v>
      </c>
      <c r="O93" s="108">
        <v>3</v>
      </c>
      <c r="P93" s="108">
        <v>0</v>
      </c>
      <c r="Q93" s="108">
        <v>0</v>
      </c>
      <c r="R93" s="108">
        <f t="shared" si="9"/>
        <v>4</v>
      </c>
      <c r="S93" s="108">
        <v>0</v>
      </c>
      <c r="T93" s="108">
        <v>0</v>
      </c>
      <c r="U93" s="108">
        <v>0</v>
      </c>
      <c r="V93" s="108">
        <v>0</v>
      </c>
      <c r="W93" s="108">
        <f t="shared" si="7"/>
        <v>0</v>
      </c>
      <c r="X93" s="108">
        <f t="shared" si="8"/>
        <v>4</v>
      </c>
      <c r="Y93" s="111">
        <v>23.75</v>
      </c>
    </row>
    <row r="94" spans="1:25" s="113" customFormat="1">
      <c r="A94" s="106">
        <v>86</v>
      </c>
      <c r="B94" s="107" t="s">
        <v>44</v>
      </c>
      <c r="C94" s="107" t="s">
        <v>35</v>
      </c>
      <c r="D94" s="107">
        <v>39</v>
      </c>
      <c r="E94" s="108" t="s">
        <v>114</v>
      </c>
      <c r="F94" s="109" t="str">
        <f t="shared" si="10"/>
        <v>0109392101</v>
      </c>
      <c r="G94" s="109" t="s">
        <v>113</v>
      </c>
      <c r="H94" s="110">
        <v>1</v>
      </c>
      <c r="I94" s="108">
        <v>0</v>
      </c>
      <c r="J94" s="108">
        <v>0</v>
      </c>
      <c r="K94" s="108">
        <v>0</v>
      </c>
      <c r="L94" s="108">
        <v>0</v>
      </c>
      <c r="M94" s="108">
        <f t="shared" si="11"/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f t="shared" si="9"/>
        <v>0</v>
      </c>
      <c r="S94" s="108">
        <v>0</v>
      </c>
      <c r="T94" s="108">
        <v>1</v>
      </c>
      <c r="U94" s="108">
        <v>0</v>
      </c>
      <c r="V94" s="108">
        <v>0</v>
      </c>
      <c r="W94" s="108">
        <f t="shared" si="7"/>
        <v>1</v>
      </c>
      <c r="X94" s="108">
        <f t="shared" si="8"/>
        <v>1</v>
      </c>
      <c r="Y94" s="111">
        <v>24</v>
      </c>
    </row>
    <row r="95" spans="1:25" s="113" customFormat="1">
      <c r="A95" s="106">
        <v>87</v>
      </c>
      <c r="B95" s="107" t="s">
        <v>44</v>
      </c>
      <c r="C95" s="107" t="s">
        <v>35</v>
      </c>
      <c r="D95" s="107">
        <v>39</v>
      </c>
      <c r="E95" s="108" t="s">
        <v>457</v>
      </c>
      <c r="F95" s="109" t="str">
        <f t="shared" si="10"/>
        <v>0109391207</v>
      </c>
      <c r="G95" s="109" t="s">
        <v>68</v>
      </c>
      <c r="H95" s="110">
        <v>1</v>
      </c>
      <c r="I95" s="108">
        <v>0</v>
      </c>
      <c r="J95" s="108">
        <v>0</v>
      </c>
      <c r="K95" s="108">
        <v>0</v>
      </c>
      <c r="L95" s="108">
        <v>0</v>
      </c>
      <c r="M95" s="108">
        <f t="shared" si="11"/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f t="shared" si="9"/>
        <v>0</v>
      </c>
      <c r="S95" s="108">
        <v>0</v>
      </c>
      <c r="T95" s="108">
        <v>1</v>
      </c>
      <c r="U95" s="108">
        <v>0</v>
      </c>
      <c r="V95" s="108">
        <v>0</v>
      </c>
      <c r="W95" s="108">
        <f t="shared" si="7"/>
        <v>1</v>
      </c>
      <c r="X95" s="108">
        <f t="shared" si="8"/>
        <v>1</v>
      </c>
      <c r="Y95" s="111">
        <v>27</v>
      </c>
    </row>
    <row r="96" spans="1:25" s="113" customFormat="1">
      <c r="A96" s="106">
        <v>88</v>
      </c>
      <c r="B96" s="107" t="s">
        <v>44</v>
      </c>
      <c r="C96" s="107" t="s">
        <v>35</v>
      </c>
      <c r="D96" s="107">
        <v>39</v>
      </c>
      <c r="E96" s="108" t="s">
        <v>112</v>
      </c>
      <c r="F96" s="109" t="str">
        <f t="shared" si="10"/>
        <v>0109391601</v>
      </c>
      <c r="G96" s="109" t="s">
        <v>110</v>
      </c>
      <c r="H96" s="110">
        <v>1</v>
      </c>
      <c r="I96" s="108">
        <v>0</v>
      </c>
      <c r="J96" s="108">
        <v>0</v>
      </c>
      <c r="K96" s="108">
        <v>1</v>
      </c>
      <c r="L96" s="108">
        <v>0</v>
      </c>
      <c r="M96" s="108">
        <f t="shared" si="11"/>
        <v>1</v>
      </c>
      <c r="N96" s="108">
        <v>0</v>
      </c>
      <c r="O96" s="108">
        <v>0</v>
      </c>
      <c r="P96" s="108">
        <v>0</v>
      </c>
      <c r="Q96" s="108">
        <v>0</v>
      </c>
      <c r="R96" s="108">
        <f t="shared" si="9"/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f t="shared" si="7"/>
        <v>0</v>
      </c>
      <c r="X96" s="108">
        <f t="shared" si="8"/>
        <v>0</v>
      </c>
      <c r="Y96" s="111" t="s">
        <v>1112</v>
      </c>
    </row>
    <row r="97" spans="1:25" s="113" customFormat="1">
      <c r="A97" s="106">
        <v>89</v>
      </c>
      <c r="B97" s="107" t="s">
        <v>44</v>
      </c>
      <c r="C97" s="107" t="s">
        <v>35</v>
      </c>
      <c r="D97" s="107">
        <v>39</v>
      </c>
      <c r="E97" s="110" t="s">
        <v>459</v>
      </c>
      <c r="F97" s="109" t="str">
        <f t="shared" si="10"/>
        <v>0109391402</v>
      </c>
      <c r="G97" s="109" t="s">
        <v>124</v>
      </c>
      <c r="H97" s="110">
        <v>1</v>
      </c>
      <c r="I97" s="108">
        <v>1</v>
      </c>
      <c r="J97" s="108">
        <v>0</v>
      </c>
      <c r="K97" s="108">
        <v>0</v>
      </c>
      <c r="L97" s="108">
        <v>0</v>
      </c>
      <c r="M97" s="108">
        <f t="shared" si="11"/>
        <v>1</v>
      </c>
      <c r="N97" s="108">
        <v>0</v>
      </c>
      <c r="O97" s="108">
        <v>0</v>
      </c>
      <c r="P97" s="108">
        <v>0</v>
      </c>
      <c r="Q97" s="108">
        <v>0</v>
      </c>
      <c r="R97" s="108">
        <f t="shared" si="9"/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f t="shared" si="7"/>
        <v>0</v>
      </c>
      <c r="X97" s="108">
        <f t="shared" si="8"/>
        <v>0</v>
      </c>
      <c r="Y97" s="111" t="s">
        <v>1112</v>
      </c>
    </row>
    <row r="98" spans="1:25" s="113" customFormat="1">
      <c r="A98" s="106">
        <v>90</v>
      </c>
      <c r="B98" s="107" t="s">
        <v>44</v>
      </c>
      <c r="C98" s="107" t="s">
        <v>35</v>
      </c>
      <c r="D98" s="107">
        <v>39</v>
      </c>
      <c r="E98" s="110" t="s">
        <v>145</v>
      </c>
      <c r="F98" s="109" t="str">
        <f t="shared" si="10"/>
        <v>0109391801</v>
      </c>
      <c r="G98" s="109" t="s">
        <v>89</v>
      </c>
      <c r="H98" s="110">
        <v>1</v>
      </c>
      <c r="I98" s="108">
        <v>1</v>
      </c>
      <c r="J98" s="108">
        <v>0</v>
      </c>
      <c r="K98" s="108">
        <v>0</v>
      </c>
      <c r="L98" s="108">
        <v>0</v>
      </c>
      <c r="M98" s="108">
        <f t="shared" si="11"/>
        <v>1</v>
      </c>
      <c r="N98" s="108">
        <v>0</v>
      </c>
      <c r="O98" s="108">
        <v>0</v>
      </c>
      <c r="P98" s="108">
        <v>0</v>
      </c>
      <c r="Q98" s="108">
        <v>0</v>
      </c>
      <c r="R98" s="108">
        <f t="shared" si="9"/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f t="shared" si="7"/>
        <v>0</v>
      </c>
      <c r="X98" s="108">
        <f t="shared" si="8"/>
        <v>0</v>
      </c>
      <c r="Y98" s="111" t="s">
        <v>1112</v>
      </c>
    </row>
    <row r="99" spans="1:25" s="113" customFormat="1">
      <c r="A99" s="106">
        <v>91</v>
      </c>
      <c r="B99" s="107" t="s">
        <v>44</v>
      </c>
      <c r="C99" s="107" t="s">
        <v>35</v>
      </c>
      <c r="D99" s="107">
        <v>39</v>
      </c>
      <c r="E99" s="108" t="s">
        <v>466</v>
      </c>
      <c r="F99" s="109" t="str">
        <f t="shared" si="10"/>
        <v>0109390402</v>
      </c>
      <c r="G99" s="109" t="s">
        <v>99</v>
      </c>
      <c r="H99" s="110">
        <v>1</v>
      </c>
      <c r="I99" s="108">
        <v>0</v>
      </c>
      <c r="J99" s="108">
        <v>0</v>
      </c>
      <c r="K99" s="108">
        <v>0</v>
      </c>
      <c r="L99" s="108">
        <v>0</v>
      </c>
      <c r="M99" s="108">
        <f t="shared" si="11"/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f t="shared" si="9"/>
        <v>0</v>
      </c>
      <c r="S99" s="108">
        <v>1</v>
      </c>
      <c r="T99" s="108">
        <v>0</v>
      </c>
      <c r="U99" s="108">
        <v>0</v>
      </c>
      <c r="V99" s="108">
        <v>0</v>
      </c>
      <c r="W99" s="108">
        <f t="shared" si="7"/>
        <v>1</v>
      </c>
      <c r="X99" s="108">
        <f t="shared" si="8"/>
        <v>1</v>
      </c>
      <c r="Y99" s="111">
        <v>13</v>
      </c>
    </row>
    <row r="100" spans="1:25" s="113" customFormat="1">
      <c r="A100" s="106">
        <v>92</v>
      </c>
      <c r="B100" s="107" t="s">
        <v>44</v>
      </c>
      <c r="C100" s="107" t="s">
        <v>35</v>
      </c>
      <c r="D100" s="107">
        <v>39</v>
      </c>
      <c r="E100" s="108" t="s">
        <v>435</v>
      </c>
      <c r="F100" s="109" t="str">
        <f t="shared" si="10"/>
        <v>0109390302</v>
      </c>
      <c r="G100" s="109" t="s">
        <v>399</v>
      </c>
      <c r="H100" s="110">
        <v>1</v>
      </c>
      <c r="I100" s="108">
        <v>0</v>
      </c>
      <c r="J100" s="108">
        <v>0</v>
      </c>
      <c r="K100" s="108">
        <v>0</v>
      </c>
      <c r="L100" s="108">
        <v>0</v>
      </c>
      <c r="M100" s="108">
        <f t="shared" si="11"/>
        <v>0</v>
      </c>
      <c r="N100" s="108">
        <v>0</v>
      </c>
      <c r="O100" s="108">
        <v>1</v>
      </c>
      <c r="P100" s="108">
        <v>0</v>
      </c>
      <c r="Q100" s="108">
        <v>0</v>
      </c>
      <c r="R100" s="108">
        <f t="shared" si="9"/>
        <v>1</v>
      </c>
      <c r="S100" s="108">
        <v>0</v>
      </c>
      <c r="T100" s="108">
        <v>0</v>
      </c>
      <c r="U100" s="108">
        <v>0</v>
      </c>
      <c r="V100" s="108">
        <v>0</v>
      </c>
      <c r="W100" s="108">
        <f t="shared" si="7"/>
        <v>0</v>
      </c>
      <c r="X100" s="108">
        <f t="shared" si="8"/>
        <v>1</v>
      </c>
      <c r="Y100" s="111">
        <v>27</v>
      </c>
    </row>
    <row r="101" spans="1:25" s="113" customFormat="1">
      <c r="A101" s="106">
        <v>93</v>
      </c>
      <c r="B101" s="107" t="s">
        <v>44</v>
      </c>
      <c r="C101" s="107" t="s">
        <v>35</v>
      </c>
      <c r="D101" s="107" t="s">
        <v>41</v>
      </c>
      <c r="E101" s="108" t="s">
        <v>52</v>
      </c>
      <c r="F101" s="109" t="str">
        <f t="shared" si="10"/>
        <v>0109060401</v>
      </c>
      <c r="G101" s="109" t="s">
        <v>50</v>
      </c>
      <c r="H101" s="110">
        <v>1</v>
      </c>
      <c r="I101" s="108">
        <v>0</v>
      </c>
      <c r="J101" s="108">
        <v>0</v>
      </c>
      <c r="K101" s="108">
        <v>0</v>
      </c>
      <c r="L101" s="108">
        <v>1</v>
      </c>
      <c r="M101" s="108">
        <f t="shared" si="11"/>
        <v>1</v>
      </c>
      <c r="N101" s="108">
        <v>0</v>
      </c>
      <c r="O101" s="108">
        <v>0</v>
      </c>
      <c r="P101" s="108">
        <v>0</v>
      </c>
      <c r="Q101" s="108">
        <v>0</v>
      </c>
      <c r="R101" s="108">
        <f t="shared" si="9"/>
        <v>0</v>
      </c>
      <c r="S101" s="108">
        <v>0</v>
      </c>
      <c r="T101" s="108">
        <v>0</v>
      </c>
      <c r="U101" s="108">
        <v>0</v>
      </c>
      <c r="V101" s="108">
        <v>2</v>
      </c>
      <c r="W101" s="108">
        <f t="shared" si="7"/>
        <v>2</v>
      </c>
      <c r="X101" s="108">
        <f t="shared" si="8"/>
        <v>2</v>
      </c>
      <c r="Y101" s="111">
        <v>71.5</v>
      </c>
    </row>
    <row r="102" spans="1:25" s="113" customFormat="1">
      <c r="A102" s="106">
        <v>94</v>
      </c>
      <c r="B102" s="107" t="s">
        <v>44</v>
      </c>
      <c r="C102" s="107" t="s">
        <v>35</v>
      </c>
      <c r="D102" s="107" t="s">
        <v>41</v>
      </c>
      <c r="E102" s="108" t="s">
        <v>34</v>
      </c>
      <c r="F102" s="109" t="str">
        <f t="shared" si="10"/>
        <v>0109061501</v>
      </c>
      <c r="G102" s="109" t="s">
        <v>60</v>
      </c>
      <c r="H102" s="110">
        <v>1</v>
      </c>
      <c r="I102" s="108">
        <v>3</v>
      </c>
      <c r="J102" s="108">
        <v>6</v>
      </c>
      <c r="K102" s="108">
        <v>2</v>
      </c>
      <c r="L102" s="108">
        <v>0</v>
      </c>
      <c r="M102" s="108">
        <f t="shared" si="11"/>
        <v>11</v>
      </c>
      <c r="N102" s="108">
        <v>0</v>
      </c>
      <c r="O102" s="108">
        <v>2</v>
      </c>
      <c r="P102" s="108">
        <v>0</v>
      </c>
      <c r="Q102" s="108">
        <v>0</v>
      </c>
      <c r="R102" s="108">
        <f t="shared" si="9"/>
        <v>2</v>
      </c>
      <c r="S102" s="108">
        <v>0</v>
      </c>
      <c r="T102" s="108">
        <v>4</v>
      </c>
      <c r="U102" s="108">
        <v>0</v>
      </c>
      <c r="V102" s="108">
        <v>0</v>
      </c>
      <c r="W102" s="108">
        <f t="shared" si="7"/>
        <v>4</v>
      </c>
      <c r="X102" s="108">
        <f t="shared" si="8"/>
        <v>6</v>
      </c>
      <c r="Y102" s="111">
        <v>28.833333333333332</v>
      </c>
    </row>
    <row r="103" spans="1:25" s="113" customFormat="1">
      <c r="A103" s="106">
        <v>95</v>
      </c>
      <c r="B103" s="107" t="s">
        <v>44</v>
      </c>
      <c r="C103" s="107" t="s">
        <v>35</v>
      </c>
      <c r="D103" s="107" t="s">
        <v>41</v>
      </c>
      <c r="E103" s="108" t="s">
        <v>129</v>
      </c>
      <c r="F103" s="109" t="str">
        <f t="shared" si="10"/>
        <v>0109061401</v>
      </c>
      <c r="G103" s="109" t="s">
        <v>77</v>
      </c>
      <c r="H103" s="110">
        <v>1</v>
      </c>
      <c r="I103" s="108">
        <v>0</v>
      </c>
      <c r="J103" s="108">
        <v>1</v>
      </c>
      <c r="K103" s="108">
        <v>0</v>
      </c>
      <c r="L103" s="108">
        <v>0</v>
      </c>
      <c r="M103" s="108">
        <f t="shared" si="11"/>
        <v>1</v>
      </c>
      <c r="N103" s="108">
        <v>0</v>
      </c>
      <c r="O103" s="108">
        <v>0</v>
      </c>
      <c r="P103" s="108">
        <v>0</v>
      </c>
      <c r="Q103" s="108">
        <v>0</v>
      </c>
      <c r="R103" s="108">
        <f t="shared" si="9"/>
        <v>0</v>
      </c>
      <c r="S103" s="108">
        <v>1</v>
      </c>
      <c r="T103" s="108">
        <v>1</v>
      </c>
      <c r="U103" s="108">
        <v>0</v>
      </c>
      <c r="V103" s="108">
        <v>0</v>
      </c>
      <c r="W103" s="108">
        <f t="shared" si="7"/>
        <v>2</v>
      </c>
      <c r="X103" s="108">
        <f t="shared" si="8"/>
        <v>2</v>
      </c>
      <c r="Y103" s="111">
        <v>21.5</v>
      </c>
    </row>
    <row r="104" spans="1:25" s="113" customFormat="1">
      <c r="A104" s="106">
        <v>96</v>
      </c>
      <c r="B104" s="107" t="s">
        <v>44</v>
      </c>
      <c r="C104" s="107" t="s">
        <v>35</v>
      </c>
      <c r="D104" s="107" t="s">
        <v>41</v>
      </c>
      <c r="E104" s="110" t="s">
        <v>150</v>
      </c>
      <c r="F104" s="109" t="str">
        <f t="shared" si="10"/>
        <v>0109061101</v>
      </c>
      <c r="G104" s="109" t="s">
        <v>38</v>
      </c>
      <c r="H104" s="110">
        <v>1</v>
      </c>
      <c r="I104" s="108">
        <v>0</v>
      </c>
      <c r="J104" s="108">
        <v>0</v>
      </c>
      <c r="K104" s="108">
        <v>0</v>
      </c>
      <c r="L104" s="108">
        <v>0</v>
      </c>
      <c r="M104" s="108">
        <f t="shared" si="11"/>
        <v>0</v>
      </c>
      <c r="N104" s="108">
        <v>1</v>
      </c>
      <c r="O104" s="108">
        <v>1</v>
      </c>
      <c r="P104" s="108">
        <v>0</v>
      </c>
      <c r="Q104" s="108">
        <v>1</v>
      </c>
      <c r="R104" s="108">
        <f t="shared" si="9"/>
        <v>3</v>
      </c>
      <c r="S104" s="108">
        <v>0</v>
      </c>
      <c r="T104" s="108">
        <v>0</v>
      </c>
      <c r="U104" s="108">
        <v>0</v>
      </c>
      <c r="V104" s="108">
        <v>0</v>
      </c>
      <c r="W104" s="108">
        <f t="shared" si="7"/>
        <v>0</v>
      </c>
      <c r="X104" s="108">
        <f t="shared" si="8"/>
        <v>3</v>
      </c>
      <c r="Y104" s="111">
        <v>45</v>
      </c>
    </row>
    <row r="105" spans="1:25" s="113" customFormat="1">
      <c r="A105" s="106">
        <v>97</v>
      </c>
      <c r="B105" s="107" t="s">
        <v>44</v>
      </c>
      <c r="C105" s="107" t="s">
        <v>35</v>
      </c>
      <c r="D105" s="107" t="s">
        <v>41</v>
      </c>
      <c r="E105" s="110" t="s">
        <v>416</v>
      </c>
      <c r="F105" s="109" t="str">
        <f t="shared" si="10"/>
        <v>0109061203</v>
      </c>
      <c r="G105" s="109" t="s">
        <v>479</v>
      </c>
      <c r="H105" s="110">
        <v>1</v>
      </c>
      <c r="I105" s="108">
        <v>0</v>
      </c>
      <c r="J105" s="108">
        <v>0</v>
      </c>
      <c r="K105" s="108">
        <v>0</v>
      </c>
      <c r="L105" s="108">
        <v>0</v>
      </c>
      <c r="M105" s="108">
        <f t="shared" si="11"/>
        <v>0</v>
      </c>
      <c r="N105" s="108">
        <v>0</v>
      </c>
      <c r="O105" s="108">
        <v>1</v>
      </c>
      <c r="P105" s="108">
        <v>0</v>
      </c>
      <c r="Q105" s="108">
        <v>0</v>
      </c>
      <c r="R105" s="108">
        <f t="shared" si="9"/>
        <v>1</v>
      </c>
      <c r="S105" s="108">
        <v>0</v>
      </c>
      <c r="T105" s="108">
        <v>0</v>
      </c>
      <c r="U105" s="108">
        <v>0</v>
      </c>
      <c r="V105" s="108">
        <v>2</v>
      </c>
      <c r="W105" s="108">
        <f t="shared" si="7"/>
        <v>2</v>
      </c>
      <c r="X105" s="108">
        <f t="shared" si="8"/>
        <v>3</v>
      </c>
      <c r="Y105" s="111">
        <v>60.666666666666664</v>
      </c>
    </row>
    <row r="106" spans="1:25" s="113" customFormat="1">
      <c r="A106" s="106">
        <v>98</v>
      </c>
      <c r="B106" s="107" t="s">
        <v>44</v>
      </c>
      <c r="C106" s="107" t="s">
        <v>35</v>
      </c>
      <c r="D106" s="107" t="s">
        <v>41</v>
      </c>
      <c r="E106" s="108" t="s">
        <v>417</v>
      </c>
      <c r="F106" s="109" t="str">
        <f t="shared" si="10"/>
        <v>0109060809</v>
      </c>
      <c r="G106" s="109" t="s">
        <v>407</v>
      </c>
      <c r="H106" s="110">
        <v>1</v>
      </c>
      <c r="I106" s="108">
        <v>0</v>
      </c>
      <c r="J106" s="108">
        <v>0</v>
      </c>
      <c r="K106" s="108">
        <v>0</v>
      </c>
      <c r="L106" s="108">
        <v>0</v>
      </c>
      <c r="M106" s="108">
        <f t="shared" si="11"/>
        <v>0</v>
      </c>
      <c r="N106" s="108">
        <v>0</v>
      </c>
      <c r="O106" s="108">
        <v>1</v>
      </c>
      <c r="P106" s="108">
        <v>0</v>
      </c>
      <c r="Q106" s="108">
        <v>0</v>
      </c>
      <c r="R106" s="108">
        <f t="shared" si="9"/>
        <v>1</v>
      </c>
      <c r="S106" s="108">
        <v>0</v>
      </c>
      <c r="T106" s="108">
        <v>0</v>
      </c>
      <c r="U106" s="108">
        <v>1</v>
      </c>
      <c r="V106" s="108">
        <v>0</v>
      </c>
      <c r="W106" s="108">
        <f t="shared" si="7"/>
        <v>1</v>
      </c>
      <c r="X106" s="108">
        <f t="shared" si="8"/>
        <v>2</v>
      </c>
      <c r="Y106" s="111">
        <v>43</v>
      </c>
    </row>
    <row r="107" spans="1:25" s="113" customFormat="1">
      <c r="A107" s="106">
        <v>99</v>
      </c>
      <c r="B107" s="107" t="s">
        <v>44</v>
      </c>
      <c r="C107" s="107" t="s">
        <v>35</v>
      </c>
      <c r="D107" s="107" t="s">
        <v>41</v>
      </c>
      <c r="E107" s="108" t="s">
        <v>126</v>
      </c>
      <c r="F107" s="109" t="str">
        <f t="shared" si="10"/>
        <v>0109061201</v>
      </c>
      <c r="G107" s="109" t="s">
        <v>121</v>
      </c>
      <c r="H107" s="110">
        <v>1</v>
      </c>
      <c r="I107" s="108">
        <v>1</v>
      </c>
      <c r="J107" s="108">
        <v>0</v>
      </c>
      <c r="K107" s="108">
        <v>0</v>
      </c>
      <c r="L107" s="108">
        <v>0</v>
      </c>
      <c r="M107" s="108">
        <f t="shared" si="11"/>
        <v>1</v>
      </c>
      <c r="N107" s="108">
        <v>0</v>
      </c>
      <c r="O107" s="108">
        <v>0</v>
      </c>
      <c r="P107" s="108">
        <v>1</v>
      </c>
      <c r="Q107" s="108">
        <v>1</v>
      </c>
      <c r="R107" s="108">
        <f t="shared" si="9"/>
        <v>2</v>
      </c>
      <c r="S107" s="108">
        <v>1</v>
      </c>
      <c r="T107" s="108">
        <v>0</v>
      </c>
      <c r="U107" s="108">
        <v>0</v>
      </c>
      <c r="V107" s="108">
        <v>1</v>
      </c>
      <c r="W107" s="108">
        <f t="shared" si="7"/>
        <v>2</v>
      </c>
      <c r="X107" s="108">
        <f t="shared" si="8"/>
        <v>4</v>
      </c>
      <c r="Y107" s="111">
        <v>47.5</v>
      </c>
    </row>
    <row r="108" spans="1:25" s="113" customFormat="1">
      <c r="A108" s="106">
        <v>100</v>
      </c>
      <c r="B108" s="107" t="s">
        <v>44</v>
      </c>
      <c r="C108" s="107" t="s">
        <v>35</v>
      </c>
      <c r="D108" s="107" t="s">
        <v>41</v>
      </c>
      <c r="E108" s="108" t="s">
        <v>428</v>
      </c>
      <c r="F108" s="109" t="str">
        <f t="shared" si="10"/>
        <v>0109061209</v>
      </c>
      <c r="G108" s="109" t="s">
        <v>157</v>
      </c>
      <c r="H108" s="110">
        <v>1</v>
      </c>
      <c r="I108" s="108">
        <v>0</v>
      </c>
      <c r="J108" s="108">
        <v>1</v>
      </c>
      <c r="K108" s="108">
        <v>0</v>
      </c>
      <c r="L108" s="108">
        <v>0</v>
      </c>
      <c r="M108" s="108">
        <f t="shared" si="11"/>
        <v>1</v>
      </c>
      <c r="N108" s="108">
        <v>0</v>
      </c>
      <c r="O108" s="108">
        <v>0</v>
      </c>
      <c r="P108" s="108">
        <v>0</v>
      </c>
      <c r="Q108" s="108">
        <v>0</v>
      </c>
      <c r="R108" s="108">
        <f t="shared" si="9"/>
        <v>0</v>
      </c>
      <c r="S108" s="108">
        <v>1</v>
      </c>
      <c r="T108" s="108">
        <v>1</v>
      </c>
      <c r="U108" s="108">
        <v>0</v>
      </c>
      <c r="V108" s="108">
        <v>0</v>
      </c>
      <c r="W108" s="108">
        <f t="shared" si="7"/>
        <v>2</v>
      </c>
      <c r="X108" s="108">
        <f t="shared" si="8"/>
        <v>2</v>
      </c>
      <c r="Y108" s="111">
        <v>21</v>
      </c>
    </row>
    <row r="109" spans="1:25" s="113" customFormat="1">
      <c r="A109" s="106">
        <v>101</v>
      </c>
      <c r="B109" s="107" t="s">
        <v>44</v>
      </c>
      <c r="C109" s="107" t="s">
        <v>35</v>
      </c>
      <c r="D109" s="114" t="s">
        <v>41</v>
      </c>
      <c r="E109" s="107" t="s">
        <v>430</v>
      </c>
      <c r="F109" s="109" t="str">
        <f t="shared" si="10"/>
        <v>0109060218</v>
      </c>
      <c r="G109" s="109" t="s">
        <v>58</v>
      </c>
      <c r="H109" s="110">
        <v>1</v>
      </c>
      <c r="I109" s="108">
        <v>0</v>
      </c>
      <c r="J109" s="108">
        <v>0</v>
      </c>
      <c r="K109" s="108">
        <v>0</v>
      </c>
      <c r="L109" s="108">
        <v>1</v>
      </c>
      <c r="M109" s="108">
        <f t="shared" si="11"/>
        <v>1</v>
      </c>
      <c r="N109" s="108">
        <v>0</v>
      </c>
      <c r="O109" s="108">
        <v>0</v>
      </c>
      <c r="P109" s="108">
        <v>0</v>
      </c>
      <c r="Q109" s="108">
        <v>0</v>
      </c>
      <c r="R109" s="108">
        <f t="shared" si="9"/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f t="shared" si="7"/>
        <v>0</v>
      </c>
      <c r="X109" s="108">
        <f t="shared" si="8"/>
        <v>0</v>
      </c>
      <c r="Y109" s="111" t="s">
        <v>1112</v>
      </c>
    </row>
    <row r="110" spans="1:25" s="113" customFormat="1">
      <c r="A110" s="106">
        <v>102</v>
      </c>
      <c r="B110" s="107" t="s">
        <v>44</v>
      </c>
      <c r="C110" s="107" t="s">
        <v>35</v>
      </c>
      <c r="D110" s="114" t="s">
        <v>41</v>
      </c>
      <c r="E110" s="108" t="s">
        <v>123</v>
      </c>
      <c r="F110" s="109" t="str">
        <f t="shared" si="10"/>
        <v>0109062001</v>
      </c>
      <c r="G110" s="109" t="s">
        <v>84</v>
      </c>
      <c r="H110" s="110">
        <v>1</v>
      </c>
      <c r="I110" s="108">
        <v>1</v>
      </c>
      <c r="J110" s="108">
        <v>0</v>
      </c>
      <c r="K110" s="108">
        <v>0</v>
      </c>
      <c r="L110" s="108">
        <v>0</v>
      </c>
      <c r="M110" s="108">
        <f t="shared" si="11"/>
        <v>1</v>
      </c>
      <c r="N110" s="108">
        <v>0</v>
      </c>
      <c r="O110" s="108">
        <v>0</v>
      </c>
      <c r="P110" s="108">
        <v>0</v>
      </c>
      <c r="Q110" s="108">
        <v>0</v>
      </c>
      <c r="R110" s="108">
        <f t="shared" si="9"/>
        <v>0</v>
      </c>
      <c r="S110" s="108">
        <v>0</v>
      </c>
      <c r="T110" s="108">
        <v>1</v>
      </c>
      <c r="U110" s="108">
        <v>0</v>
      </c>
      <c r="V110" s="108">
        <v>0</v>
      </c>
      <c r="W110" s="108">
        <f t="shared" si="7"/>
        <v>1</v>
      </c>
      <c r="X110" s="108">
        <f t="shared" si="8"/>
        <v>1</v>
      </c>
      <c r="Y110" s="111">
        <v>30</v>
      </c>
    </row>
    <row r="111" spans="1:25" s="113" customFormat="1">
      <c r="A111" s="106">
        <v>103</v>
      </c>
      <c r="B111" s="107" t="s">
        <v>44</v>
      </c>
      <c r="C111" s="107" t="s">
        <v>35</v>
      </c>
      <c r="D111" s="114" t="s">
        <v>41</v>
      </c>
      <c r="E111" s="110" t="s">
        <v>431</v>
      </c>
      <c r="F111" s="109" t="str">
        <f t="shared" si="10"/>
        <v>0109062301</v>
      </c>
      <c r="G111" s="109" t="s">
        <v>66</v>
      </c>
      <c r="H111" s="110">
        <v>1</v>
      </c>
      <c r="I111" s="108">
        <v>0</v>
      </c>
      <c r="J111" s="108">
        <v>0</v>
      </c>
      <c r="K111" s="108">
        <v>0</v>
      </c>
      <c r="L111" s="108">
        <v>0</v>
      </c>
      <c r="M111" s="108">
        <f t="shared" si="11"/>
        <v>0</v>
      </c>
      <c r="N111" s="108">
        <v>0</v>
      </c>
      <c r="O111" s="108">
        <v>2</v>
      </c>
      <c r="P111" s="108">
        <v>1</v>
      </c>
      <c r="Q111" s="108">
        <v>0</v>
      </c>
      <c r="R111" s="108">
        <f t="shared" si="9"/>
        <v>3</v>
      </c>
      <c r="S111" s="108">
        <v>0</v>
      </c>
      <c r="T111" s="108">
        <v>0</v>
      </c>
      <c r="U111" s="108">
        <v>0</v>
      </c>
      <c r="V111" s="108">
        <v>0</v>
      </c>
      <c r="W111" s="108">
        <f t="shared" si="7"/>
        <v>0</v>
      </c>
      <c r="X111" s="108">
        <f t="shared" si="8"/>
        <v>3</v>
      </c>
      <c r="Y111" s="111">
        <v>35</v>
      </c>
    </row>
    <row r="112" spans="1:25" s="113" customFormat="1">
      <c r="A112" s="106">
        <v>104</v>
      </c>
      <c r="B112" s="107" t="s">
        <v>44</v>
      </c>
      <c r="C112" s="107" t="s">
        <v>35</v>
      </c>
      <c r="D112" s="114" t="s">
        <v>41</v>
      </c>
      <c r="E112" s="110" t="s">
        <v>452</v>
      </c>
      <c r="F112" s="109" t="str">
        <f t="shared" si="10"/>
        <v>0109062201</v>
      </c>
      <c r="G112" s="109" t="s">
        <v>144</v>
      </c>
      <c r="H112" s="110">
        <v>1</v>
      </c>
      <c r="I112" s="108">
        <v>0</v>
      </c>
      <c r="J112" s="108">
        <v>0</v>
      </c>
      <c r="K112" s="108">
        <v>0</v>
      </c>
      <c r="L112" s="108">
        <v>0</v>
      </c>
      <c r="M112" s="108">
        <f t="shared" si="11"/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f>SUM(N112:Q112)</f>
        <v>0</v>
      </c>
      <c r="S112" s="108">
        <v>0</v>
      </c>
      <c r="T112" s="108">
        <v>0</v>
      </c>
      <c r="U112" s="108">
        <v>0</v>
      </c>
      <c r="V112" s="108">
        <v>1</v>
      </c>
      <c r="W112" s="108">
        <f>SUM(S112:V112)</f>
        <v>1</v>
      </c>
      <c r="X112" s="108">
        <f>R112+W112</f>
        <v>1</v>
      </c>
      <c r="Y112" s="111">
        <v>82</v>
      </c>
    </row>
    <row r="113" spans="1:25" s="113" customFormat="1">
      <c r="A113" s="106">
        <v>105</v>
      </c>
      <c r="B113" s="107" t="s">
        <v>44</v>
      </c>
      <c r="C113" s="107" t="s">
        <v>35</v>
      </c>
      <c r="D113" s="114" t="s">
        <v>41</v>
      </c>
      <c r="E113" s="110" t="s">
        <v>122</v>
      </c>
      <c r="F113" s="109" t="str">
        <f t="shared" si="10"/>
        <v>0109061102</v>
      </c>
      <c r="G113" s="109" t="s">
        <v>73</v>
      </c>
      <c r="H113" s="110">
        <v>1</v>
      </c>
      <c r="I113" s="108">
        <v>0</v>
      </c>
      <c r="J113" s="108">
        <v>0</v>
      </c>
      <c r="K113" s="108">
        <v>0</v>
      </c>
      <c r="L113" s="108">
        <v>0</v>
      </c>
      <c r="M113" s="108">
        <f t="shared" si="11"/>
        <v>0</v>
      </c>
      <c r="N113" s="108">
        <v>0</v>
      </c>
      <c r="O113" s="108">
        <v>1</v>
      </c>
      <c r="P113" s="108">
        <v>0</v>
      </c>
      <c r="Q113" s="108">
        <v>0</v>
      </c>
      <c r="R113" s="108">
        <f>SUM(N113:Q113)</f>
        <v>1</v>
      </c>
      <c r="S113" s="108">
        <v>0</v>
      </c>
      <c r="T113" s="108">
        <v>0</v>
      </c>
      <c r="U113" s="108">
        <v>0</v>
      </c>
      <c r="V113" s="108">
        <v>1</v>
      </c>
      <c r="W113" s="108">
        <f>SUM(S113:V113)</f>
        <v>1</v>
      </c>
      <c r="X113" s="108">
        <f>R113+W113</f>
        <v>2</v>
      </c>
      <c r="Y113" s="111">
        <v>72.5</v>
      </c>
    </row>
    <row r="114" spans="1:25" s="113" customFormat="1">
      <c r="A114" s="106">
        <v>106</v>
      </c>
      <c r="B114" s="107" t="s">
        <v>44</v>
      </c>
      <c r="C114" s="107" t="s">
        <v>35</v>
      </c>
      <c r="D114" s="114" t="s">
        <v>41</v>
      </c>
      <c r="E114" s="110" t="s">
        <v>159</v>
      </c>
      <c r="F114" s="109" t="str">
        <f t="shared" si="10"/>
        <v>0109060601</v>
      </c>
      <c r="G114" s="109" t="s">
        <v>74</v>
      </c>
      <c r="H114" s="110">
        <v>1</v>
      </c>
      <c r="I114" s="108">
        <v>0</v>
      </c>
      <c r="J114" s="108">
        <v>0</v>
      </c>
      <c r="K114" s="108">
        <v>0</v>
      </c>
      <c r="L114" s="108">
        <v>0</v>
      </c>
      <c r="M114" s="108">
        <f t="shared" si="11"/>
        <v>0</v>
      </c>
      <c r="N114" s="108">
        <v>0</v>
      </c>
      <c r="O114" s="108">
        <v>1</v>
      </c>
      <c r="P114" s="108">
        <v>0</v>
      </c>
      <c r="Q114" s="108">
        <v>0</v>
      </c>
      <c r="R114" s="108">
        <f>SUM(N114:Q114)</f>
        <v>1</v>
      </c>
      <c r="S114" s="108">
        <v>0</v>
      </c>
      <c r="T114" s="108">
        <v>0</v>
      </c>
      <c r="U114" s="108">
        <v>0</v>
      </c>
      <c r="V114" s="108">
        <v>0</v>
      </c>
      <c r="W114" s="108">
        <f>SUM(S114:V114)</f>
        <v>0</v>
      </c>
      <c r="X114" s="108">
        <f>R114+W114</f>
        <v>1</v>
      </c>
      <c r="Y114" s="111">
        <v>28</v>
      </c>
    </row>
    <row r="115" spans="1:25" s="113" customFormat="1">
      <c r="A115" s="106">
        <v>107</v>
      </c>
      <c r="B115" s="107" t="s">
        <v>44</v>
      </c>
      <c r="C115" s="107" t="s">
        <v>35</v>
      </c>
      <c r="D115" s="114" t="s">
        <v>41</v>
      </c>
      <c r="E115" s="110" t="s">
        <v>415</v>
      </c>
      <c r="F115" s="109" t="str">
        <f t="shared" si="10"/>
        <v>0109060608</v>
      </c>
      <c r="G115" s="109" t="s">
        <v>115</v>
      </c>
      <c r="H115" s="110">
        <v>1</v>
      </c>
      <c r="I115" s="108">
        <v>0</v>
      </c>
      <c r="J115" s="108">
        <v>0</v>
      </c>
      <c r="K115" s="108">
        <v>1</v>
      </c>
      <c r="L115" s="108">
        <v>0</v>
      </c>
      <c r="M115" s="108">
        <f t="shared" si="11"/>
        <v>1</v>
      </c>
      <c r="N115" s="108">
        <v>0</v>
      </c>
      <c r="O115" s="108">
        <v>0</v>
      </c>
      <c r="P115" s="108">
        <v>1</v>
      </c>
      <c r="Q115" s="108">
        <v>0</v>
      </c>
      <c r="R115" s="108">
        <f>SUM(N115:Q115)</f>
        <v>1</v>
      </c>
      <c r="S115" s="108">
        <v>0</v>
      </c>
      <c r="T115" s="108">
        <v>0</v>
      </c>
      <c r="U115" s="108">
        <v>0</v>
      </c>
      <c r="V115" s="108">
        <v>0</v>
      </c>
      <c r="W115" s="108">
        <f>SUM(S115:V115)</f>
        <v>0</v>
      </c>
      <c r="X115" s="108">
        <f>R115+W115</f>
        <v>1</v>
      </c>
      <c r="Y115" s="111">
        <v>37</v>
      </c>
    </row>
    <row r="116" spans="1:25" s="113" customFormat="1">
      <c r="A116" s="106">
        <v>108</v>
      </c>
      <c r="B116" s="107" t="s">
        <v>44</v>
      </c>
      <c r="C116" s="107" t="s">
        <v>35</v>
      </c>
      <c r="D116" s="114" t="s">
        <v>41</v>
      </c>
      <c r="E116" s="110" t="s">
        <v>112</v>
      </c>
      <c r="F116" s="109" t="str">
        <f t="shared" si="10"/>
        <v>0109061601</v>
      </c>
      <c r="G116" s="109" t="s">
        <v>110</v>
      </c>
      <c r="H116" s="110">
        <v>1</v>
      </c>
      <c r="I116" s="108">
        <v>1</v>
      </c>
      <c r="J116" s="108">
        <v>0</v>
      </c>
      <c r="K116" s="108">
        <v>0</v>
      </c>
      <c r="L116" s="108">
        <v>0</v>
      </c>
      <c r="M116" s="108">
        <f t="shared" si="11"/>
        <v>1</v>
      </c>
      <c r="N116" s="108">
        <v>0</v>
      </c>
      <c r="O116" s="108">
        <v>0</v>
      </c>
      <c r="P116" s="108">
        <v>0</v>
      </c>
      <c r="Q116" s="108">
        <v>0</v>
      </c>
      <c r="R116" s="108">
        <f t="shared" ref="R116:R120" si="12">SUM(N116:Q116)</f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f t="shared" ref="W116:W120" si="13">SUM(S116:V116)</f>
        <v>0</v>
      </c>
      <c r="X116" s="108">
        <f t="shared" ref="X116:X120" si="14">R116+W116</f>
        <v>0</v>
      </c>
      <c r="Y116" s="111" t="s">
        <v>1112</v>
      </c>
    </row>
    <row r="117" spans="1:25" s="113" customFormat="1">
      <c r="A117" s="106">
        <v>109</v>
      </c>
      <c r="B117" s="107" t="s">
        <v>44</v>
      </c>
      <c r="C117" s="107" t="s">
        <v>35</v>
      </c>
      <c r="D117" s="114" t="s">
        <v>41</v>
      </c>
      <c r="E117" s="108" t="s">
        <v>118</v>
      </c>
      <c r="F117" s="109" t="str">
        <f t="shared" si="10"/>
        <v>0109060801</v>
      </c>
      <c r="G117" s="109" t="s">
        <v>116</v>
      </c>
      <c r="H117" s="110">
        <v>1</v>
      </c>
      <c r="I117" s="108">
        <v>0</v>
      </c>
      <c r="J117" s="108">
        <v>1</v>
      </c>
      <c r="K117" s="108">
        <v>0</v>
      </c>
      <c r="L117" s="108">
        <v>0</v>
      </c>
      <c r="M117" s="108">
        <f t="shared" si="11"/>
        <v>1</v>
      </c>
      <c r="N117" s="108">
        <v>1</v>
      </c>
      <c r="O117" s="108">
        <v>0</v>
      </c>
      <c r="P117" s="108">
        <v>0</v>
      </c>
      <c r="Q117" s="108">
        <v>0</v>
      </c>
      <c r="R117" s="108">
        <f t="shared" si="12"/>
        <v>1</v>
      </c>
      <c r="S117" s="108">
        <v>0</v>
      </c>
      <c r="T117" s="108">
        <v>0</v>
      </c>
      <c r="U117" s="108">
        <v>0</v>
      </c>
      <c r="V117" s="108">
        <v>0</v>
      </c>
      <c r="W117" s="108">
        <f t="shared" si="13"/>
        <v>0</v>
      </c>
      <c r="X117" s="108">
        <f t="shared" si="14"/>
        <v>1</v>
      </c>
      <c r="Y117" s="111">
        <v>8</v>
      </c>
    </row>
    <row r="118" spans="1:25" s="113" customFormat="1">
      <c r="A118" s="106">
        <v>110</v>
      </c>
      <c r="B118" s="107" t="s">
        <v>44</v>
      </c>
      <c r="C118" s="107" t="s">
        <v>35</v>
      </c>
      <c r="D118" s="114" t="s">
        <v>41</v>
      </c>
      <c r="E118" s="110" t="s">
        <v>404</v>
      </c>
      <c r="F118" s="109" t="str">
        <f t="shared" si="10"/>
        <v>0109061803</v>
      </c>
      <c r="G118" s="109" t="s">
        <v>109</v>
      </c>
      <c r="H118" s="110">
        <v>1</v>
      </c>
      <c r="I118" s="108">
        <v>0</v>
      </c>
      <c r="J118" s="108">
        <v>0</v>
      </c>
      <c r="K118" s="108">
        <v>0</v>
      </c>
      <c r="L118" s="108">
        <v>0</v>
      </c>
      <c r="M118" s="108">
        <f t="shared" si="11"/>
        <v>0</v>
      </c>
      <c r="N118" s="108">
        <v>0</v>
      </c>
      <c r="O118" s="108">
        <v>1</v>
      </c>
      <c r="P118" s="108">
        <v>0</v>
      </c>
      <c r="Q118" s="108">
        <v>0</v>
      </c>
      <c r="R118" s="108">
        <f t="shared" si="12"/>
        <v>1</v>
      </c>
      <c r="S118" s="108">
        <v>0</v>
      </c>
      <c r="T118" s="108">
        <v>0</v>
      </c>
      <c r="U118" s="108">
        <v>0</v>
      </c>
      <c r="V118" s="108">
        <v>0</v>
      </c>
      <c r="W118" s="108">
        <f t="shared" si="13"/>
        <v>0</v>
      </c>
      <c r="X118" s="108">
        <f t="shared" si="14"/>
        <v>1</v>
      </c>
      <c r="Y118" s="111">
        <v>26</v>
      </c>
    </row>
    <row r="119" spans="1:25" s="113" customFormat="1">
      <c r="A119" s="106">
        <v>111</v>
      </c>
      <c r="B119" s="107" t="s">
        <v>44</v>
      </c>
      <c r="C119" s="107" t="s">
        <v>35</v>
      </c>
      <c r="D119" s="114" t="s">
        <v>41</v>
      </c>
      <c r="E119" s="110" t="s">
        <v>163</v>
      </c>
      <c r="F119" s="109" t="str">
        <f t="shared" si="10"/>
        <v>0109061206</v>
      </c>
      <c r="G119" s="109" t="s">
        <v>107</v>
      </c>
      <c r="H119" s="110">
        <v>1</v>
      </c>
      <c r="I119" s="108">
        <v>0</v>
      </c>
      <c r="J119" s="108">
        <v>0</v>
      </c>
      <c r="K119" s="108">
        <v>0</v>
      </c>
      <c r="L119" s="108">
        <v>0</v>
      </c>
      <c r="M119" s="108">
        <f t="shared" si="11"/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f t="shared" si="12"/>
        <v>0</v>
      </c>
      <c r="S119" s="108">
        <v>0</v>
      </c>
      <c r="T119" s="108">
        <v>0</v>
      </c>
      <c r="U119" s="108">
        <v>0</v>
      </c>
      <c r="V119" s="108">
        <v>1</v>
      </c>
      <c r="W119" s="108">
        <f t="shared" si="13"/>
        <v>1</v>
      </c>
      <c r="X119" s="108">
        <f t="shared" si="14"/>
        <v>1</v>
      </c>
      <c r="Y119" s="111">
        <v>63</v>
      </c>
    </row>
    <row r="120" spans="1:25" s="113" customFormat="1">
      <c r="A120" s="106">
        <v>112</v>
      </c>
      <c r="B120" s="107" t="s">
        <v>44</v>
      </c>
      <c r="C120" s="107" t="s">
        <v>35</v>
      </c>
      <c r="D120" s="114" t="s">
        <v>41</v>
      </c>
      <c r="E120" s="108" t="s">
        <v>434</v>
      </c>
      <c r="F120" s="109" t="str">
        <f t="shared" si="10"/>
        <v>0109062209</v>
      </c>
      <c r="G120" s="109" t="s">
        <v>72</v>
      </c>
      <c r="H120" s="110">
        <v>1</v>
      </c>
      <c r="I120" s="108">
        <v>1</v>
      </c>
      <c r="J120" s="108">
        <v>0</v>
      </c>
      <c r="K120" s="108">
        <v>0</v>
      </c>
      <c r="L120" s="108">
        <v>0</v>
      </c>
      <c r="M120" s="108">
        <f t="shared" si="11"/>
        <v>1</v>
      </c>
      <c r="N120" s="108">
        <v>0</v>
      </c>
      <c r="O120" s="108">
        <v>0</v>
      </c>
      <c r="P120" s="108">
        <v>1</v>
      </c>
      <c r="Q120" s="108">
        <v>0</v>
      </c>
      <c r="R120" s="108">
        <f t="shared" si="12"/>
        <v>1</v>
      </c>
      <c r="S120" s="108">
        <v>0</v>
      </c>
      <c r="T120" s="108">
        <v>0</v>
      </c>
      <c r="U120" s="108">
        <v>0</v>
      </c>
      <c r="V120" s="108">
        <v>0</v>
      </c>
      <c r="W120" s="108">
        <f t="shared" si="13"/>
        <v>0</v>
      </c>
      <c r="X120" s="108">
        <f t="shared" si="14"/>
        <v>1</v>
      </c>
      <c r="Y120" s="111">
        <v>60</v>
      </c>
    </row>
    <row r="121" spans="1:25" s="113" customFormat="1">
      <c r="A121" s="106">
        <v>113</v>
      </c>
      <c r="B121" s="107" t="s">
        <v>44</v>
      </c>
      <c r="C121" s="107" t="s">
        <v>35</v>
      </c>
      <c r="D121" s="107" t="s">
        <v>41</v>
      </c>
      <c r="E121" s="108" t="s">
        <v>132</v>
      </c>
      <c r="F121" s="109" t="str">
        <f t="shared" si="10"/>
        <v>0109062401</v>
      </c>
      <c r="G121" s="109" t="s">
        <v>131</v>
      </c>
      <c r="H121" s="110">
        <v>1</v>
      </c>
      <c r="I121" s="108">
        <v>0</v>
      </c>
      <c r="J121" s="108">
        <v>0</v>
      </c>
      <c r="K121" s="108">
        <v>0</v>
      </c>
      <c r="L121" s="108">
        <v>0</v>
      </c>
      <c r="M121" s="108">
        <f t="shared" si="11"/>
        <v>0</v>
      </c>
      <c r="N121" s="108">
        <v>0</v>
      </c>
      <c r="O121" s="108">
        <v>1</v>
      </c>
      <c r="P121" s="108">
        <v>0</v>
      </c>
      <c r="Q121" s="108">
        <v>0</v>
      </c>
      <c r="R121" s="108">
        <f t="shared" si="9"/>
        <v>1</v>
      </c>
      <c r="S121" s="108">
        <v>0</v>
      </c>
      <c r="T121" s="108">
        <v>0</v>
      </c>
      <c r="U121" s="108">
        <v>0</v>
      </c>
      <c r="V121" s="108">
        <v>0</v>
      </c>
      <c r="W121" s="108">
        <f t="shared" si="7"/>
        <v>0</v>
      </c>
      <c r="X121" s="108">
        <f t="shared" si="8"/>
        <v>1</v>
      </c>
      <c r="Y121" s="111">
        <v>23</v>
      </c>
    </row>
    <row r="122" spans="1:25" s="113" customFormat="1">
      <c r="A122" s="106">
        <v>114</v>
      </c>
      <c r="B122" s="107" t="s">
        <v>44</v>
      </c>
      <c r="C122" s="107" t="s">
        <v>35</v>
      </c>
      <c r="D122" s="107" t="s">
        <v>41</v>
      </c>
      <c r="E122" s="108" t="s">
        <v>161</v>
      </c>
      <c r="F122" s="109" t="str">
        <f t="shared" si="10"/>
        <v>0109062206</v>
      </c>
      <c r="G122" s="109" t="s">
        <v>160</v>
      </c>
      <c r="H122" s="110">
        <v>1</v>
      </c>
      <c r="I122" s="108">
        <v>0</v>
      </c>
      <c r="J122" s="108">
        <v>0</v>
      </c>
      <c r="K122" s="108">
        <v>0</v>
      </c>
      <c r="L122" s="108">
        <v>0</v>
      </c>
      <c r="M122" s="108">
        <f t="shared" si="11"/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f t="shared" si="9"/>
        <v>0</v>
      </c>
      <c r="S122" s="108">
        <v>0</v>
      </c>
      <c r="T122" s="108">
        <v>0</v>
      </c>
      <c r="U122" s="108">
        <v>1</v>
      </c>
      <c r="V122" s="108">
        <v>0</v>
      </c>
      <c r="W122" s="108">
        <f t="shared" si="7"/>
        <v>1</v>
      </c>
      <c r="X122" s="108">
        <f t="shared" si="8"/>
        <v>1</v>
      </c>
      <c r="Y122" s="111">
        <v>35</v>
      </c>
    </row>
    <row r="123" spans="1:25" s="113" customFormat="1">
      <c r="A123" s="106">
        <v>115</v>
      </c>
      <c r="B123" s="107" t="s">
        <v>44</v>
      </c>
      <c r="C123" s="107" t="s">
        <v>35</v>
      </c>
      <c r="D123" s="107" t="s">
        <v>41</v>
      </c>
      <c r="E123" s="108" t="s">
        <v>587</v>
      </c>
      <c r="F123" s="109" t="str">
        <f t="shared" si="10"/>
        <v>0109061508</v>
      </c>
      <c r="G123" s="109" t="s">
        <v>586</v>
      </c>
      <c r="H123" s="110">
        <v>1</v>
      </c>
      <c r="I123" s="108">
        <v>0</v>
      </c>
      <c r="J123" s="108">
        <v>0</v>
      </c>
      <c r="K123" s="108">
        <v>0</v>
      </c>
      <c r="L123" s="108">
        <v>0</v>
      </c>
      <c r="M123" s="108">
        <f t="shared" si="11"/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f t="shared" si="6"/>
        <v>0</v>
      </c>
      <c r="S123" s="108">
        <v>0</v>
      </c>
      <c r="T123" s="108">
        <v>3</v>
      </c>
      <c r="U123" s="108">
        <v>1</v>
      </c>
      <c r="V123" s="108">
        <v>0</v>
      </c>
      <c r="W123" s="108">
        <f t="shared" si="7"/>
        <v>4</v>
      </c>
      <c r="X123" s="108">
        <f t="shared" si="8"/>
        <v>4</v>
      </c>
      <c r="Y123" s="111">
        <v>35.5</v>
      </c>
    </row>
    <row r="124" spans="1:25" s="113" customFormat="1">
      <c r="A124" s="106">
        <v>116</v>
      </c>
      <c r="B124" s="107" t="s">
        <v>44</v>
      </c>
      <c r="C124" s="107" t="s">
        <v>35</v>
      </c>
      <c r="D124" s="107" t="s">
        <v>41</v>
      </c>
      <c r="E124" s="108" t="s">
        <v>1110</v>
      </c>
      <c r="F124" s="109" t="str">
        <f t="shared" si="10"/>
        <v>0109061701</v>
      </c>
      <c r="G124" s="109" t="s">
        <v>1111</v>
      </c>
      <c r="H124" s="110">
        <v>1</v>
      </c>
      <c r="I124" s="108">
        <v>0</v>
      </c>
      <c r="J124" s="108">
        <v>0</v>
      </c>
      <c r="K124" s="108">
        <v>1</v>
      </c>
      <c r="L124" s="108">
        <v>0</v>
      </c>
      <c r="M124" s="108">
        <f t="shared" si="11"/>
        <v>1</v>
      </c>
      <c r="N124" s="108">
        <v>0</v>
      </c>
      <c r="O124" s="108">
        <v>0</v>
      </c>
      <c r="P124" s="108">
        <v>0</v>
      </c>
      <c r="Q124" s="108">
        <v>0</v>
      </c>
      <c r="R124" s="108">
        <f t="shared" si="6"/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f t="shared" si="7"/>
        <v>0</v>
      </c>
      <c r="X124" s="108">
        <f t="shared" si="8"/>
        <v>0</v>
      </c>
      <c r="Y124" s="111" t="s">
        <v>1112</v>
      </c>
    </row>
    <row r="125" spans="1:25" s="113" customFormat="1">
      <c r="A125" s="106">
        <v>117</v>
      </c>
      <c r="B125" s="107" t="s">
        <v>44</v>
      </c>
      <c r="C125" s="107" t="s">
        <v>35</v>
      </c>
      <c r="D125" s="107" t="s">
        <v>41</v>
      </c>
      <c r="E125" s="108" t="s">
        <v>1116</v>
      </c>
      <c r="F125" s="109" t="str">
        <f t="shared" si="10"/>
        <v>0109060201</v>
      </c>
      <c r="G125" s="109" t="s">
        <v>92</v>
      </c>
      <c r="H125" s="110">
        <v>1</v>
      </c>
      <c r="I125" s="108">
        <v>0</v>
      </c>
      <c r="J125" s="108">
        <v>0</v>
      </c>
      <c r="K125" s="108">
        <v>0</v>
      </c>
      <c r="L125" s="108">
        <v>0</v>
      </c>
      <c r="M125" s="108">
        <f t="shared" si="11"/>
        <v>0</v>
      </c>
      <c r="N125" s="108">
        <v>0</v>
      </c>
      <c r="O125" s="108">
        <v>1</v>
      </c>
      <c r="P125" s="108">
        <v>0</v>
      </c>
      <c r="Q125" s="108">
        <v>0</v>
      </c>
      <c r="R125" s="108">
        <f t="shared" si="6"/>
        <v>1</v>
      </c>
      <c r="S125" s="108">
        <v>0</v>
      </c>
      <c r="T125" s="108">
        <v>0</v>
      </c>
      <c r="U125" s="108">
        <v>0</v>
      </c>
      <c r="V125" s="108">
        <v>0</v>
      </c>
      <c r="W125" s="108">
        <f t="shared" si="7"/>
        <v>0</v>
      </c>
      <c r="X125" s="108">
        <f t="shared" si="8"/>
        <v>1</v>
      </c>
      <c r="Y125" s="111">
        <v>27</v>
      </c>
    </row>
    <row r="126" spans="1:25" s="113" customFormat="1">
      <c r="A126" s="106">
        <v>118</v>
      </c>
      <c r="B126" s="107" t="s">
        <v>44</v>
      </c>
      <c r="C126" s="107" t="s">
        <v>35</v>
      </c>
      <c r="D126" s="107" t="s">
        <v>41</v>
      </c>
      <c r="E126" s="108" t="s">
        <v>1117</v>
      </c>
      <c r="F126" s="109" t="str">
        <f t="shared" si="10"/>
        <v>0109062004</v>
      </c>
      <c r="G126" s="109" t="s">
        <v>106</v>
      </c>
      <c r="H126" s="110">
        <v>1</v>
      </c>
      <c r="I126" s="108">
        <v>0</v>
      </c>
      <c r="J126" s="108">
        <v>0</v>
      </c>
      <c r="K126" s="108">
        <v>0</v>
      </c>
      <c r="L126" s="108">
        <v>0</v>
      </c>
      <c r="M126" s="108">
        <f t="shared" si="11"/>
        <v>0</v>
      </c>
      <c r="N126" s="108">
        <v>0</v>
      </c>
      <c r="O126" s="108">
        <v>1</v>
      </c>
      <c r="P126" s="108">
        <v>0</v>
      </c>
      <c r="Q126" s="108">
        <v>0</v>
      </c>
      <c r="R126" s="108">
        <f t="shared" si="6"/>
        <v>1</v>
      </c>
      <c r="S126" s="108">
        <v>0</v>
      </c>
      <c r="T126" s="108">
        <v>0</v>
      </c>
      <c r="U126" s="108">
        <v>0</v>
      </c>
      <c r="V126" s="108">
        <v>0</v>
      </c>
      <c r="W126" s="108">
        <f t="shared" si="7"/>
        <v>0</v>
      </c>
      <c r="X126" s="108">
        <f t="shared" si="8"/>
        <v>1</v>
      </c>
      <c r="Y126" s="111">
        <v>28</v>
      </c>
    </row>
    <row r="127" spans="1:25" s="113" customFormat="1">
      <c r="A127" s="106">
        <v>119</v>
      </c>
      <c r="B127" s="107" t="s">
        <v>44</v>
      </c>
      <c r="C127" s="107" t="s">
        <v>40</v>
      </c>
      <c r="D127" s="107" t="s">
        <v>30</v>
      </c>
      <c r="E127" s="108" t="s">
        <v>34</v>
      </c>
      <c r="F127" s="109" t="str">
        <f t="shared" si="10"/>
        <v>0107031501</v>
      </c>
      <c r="G127" s="109" t="s">
        <v>60</v>
      </c>
      <c r="H127" s="110">
        <v>1</v>
      </c>
      <c r="I127" s="108">
        <v>0</v>
      </c>
      <c r="J127" s="108">
        <v>0</v>
      </c>
      <c r="K127" s="108">
        <v>0</v>
      </c>
      <c r="L127" s="108">
        <v>1</v>
      </c>
      <c r="M127" s="108">
        <f t="shared" si="11"/>
        <v>1</v>
      </c>
      <c r="N127" s="108">
        <v>0</v>
      </c>
      <c r="O127" s="108">
        <v>0</v>
      </c>
      <c r="P127" s="108">
        <v>0</v>
      </c>
      <c r="Q127" s="108">
        <v>0</v>
      </c>
      <c r="R127" s="108">
        <f t="shared" si="6"/>
        <v>0</v>
      </c>
      <c r="S127" s="108">
        <v>0</v>
      </c>
      <c r="T127" s="108">
        <v>0</v>
      </c>
      <c r="U127" s="108">
        <v>0</v>
      </c>
      <c r="V127" s="108">
        <v>0</v>
      </c>
      <c r="W127" s="108">
        <f t="shared" si="7"/>
        <v>0</v>
      </c>
      <c r="X127" s="108">
        <f t="shared" si="8"/>
        <v>0</v>
      </c>
      <c r="Y127" s="111" t="s">
        <v>1112</v>
      </c>
    </row>
    <row r="128" spans="1:25" s="113" customFormat="1">
      <c r="A128" s="106">
        <v>120</v>
      </c>
      <c r="B128" s="107" t="s">
        <v>44</v>
      </c>
      <c r="C128" s="107" t="s">
        <v>40</v>
      </c>
      <c r="D128" s="107" t="s">
        <v>30</v>
      </c>
      <c r="E128" s="108" t="s">
        <v>149</v>
      </c>
      <c r="F128" s="109" t="str">
        <f t="shared" si="10"/>
        <v>0107032111</v>
      </c>
      <c r="G128" s="109" t="s">
        <v>88</v>
      </c>
      <c r="H128" s="110">
        <v>1</v>
      </c>
      <c r="I128" s="108">
        <v>0</v>
      </c>
      <c r="J128" s="108">
        <v>0</v>
      </c>
      <c r="K128" s="108">
        <v>0</v>
      </c>
      <c r="L128" s="108">
        <v>0</v>
      </c>
      <c r="M128" s="108">
        <f t="shared" si="11"/>
        <v>0</v>
      </c>
      <c r="N128" s="108">
        <v>0</v>
      </c>
      <c r="O128" s="108">
        <v>1</v>
      </c>
      <c r="P128" s="108">
        <v>1</v>
      </c>
      <c r="Q128" s="108">
        <v>0</v>
      </c>
      <c r="R128" s="108">
        <f t="shared" si="6"/>
        <v>2</v>
      </c>
      <c r="S128" s="108">
        <v>0</v>
      </c>
      <c r="T128" s="108">
        <v>0</v>
      </c>
      <c r="U128" s="108">
        <v>0</v>
      </c>
      <c r="V128" s="108">
        <v>0</v>
      </c>
      <c r="W128" s="108">
        <f t="shared" si="7"/>
        <v>0</v>
      </c>
      <c r="X128" s="108">
        <f t="shared" si="8"/>
        <v>2</v>
      </c>
      <c r="Y128" s="111">
        <v>31.5</v>
      </c>
    </row>
    <row r="129" spans="1:25" s="113" customFormat="1">
      <c r="A129" s="106">
        <v>121</v>
      </c>
      <c r="B129" s="107" t="s">
        <v>44</v>
      </c>
      <c r="C129" s="107" t="s">
        <v>40</v>
      </c>
      <c r="D129" s="107" t="s">
        <v>30</v>
      </c>
      <c r="E129" s="108" t="s">
        <v>434</v>
      </c>
      <c r="F129" s="109" t="str">
        <f t="shared" si="10"/>
        <v>0107032209</v>
      </c>
      <c r="G129" s="109" t="s">
        <v>72</v>
      </c>
      <c r="H129" s="110">
        <v>1</v>
      </c>
      <c r="I129" s="108">
        <v>0</v>
      </c>
      <c r="J129" s="108">
        <v>0</v>
      </c>
      <c r="K129" s="108">
        <v>0</v>
      </c>
      <c r="L129" s="108">
        <v>0</v>
      </c>
      <c r="M129" s="108">
        <f t="shared" si="11"/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f t="shared" si="6"/>
        <v>0</v>
      </c>
      <c r="S129" s="108">
        <v>0</v>
      </c>
      <c r="T129" s="108">
        <v>0</v>
      </c>
      <c r="U129" s="108">
        <v>0</v>
      </c>
      <c r="V129" s="108">
        <v>1</v>
      </c>
      <c r="W129" s="108">
        <f t="shared" si="7"/>
        <v>1</v>
      </c>
      <c r="X129" s="108">
        <f t="shared" si="8"/>
        <v>1</v>
      </c>
      <c r="Y129" s="111">
        <v>113</v>
      </c>
    </row>
    <row r="130" spans="1:25" s="113" customFormat="1">
      <c r="A130" s="106">
        <v>122</v>
      </c>
      <c r="B130" s="107" t="s">
        <v>44</v>
      </c>
      <c r="C130" s="107" t="s">
        <v>40</v>
      </c>
      <c r="D130" s="107">
        <v>39</v>
      </c>
      <c r="E130" s="108" t="s">
        <v>150</v>
      </c>
      <c r="F130" s="109" t="str">
        <f t="shared" si="10"/>
        <v>0107391101</v>
      </c>
      <c r="G130" s="109" t="s">
        <v>38</v>
      </c>
      <c r="H130" s="110">
        <v>1</v>
      </c>
      <c r="I130" s="108">
        <v>1</v>
      </c>
      <c r="J130" s="108">
        <v>0</v>
      </c>
      <c r="K130" s="108">
        <v>0</v>
      </c>
      <c r="L130" s="108">
        <v>0</v>
      </c>
      <c r="M130" s="108">
        <f t="shared" si="11"/>
        <v>1</v>
      </c>
      <c r="N130" s="108">
        <v>0</v>
      </c>
      <c r="O130" s="108">
        <v>0</v>
      </c>
      <c r="P130" s="108">
        <v>0</v>
      </c>
      <c r="Q130" s="108">
        <v>0</v>
      </c>
      <c r="R130" s="108">
        <f t="shared" si="6"/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f t="shared" si="7"/>
        <v>0</v>
      </c>
      <c r="X130" s="108">
        <f t="shared" si="8"/>
        <v>0</v>
      </c>
      <c r="Y130" s="111" t="s">
        <v>1112</v>
      </c>
    </row>
    <row r="131" spans="1:25" s="113" customFormat="1">
      <c r="A131" s="106">
        <v>123</v>
      </c>
      <c r="B131" s="107" t="s">
        <v>44</v>
      </c>
      <c r="C131" s="107" t="s">
        <v>40</v>
      </c>
      <c r="D131" s="107" t="s">
        <v>41</v>
      </c>
      <c r="E131" s="108" t="s">
        <v>34</v>
      </c>
      <c r="F131" s="109" t="str">
        <f t="shared" si="10"/>
        <v>0107061501</v>
      </c>
      <c r="G131" s="109" t="s">
        <v>60</v>
      </c>
      <c r="H131" s="110">
        <v>1</v>
      </c>
      <c r="I131" s="108">
        <v>0</v>
      </c>
      <c r="J131" s="108">
        <v>0</v>
      </c>
      <c r="K131" s="108">
        <v>0</v>
      </c>
      <c r="L131" s="108">
        <v>0</v>
      </c>
      <c r="M131" s="108">
        <f t="shared" si="11"/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f t="shared" si="6"/>
        <v>0</v>
      </c>
      <c r="S131" s="108">
        <v>1</v>
      </c>
      <c r="T131" s="108">
        <v>1</v>
      </c>
      <c r="U131" s="108">
        <v>0</v>
      </c>
      <c r="V131" s="108">
        <v>0</v>
      </c>
      <c r="W131" s="108">
        <f t="shared" si="7"/>
        <v>2</v>
      </c>
      <c r="X131" s="108">
        <f t="shared" si="8"/>
        <v>2</v>
      </c>
      <c r="Y131" s="111">
        <v>19</v>
      </c>
    </row>
    <row r="132" spans="1:25" s="113" customFormat="1">
      <c r="A132" s="106">
        <v>124</v>
      </c>
      <c r="B132" s="107" t="s">
        <v>44</v>
      </c>
      <c r="C132" s="107" t="s">
        <v>40</v>
      </c>
      <c r="D132" s="107" t="s">
        <v>41</v>
      </c>
      <c r="E132" s="108" t="s">
        <v>150</v>
      </c>
      <c r="F132" s="109" t="str">
        <f t="shared" si="10"/>
        <v>0107061101</v>
      </c>
      <c r="G132" s="109" t="s">
        <v>38</v>
      </c>
      <c r="H132" s="110">
        <v>1</v>
      </c>
      <c r="I132" s="108">
        <v>0</v>
      </c>
      <c r="J132" s="108">
        <v>0</v>
      </c>
      <c r="K132" s="108">
        <v>0</v>
      </c>
      <c r="L132" s="108">
        <v>0</v>
      </c>
      <c r="M132" s="108">
        <f t="shared" si="11"/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f t="shared" si="6"/>
        <v>0</v>
      </c>
      <c r="S132" s="108">
        <v>0</v>
      </c>
      <c r="T132" s="108">
        <v>0</v>
      </c>
      <c r="U132" s="108">
        <v>0</v>
      </c>
      <c r="V132" s="108">
        <v>1</v>
      </c>
      <c r="W132" s="108">
        <f t="shared" si="7"/>
        <v>1</v>
      </c>
      <c r="X132" s="108">
        <f t="shared" si="8"/>
        <v>1</v>
      </c>
      <c r="Y132" s="111">
        <v>71</v>
      </c>
    </row>
    <row r="133" spans="1:25" s="113" customFormat="1">
      <c r="A133" s="106">
        <v>125</v>
      </c>
      <c r="B133" s="107" t="s">
        <v>44</v>
      </c>
      <c r="C133" s="107" t="s">
        <v>40</v>
      </c>
      <c r="D133" s="107" t="s">
        <v>41</v>
      </c>
      <c r="E133" s="108" t="s">
        <v>149</v>
      </c>
      <c r="F133" s="109" t="str">
        <f t="shared" si="10"/>
        <v>0107062111</v>
      </c>
      <c r="G133" s="109" t="s">
        <v>88</v>
      </c>
      <c r="H133" s="110">
        <v>1</v>
      </c>
      <c r="I133" s="108">
        <v>0</v>
      </c>
      <c r="J133" s="108">
        <v>0</v>
      </c>
      <c r="K133" s="108">
        <v>0</v>
      </c>
      <c r="L133" s="108">
        <v>0</v>
      </c>
      <c r="M133" s="108">
        <f t="shared" si="11"/>
        <v>0</v>
      </c>
      <c r="N133" s="108">
        <v>0</v>
      </c>
      <c r="O133" s="108">
        <v>0</v>
      </c>
      <c r="P133" s="108">
        <v>1</v>
      </c>
      <c r="Q133" s="108">
        <v>0</v>
      </c>
      <c r="R133" s="108">
        <f t="shared" si="6"/>
        <v>1</v>
      </c>
      <c r="S133" s="108">
        <v>0</v>
      </c>
      <c r="T133" s="108">
        <v>0</v>
      </c>
      <c r="U133" s="108">
        <v>0</v>
      </c>
      <c r="V133" s="108">
        <v>0</v>
      </c>
      <c r="W133" s="108">
        <f t="shared" si="7"/>
        <v>0</v>
      </c>
      <c r="X133" s="108">
        <f t="shared" si="8"/>
        <v>1</v>
      </c>
      <c r="Y133" s="111">
        <v>60</v>
      </c>
    </row>
    <row r="134" spans="1:25" s="113" customFormat="1">
      <c r="A134" s="106">
        <v>126</v>
      </c>
      <c r="B134" s="107" t="s">
        <v>44</v>
      </c>
      <c r="C134" s="107" t="s">
        <v>40</v>
      </c>
      <c r="D134" s="107" t="s">
        <v>44</v>
      </c>
      <c r="E134" s="108" t="s">
        <v>34</v>
      </c>
      <c r="F134" s="109" t="str">
        <f t="shared" si="10"/>
        <v>0107011501</v>
      </c>
      <c r="G134" s="109" t="s">
        <v>60</v>
      </c>
      <c r="H134" s="110">
        <v>1</v>
      </c>
      <c r="I134" s="108">
        <v>0</v>
      </c>
      <c r="J134" s="108">
        <v>0</v>
      </c>
      <c r="K134" s="108">
        <v>0</v>
      </c>
      <c r="L134" s="108">
        <v>0</v>
      </c>
      <c r="M134" s="108">
        <f t="shared" si="11"/>
        <v>0</v>
      </c>
      <c r="N134" s="108">
        <v>0</v>
      </c>
      <c r="O134" s="108">
        <v>1</v>
      </c>
      <c r="P134" s="108">
        <v>0</v>
      </c>
      <c r="Q134" s="108">
        <v>0</v>
      </c>
      <c r="R134" s="108">
        <f t="shared" si="6"/>
        <v>1</v>
      </c>
      <c r="S134" s="108">
        <v>0</v>
      </c>
      <c r="T134" s="108">
        <v>0</v>
      </c>
      <c r="U134" s="108">
        <v>0</v>
      </c>
      <c r="V134" s="108">
        <v>0</v>
      </c>
      <c r="W134" s="108">
        <f t="shared" si="7"/>
        <v>0</v>
      </c>
      <c r="X134" s="108">
        <f t="shared" si="8"/>
        <v>1</v>
      </c>
      <c r="Y134" s="111">
        <v>30</v>
      </c>
    </row>
    <row r="135" spans="1:25" s="113" customFormat="1">
      <c r="A135" s="106">
        <v>127</v>
      </c>
      <c r="B135" s="107" t="s">
        <v>44</v>
      </c>
      <c r="C135" s="107">
        <v>29</v>
      </c>
      <c r="D135" s="107" t="s">
        <v>30</v>
      </c>
      <c r="E135" s="108" t="s">
        <v>34</v>
      </c>
      <c r="F135" s="109" t="str">
        <f t="shared" si="10"/>
        <v>0129031501</v>
      </c>
      <c r="G135" s="109" t="s">
        <v>60</v>
      </c>
      <c r="H135" s="110">
        <v>1</v>
      </c>
      <c r="I135" s="108">
        <v>0</v>
      </c>
      <c r="J135" s="108">
        <v>0</v>
      </c>
      <c r="K135" s="108">
        <v>0</v>
      </c>
      <c r="L135" s="108">
        <v>0</v>
      </c>
      <c r="M135" s="108">
        <f t="shared" si="11"/>
        <v>0</v>
      </c>
      <c r="N135" s="108">
        <v>0</v>
      </c>
      <c r="O135" s="108">
        <v>1</v>
      </c>
      <c r="P135" s="108">
        <v>0</v>
      </c>
      <c r="Q135" s="108">
        <v>0</v>
      </c>
      <c r="R135" s="108">
        <f t="shared" si="6"/>
        <v>1</v>
      </c>
      <c r="S135" s="108">
        <v>0</v>
      </c>
      <c r="T135" s="108">
        <v>0</v>
      </c>
      <c r="U135" s="108">
        <v>0</v>
      </c>
      <c r="V135" s="108">
        <v>0</v>
      </c>
      <c r="W135" s="108">
        <f t="shared" si="7"/>
        <v>0</v>
      </c>
      <c r="X135" s="108">
        <f t="shared" si="8"/>
        <v>1</v>
      </c>
      <c r="Y135" s="111">
        <v>30</v>
      </c>
    </row>
    <row r="136" spans="1:25" s="113" customFormat="1">
      <c r="A136" s="106">
        <v>128</v>
      </c>
      <c r="B136" s="107" t="s">
        <v>44</v>
      </c>
      <c r="C136" s="107">
        <v>29</v>
      </c>
      <c r="D136" s="107" t="s">
        <v>30</v>
      </c>
      <c r="E136" s="108" t="s">
        <v>159</v>
      </c>
      <c r="F136" s="109" t="str">
        <f t="shared" si="10"/>
        <v>0129030601</v>
      </c>
      <c r="G136" s="109" t="s">
        <v>74</v>
      </c>
      <c r="H136" s="110">
        <v>1</v>
      </c>
      <c r="I136" s="108">
        <v>0</v>
      </c>
      <c r="J136" s="108">
        <v>0</v>
      </c>
      <c r="K136" s="108">
        <v>0</v>
      </c>
      <c r="L136" s="108">
        <v>0</v>
      </c>
      <c r="M136" s="108">
        <f t="shared" si="11"/>
        <v>0</v>
      </c>
      <c r="N136" s="108">
        <v>2</v>
      </c>
      <c r="O136" s="108">
        <v>0</v>
      </c>
      <c r="P136" s="108">
        <v>0</v>
      </c>
      <c r="Q136" s="108">
        <v>0</v>
      </c>
      <c r="R136" s="108">
        <f t="shared" si="6"/>
        <v>2</v>
      </c>
      <c r="S136" s="108">
        <v>0</v>
      </c>
      <c r="T136" s="108">
        <v>0</v>
      </c>
      <c r="U136" s="108">
        <v>0</v>
      </c>
      <c r="V136" s="108">
        <v>0</v>
      </c>
      <c r="W136" s="108">
        <f t="shared" si="7"/>
        <v>0</v>
      </c>
      <c r="X136" s="108">
        <f t="shared" si="8"/>
        <v>2</v>
      </c>
      <c r="Y136" s="111">
        <v>4</v>
      </c>
    </row>
    <row r="137" spans="1:25" s="113" customFormat="1">
      <c r="A137" s="106">
        <v>129</v>
      </c>
      <c r="B137" s="107" t="s">
        <v>44</v>
      </c>
      <c r="C137" s="107">
        <v>29</v>
      </c>
      <c r="D137" s="107" t="s">
        <v>30</v>
      </c>
      <c r="E137" s="108" t="s">
        <v>587</v>
      </c>
      <c r="F137" s="109" t="str">
        <f t="shared" ref="F137:F174" si="15">B137&amp;C137&amp;D137&amp;E137</f>
        <v>0129031508</v>
      </c>
      <c r="G137" s="109" t="s">
        <v>586</v>
      </c>
      <c r="H137" s="110">
        <v>1</v>
      </c>
      <c r="I137" s="108">
        <v>0</v>
      </c>
      <c r="J137" s="108">
        <v>0</v>
      </c>
      <c r="K137" s="108">
        <v>0</v>
      </c>
      <c r="L137" s="108">
        <v>0</v>
      </c>
      <c r="M137" s="108">
        <f t="shared" si="11"/>
        <v>0</v>
      </c>
      <c r="N137" s="108">
        <v>0</v>
      </c>
      <c r="O137" s="108">
        <v>2</v>
      </c>
      <c r="P137" s="108">
        <v>0</v>
      </c>
      <c r="Q137" s="108">
        <v>0</v>
      </c>
      <c r="R137" s="108">
        <f t="shared" si="6"/>
        <v>2</v>
      </c>
      <c r="S137" s="108">
        <v>0</v>
      </c>
      <c r="T137" s="108">
        <v>0</v>
      </c>
      <c r="U137" s="108">
        <v>0</v>
      </c>
      <c r="V137" s="108">
        <v>0</v>
      </c>
      <c r="W137" s="108">
        <f t="shared" si="7"/>
        <v>0</v>
      </c>
      <c r="X137" s="108">
        <f t="shared" si="8"/>
        <v>2</v>
      </c>
      <c r="Y137" s="111">
        <v>22</v>
      </c>
    </row>
    <row r="138" spans="1:25" s="113" customFormat="1">
      <c r="A138" s="106">
        <v>130</v>
      </c>
      <c r="B138" s="107" t="s">
        <v>44</v>
      </c>
      <c r="C138" s="107">
        <v>29</v>
      </c>
      <c r="D138" s="107">
        <v>20</v>
      </c>
      <c r="E138" s="108" t="s">
        <v>416</v>
      </c>
      <c r="F138" s="109" t="str">
        <f t="shared" si="15"/>
        <v>0129201203</v>
      </c>
      <c r="G138" s="109" t="s">
        <v>479</v>
      </c>
      <c r="H138" s="110">
        <v>1</v>
      </c>
      <c r="I138" s="108">
        <v>0</v>
      </c>
      <c r="J138" s="108">
        <v>0</v>
      </c>
      <c r="K138" s="108">
        <v>0</v>
      </c>
      <c r="L138" s="108">
        <v>0</v>
      </c>
      <c r="M138" s="108">
        <f t="shared" ref="M138:M174" si="16">SUM(I138:L138)</f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f t="shared" si="6"/>
        <v>0</v>
      </c>
      <c r="S138" s="108">
        <v>0</v>
      </c>
      <c r="T138" s="108">
        <v>1</v>
      </c>
      <c r="U138" s="108">
        <v>0</v>
      </c>
      <c r="V138" s="108">
        <v>0</v>
      </c>
      <c r="W138" s="108">
        <f t="shared" si="7"/>
        <v>1</v>
      </c>
      <c r="X138" s="108">
        <f t="shared" si="8"/>
        <v>1</v>
      </c>
      <c r="Y138" s="111">
        <v>23</v>
      </c>
    </row>
    <row r="139" spans="1:25" s="113" customFormat="1">
      <c r="A139" s="106">
        <v>131</v>
      </c>
      <c r="B139" s="107" t="s">
        <v>44</v>
      </c>
      <c r="C139" s="107">
        <v>29</v>
      </c>
      <c r="D139" s="107">
        <v>22</v>
      </c>
      <c r="E139" s="108" t="s">
        <v>149</v>
      </c>
      <c r="F139" s="109" t="str">
        <f t="shared" si="15"/>
        <v>0129222111</v>
      </c>
      <c r="G139" s="109" t="s">
        <v>88</v>
      </c>
      <c r="H139" s="110">
        <v>1</v>
      </c>
      <c r="I139" s="108">
        <v>1</v>
      </c>
      <c r="J139" s="108">
        <v>0</v>
      </c>
      <c r="K139" s="108">
        <v>0</v>
      </c>
      <c r="L139" s="108">
        <v>0</v>
      </c>
      <c r="M139" s="108">
        <f t="shared" si="16"/>
        <v>1</v>
      </c>
      <c r="N139" s="108">
        <v>0</v>
      </c>
      <c r="O139" s="108">
        <v>0</v>
      </c>
      <c r="P139" s="108">
        <v>0</v>
      </c>
      <c r="Q139" s="108">
        <v>0</v>
      </c>
      <c r="R139" s="108">
        <f t="shared" si="6"/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f t="shared" si="7"/>
        <v>0</v>
      </c>
      <c r="X139" s="108">
        <f t="shared" si="8"/>
        <v>0</v>
      </c>
      <c r="Y139" s="111" t="s">
        <v>1112</v>
      </c>
    </row>
    <row r="140" spans="1:25" s="113" customFormat="1">
      <c r="A140" s="106">
        <v>132</v>
      </c>
      <c r="B140" s="107" t="s">
        <v>44</v>
      </c>
      <c r="C140" s="107">
        <v>29</v>
      </c>
      <c r="D140" s="107">
        <v>39</v>
      </c>
      <c r="E140" s="108" t="s">
        <v>52</v>
      </c>
      <c r="F140" s="109" t="str">
        <f t="shared" si="15"/>
        <v>0129390401</v>
      </c>
      <c r="G140" s="109" t="s">
        <v>50</v>
      </c>
      <c r="H140" s="110">
        <v>1</v>
      </c>
      <c r="I140" s="108">
        <v>0</v>
      </c>
      <c r="J140" s="108">
        <v>0</v>
      </c>
      <c r="K140" s="108">
        <v>0</v>
      </c>
      <c r="L140" s="108">
        <v>0</v>
      </c>
      <c r="M140" s="108">
        <f t="shared" si="16"/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f t="shared" si="6"/>
        <v>0</v>
      </c>
      <c r="S140" s="108">
        <v>0</v>
      </c>
      <c r="T140" s="108">
        <v>2</v>
      </c>
      <c r="U140" s="108">
        <v>0</v>
      </c>
      <c r="V140" s="108">
        <v>0</v>
      </c>
      <c r="W140" s="108">
        <f t="shared" si="7"/>
        <v>2</v>
      </c>
      <c r="X140" s="108">
        <f t="shared" si="8"/>
        <v>2</v>
      </c>
      <c r="Y140" s="111">
        <v>28.5</v>
      </c>
    </row>
    <row r="141" spans="1:25" s="113" customFormat="1">
      <c r="A141" s="106">
        <v>133</v>
      </c>
      <c r="B141" s="107" t="s">
        <v>44</v>
      </c>
      <c r="C141" s="107">
        <v>29</v>
      </c>
      <c r="D141" s="107">
        <v>39</v>
      </c>
      <c r="E141" s="108" t="s">
        <v>34</v>
      </c>
      <c r="F141" s="109" t="str">
        <f t="shared" si="15"/>
        <v>0129391501</v>
      </c>
      <c r="G141" s="109" t="s">
        <v>60</v>
      </c>
      <c r="H141" s="110">
        <v>1</v>
      </c>
      <c r="I141" s="108">
        <v>0</v>
      </c>
      <c r="J141" s="108">
        <v>2</v>
      </c>
      <c r="K141" s="108">
        <v>0</v>
      </c>
      <c r="L141" s="108">
        <v>0</v>
      </c>
      <c r="M141" s="108">
        <f t="shared" si="16"/>
        <v>2</v>
      </c>
      <c r="N141" s="108">
        <v>0</v>
      </c>
      <c r="O141" s="108">
        <v>1</v>
      </c>
      <c r="P141" s="108">
        <v>0</v>
      </c>
      <c r="Q141" s="108">
        <v>0</v>
      </c>
      <c r="R141" s="108">
        <f t="shared" si="6"/>
        <v>1</v>
      </c>
      <c r="S141" s="108">
        <v>0</v>
      </c>
      <c r="T141" s="108">
        <v>1</v>
      </c>
      <c r="U141" s="108">
        <v>0</v>
      </c>
      <c r="V141" s="108">
        <v>0</v>
      </c>
      <c r="W141" s="108">
        <f t="shared" si="7"/>
        <v>1</v>
      </c>
      <c r="X141" s="108">
        <f t="shared" si="8"/>
        <v>2</v>
      </c>
      <c r="Y141" s="111">
        <v>22</v>
      </c>
    </row>
    <row r="142" spans="1:25" s="113" customFormat="1">
      <c r="A142" s="106">
        <v>134</v>
      </c>
      <c r="B142" s="107" t="s">
        <v>44</v>
      </c>
      <c r="C142" s="107">
        <v>29</v>
      </c>
      <c r="D142" s="107">
        <v>39</v>
      </c>
      <c r="E142" s="108" t="s">
        <v>129</v>
      </c>
      <c r="F142" s="109" t="str">
        <f t="shared" si="15"/>
        <v>0129391401</v>
      </c>
      <c r="G142" s="109" t="s">
        <v>77</v>
      </c>
      <c r="H142" s="110">
        <v>1</v>
      </c>
      <c r="I142" s="108">
        <v>1</v>
      </c>
      <c r="J142" s="108">
        <v>0</v>
      </c>
      <c r="K142" s="108">
        <v>0</v>
      </c>
      <c r="L142" s="108">
        <v>0</v>
      </c>
      <c r="M142" s="108">
        <f t="shared" si="16"/>
        <v>1</v>
      </c>
      <c r="N142" s="108">
        <v>0</v>
      </c>
      <c r="O142" s="108">
        <v>0</v>
      </c>
      <c r="P142" s="108">
        <v>0</v>
      </c>
      <c r="Q142" s="108">
        <v>0</v>
      </c>
      <c r="R142" s="108">
        <f t="shared" si="6"/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f t="shared" si="7"/>
        <v>0</v>
      </c>
      <c r="X142" s="108">
        <f t="shared" si="8"/>
        <v>0</v>
      </c>
      <c r="Y142" s="111" t="s">
        <v>1112</v>
      </c>
    </row>
    <row r="143" spans="1:25" s="113" customFormat="1">
      <c r="A143" s="106">
        <v>135</v>
      </c>
      <c r="B143" s="107" t="s">
        <v>44</v>
      </c>
      <c r="C143" s="107">
        <v>29</v>
      </c>
      <c r="D143" s="107">
        <v>39</v>
      </c>
      <c r="E143" s="108" t="s">
        <v>150</v>
      </c>
      <c r="F143" s="109" t="str">
        <f t="shared" si="15"/>
        <v>0129391101</v>
      </c>
      <c r="G143" s="109" t="s">
        <v>38</v>
      </c>
      <c r="H143" s="110">
        <v>1</v>
      </c>
      <c r="I143" s="108">
        <v>0</v>
      </c>
      <c r="J143" s="108">
        <v>1</v>
      </c>
      <c r="K143" s="108">
        <v>0</v>
      </c>
      <c r="L143" s="108">
        <v>0</v>
      </c>
      <c r="M143" s="108">
        <f t="shared" si="16"/>
        <v>1</v>
      </c>
      <c r="N143" s="108">
        <v>0</v>
      </c>
      <c r="O143" s="108">
        <v>0</v>
      </c>
      <c r="P143" s="108">
        <v>0</v>
      </c>
      <c r="Q143" s="108">
        <v>0</v>
      </c>
      <c r="R143" s="108">
        <f t="shared" si="6"/>
        <v>0</v>
      </c>
      <c r="S143" s="108">
        <v>0</v>
      </c>
      <c r="T143" s="108">
        <v>0</v>
      </c>
      <c r="U143" s="108">
        <v>0</v>
      </c>
      <c r="V143" s="108">
        <v>0</v>
      </c>
      <c r="W143" s="108">
        <f t="shared" si="7"/>
        <v>0</v>
      </c>
      <c r="X143" s="108">
        <f t="shared" si="8"/>
        <v>0</v>
      </c>
      <c r="Y143" s="111" t="s">
        <v>1112</v>
      </c>
    </row>
    <row r="144" spans="1:25" s="113" customFormat="1">
      <c r="A144" s="106">
        <v>136</v>
      </c>
      <c r="B144" s="107" t="s">
        <v>44</v>
      </c>
      <c r="C144" s="107">
        <v>29</v>
      </c>
      <c r="D144" s="107">
        <v>39</v>
      </c>
      <c r="E144" s="108" t="s">
        <v>416</v>
      </c>
      <c r="F144" s="109" t="str">
        <f t="shared" si="15"/>
        <v>0129391203</v>
      </c>
      <c r="G144" s="109" t="s">
        <v>479</v>
      </c>
      <c r="H144" s="110">
        <v>1</v>
      </c>
      <c r="I144" s="108">
        <v>0</v>
      </c>
      <c r="J144" s="108">
        <v>0</v>
      </c>
      <c r="K144" s="108">
        <v>0</v>
      </c>
      <c r="L144" s="108">
        <v>0</v>
      </c>
      <c r="M144" s="108">
        <f t="shared" si="16"/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f t="shared" si="6"/>
        <v>0</v>
      </c>
      <c r="S144" s="108">
        <v>0</v>
      </c>
      <c r="T144" s="108">
        <v>1</v>
      </c>
      <c r="U144" s="108">
        <v>0</v>
      </c>
      <c r="V144" s="108">
        <v>0</v>
      </c>
      <c r="W144" s="108">
        <f t="shared" si="7"/>
        <v>1</v>
      </c>
      <c r="X144" s="108">
        <f t="shared" si="8"/>
        <v>1</v>
      </c>
      <c r="Y144" s="111">
        <v>28</v>
      </c>
    </row>
    <row r="145" spans="1:25" s="113" customFormat="1">
      <c r="A145" s="106">
        <v>137</v>
      </c>
      <c r="B145" s="107" t="s">
        <v>44</v>
      </c>
      <c r="C145" s="107">
        <v>29</v>
      </c>
      <c r="D145" s="107">
        <v>39</v>
      </c>
      <c r="E145" s="108" t="s">
        <v>123</v>
      </c>
      <c r="F145" s="109" t="str">
        <f t="shared" si="15"/>
        <v>0129392001</v>
      </c>
      <c r="G145" s="109" t="s">
        <v>84</v>
      </c>
      <c r="H145" s="110">
        <v>1</v>
      </c>
      <c r="I145" s="108">
        <v>0</v>
      </c>
      <c r="J145" s="108">
        <v>0</v>
      </c>
      <c r="K145" s="108">
        <v>0</v>
      </c>
      <c r="L145" s="108">
        <v>0</v>
      </c>
      <c r="M145" s="108">
        <f t="shared" si="16"/>
        <v>0</v>
      </c>
      <c r="N145" s="108">
        <v>0</v>
      </c>
      <c r="O145" s="108">
        <v>1</v>
      </c>
      <c r="P145" s="108">
        <v>0</v>
      </c>
      <c r="Q145" s="108">
        <v>0</v>
      </c>
      <c r="R145" s="108">
        <f t="shared" si="6"/>
        <v>1</v>
      </c>
      <c r="S145" s="108">
        <v>0</v>
      </c>
      <c r="T145" s="108">
        <v>0</v>
      </c>
      <c r="U145" s="108">
        <v>0</v>
      </c>
      <c r="V145" s="108">
        <v>0</v>
      </c>
      <c r="W145" s="108">
        <f t="shared" si="7"/>
        <v>0</v>
      </c>
      <c r="X145" s="108">
        <f t="shared" si="8"/>
        <v>1</v>
      </c>
      <c r="Y145" s="111">
        <v>28</v>
      </c>
    </row>
    <row r="146" spans="1:25" s="113" customFormat="1">
      <c r="A146" s="106">
        <v>138</v>
      </c>
      <c r="B146" s="107" t="s">
        <v>44</v>
      </c>
      <c r="C146" s="107">
        <v>29</v>
      </c>
      <c r="D146" s="107">
        <v>39</v>
      </c>
      <c r="E146" s="108" t="s">
        <v>114</v>
      </c>
      <c r="F146" s="109" t="str">
        <f t="shared" si="15"/>
        <v>0129392101</v>
      </c>
      <c r="G146" s="109" t="s">
        <v>113</v>
      </c>
      <c r="H146" s="110">
        <v>1</v>
      </c>
      <c r="I146" s="108">
        <v>0</v>
      </c>
      <c r="J146" s="108">
        <v>0</v>
      </c>
      <c r="K146" s="108">
        <v>0</v>
      </c>
      <c r="L146" s="108">
        <v>0</v>
      </c>
      <c r="M146" s="108">
        <f t="shared" si="16"/>
        <v>0</v>
      </c>
      <c r="N146" s="108">
        <v>0</v>
      </c>
      <c r="O146" s="108">
        <v>0</v>
      </c>
      <c r="P146" s="108">
        <v>0</v>
      </c>
      <c r="Q146" s="108">
        <v>0</v>
      </c>
      <c r="R146" s="108">
        <f t="shared" si="6"/>
        <v>0</v>
      </c>
      <c r="S146" s="108">
        <v>0</v>
      </c>
      <c r="T146" s="108">
        <v>0</v>
      </c>
      <c r="U146" s="108">
        <v>1</v>
      </c>
      <c r="V146" s="108">
        <v>0</v>
      </c>
      <c r="W146" s="108">
        <f t="shared" si="7"/>
        <v>1</v>
      </c>
      <c r="X146" s="108">
        <f t="shared" si="8"/>
        <v>1</v>
      </c>
      <c r="Y146" s="111">
        <v>44</v>
      </c>
    </row>
    <row r="147" spans="1:25" s="113" customFormat="1">
      <c r="A147" s="106">
        <v>139</v>
      </c>
      <c r="B147" s="107" t="s">
        <v>44</v>
      </c>
      <c r="C147" s="107">
        <v>29</v>
      </c>
      <c r="D147" s="107">
        <v>39</v>
      </c>
      <c r="E147" s="108" t="s">
        <v>112</v>
      </c>
      <c r="F147" s="109" t="str">
        <f t="shared" si="15"/>
        <v>0129391601</v>
      </c>
      <c r="G147" s="109" t="s">
        <v>110</v>
      </c>
      <c r="H147" s="110">
        <v>1</v>
      </c>
      <c r="I147" s="108">
        <v>0</v>
      </c>
      <c r="J147" s="108">
        <v>0</v>
      </c>
      <c r="K147" s="108">
        <v>0</v>
      </c>
      <c r="L147" s="108">
        <v>0</v>
      </c>
      <c r="M147" s="108">
        <f t="shared" si="16"/>
        <v>0</v>
      </c>
      <c r="N147" s="108">
        <v>0</v>
      </c>
      <c r="O147" s="108">
        <v>1</v>
      </c>
      <c r="P147" s="108">
        <v>0</v>
      </c>
      <c r="Q147" s="108">
        <v>0</v>
      </c>
      <c r="R147" s="108">
        <f t="shared" si="6"/>
        <v>1</v>
      </c>
      <c r="S147" s="108">
        <v>0</v>
      </c>
      <c r="T147" s="108">
        <v>0</v>
      </c>
      <c r="U147" s="108">
        <v>0</v>
      </c>
      <c r="V147" s="108">
        <v>0</v>
      </c>
      <c r="W147" s="108">
        <f t="shared" si="7"/>
        <v>0</v>
      </c>
      <c r="X147" s="108">
        <f t="shared" si="8"/>
        <v>1</v>
      </c>
      <c r="Y147" s="111">
        <v>28</v>
      </c>
    </row>
    <row r="148" spans="1:25" s="113" customFormat="1">
      <c r="A148" s="106">
        <v>140</v>
      </c>
      <c r="B148" s="107" t="s">
        <v>44</v>
      </c>
      <c r="C148" s="107">
        <v>29</v>
      </c>
      <c r="D148" s="107">
        <v>39</v>
      </c>
      <c r="E148" s="110" t="s">
        <v>163</v>
      </c>
      <c r="F148" s="109" t="str">
        <f t="shared" si="15"/>
        <v>0129391206</v>
      </c>
      <c r="G148" s="109" t="s">
        <v>107</v>
      </c>
      <c r="H148" s="110">
        <v>1</v>
      </c>
      <c r="I148" s="108">
        <v>0</v>
      </c>
      <c r="J148" s="108">
        <v>0</v>
      </c>
      <c r="K148" s="108">
        <v>0</v>
      </c>
      <c r="L148" s="108">
        <v>0</v>
      </c>
      <c r="M148" s="108">
        <f t="shared" si="16"/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f t="shared" si="6"/>
        <v>0</v>
      </c>
      <c r="S148" s="108">
        <v>0</v>
      </c>
      <c r="T148" s="108">
        <v>1</v>
      </c>
      <c r="U148" s="108">
        <v>0</v>
      </c>
      <c r="V148" s="108">
        <v>0</v>
      </c>
      <c r="W148" s="108">
        <f t="shared" si="7"/>
        <v>1</v>
      </c>
      <c r="X148" s="108">
        <f t="shared" si="8"/>
        <v>1</v>
      </c>
      <c r="Y148" s="111">
        <v>28</v>
      </c>
    </row>
    <row r="149" spans="1:25" s="113" customFormat="1">
      <c r="A149" s="106">
        <v>141</v>
      </c>
      <c r="B149" s="107" t="s">
        <v>44</v>
      </c>
      <c r="C149" s="107">
        <v>29</v>
      </c>
      <c r="D149" s="107">
        <v>39</v>
      </c>
      <c r="E149" s="108" t="s">
        <v>1113</v>
      </c>
      <c r="F149" s="109" t="str">
        <f t="shared" si="15"/>
        <v>0129390301</v>
      </c>
      <c r="G149" s="109" t="s">
        <v>410</v>
      </c>
      <c r="H149" s="110">
        <v>1</v>
      </c>
      <c r="I149" s="108">
        <v>0</v>
      </c>
      <c r="J149" s="108">
        <v>0</v>
      </c>
      <c r="K149" s="108">
        <v>0</v>
      </c>
      <c r="L149" s="108">
        <v>0</v>
      </c>
      <c r="M149" s="108">
        <f t="shared" si="16"/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f t="shared" si="6"/>
        <v>0</v>
      </c>
      <c r="S149" s="108">
        <v>0</v>
      </c>
      <c r="T149" s="108">
        <v>1</v>
      </c>
      <c r="U149" s="108">
        <v>0</v>
      </c>
      <c r="V149" s="108">
        <v>0</v>
      </c>
      <c r="W149" s="108">
        <f t="shared" si="7"/>
        <v>1</v>
      </c>
      <c r="X149" s="108">
        <f t="shared" si="8"/>
        <v>1</v>
      </c>
      <c r="Y149" s="111">
        <v>19</v>
      </c>
    </row>
    <row r="150" spans="1:25" s="113" customFormat="1">
      <c r="A150" s="106">
        <v>142</v>
      </c>
      <c r="B150" s="107" t="s">
        <v>44</v>
      </c>
      <c r="C150" s="107">
        <v>29</v>
      </c>
      <c r="D150" s="107">
        <v>39</v>
      </c>
      <c r="E150" s="108" t="s">
        <v>1114</v>
      </c>
      <c r="F150" s="109" t="str">
        <f t="shared" si="15"/>
        <v>0129391506</v>
      </c>
      <c r="G150" s="109" t="s">
        <v>1115</v>
      </c>
      <c r="H150" s="110">
        <v>1</v>
      </c>
      <c r="I150" s="108">
        <v>0</v>
      </c>
      <c r="J150" s="108">
        <v>0</v>
      </c>
      <c r="K150" s="108">
        <v>0</v>
      </c>
      <c r="L150" s="108">
        <v>0</v>
      </c>
      <c r="M150" s="108">
        <f t="shared" si="16"/>
        <v>0</v>
      </c>
      <c r="N150" s="108">
        <v>0</v>
      </c>
      <c r="O150" s="108">
        <v>1</v>
      </c>
      <c r="P150" s="108">
        <v>0</v>
      </c>
      <c r="Q150" s="108">
        <v>0</v>
      </c>
      <c r="R150" s="108">
        <f t="shared" si="6"/>
        <v>1</v>
      </c>
      <c r="S150" s="108">
        <v>0</v>
      </c>
      <c r="T150" s="108">
        <v>0</v>
      </c>
      <c r="U150" s="108">
        <v>0</v>
      </c>
      <c r="V150" s="108">
        <v>0</v>
      </c>
      <c r="W150" s="108">
        <f t="shared" si="7"/>
        <v>0</v>
      </c>
      <c r="X150" s="108">
        <f t="shared" si="8"/>
        <v>1</v>
      </c>
      <c r="Y150" s="111">
        <v>30</v>
      </c>
    </row>
    <row r="151" spans="1:25" s="113" customFormat="1">
      <c r="A151" s="106">
        <v>143</v>
      </c>
      <c r="B151" s="107" t="s">
        <v>44</v>
      </c>
      <c r="C151" s="107">
        <v>29</v>
      </c>
      <c r="D151" s="107" t="s">
        <v>41</v>
      </c>
      <c r="E151" s="108" t="s">
        <v>123</v>
      </c>
      <c r="F151" s="109" t="str">
        <f t="shared" si="15"/>
        <v>0129062001</v>
      </c>
      <c r="G151" s="109" t="s">
        <v>84</v>
      </c>
      <c r="H151" s="110">
        <v>1</v>
      </c>
      <c r="I151" s="108">
        <v>1</v>
      </c>
      <c r="J151" s="108">
        <v>0</v>
      </c>
      <c r="K151" s="108">
        <v>0</v>
      </c>
      <c r="L151" s="108">
        <v>0</v>
      </c>
      <c r="M151" s="108">
        <f t="shared" si="16"/>
        <v>1</v>
      </c>
      <c r="N151" s="108">
        <v>0</v>
      </c>
      <c r="O151" s="108">
        <v>0</v>
      </c>
      <c r="P151" s="108">
        <v>0</v>
      </c>
      <c r="Q151" s="108">
        <v>0</v>
      </c>
      <c r="R151" s="108">
        <f t="shared" si="6"/>
        <v>0</v>
      </c>
      <c r="S151" s="108">
        <v>0</v>
      </c>
      <c r="T151" s="108">
        <v>0</v>
      </c>
      <c r="U151" s="108">
        <v>0</v>
      </c>
      <c r="V151" s="108">
        <v>0</v>
      </c>
      <c r="W151" s="108">
        <f t="shared" si="7"/>
        <v>0</v>
      </c>
      <c r="X151" s="108">
        <f t="shared" si="8"/>
        <v>0</v>
      </c>
      <c r="Y151" s="111" t="s">
        <v>1112</v>
      </c>
    </row>
    <row r="152" spans="1:25" s="113" customFormat="1">
      <c r="A152" s="106">
        <v>144</v>
      </c>
      <c r="B152" s="107" t="s">
        <v>44</v>
      </c>
      <c r="C152" s="107">
        <v>29</v>
      </c>
      <c r="D152" s="107" t="s">
        <v>41</v>
      </c>
      <c r="E152" s="108" t="s">
        <v>1122</v>
      </c>
      <c r="F152" s="109" t="str">
        <f t="shared" si="15"/>
        <v>0129061502</v>
      </c>
      <c r="G152" s="109" t="s">
        <v>156</v>
      </c>
      <c r="H152" s="110">
        <v>1</v>
      </c>
      <c r="I152" s="108">
        <v>0</v>
      </c>
      <c r="J152" s="108">
        <v>1</v>
      </c>
      <c r="K152" s="108">
        <v>0</v>
      </c>
      <c r="L152" s="108">
        <v>0</v>
      </c>
      <c r="M152" s="108">
        <f t="shared" si="16"/>
        <v>1</v>
      </c>
      <c r="N152" s="108">
        <v>0</v>
      </c>
      <c r="O152" s="108">
        <v>0</v>
      </c>
      <c r="P152" s="108">
        <v>0</v>
      </c>
      <c r="Q152" s="108">
        <v>0</v>
      </c>
      <c r="R152" s="108">
        <f t="shared" si="6"/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f t="shared" si="7"/>
        <v>0</v>
      </c>
      <c r="X152" s="108">
        <f t="shared" si="8"/>
        <v>0</v>
      </c>
      <c r="Y152" s="111" t="s">
        <v>1112</v>
      </c>
    </row>
    <row r="153" spans="1:25" s="113" customFormat="1">
      <c r="A153" s="106">
        <v>145</v>
      </c>
      <c r="B153" s="107" t="s">
        <v>30</v>
      </c>
      <c r="C153" s="107" t="s">
        <v>35</v>
      </c>
      <c r="D153" s="107" t="s">
        <v>30</v>
      </c>
      <c r="E153" s="108" t="s">
        <v>34</v>
      </c>
      <c r="F153" s="109" t="str">
        <f t="shared" si="15"/>
        <v>0309031501</v>
      </c>
      <c r="G153" s="109" t="s">
        <v>60</v>
      </c>
      <c r="H153" s="110">
        <v>1</v>
      </c>
      <c r="I153" s="108">
        <v>127</v>
      </c>
      <c r="J153" s="108">
        <v>44</v>
      </c>
      <c r="K153" s="108">
        <v>7</v>
      </c>
      <c r="L153" s="108">
        <v>6</v>
      </c>
      <c r="M153" s="108">
        <f t="shared" si="16"/>
        <v>184</v>
      </c>
      <c r="N153" s="108">
        <v>8</v>
      </c>
      <c r="O153" s="108">
        <v>138</v>
      </c>
      <c r="P153" s="108">
        <v>11</v>
      </c>
      <c r="Q153" s="108">
        <v>0</v>
      </c>
      <c r="R153" s="108">
        <f t="shared" si="6"/>
        <v>157</v>
      </c>
      <c r="S153" s="108">
        <v>31</v>
      </c>
      <c r="T153" s="108">
        <v>345</v>
      </c>
      <c r="U153" s="108">
        <v>75</v>
      </c>
      <c r="V153" s="108">
        <v>9</v>
      </c>
      <c r="W153" s="108">
        <f t="shared" si="7"/>
        <v>460</v>
      </c>
      <c r="X153" s="108">
        <f t="shared" si="8"/>
        <v>617</v>
      </c>
      <c r="Y153" s="111">
        <v>29.666126418152349</v>
      </c>
    </row>
    <row r="154" spans="1:25" s="113" customFormat="1">
      <c r="A154" s="106">
        <v>146</v>
      </c>
      <c r="B154" s="107" t="s">
        <v>30</v>
      </c>
      <c r="C154" s="107" t="s">
        <v>35</v>
      </c>
      <c r="D154" s="107">
        <v>18</v>
      </c>
      <c r="E154" s="108" t="s">
        <v>34</v>
      </c>
      <c r="F154" s="109" t="str">
        <f t="shared" si="15"/>
        <v>0309181501</v>
      </c>
      <c r="G154" s="109" t="s">
        <v>60</v>
      </c>
      <c r="H154" s="110">
        <v>1</v>
      </c>
      <c r="I154" s="108">
        <v>0</v>
      </c>
      <c r="J154" s="108">
        <v>0</v>
      </c>
      <c r="K154" s="108">
        <v>0</v>
      </c>
      <c r="L154" s="108">
        <v>0</v>
      </c>
      <c r="M154" s="108">
        <f t="shared" si="16"/>
        <v>0</v>
      </c>
      <c r="N154" s="108">
        <v>0</v>
      </c>
      <c r="O154" s="108">
        <v>0</v>
      </c>
      <c r="P154" s="108">
        <v>1</v>
      </c>
      <c r="Q154" s="108">
        <v>0</v>
      </c>
      <c r="R154" s="108">
        <f t="shared" si="6"/>
        <v>1</v>
      </c>
      <c r="S154" s="108">
        <v>0</v>
      </c>
      <c r="T154" s="108">
        <v>0</v>
      </c>
      <c r="U154" s="108">
        <v>0</v>
      </c>
      <c r="V154" s="108">
        <v>0</v>
      </c>
      <c r="W154" s="108">
        <f t="shared" si="7"/>
        <v>0</v>
      </c>
      <c r="X154" s="108">
        <f t="shared" si="8"/>
        <v>1</v>
      </c>
      <c r="Y154" s="111">
        <v>46</v>
      </c>
    </row>
    <row r="155" spans="1:25" s="113" customFormat="1">
      <c r="A155" s="106">
        <v>147</v>
      </c>
      <c r="B155" s="107" t="s">
        <v>30</v>
      </c>
      <c r="C155" s="107" t="s">
        <v>35</v>
      </c>
      <c r="D155" s="107">
        <v>22</v>
      </c>
      <c r="E155" s="110" t="s">
        <v>34</v>
      </c>
      <c r="F155" s="109" t="str">
        <f t="shared" si="15"/>
        <v>0309221501</v>
      </c>
      <c r="G155" s="109" t="s">
        <v>60</v>
      </c>
      <c r="H155" s="110">
        <v>1</v>
      </c>
      <c r="I155" s="108">
        <v>9</v>
      </c>
      <c r="J155" s="108">
        <v>4</v>
      </c>
      <c r="K155" s="108">
        <v>0</v>
      </c>
      <c r="L155" s="108">
        <v>0</v>
      </c>
      <c r="M155" s="108">
        <f t="shared" si="16"/>
        <v>13</v>
      </c>
      <c r="N155" s="108">
        <v>1</v>
      </c>
      <c r="O155" s="108">
        <v>13</v>
      </c>
      <c r="P155" s="108">
        <v>0</v>
      </c>
      <c r="Q155" s="108">
        <v>0</v>
      </c>
      <c r="R155" s="108">
        <f t="shared" si="6"/>
        <v>14</v>
      </c>
      <c r="S155" s="108">
        <v>4</v>
      </c>
      <c r="T155" s="108">
        <v>4</v>
      </c>
      <c r="U155" s="108">
        <v>0</v>
      </c>
      <c r="V155" s="108">
        <v>0</v>
      </c>
      <c r="W155" s="108">
        <f t="shared" si="7"/>
        <v>8</v>
      </c>
      <c r="X155" s="108">
        <f t="shared" si="8"/>
        <v>22</v>
      </c>
      <c r="Y155" s="111">
        <v>20.545454545454547</v>
      </c>
    </row>
    <row r="156" spans="1:25" s="113" customFormat="1">
      <c r="A156" s="106">
        <v>148</v>
      </c>
      <c r="B156" s="107" t="s">
        <v>30</v>
      </c>
      <c r="C156" s="107" t="s">
        <v>35</v>
      </c>
      <c r="D156" s="107">
        <v>39</v>
      </c>
      <c r="E156" s="110" t="s">
        <v>34</v>
      </c>
      <c r="F156" s="109" t="str">
        <f t="shared" si="15"/>
        <v>0309391501</v>
      </c>
      <c r="G156" s="109" t="s">
        <v>60</v>
      </c>
      <c r="H156" s="110">
        <v>1</v>
      </c>
      <c r="I156" s="108">
        <v>5</v>
      </c>
      <c r="J156" s="108">
        <v>5</v>
      </c>
      <c r="K156" s="108">
        <v>0</v>
      </c>
      <c r="L156" s="108">
        <v>0</v>
      </c>
      <c r="M156" s="108">
        <f t="shared" si="16"/>
        <v>10</v>
      </c>
      <c r="N156" s="108">
        <v>3</v>
      </c>
      <c r="O156" s="108">
        <v>18</v>
      </c>
      <c r="P156" s="108">
        <v>2</v>
      </c>
      <c r="Q156" s="108">
        <v>0</v>
      </c>
      <c r="R156" s="108">
        <f t="shared" si="6"/>
        <v>23</v>
      </c>
      <c r="S156" s="108">
        <v>1</v>
      </c>
      <c r="T156" s="108">
        <v>5</v>
      </c>
      <c r="U156" s="108">
        <v>2</v>
      </c>
      <c r="V156" s="108">
        <v>0</v>
      </c>
      <c r="W156" s="108">
        <f t="shared" si="7"/>
        <v>8</v>
      </c>
      <c r="X156" s="108">
        <f t="shared" si="8"/>
        <v>31</v>
      </c>
      <c r="Y156" s="111">
        <v>25.225806451612904</v>
      </c>
    </row>
    <row r="157" spans="1:25" s="113" customFormat="1">
      <c r="A157" s="106">
        <v>149</v>
      </c>
      <c r="B157" s="107" t="s">
        <v>30</v>
      </c>
      <c r="C157" s="107" t="s">
        <v>35</v>
      </c>
      <c r="D157" s="107" t="s">
        <v>41</v>
      </c>
      <c r="E157" s="108" t="s">
        <v>34</v>
      </c>
      <c r="F157" s="109" t="str">
        <f t="shared" si="15"/>
        <v>0309061501</v>
      </c>
      <c r="G157" s="109" t="s">
        <v>60</v>
      </c>
      <c r="H157" s="110">
        <v>1</v>
      </c>
      <c r="I157" s="108">
        <v>14</v>
      </c>
      <c r="J157" s="108">
        <v>5</v>
      </c>
      <c r="K157" s="108">
        <v>1</v>
      </c>
      <c r="L157" s="108">
        <v>2</v>
      </c>
      <c r="M157" s="108">
        <f t="shared" si="16"/>
        <v>22</v>
      </c>
      <c r="N157" s="108">
        <v>3</v>
      </c>
      <c r="O157" s="108">
        <v>19</v>
      </c>
      <c r="P157" s="108">
        <v>3</v>
      </c>
      <c r="Q157" s="108">
        <v>0</v>
      </c>
      <c r="R157" s="108">
        <f t="shared" si="6"/>
        <v>25</v>
      </c>
      <c r="S157" s="108">
        <v>2</v>
      </c>
      <c r="T157" s="108">
        <v>5</v>
      </c>
      <c r="U157" s="108">
        <v>3</v>
      </c>
      <c r="V157" s="108">
        <v>0</v>
      </c>
      <c r="W157" s="108">
        <f t="shared" si="7"/>
        <v>10</v>
      </c>
      <c r="X157" s="108">
        <f t="shared" si="8"/>
        <v>35</v>
      </c>
      <c r="Y157" s="111">
        <v>28.514285714285716</v>
      </c>
    </row>
    <row r="158" spans="1:25" s="113" customFormat="1">
      <c r="A158" s="106">
        <v>150</v>
      </c>
      <c r="B158" s="107" t="s">
        <v>30</v>
      </c>
      <c r="C158" s="107" t="s">
        <v>40</v>
      </c>
      <c r="D158" s="107" t="s">
        <v>30</v>
      </c>
      <c r="E158" s="108" t="s">
        <v>34</v>
      </c>
      <c r="F158" s="109" t="str">
        <f t="shared" si="15"/>
        <v>0307031501</v>
      </c>
      <c r="G158" s="109" t="s">
        <v>60</v>
      </c>
      <c r="H158" s="110">
        <v>1</v>
      </c>
      <c r="I158" s="108">
        <v>3</v>
      </c>
      <c r="J158" s="108">
        <v>1</v>
      </c>
      <c r="K158" s="108">
        <v>1</v>
      </c>
      <c r="L158" s="108">
        <v>1</v>
      </c>
      <c r="M158" s="108">
        <f t="shared" si="16"/>
        <v>6</v>
      </c>
      <c r="N158" s="108">
        <v>0</v>
      </c>
      <c r="O158" s="108">
        <v>9</v>
      </c>
      <c r="P158" s="108">
        <v>2</v>
      </c>
      <c r="Q158" s="108">
        <v>0</v>
      </c>
      <c r="R158" s="108">
        <f t="shared" si="6"/>
        <v>11</v>
      </c>
      <c r="S158" s="108">
        <v>2</v>
      </c>
      <c r="T158" s="108">
        <v>6</v>
      </c>
      <c r="U158" s="108">
        <v>3</v>
      </c>
      <c r="V158" s="108">
        <v>1</v>
      </c>
      <c r="W158" s="108">
        <f t="shared" si="7"/>
        <v>12</v>
      </c>
      <c r="X158" s="108">
        <f t="shared" si="8"/>
        <v>23</v>
      </c>
      <c r="Y158" s="111">
        <v>33.086956521739133</v>
      </c>
    </row>
    <row r="159" spans="1:25" s="113" customFormat="1">
      <c r="A159" s="106">
        <v>151</v>
      </c>
      <c r="B159" s="107" t="s">
        <v>30</v>
      </c>
      <c r="C159" s="107" t="s">
        <v>40</v>
      </c>
      <c r="D159" s="107">
        <v>22</v>
      </c>
      <c r="E159" s="108" t="s">
        <v>34</v>
      </c>
      <c r="F159" s="109" t="str">
        <f t="shared" si="15"/>
        <v>0307221501</v>
      </c>
      <c r="G159" s="109" t="s">
        <v>60</v>
      </c>
      <c r="H159" s="110">
        <v>1</v>
      </c>
      <c r="I159" s="108">
        <v>0</v>
      </c>
      <c r="J159" s="108">
        <v>0</v>
      </c>
      <c r="K159" s="108">
        <v>1</v>
      </c>
      <c r="L159" s="108">
        <v>0</v>
      </c>
      <c r="M159" s="108">
        <f t="shared" si="16"/>
        <v>1</v>
      </c>
      <c r="N159" s="108">
        <v>0</v>
      </c>
      <c r="O159" s="108">
        <v>0</v>
      </c>
      <c r="P159" s="108">
        <v>0</v>
      </c>
      <c r="Q159" s="108">
        <v>0</v>
      </c>
      <c r="R159" s="108">
        <f t="shared" si="6"/>
        <v>0</v>
      </c>
      <c r="S159" s="108">
        <v>0</v>
      </c>
      <c r="T159" s="108">
        <v>1</v>
      </c>
      <c r="U159" s="108">
        <v>0</v>
      </c>
      <c r="V159" s="108">
        <v>0</v>
      </c>
      <c r="W159" s="108">
        <f t="shared" si="7"/>
        <v>1</v>
      </c>
      <c r="X159" s="108">
        <f t="shared" si="8"/>
        <v>1</v>
      </c>
      <c r="Y159" s="111">
        <v>28</v>
      </c>
    </row>
    <row r="160" spans="1:25" s="113" customFormat="1">
      <c r="A160" s="106">
        <v>152</v>
      </c>
      <c r="B160" s="107" t="s">
        <v>30</v>
      </c>
      <c r="C160" s="107" t="s">
        <v>40</v>
      </c>
      <c r="D160" s="107">
        <v>39</v>
      </c>
      <c r="E160" s="108" t="s">
        <v>34</v>
      </c>
      <c r="F160" s="109" t="str">
        <f t="shared" si="15"/>
        <v>0307391501</v>
      </c>
      <c r="G160" s="109" t="s">
        <v>60</v>
      </c>
      <c r="H160" s="110">
        <v>1</v>
      </c>
      <c r="I160" s="108">
        <v>1</v>
      </c>
      <c r="J160" s="108">
        <v>1</v>
      </c>
      <c r="K160" s="108">
        <v>1</v>
      </c>
      <c r="L160" s="108">
        <v>0</v>
      </c>
      <c r="M160" s="108">
        <f t="shared" si="16"/>
        <v>3</v>
      </c>
      <c r="N160" s="108">
        <v>0</v>
      </c>
      <c r="O160" s="108">
        <v>1</v>
      </c>
      <c r="P160" s="108">
        <v>0</v>
      </c>
      <c r="Q160" s="108">
        <v>0</v>
      </c>
      <c r="R160" s="108">
        <f t="shared" si="6"/>
        <v>1</v>
      </c>
      <c r="S160" s="108">
        <v>0</v>
      </c>
      <c r="T160" s="108">
        <v>1</v>
      </c>
      <c r="U160" s="108">
        <v>0</v>
      </c>
      <c r="V160" s="108">
        <v>0</v>
      </c>
      <c r="W160" s="108">
        <f t="shared" si="7"/>
        <v>1</v>
      </c>
      <c r="X160" s="108">
        <f t="shared" si="8"/>
        <v>2</v>
      </c>
      <c r="Y160" s="111">
        <v>30</v>
      </c>
    </row>
    <row r="161" spans="1:25" s="113" customFormat="1">
      <c r="A161" s="106">
        <v>153</v>
      </c>
      <c r="B161" s="107" t="s">
        <v>30</v>
      </c>
      <c r="C161" s="107" t="s">
        <v>40</v>
      </c>
      <c r="D161" s="107" t="s">
        <v>41</v>
      </c>
      <c r="E161" s="108" t="s">
        <v>34</v>
      </c>
      <c r="F161" s="109" t="str">
        <f t="shared" si="15"/>
        <v>0307061501</v>
      </c>
      <c r="G161" s="109" t="s">
        <v>60</v>
      </c>
      <c r="H161" s="110">
        <v>1</v>
      </c>
      <c r="I161" s="108">
        <v>3</v>
      </c>
      <c r="J161" s="108">
        <v>2</v>
      </c>
      <c r="K161" s="108">
        <v>2</v>
      </c>
      <c r="L161" s="108">
        <v>2</v>
      </c>
      <c r="M161" s="108">
        <f t="shared" si="16"/>
        <v>9</v>
      </c>
      <c r="N161" s="108">
        <v>0</v>
      </c>
      <c r="O161" s="108">
        <v>9</v>
      </c>
      <c r="P161" s="108">
        <v>1</v>
      </c>
      <c r="Q161" s="108">
        <v>0</v>
      </c>
      <c r="R161" s="108">
        <f t="shared" si="6"/>
        <v>10</v>
      </c>
      <c r="S161" s="108">
        <v>1</v>
      </c>
      <c r="T161" s="108">
        <v>6</v>
      </c>
      <c r="U161" s="108">
        <v>2</v>
      </c>
      <c r="V161" s="108">
        <v>0</v>
      </c>
      <c r="W161" s="108">
        <f t="shared" si="7"/>
        <v>9</v>
      </c>
      <c r="X161" s="108">
        <f t="shared" si="8"/>
        <v>19</v>
      </c>
      <c r="Y161" s="111">
        <v>31.315789473684209</v>
      </c>
    </row>
    <row r="162" spans="1:25" s="113" customFormat="1">
      <c r="A162" s="106">
        <v>154</v>
      </c>
      <c r="B162" s="107" t="s">
        <v>30</v>
      </c>
      <c r="C162" s="107">
        <v>29</v>
      </c>
      <c r="D162" s="107" t="s">
        <v>30</v>
      </c>
      <c r="E162" s="110" t="s">
        <v>34</v>
      </c>
      <c r="F162" s="109" t="str">
        <f t="shared" si="15"/>
        <v>0329031501</v>
      </c>
      <c r="G162" s="109" t="s">
        <v>60</v>
      </c>
      <c r="H162" s="110">
        <v>1</v>
      </c>
      <c r="I162" s="108">
        <v>1</v>
      </c>
      <c r="J162" s="108">
        <v>0</v>
      </c>
      <c r="K162" s="108">
        <v>0</v>
      </c>
      <c r="L162" s="108">
        <v>0</v>
      </c>
      <c r="M162" s="108">
        <f t="shared" si="16"/>
        <v>1</v>
      </c>
      <c r="N162" s="108">
        <v>1</v>
      </c>
      <c r="O162" s="108">
        <v>10</v>
      </c>
      <c r="P162" s="108">
        <v>0</v>
      </c>
      <c r="Q162" s="108">
        <v>0</v>
      </c>
      <c r="R162" s="108">
        <f t="shared" si="6"/>
        <v>11</v>
      </c>
      <c r="S162" s="108">
        <v>1</v>
      </c>
      <c r="T162" s="108">
        <v>1</v>
      </c>
      <c r="U162" s="108">
        <v>0</v>
      </c>
      <c r="V162" s="108">
        <v>0</v>
      </c>
      <c r="W162" s="108">
        <f t="shared" si="7"/>
        <v>2</v>
      </c>
      <c r="X162" s="108">
        <f t="shared" si="8"/>
        <v>13</v>
      </c>
      <c r="Y162" s="111">
        <v>22.923076923076923</v>
      </c>
    </row>
    <row r="163" spans="1:25" s="113" customFormat="1">
      <c r="A163" s="106">
        <v>155</v>
      </c>
      <c r="B163" s="107" t="s">
        <v>30</v>
      </c>
      <c r="C163" s="107">
        <v>29</v>
      </c>
      <c r="D163" s="107">
        <v>18</v>
      </c>
      <c r="E163" s="110" t="s">
        <v>34</v>
      </c>
      <c r="F163" s="109" t="str">
        <f t="shared" si="15"/>
        <v>0329181501</v>
      </c>
      <c r="G163" s="109" t="s">
        <v>60</v>
      </c>
      <c r="H163" s="110">
        <v>1</v>
      </c>
      <c r="I163" s="108">
        <v>0</v>
      </c>
      <c r="J163" s="108">
        <v>0</v>
      </c>
      <c r="K163" s="108">
        <v>0</v>
      </c>
      <c r="L163" s="108">
        <v>0</v>
      </c>
      <c r="M163" s="108">
        <f t="shared" si="16"/>
        <v>0</v>
      </c>
      <c r="N163" s="108">
        <v>0</v>
      </c>
      <c r="O163" s="108">
        <v>1</v>
      </c>
      <c r="P163" s="108">
        <v>0</v>
      </c>
      <c r="Q163" s="108">
        <v>0</v>
      </c>
      <c r="R163" s="108">
        <f t="shared" si="6"/>
        <v>1</v>
      </c>
      <c r="S163" s="108">
        <v>0</v>
      </c>
      <c r="T163" s="108">
        <v>0</v>
      </c>
      <c r="U163" s="108">
        <v>0</v>
      </c>
      <c r="V163" s="108">
        <v>0</v>
      </c>
      <c r="W163" s="108">
        <f t="shared" si="7"/>
        <v>0</v>
      </c>
      <c r="X163" s="108">
        <f t="shared" si="8"/>
        <v>1</v>
      </c>
      <c r="Y163" s="111">
        <v>26</v>
      </c>
    </row>
    <row r="164" spans="1:25" s="113" customFormat="1">
      <c r="A164" s="106">
        <v>156</v>
      </c>
      <c r="B164" s="107" t="s">
        <v>30</v>
      </c>
      <c r="C164" s="107">
        <v>29</v>
      </c>
      <c r="D164" s="107">
        <v>20</v>
      </c>
      <c r="E164" s="108" t="s">
        <v>34</v>
      </c>
      <c r="F164" s="109" t="str">
        <f t="shared" si="15"/>
        <v>0329201501</v>
      </c>
      <c r="G164" s="109" t="s">
        <v>60</v>
      </c>
      <c r="H164" s="110">
        <v>1</v>
      </c>
      <c r="I164" s="108">
        <v>0</v>
      </c>
      <c r="J164" s="108">
        <v>0</v>
      </c>
      <c r="K164" s="108">
        <v>0</v>
      </c>
      <c r="L164" s="108">
        <v>0</v>
      </c>
      <c r="M164" s="108">
        <f t="shared" si="16"/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f t="shared" si="6"/>
        <v>0</v>
      </c>
      <c r="S164" s="108">
        <v>0</v>
      </c>
      <c r="T164" s="108">
        <v>1</v>
      </c>
      <c r="U164" s="108">
        <v>0</v>
      </c>
      <c r="V164" s="108">
        <v>0</v>
      </c>
      <c r="W164" s="108">
        <f t="shared" si="7"/>
        <v>1</v>
      </c>
      <c r="X164" s="108">
        <f t="shared" si="8"/>
        <v>1</v>
      </c>
      <c r="Y164" s="111">
        <v>27</v>
      </c>
    </row>
    <row r="165" spans="1:25" s="113" customFormat="1">
      <c r="A165" s="106">
        <v>157</v>
      </c>
      <c r="B165" s="107" t="s">
        <v>30</v>
      </c>
      <c r="C165" s="107">
        <v>29</v>
      </c>
      <c r="D165" s="107">
        <v>39</v>
      </c>
      <c r="E165" s="108" t="s">
        <v>34</v>
      </c>
      <c r="F165" s="109" t="str">
        <f t="shared" si="15"/>
        <v>0329391501</v>
      </c>
      <c r="G165" s="109" t="s">
        <v>60</v>
      </c>
      <c r="H165" s="110">
        <v>1</v>
      </c>
      <c r="I165" s="108">
        <v>8</v>
      </c>
      <c r="J165" s="108">
        <v>1</v>
      </c>
      <c r="K165" s="108">
        <v>0</v>
      </c>
      <c r="L165" s="108">
        <v>0</v>
      </c>
      <c r="M165" s="108">
        <f t="shared" si="16"/>
        <v>9</v>
      </c>
      <c r="N165" s="108">
        <v>0</v>
      </c>
      <c r="O165" s="108">
        <v>5</v>
      </c>
      <c r="P165" s="108">
        <v>0</v>
      </c>
      <c r="Q165" s="108">
        <v>0</v>
      </c>
      <c r="R165" s="108">
        <f t="shared" si="6"/>
        <v>5</v>
      </c>
      <c r="S165" s="108">
        <v>1</v>
      </c>
      <c r="T165" s="108">
        <v>17</v>
      </c>
      <c r="U165" s="108">
        <v>1</v>
      </c>
      <c r="V165" s="108">
        <v>0</v>
      </c>
      <c r="W165" s="108">
        <f t="shared" si="7"/>
        <v>19</v>
      </c>
      <c r="X165" s="108">
        <f t="shared" si="8"/>
        <v>24</v>
      </c>
      <c r="Y165" s="111">
        <v>26.833333333333332</v>
      </c>
    </row>
    <row r="166" spans="1:25" s="113" customFormat="1">
      <c r="A166" s="106">
        <v>158</v>
      </c>
      <c r="B166" s="107" t="s">
        <v>30</v>
      </c>
      <c r="C166" s="107">
        <v>29</v>
      </c>
      <c r="D166" s="107" t="s">
        <v>41</v>
      </c>
      <c r="E166" s="108" t="s">
        <v>34</v>
      </c>
      <c r="F166" s="109" t="str">
        <f t="shared" si="15"/>
        <v>0329061501</v>
      </c>
      <c r="G166" s="109" t="s">
        <v>60</v>
      </c>
      <c r="H166" s="110">
        <v>1</v>
      </c>
      <c r="I166" s="108">
        <v>0</v>
      </c>
      <c r="J166" s="108">
        <v>0</v>
      </c>
      <c r="K166" s="108">
        <v>0</v>
      </c>
      <c r="L166" s="108">
        <v>0</v>
      </c>
      <c r="M166" s="108">
        <f t="shared" si="16"/>
        <v>0</v>
      </c>
      <c r="N166" s="108">
        <v>2</v>
      </c>
      <c r="O166" s="108">
        <v>0</v>
      </c>
      <c r="P166" s="108">
        <v>0</v>
      </c>
      <c r="Q166" s="108">
        <v>0</v>
      </c>
      <c r="R166" s="108">
        <f t="shared" si="6"/>
        <v>2</v>
      </c>
      <c r="S166" s="108">
        <v>0</v>
      </c>
      <c r="T166" s="108">
        <v>0</v>
      </c>
      <c r="U166" s="108">
        <v>1</v>
      </c>
      <c r="V166" s="108">
        <v>0</v>
      </c>
      <c r="W166" s="108">
        <f t="shared" si="7"/>
        <v>1</v>
      </c>
      <c r="X166" s="108">
        <f t="shared" si="8"/>
        <v>3</v>
      </c>
      <c r="Y166" s="111">
        <v>22</v>
      </c>
    </row>
    <row r="167" spans="1:25" s="113" customFormat="1">
      <c r="A167" s="106">
        <v>159</v>
      </c>
      <c r="B167" s="107" t="s">
        <v>54</v>
      </c>
      <c r="C167" s="107" t="s">
        <v>35</v>
      </c>
      <c r="D167" s="107" t="s">
        <v>30</v>
      </c>
      <c r="E167" s="108" t="s">
        <v>34</v>
      </c>
      <c r="F167" s="109" t="str">
        <f t="shared" si="15"/>
        <v>0509031501</v>
      </c>
      <c r="G167" s="109" t="s">
        <v>60</v>
      </c>
      <c r="H167" s="110">
        <v>1</v>
      </c>
      <c r="I167" s="108">
        <v>19</v>
      </c>
      <c r="J167" s="108">
        <v>10</v>
      </c>
      <c r="K167" s="108">
        <v>0</v>
      </c>
      <c r="L167" s="108">
        <v>0</v>
      </c>
      <c r="M167" s="108">
        <f t="shared" si="16"/>
        <v>29</v>
      </c>
      <c r="N167" s="108">
        <v>0</v>
      </c>
      <c r="O167" s="108">
        <v>0</v>
      </c>
      <c r="P167" s="108">
        <v>0</v>
      </c>
      <c r="Q167" s="108">
        <v>0</v>
      </c>
      <c r="R167" s="108">
        <f t="shared" si="6"/>
        <v>0</v>
      </c>
      <c r="S167" s="108">
        <v>0</v>
      </c>
      <c r="T167" s="108">
        <v>0</v>
      </c>
      <c r="U167" s="108">
        <v>0</v>
      </c>
      <c r="V167" s="108">
        <v>0</v>
      </c>
      <c r="W167" s="108">
        <f t="shared" si="7"/>
        <v>0</v>
      </c>
      <c r="X167" s="108">
        <f t="shared" si="8"/>
        <v>0</v>
      </c>
      <c r="Y167" s="111" t="s">
        <v>1112</v>
      </c>
    </row>
    <row r="168" spans="1:25" s="113" customFormat="1">
      <c r="A168" s="106">
        <v>160</v>
      </c>
      <c r="B168" s="107" t="s">
        <v>54</v>
      </c>
      <c r="C168" s="107" t="s">
        <v>35</v>
      </c>
      <c r="D168" s="107">
        <v>22</v>
      </c>
      <c r="E168" s="108" t="s">
        <v>34</v>
      </c>
      <c r="F168" s="109" t="str">
        <f t="shared" si="15"/>
        <v>0509221501</v>
      </c>
      <c r="G168" s="109" t="s">
        <v>60</v>
      </c>
      <c r="H168" s="110">
        <v>1</v>
      </c>
      <c r="I168" s="108">
        <v>0</v>
      </c>
      <c r="J168" s="108">
        <v>1</v>
      </c>
      <c r="K168" s="108">
        <v>0</v>
      </c>
      <c r="L168" s="108">
        <v>0</v>
      </c>
      <c r="M168" s="108">
        <f t="shared" si="16"/>
        <v>1</v>
      </c>
      <c r="N168" s="108">
        <v>0</v>
      </c>
      <c r="O168" s="108">
        <v>1</v>
      </c>
      <c r="P168" s="108">
        <v>0</v>
      </c>
      <c r="Q168" s="108">
        <v>0</v>
      </c>
      <c r="R168" s="108">
        <f t="shared" si="6"/>
        <v>1</v>
      </c>
      <c r="S168" s="108">
        <v>0</v>
      </c>
      <c r="T168" s="108">
        <v>0</v>
      </c>
      <c r="U168" s="108">
        <v>0</v>
      </c>
      <c r="V168" s="108">
        <v>0</v>
      </c>
      <c r="W168" s="108">
        <f t="shared" si="7"/>
        <v>0</v>
      </c>
      <c r="X168" s="108">
        <f t="shared" si="8"/>
        <v>1</v>
      </c>
      <c r="Y168" s="111">
        <v>22</v>
      </c>
    </row>
    <row r="169" spans="1:25" s="113" customFormat="1">
      <c r="A169" s="106">
        <v>161</v>
      </c>
      <c r="B169" s="107" t="s">
        <v>54</v>
      </c>
      <c r="C169" s="107" t="s">
        <v>35</v>
      </c>
      <c r="D169" s="107">
        <v>39</v>
      </c>
      <c r="E169" s="110" t="s">
        <v>34</v>
      </c>
      <c r="F169" s="109" t="str">
        <f t="shared" si="15"/>
        <v>0509391501</v>
      </c>
      <c r="G169" s="109" t="s">
        <v>60</v>
      </c>
      <c r="H169" s="110">
        <v>1</v>
      </c>
      <c r="I169" s="108">
        <v>8</v>
      </c>
      <c r="J169" s="108">
        <v>6</v>
      </c>
      <c r="K169" s="108">
        <v>0</v>
      </c>
      <c r="L169" s="108">
        <v>0</v>
      </c>
      <c r="M169" s="108">
        <f t="shared" si="16"/>
        <v>14</v>
      </c>
      <c r="N169" s="108">
        <v>0</v>
      </c>
      <c r="O169" s="108">
        <v>0</v>
      </c>
      <c r="P169" s="108">
        <v>0</v>
      </c>
      <c r="Q169" s="108">
        <v>0</v>
      </c>
      <c r="R169" s="108">
        <f t="shared" si="6"/>
        <v>0</v>
      </c>
      <c r="S169" s="108">
        <v>0</v>
      </c>
      <c r="T169" s="108">
        <v>0</v>
      </c>
      <c r="U169" s="108">
        <v>0</v>
      </c>
      <c r="V169" s="108">
        <v>0</v>
      </c>
      <c r="W169" s="108">
        <f t="shared" si="7"/>
        <v>0</v>
      </c>
      <c r="X169" s="108">
        <f t="shared" si="8"/>
        <v>0</v>
      </c>
      <c r="Y169" s="111" t="s">
        <v>1112</v>
      </c>
    </row>
    <row r="170" spans="1:25" s="113" customFormat="1">
      <c r="A170" s="106">
        <v>162</v>
      </c>
      <c r="B170" s="107" t="s">
        <v>54</v>
      </c>
      <c r="C170" s="107" t="s">
        <v>35</v>
      </c>
      <c r="D170" s="107" t="s">
        <v>41</v>
      </c>
      <c r="E170" s="110" t="s">
        <v>34</v>
      </c>
      <c r="F170" s="109" t="str">
        <f t="shared" si="15"/>
        <v>0509061501</v>
      </c>
      <c r="G170" s="109" t="s">
        <v>60</v>
      </c>
      <c r="H170" s="110">
        <v>1</v>
      </c>
      <c r="I170" s="108">
        <v>11</v>
      </c>
      <c r="J170" s="108">
        <v>2</v>
      </c>
      <c r="K170" s="108">
        <v>0</v>
      </c>
      <c r="L170" s="108">
        <v>0</v>
      </c>
      <c r="M170" s="108">
        <f t="shared" si="16"/>
        <v>13</v>
      </c>
      <c r="N170" s="108">
        <v>1</v>
      </c>
      <c r="O170" s="108">
        <v>0</v>
      </c>
      <c r="P170" s="108">
        <v>0</v>
      </c>
      <c r="Q170" s="108">
        <v>0</v>
      </c>
      <c r="R170" s="108">
        <f t="shared" si="6"/>
        <v>1</v>
      </c>
      <c r="S170" s="108">
        <v>0</v>
      </c>
      <c r="T170" s="108">
        <v>0</v>
      </c>
      <c r="U170" s="108">
        <v>0</v>
      </c>
      <c r="V170" s="108">
        <v>0</v>
      </c>
      <c r="W170" s="108">
        <f t="shared" si="7"/>
        <v>0</v>
      </c>
      <c r="X170" s="108">
        <f t="shared" si="8"/>
        <v>1</v>
      </c>
      <c r="Y170" s="111">
        <v>4</v>
      </c>
    </row>
    <row r="171" spans="1:25" s="113" customFormat="1">
      <c r="A171" s="106">
        <v>163</v>
      </c>
      <c r="B171" s="107" t="s">
        <v>54</v>
      </c>
      <c r="C171" s="107" t="s">
        <v>40</v>
      </c>
      <c r="D171" s="107" t="s">
        <v>30</v>
      </c>
      <c r="E171" s="108" t="s">
        <v>34</v>
      </c>
      <c r="F171" s="109" t="str">
        <f t="shared" si="15"/>
        <v>0507031501</v>
      </c>
      <c r="G171" s="109" t="s">
        <v>60</v>
      </c>
      <c r="H171" s="110">
        <v>1</v>
      </c>
      <c r="I171" s="108">
        <v>3</v>
      </c>
      <c r="J171" s="108">
        <v>0</v>
      </c>
      <c r="K171" s="108">
        <v>0</v>
      </c>
      <c r="L171" s="108">
        <v>0</v>
      </c>
      <c r="M171" s="108">
        <f t="shared" si="16"/>
        <v>3</v>
      </c>
      <c r="N171" s="108">
        <v>0</v>
      </c>
      <c r="O171" s="108">
        <v>0</v>
      </c>
      <c r="P171" s="108">
        <v>0</v>
      </c>
      <c r="Q171" s="108">
        <v>0</v>
      </c>
      <c r="R171" s="108">
        <f t="shared" si="6"/>
        <v>0</v>
      </c>
      <c r="S171" s="108">
        <v>0</v>
      </c>
      <c r="T171" s="108">
        <v>0</v>
      </c>
      <c r="U171" s="108">
        <v>0</v>
      </c>
      <c r="V171" s="108">
        <v>0</v>
      </c>
      <c r="W171" s="108">
        <f t="shared" si="7"/>
        <v>0</v>
      </c>
      <c r="X171" s="108">
        <f t="shared" si="8"/>
        <v>0</v>
      </c>
      <c r="Y171" s="111" t="s">
        <v>1112</v>
      </c>
    </row>
    <row r="172" spans="1:25" s="113" customFormat="1">
      <c r="A172" s="106">
        <v>164</v>
      </c>
      <c r="B172" s="107" t="s">
        <v>54</v>
      </c>
      <c r="C172" s="107" t="s">
        <v>40</v>
      </c>
      <c r="D172" s="107">
        <v>39</v>
      </c>
      <c r="E172" s="108" t="s">
        <v>34</v>
      </c>
      <c r="F172" s="109" t="str">
        <f t="shared" si="15"/>
        <v>0507391501</v>
      </c>
      <c r="G172" s="109" t="s">
        <v>60</v>
      </c>
      <c r="H172" s="110">
        <v>1</v>
      </c>
      <c r="I172" s="108">
        <v>1</v>
      </c>
      <c r="J172" s="108">
        <v>0</v>
      </c>
      <c r="K172" s="108">
        <v>0</v>
      </c>
      <c r="L172" s="108">
        <v>0</v>
      </c>
      <c r="M172" s="108">
        <f t="shared" si="16"/>
        <v>1</v>
      </c>
      <c r="N172" s="108">
        <v>0</v>
      </c>
      <c r="O172" s="108">
        <v>0</v>
      </c>
      <c r="P172" s="108">
        <v>0</v>
      </c>
      <c r="Q172" s="108">
        <v>0</v>
      </c>
      <c r="R172" s="108">
        <f t="shared" si="6"/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f t="shared" si="7"/>
        <v>0</v>
      </c>
      <c r="X172" s="108">
        <f t="shared" si="8"/>
        <v>0</v>
      </c>
      <c r="Y172" s="111" t="s">
        <v>1112</v>
      </c>
    </row>
    <row r="173" spans="1:25" s="113" customFormat="1">
      <c r="A173" s="106">
        <v>165</v>
      </c>
      <c r="B173" s="107" t="s">
        <v>54</v>
      </c>
      <c r="C173" s="107" t="s">
        <v>40</v>
      </c>
      <c r="D173" s="107" t="s">
        <v>41</v>
      </c>
      <c r="E173" s="108" t="s">
        <v>34</v>
      </c>
      <c r="F173" s="109" t="str">
        <f t="shared" si="15"/>
        <v>0507061501</v>
      </c>
      <c r="G173" s="109" t="s">
        <v>60</v>
      </c>
      <c r="H173" s="110">
        <v>1</v>
      </c>
      <c r="I173" s="108">
        <v>1</v>
      </c>
      <c r="J173" s="108">
        <v>0</v>
      </c>
      <c r="K173" s="108">
        <v>0</v>
      </c>
      <c r="L173" s="108">
        <v>0</v>
      </c>
      <c r="M173" s="108">
        <f t="shared" si="16"/>
        <v>1</v>
      </c>
      <c r="N173" s="108">
        <v>0</v>
      </c>
      <c r="O173" s="108">
        <v>0</v>
      </c>
      <c r="P173" s="108">
        <v>0</v>
      </c>
      <c r="Q173" s="108">
        <v>0</v>
      </c>
      <c r="R173" s="108">
        <f t="shared" si="6"/>
        <v>0</v>
      </c>
      <c r="S173" s="108">
        <v>1</v>
      </c>
      <c r="T173" s="108">
        <v>0</v>
      </c>
      <c r="U173" s="108">
        <v>0</v>
      </c>
      <c r="V173" s="108">
        <v>0</v>
      </c>
      <c r="W173" s="108">
        <f t="shared" si="7"/>
        <v>1</v>
      </c>
      <c r="X173" s="108">
        <f t="shared" si="8"/>
        <v>1</v>
      </c>
      <c r="Y173" s="111">
        <v>2</v>
      </c>
    </row>
    <row r="174" spans="1:25" s="113" customFormat="1">
      <c r="A174" s="106">
        <v>166</v>
      </c>
      <c r="B174" s="107" t="s">
        <v>54</v>
      </c>
      <c r="C174" s="107">
        <v>29</v>
      </c>
      <c r="D174" s="114">
        <v>39</v>
      </c>
      <c r="E174" s="107" t="s">
        <v>34</v>
      </c>
      <c r="F174" s="109" t="str">
        <f t="shared" si="15"/>
        <v>0529391501</v>
      </c>
      <c r="G174" s="109" t="s">
        <v>60</v>
      </c>
      <c r="H174" s="110">
        <v>1</v>
      </c>
      <c r="I174" s="108">
        <v>4</v>
      </c>
      <c r="J174" s="108">
        <v>3</v>
      </c>
      <c r="K174" s="108">
        <v>0</v>
      </c>
      <c r="L174" s="108">
        <v>0</v>
      </c>
      <c r="M174" s="108">
        <f t="shared" si="16"/>
        <v>7</v>
      </c>
      <c r="N174" s="108">
        <v>0</v>
      </c>
      <c r="O174" s="108">
        <v>0</v>
      </c>
      <c r="P174" s="108">
        <v>0</v>
      </c>
      <c r="Q174" s="108">
        <v>0</v>
      </c>
      <c r="R174" s="108">
        <f t="shared" si="6"/>
        <v>0</v>
      </c>
      <c r="S174" s="108">
        <v>0</v>
      </c>
      <c r="T174" s="108">
        <v>0</v>
      </c>
      <c r="U174" s="108">
        <v>0</v>
      </c>
      <c r="V174" s="108">
        <v>0</v>
      </c>
      <c r="W174" s="108">
        <f t="shared" si="7"/>
        <v>0</v>
      </c>
      <c r="X174" s="108">
        <f t="shared" si="8"/>
        <v>0</v>
      </c>
      <c r="Y174" s="111" t="s">
        <v>1112</v>
      </c>
    </row>
    <row r="175" spans="1:25" s="122" customFormat="1">
      <c r="A175" s="115"/>
      <c r="B175" s="116" t="s">
        <v>199</v>
      </c>
      <c r="C175" s="117"/>
      <c r="D175" s="118"/>
      <c r="E175" s="118"/>
      <c r="F175" s="118"/>
      <c r="G175" s="118"/>
      <c r="H175" s="119"/>
      <c r="I175" s="118">
        <f>SUM(I9:I174)</f>
        <v>277</v>
      </c>
      <c r="J175" s="118">
        <f t="shared" ref="J175:X175" si="17">SUM(J9:J174)</f>
        <v>134</v>
      </c>
      <c r="K175" s="118">
        <f t="shared" si="17"/>
        <v>54</v>
      </c>
      <c r="L175" s="120">
        <f t="shared" si="17"/>
        <v>81</v>
      </c>
      <c r="M175" s="118">
        <f t="shared" si="17"/>
        <v>546</v>
      </c>
      <c r="N175" s="118">
        <f t="shared" si="17"/>
        <v>34</v>
      </c>
      <c r="O175" s="118">
        <f t="shared" si="17"/>
        <v>373</v>
      </c>
      <c r="P175" s="118">
        <f t="shared" si="17"/>
        <v>48</v>
      </c>
      <c r="Q175" s="120">
        <f t="shared" si="17"/>
        <v>4</v>
      </c>
      <c r="R175" s="118">
        <f t="shared" si="17"/>
        <v>459</v>
      </c>
      <c r="S175" s="118">
        <f t="shared" si="17"/>
        <v>87</v>
      </c>
      <c r="T175" s="118">
        <f t="shared" si="17"/>
        <v>1019</v>
      </c>
      <c r="U175" s="118">
        <f t="shared" si="17"/>
        <v>351</v>
      </c>
      <c r="V175" s="120">
        <f t="shared" si="17"/>
        <v>64</v>
      </c>
      <c r="W175" s="118">
        <f t="shared" si="17"/>
        <v>1521</v>
      </c>
      <c r="X175" s="118">
        <f t="shared" si="17"/>
        <v>1980</v>
      </c>
      <c r="Y175" s="121"/>
    </row>
    <row r="176" spans="1:25" s="125" customFormat="1">
      <c r="A176" s="115"/>
      <c r="B176" s="123"/>
      <c r="C176" s="186" t="s">
        <v>200</v>
      </c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8"/>
      <c r="Y176" s="124">
        <f>W175+R175+M175-615</f>
        <v>1911</v>
      </c>
    </row>
    <row r="177" spans="1:25">
      <c r="A177" s="115"/>
      <c r="B177" s="123"/>
      <c r="C177" s="186" t="s">
        <v>201</v>
      </c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8"/>
      <c r="Y177" s="126">
        <v>31.691414141414143</v>
      </c>
    </row>
    <row r="178" spans="1:25">
      <c r="A178" s="115"/>
      <c r="B178" s="123"/>
      <c r="C178" s="186" t="s">
        <v>202</v>
      </c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8"/>
      <c r="Y178" s="126">
        <v>752955</v>
      </c>
    </row>
  </sheetData>
  <mergeCells count="21">
    <mergeCell ref="B1:Y1"/>
    <mergeCell ref="B2:Y2"/>
    <mergeCell ref="B3:Y3"/>
    <mergeCell ref="B6:B8"/>
    <mergeCell ref="C6:C8"/>
    <mergeCell ref="D6:D8"/>
    <mergeCell ref="E6:E8"/>
    <mergeCell ref="F6:F8"/>
    <mergeCell ref="G6:G8"/>
    <mergeCell ref="H6:H8"/>
    <mergeCell ref="Y6:Y8"/>
    <mergeCell ref="N7:Q7"/>
    <mergeCell ref="R7:R8"/>
    <mergeCell ref="S7:V7"/>
    <mergeCell ref="W7:W8"/>
    <mergeCell ref="X7:X8"/>
    <mergeCell ref="C176:X176"/>
    <mergeCell ref="C177:X177"/>
    <mergeCell ref="C178:X178"/>
    <mergeCell ref="I6:M7"/>
    <mergeCell ref="N6:X6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rowBreaks count="1" manualBreakCount="1">
    <brk id="15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2"/>
  <sheetViews>
    <sheetView showGridLines="0" topLeftCell="A4" zoomScale="70" zoomScaleNormal="70" workbookViewId="0">
      <selection activeCell="B34" sqref="B34"/>
    </sheetView>
  </sheetViews>
  <sheetFormatPr baseColWidth="10" defaultColWidth="11.5703125" defaultRowHeight="15"/>
  <cols>
    <col min="1" max="1" width="17.140625" style="40" customWidth="1"/>
    <col min="2" max="2" width="35.140625" style="40" customWidth="1"/>
    <col min="3" max="3" width="13.28515625" style="40" customWidth="1"/>
    <col min="4" max="4" width="11.7109375" style="41" bestFit="1" customWidth="1"/>
    <col min="5" max="5" width="22.7109375" style="40" customWidth="1"/>
    <col min="6" max="6" width="20.7109375" style="40" bestFit="1" customWidth="1"/>
    <col min="7" max="7" width="11.5703125" style="40"/>
    <col min="8" max="8" width="17.140625" style="40" bestFit="1" customWidth="1"/>
    <col min="9" max="9" width="22.42578125" style="40" customWidth="1"/>
    <col min="10" max="10" width="20.7109375" style="40" bestFit="1" customWidth="1"/>
    <col min="11" max="11" width="11.7109375" style="40" bestFit="1" customWidth="1"/>
    <col min="12" max="12" width="12.85546875" style="42" bestFit="1" customWidth="1"/>
    <col min="13" max="13" width="11.7109375" style="40" bestFit="1" customWidth="1"/>
    <col min="14" max="15" width="11.5703125" style="40"/>
    <col min="16" max="16" width="12.85546875" style="42" bestFit="1" customWidth="1"/>
    <col min="17" max="17" width="14.140625" style="42" customWidth="1"/>
    <col min="18" max="18" width="11.7109375" style="41" bestFit="1" customWidth="1"/>
    <col min="19" max="19" width="29.85546875" style="40" bestFit="1" customWidth="1"/>
    <col min="20" max="20" width="11.7109375" style="41" bestFit="1" customWidth="1"/>
    <col min="21" max="21" width="57.85546875" style="40" customWidth="1"/>
    <col min="22" max="22" width="11.5703125" style="40"/>
    <col min="23" max="23" width="12.42578125" style="40" bestFit="1" customWidth="1"/>
    <col min="24" max="25" width="11.7109375" style="40" bestFit="1" customWidth="1"/>
    <col min="26" max="16384" width="11.5703125" style="40"/>
  </cols>
  <sheetData>
    <row r="1" spans="1:27">
      <c r="P1" s="73" t="s">
        <v>42</v>
      </c>
    </row>
    <row r="2" spans="1:27">
      <c r="P2" s="73" t="s">
        <v>413</v>
      </c>
    </row>
    <row r="3" spans="1:27">
      <c r="P3" s="73" t="s">
        <v>82</v>
      </c>
    </row>
    <row r="4" spans="1:27" ht="60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9" t="s">
        <v>6</v>
      </c>
      <c r="H4" s="39" t="s">
        <v>7</v>
      </c>
      <c r="I4" s="39" t="s">
        <v>8</v>
      </c>
      <c r="J4" s="36" t="s">
        <v>9</v>
      </c>
      <c r="K4" s="37" t="s">
        <v>10</v>
      </c>
      <c r="L4" s="38" t="s">
        <v>11</v>
      </c>
      <c r="M4" s="36" t="s">
        <v>12</v>
      </c>
      <c r="N4" s="36" t="s">
        <v>13</v>
      </c>
      <c r="O4" s="36" t="s">
        <v>14</v>
      </c>
      <c r="P4" s="38" t="s">
        <v>15</v>
      </c>
      <c r="Q4" s="38" t="s">
        <v>16</v>
      </c>
      <c r="R4" s="36" t="s">
        <v>17</v>
      </c>
      <c r="S4" s="36" t="s">
        <v>18</v>
      </c>
      <c r="T4" s="39" t="s">
        <v>19</v>
      </c>
      <c r="U4" s="36" t="s">
        <v>20</v>
      </c>
      <c r="V4" s="36" t="s">
        <v>21</v>
      </c>
      <c r="W4" s="36" t="s">
        <v>22</v>
      </c>
      <c r="X4" s="39" t="s">
        <v>23</v>
      </c>
      <c r="Y4" s="39" t="s">
        <v>24</v>
      </c>
      <c r="Z4" s="39" t="s">
        <v>25</v>
      </c>
      <c r="AA4" s="39" t="s">
        <v>441</v>
      </c>
    </row>
    <row r="5" spans="1:27" s="43" customFormat="1" ht="15" customHeight="1">
      <c r="A5" s="89" t="s">
        <v>26</v>
      </c>
      <c r="B5" s="90" t="s">
        <v>445</v>
      </c>
      <c r="C5" s="91" t="s">
        <v>27</v>
      </c>
      <c r="D5" s="91">
        <v>7790</v>
      </c>
      <c r="E5" s="87" t="s">
        <v>56</v>
      </c>
      <c r="F5" s="87" t="s">
        <v>29</v>
      </c>
      <c r="G5" s="88" t="s">
        <v>44</v>
      </c>
      <c r="H5" s="89" t="s">
        <v>45</v>
      </c>
      <c r="I5" s="92" t="s">
        <v>147</v>
      </c>
      <c r="J5" s="92" t="s">
        <v>59</v>
      </c>
      <c r="K5" s="91" t="s">
        <v>98</v>
      </c>
      <c r="L5" s="96">
        <v>44012</v>
      </c>
      <c r="M5" s="91">
        <v>2020</v>
      </c>
      <c r="N5" s="91" t="s">
        <v>464</v>
      </c>
      <c r="O5" s="91" t="s">
        <v>538</v>
      </c>
      <c r="P5" s="127">
        <v>44042</v>
      </c>
      <c r="Q5" s="97">
        <v>44042</v>
      </c>
      <c r="R5" s="93" t="s">
        <v>35</v>
      </c>
      <c r="S5" s="89" t="s">
        <v>36</v>
      </c>
      <c r="T5" s="88" t="s">
        <v>30</v>
      </c>
      <c r="U5" s="89" t="s">
        <v>449</v>
      </c>
      <c r="V5" s="92" t="s">
        <v>1104</v>
      </c>
      <c r="W5" s="94">
        <v>43046988</v>
      </c>
      <c r="X5" s="46">
        <f t="shared" ref="X5:X68" si="0">Q5-L5</f>
        <v>30</v>
      </c>
      <c r="Y5" s="46">
        <v>1</v>
      </c>
      <c r="Z5" s="46" t="str">
        <f t="shared" ref="Z5:Z68" si="1">IF(X5&lt;=15,"1-15",IF(X5&lt;=30,"16-30",IF(X5&lt;=60,"31-60","Más de 60")))</f>
        <v>16-30</v>
      </c>
      <c r="AA5" s="77" t="str">
        <f>IF(B5&lt;&gt;"En Gestión","Concluido","En Gestión")</f>
        <v>Concluido</v>
      </c>
    </row>
    <row r="6" spans="1:27" s="43" customFormat="1">
      <c r="A6" s="89" t="s">
        <v>26</v>
      </c>
      <c r="B6" s="90" t="s">
        <v>445</v>
      </c>
      <c r="C6" s="91" t="s">
        <v>27</v>
      </c>
      <c r="D6" s="91">
        <v>7793</v>
      </c>
      <c r="E6" s="87" t="s">
        <v>97</v>
      </c>
      <c r="F6" s="87" t="s">
        <v>57</v>
      </c>
      <c r="G6" s="88" t="s">
        <v>30</v>
      </c>
      <c r="H6" s="89" t="s">
        <v>31</v>
      </c>
      <c r="I6" s="92" t="s">
        <v>32</v>
      </c>
      <c r="J6" s="92" t="s">
        <v>33</v>
      </c>
      <c r="K6" s="91" t="s">
        <v>34</v>
      </c>
      <c r="L6" s="96">
        <v>44012</v>
      </c>
      <c r="M6" s="91">
        <v>2020</v>
      </c>
      <c r="N6" s="91" t="s">
        <v>464</v>
      </c>
      <c r="O6" s="91" t="s">
        <v>538</v>
      </c>
      <c r="P6" s="127">
        <v>44042</v>
      </c>
      <c r="Q6" s="97">
        <v>44042</v>
      </c>
      <c r="R6" s="93" t="s">
        <v>35</v>
      </c>
      <c r="S6" s="89" t="s">
        <v>36</v>
      </c>
      <c r="T6" s="88" t="s">
        <v>30</v>
      </c>
      <c r="U6" s="89" t="s">
        <v>449</v>
      </c>
      <c r="V6" s="92" t="s">
        <v>1105</v>
      </c>
      <c r="W6" s="94">
        <v>41742558</v>
      </c>
      <c r="X6" s="76">
        <f t="shared" si="0"/>
        <v>30</v>
      </c>
      <c r="Y6" s="46">
        <v>1</v>
      </c>
      <c r="Z6" s="46" t="str">
        <f t="shared" si="1"/>
        <v>16-30</v>
      </c>
      <c r="AA6" s="77" t="str">
        <f t="shared" ref="AA6:AA69" si="2">IF(B6&lt;&gt;"En Gestión","Concluido","En Gestión")</f>
        <v>Concluido</v>
      </c>
    </row>
    <row r="7" spans="1:27" s="43" customFormat="1" ht="15" customHeight="1">
      <c r="A7" s="89" t="s">
        <v>26</v>
      </c>
      <c r="B7" s="90" t="s">
        <v>445</v>
      </c>
      <c r="C7" s="91" t="s">
        <v>27</v>
      </c>
      <c r="D7" s="91">
        <v>7794</v>
      </c>
      <c r="E7" s="87" t="s">
        <v>97</v>
      </c>
      <c r="F7" s="87" t="s">
        <v>57</v>
      </c>
      <c r="G7" s="88" t="s">
        <v>30</v>
      </c>
      <c r="H7" s="89" t="s">
        <v>31</v>
      </c>
      <c r="I7" s="92" t="s">
        <v>32</v>
      </c>
      <c r="J7" s="92" t="s">
        <v>33</v>
      </c>
      <c r="K7" s="91" t="s">
        <v>34</v>
      </c>
      <c r="L7" s="96">
        <v>44012</v>
      </c>
      <c r="M7" s="91">
        <v>2020</v>
      </c>
      <c r="N7" s="91" t="s">
        <v>464</v>
      </c>
      <c r="O7" s="91" t="s">
        <v>538</v>
      </c>
      <c r="P7" s="127">
        <v>44042</v>
      </c>
      <c r="Q7" s="97">
        <v>44042</v>
      </c>
      <c r="R7" s="93" t="s">
        <v>35</v>
      </c>
      <c r="S7" s="89" t="s">
        <v>36</v>
      </c>
      <c r="T7" s="88" t="s">
        <v>30</v>
      </c>
      <c r="U7" s="89" t="s">
        <v>449</v>
      </c>
      <c r="V7" s="92" t="s">
        <v>1106</v>
      </c>
      <c r="W7" s="94">
        <v>44155692</v>
      </c>
      <c r="X7" s="46">
        <f t="shared" si="0"/>
        <v>30</v>
      </c>
      <c r="Y7" s="46">
        <v>1</v>
      </c>
      <c r="Z7" s="46" t="str">
        <f t="shared" si="1"/>
        <v>16-30</v>
      </c>
      <c r="AA7" s="77" t="str">
        <f t="shared" si="2"/>
        <v>Concluido</v>
      </c>
    </row>
    <row r="8" spans="1:27" s="43" customFormat="1" ht="15" customHeight="1">
      <c r="A8" s="89" t="s">
        <v>26</v>
      </c>
      <c r="B8" s="90" t="s">
        <v>445</v>
      </c>
      <c r="C8" s="91" t="s">
        <v>27</v>
      </c>
      <c r="D8" s="91">
        <v>7747</v>
      </c>
      <c r="E8" s="87" t="s">
        <v>162</v>
      </c>
      <c r="F8" s="87" t="s">
        <v>29</v>
      </c>
      <c r="G8" s="88" t="s">
        <v>44</v>
      </c>
      <c r="H8" s="89" t="s">
        <v>45</v>
      </c>
      <c r="I8" s="92" t="s">
        <v>77</v>
      </c>
      <c r="J8" s="92" t="s">
        <v>108</v>
      </c>
      <c r="K8" s="91" t="s">
        <v>129</v>
      </c>
      <c r="L8" s="96">
        <v>44011</v>
      </c>
      <c r="M8" s="91">
        <v>2020</v>
      </c>
      <c r="N8" s="91" t="s">
        <v>464</v>
      </c>
      <c r="O8" s="91" t="s">
        <v>538</v>
      </c>
      <c r="P8" s="127">
        <v>44041</v>
      </c>
      <c r="Q8" s="97">
        <v>44041</v>
      </c>
      <c r="R8" s="93" t="s">
        <v>35</v>
      </c>
      <c r="S8" s="89" t="s">
        <v>36</v>
      </c>
      <c r="T8" s="88" t="s">
        <v>30</v>
      </c>
      <c r="U8" s="89" t="s">
        <v>449</v>
      </c>
      <c r="V8" s="92" t="s">
        <v>1067</v>
      </c>
      <c r="W8" s="94">
        <v>16489136</v>
      </c>
      <c r="X8" s="46">
        <f t="shared" si="0"/>
        <v>30</v>
      </c>
      <c r="Y8" s="46">
        <v>1</v>
      </c>
      <c r="Z8" s="46" t="str">
        <f t="shared" si="1"/>
        <v>16-30</v>
      </c>
      <c r="AA8" s="77" t="str">
        <f t="shared" si="2"/>
        <v>Concluido</v>
      </c>
    </row>
    <row r="9" spans="1:27" s="43" customFormat="1" ht="15" customHeight="1">
      <c r="A9" s="89" t="s">
        <v>26</v>
      </c>
      <c r="B9" s="90" t="s">
        <v>445</v>
      </c>
      <c r="C9" s="91" t="s">
        <v>27</v>
      </c>
      <c r="D9" s="91">
        <v>7749</v>
      </c>
      <c r="E9" s="87" t="s">
        <v>162</v>
      </c>
      <c r="F9" s="87" t="s">
        <v>29</v>
      </c>
      <c r="G9" s="88" t="s">
        <v>44</v>
      </c>
      <c r="H9" s="89" t="s">
        <v>45</v>
      </c>
      <c r="I9" s="92" t="s">
        <v>77</v>
      </c>
      <c r="J9" s="92" t="s">
        <v>108</v>
      </c>
      <c r="K9" s="91" t="s">
        <v>129</v>
      </c>
      <c r="L9" s="96">
        <v>44011</v>
      </c>
      <c r="M9" s="91">
        <v>2020</v>
      </c>
      <c r="N9" s="91" t="s">
        <v>464</v>
      </c>
      <c r="O9" s="91" t="s">
        <v>538</v>
      </c>
      <c r="P9" s="127">
        <v>44041</v>
      </c>
      <c r="Q9" s="97">
        <v>44041</v>
      </c>
      <c r="R9" s="93" t="s">
        <v>35</v>
      </c>
      <c r="S9" s="89" t="s">
        <v>36</v>
      </c>
      <c r="T9" s="88" t="s">
        <v>30</v>
      </c>
      <c r="U9" s="89" t="s">
        <v>449</v>
      </c>
      <c r="V9" s="92" t="s">
        <v>1069</v>
      </c>
      <c r="W9" s="94">
        <v>16678644</v>
      </c>
      <c r="X9" s="46">
        <f t="shared" si="0"/>
        <v>30</v>
      </c>
      <c r="Y9" s="46">
        <v>1</v>
      </c>
      <c r="Z9" s="46" t="str">
        <f t="shared" si="1"/>
        <v>16-30</v>
      </c>
      <c r="AA9" s="77" t="str">
        <f t="shared" si="2"/>
        <v>Concluido</v>
      </c>
    </row>
    <row r="10" spans="1:27" s="43" customFormat="1" ht="15" customHeight="1">
      <c r="A10" s="89" t="s">
        <v>26</v>
      </c>
      <c r="B10" s="90" t="s">
        <v>445</v>
      </c>
      <c r="C10" s="91" t="s">
        <v>27</v>
      </c>
      <c r="D10" s="91">
        <v>7733</v>
      </c>
      <c r="E10" s="87" t="s">
        <v>80</v>
      </c>
      <c r="F10" s="87" t="s">
        <v>80</v>
      </c>
      <c r="G10" s="88" t="s">
        <v>30</v>
      </c>
      <c r="H10" s="89" t="s">
        <v>31</v>
      </c>
      <c r="I10" s="92" t="s">
        <v>32</v>
      </c>
      <c r="J10" s="92" t="s">
        <v>33</v>
      </c>
      <c r="K10" s="91" t="s">
        <v>34</v>
      </c>
      <c r="L10" s="96">
        <v>44011</v>
      </c>
      <c r="M10" s="91">
        <v>2020</v>
      </c>
      <c r="N10" s="91" t="s">
        <v>464</v>
      </c>
      <c r="O10" s="91" t="s">
        <v>538</v>
      </c>
      <c r="P10" s="127">
        <v>44041</v>
      </c>
      <c r="Q10" s="97">
        <v>44013</v>
      </c>
      <c r="R10" s="93">
        <v>29</v>
      </c>
      <c r="S10" s="89" t="s">
        <v>81</v>
      </c>
      <c r="T10" s="88" t="s">
        <v>41</v>
      </c>
      <c r="U10" s="89" t="s">
        <v>42</v>
      </c>
      <c r="V10" s="92" t="s">
        <v>1053</v>
      </c>
      <c r="W10" s="94">
        <v>21868015</v>
      </c>
      <c r="X10" s="46">
        <f t="shared" si="0"/>
        <v>2</v>
      </c>
      <c r="Y10" s="46">
        <v>1</v>
      </c>
      <c r="Z10" s="46" t="str">
        <f t="shared" si="1"/>
        <v>1-15</v>
      </c>
      <c r="AA10" s="77" t="str">
        <f t="shared" si="2"/>
        <v>Concluido</v>
      </c>
    </row>
    <row r="11" spans="1:27" s="43" customFormat="1" ht="15" customHeight="1">
      <c r="A11" s="89" t="s">
        <v>26</v>
      </c>
      <c r="B11" s="90" t="s">
        <v>445</v>
      </c>
      <c r="C11" s="91" t="s">
        <v>27</v>
      </c>
      <c r="D11" s="91">
        <v>7734</v>
      </c>
      <c r="E11" s="87" t="s">
        <v>80</v>
      </c>
      <c r="F11" s="87" t="s">
        <v>80</v>
      </c>
      <c r="G11" s="88" t="s">
        <v>30</v>
      </c>
      <c r="H11" s="89" t="s">
        <v>31</v>
      </c>
      <c r="I11" s="92" t="s">
        <v>32</v>
      </c>
      <c r="J11" s="92" t="s">
        <v>33</v>
      </c>
      <c r="K11" s="91" t="s">
        <v>34</v>
      </c>
      <c r="L11" s="96">
        <v>44011</v>
      </c>
      <c r="M11" s="91">
        <v>2020</v>
      </c>
      <c r="N11" s="91" t="s">
        <v>464</v>
      </c>
      <c r="O11" s="91" t="s">
        <v>538</v>
      </c>
      <c r="P11" s="127">
        <v>44041</v>
      </c>
      <c r="Q11" s="97">
        <v>44013</v>
      </c>
      <c r="R11" s="93">
        <v>29</v>
      </c>
      <c r="S11" s="89" t="s">
        <v>81</v>
      </c>
      <c r="T11" s="88" t="s">
        <v>30</v>
      </c>
      <c r="U11" s="89" t="s">
        <v>449</v>
      </c>
      <c r="V11" s="92" t="s">
        <v>1054</v>
      </c>
      <c r="W11" s="94">
        <v>45127504</v>
      </c>
      <c r="X11" s="46">
        <f t="shared" si="0"/>
        <v>2</v>
      </c>
      <c r="Y11" s="46">
        <v>1</v>
      </c>
      <c r="Z11" s="46" t="str">
        <f t="shared" si="1"/>
        <v>1-15</v>
      </c>
      <c r="AA11" s="77" t="str">
        <f t="shared" si="2"/>
        <v>Concluido</v>
      </c>
    </row>
    <row r="12" spans="1:27" s="43" customFormat="1">
      <c r="A12" s="89" t="s">
        <v>26</v>
      </c>
      <c r="B12" s="90" t="s">
        <v>445</v>
      </c>
      <c r="C12" s="91" t="s">
        <v>27</v>
      </c>
      <c r="D12" s="91">
        <v>7739</v>
      </c>
      <c r="E12" s="87" t="s">
        <v>97</v>
      </c>
      <c r="F12" s="87" t="s">
        <v>57</v>
      </c>
      <c r="G12" s="88" t="s">
        <v>30</v>
      </c>
      <c r="H12" s="89" t="s">
        <v>31</v>
      </c>
      <c r="I12" s="92" t="s">
        <v>32</v>
      </c>
      <c r="J12" s="92" t="s">
        <v>33</v>
      </c>
      <c r="K12" s="91" t="s">
        <v>34</v>
      </c>
      <c r="L12" s="96">
        <v>44011</v>
      </c>
      <c r="M12" s="91">
        <v>2020</v>
      </c>
      <c r="N12" s="91" t="s">
        <v>464</v>
      </c>
      <c r="O12" s="91" t="s">
        <v>538</v>
      </c>
      <c r="P12" s="127">
        <v>44041</v>
      </c>
      <c r="Q12" s="97">
        <v>44041</v>
      </c>
      <c r="R12" s="93" t="s">
        <v>35</v>
      </c>
      <c r="S12" s="89" t="s">
        <v>36</v>
      </c>
      <c r="T12" s="88" t="s">
        <v>41</v>
      </c>
      <c r="U12" s="89" t="s">
        <v>42</v>
      </c>
      <c r="V12" s="92" t="s">
        <v>1059</v>
      </c>
      <c r="W12" s="94">
        <v>18203816</v>
      </c>
      <c r="X12" s="76">
        <f t="shared" si="0"/>
        <v>30</v>
      </c>
      <c r="Y12" s="46">
        <v>1</v>
      </c>
      <c r="Z12" s="46" t="str">
        <f t="shared" si="1"/>
        <v>16-30</v>
      </c>
      <c r="AA12" s="77" t="str">
        <f t="shared" si="2"/>
        <v>Concluido</v>
      </c>
    </row>
    <row r="13" spans="1:27" s="43" customFormat="1" ht="15" customHeight="1">
      <c r="A13" s="89" t="s">
        <v>26</v>
      </c>
      <c r="B13" s="90" t="s">
        <v>445</v>
      </c>
      <c r="C13" s="91" t="s">
        <v>27</v>
      </c>
      <c r="D13" s="91">
        <v>7741</v>
      </c>
      <c r="E13" s="87" t="s">
        <v>72</v>
      </c>
      <c r="F13" s="87" t="s">
        <v>29</v>
      </c>
      <c r="G13" s="88" t="s">
        <v>30</v>
      </c>
      <c r="H13" s="89" t="s">
        <v>31</v>
      </c>
      <c r="I13" s="92" t="s">
        <v>32</v>
      </c>
      <c r="J13" s="92" t="s">
        <v>33</v>
      </c>
      <c r="K13" s="91" t="s">
        <v>34</v>
      </c>
      <c r="L13" s="96">
        <v>44011</v>
      </c>
      <c r="M13" s="91">
        <v>2020</v>
      </c>
      <c r="N13" s="91" t="s">
        <v>464</v>
      </c>
      <c r="O13" s="91" t="s">
        <v>538</v>
      </c>
      <c r="P13" s="127">
        <v>44041</v>
      </c>
      <c r="Q13" s="97">
        <v>44041</v>
      </c>
      <c r="R13" s="93" t="s">
        <v>35</v>
      </c>
      <c r="S13" s="89" t="s">
        <v>36</v>
      </c>
      <c r="T13" s="88" t="s">
        <v>30</v>
      </c>
      <c r="U13" s="89" t="s">
        <v>449</v>
      </c>
      <c r="V13" s="92" t="s">
        <v>1061</v>
      </c>
      <c r="W13" s="94">
        <v>1066010</v>
      </c>
      <c r="X13" s="46">
        <f t="shared" si="0"/>
        <v>30</v>
      </c>
      <c r="Y13" s="46">
        <v>1</v>
      </c>
      <c r="Z13" s="46" t="str">
        <f t="shared" si="1"/>
        <v>16-30</v>
      </c>
      <c r="AA13" s="77" t="str">
        <f t="shared" si="2"/>
        <v>Concluido</v>
      </c>
    </row>
    <row r="14" spans="1:27" s="43" customFormat="1" ht="15" customHeight="1">
      <c r="A14" s="89" t="s">
        <v>26</v>
      </c>
      <c r="B14" s="90" t="s">
        <v>445</v>
      </c>
      <c r="C14" s="91" t="s">
        <v>27</v>
      </c>
      <c r="D14" s="91">
        <v>7743</v>
      </c>
      <c r="E14" s="87" t="s">
        <v>58</v>
      </c>
      <c r="F14" s="87" t="s">
        <v>57</v>
      </c>
      <c r="G14" s="88" t="s">
        <v>30</v>
      </c>
      <c r="H14" s="89" t="s">
        <v>31</v>
      </c>
      <c r="I14" s="92" t="s">
        <v>32</v>
      </c>
      <c r="J14" s="92" t="s">
        <v>33</v>
      </c>
      <c r="K14" s="91" t="s">
        <v>34</v>
      </c>
      <c r="L14" s="96">
        <v>44011</v>
      </c>
      <c r="M14" s="91">
        <v>2020</v>
      </c>
      <c r="N14" s="91" t="s">
        <v>464</v>
      </c>
      <c r="O14" s="91" t="s">
        <v>538</v>
      </c>
      <c r="P14" s="127">
        <v>44041</v>
      </c>
      <c r="Q14" s="97">
        <v>44015</v>
      </c>
      <c r="R14" s="93" t="s">
        <v>35</v>
      </c>
      <c r="S14" s="89" t="s">
        <v>36</v>
      </c>
      <c r="T14" s="88">
        <v>22</v>
      </c>
      <c r="U14" s="89" t="s">
        <v>448</v>
      </c>
      <c r="V14" s="92" t="s">
        <v>1063</v>
      </c>
      <c r="W14" s="94">
        <v>32867106</v>
      </c>
      <c r="X14" s="46">
        <f t="shared" si="0"/>
        <v>4</v>
      </c>
      <c r="Y14" s="46">
        <v>1</v>
      </c>
      <c r="Z14" s="46" t="str">
        <f t="shared" si="1"/>
        <v>1-15</v>
      </c>
      <c r="AA14" s="77" t="str">
        <f t="shared" si="2"/>
        <v>Concluido</v>
      </c>
    </row>
    <row r="15" spans="1:27" s="43" customFormat="1">
      <c r="A15" s="89" t="s">
        <v>26</v>
      </c>
      <c r="B15" s="90" t="s">
        <v>445</v>
      </c>
      <c r="C15" s="91" t="s">
        <v>27</v>
      </c>
      <c r="D15" s="91">
        <v>7748</v>
      </c>
      <c r="E15" s="87" t="s">
        <v>53</v>
      </c>
      <c r="F15" s="87" t="s">
        <v>29</v>
      </c>
      <c r="G15" s="88" t="s">
        <v>30</v>
      </c>
      <c r="H15" s="89" t="s">
        <v>31</v>
      </c>
      <c r="I15" s="92" t="s">
        <v>32</v>
      </c>
      <c r="J15" s="92" t="s">
        <v>33</v>
      </c>
      <c r="K15" s="91" t="s">
        <v>34</v>
      </c>
      <c r="L15" s="96">
        <v>44011</v>
      </c>
      <c r="M15" s="91">
        <v>2020</v>
      </c>
      <c r="N15" s="91" t="s">
        <v>464</v>
      </c>
      <c r="O15" s="91" t="s">
        <v>538</v>
      </c>
      <c r="P15" s="127">
        <v>44041</v>
      </c>
      <c r="Q15" s="97">
        <v>44041</v>
      </c>
      <c r="R15" s="93" t="s">
        <v>35</v>
      </c>
      <c r="S15" s="89" t="s">
        <v>36</v>
      </c>
      <c r="T15" s="88" t="s">
        <v>30</v>
      </c>
      <c r="U15" s="89" t="s">
        <v>449</v>
      </c>
      <c r="V15" s="92" t="s">
        <v>1068</v>
      </c>
      <c r="W15" s="94">
        <v>70372545</v>
      </c>
      <c r="X15" s="76">
        <f t="shared" si="0"/>
        <v>30</v>
      </c>
      <c r="Y15" s="46">
        <v>1</v>
      </c>
      <c r="Z15" s="46" t="str">
        <f t="shared" si="1"/>
        <v>16-30</v>
      </c>
      <c r="AA15" s="77" t="str">
        <f t="shared" si="2"/>
        <v>Concluido</v>
      </c>
    </row>
    <row r="16" spans="1:27" s="43" customFormat="1">
      <c r="A16" s="89" t="s">
        <v>26</v>
      </c>
      <c r="B16" s="90" t="s">
        <v>445</v>
      </c>
      <c r="C16" s="91" t="s">
        <v>27</v>
      </c>
      <c r="D16" s="91">
        <v>7755</v>
      </c>
      <c r="E16" s="87" t="s">
        <v>97</v>
      </c>
      <c r="F16" s="87" t="s">
        <v>29</v>
      </c>
      <c r="G16" s="88" t="s">
        <v>30</v>
      </c>
      <c r="H16" s="89" t="s">
        <v>31</v>
      </c>
      <c r="I16" s="92" t="s">
        <v>32</v>
      </c>
      <c r="J16" s="92" t="s">
        <v>33</v>
      </c>
      <c r="K16" s="91" t="s">
        <v>34</v>
      </c>
      <c r="L16" s="96">
        <v>44011</v>
      </c>
      <c r="M16" s="91">
        <v>2020</v>
      </c>
      <c r="N16" s="91" t="s">
        <v>464</v>
      </c>
      <c r="O16" s="91" t="s">
        <v>538</v>
      </c>
      <c r="P16" s="127">
        <v>44041</v>
      </c>
      <c r="Q16" s="97">
        <v>44041</v>
      </c>
      <c r="R16" s="93" t="s">
        <v>35</v>
      </c>
      <c r="S16" s="89" t="s">
        <v>36</v>
      </c>
      <c r="T16" s="88" t="s">
        <v>30</v>
      </c>
      <c r="U16" s="89" t="s">
        <v>449</v>
      </c>
      <c r="V16" s="92" t="s">
        <v>1074</v>
      </c>
      <c r="W16" s="94">
        <v>45989824</v>
      </c>
      <c r="X16" s="76">
        <f t="shared" si="0"/>
        <v>30</v>
      </c>
      <c r="Y16" s="46">
        <v>1</v>
      </c>
      <c r="Z16" s="46" t="str">
        <f t="shared" si="1"/>
        <v>16-30</v>
      </c>
      <c r="AA16" s="77" t="str">
        <f t="shared" si="2"/>
        <v>Concluido</v>
      </c>
    </row>
    <row r="17" spans="1:27" s="43" customFormat="1">
      <c r="A17" s="89" t="s">
        <v>26</v>
      </c>
      <c r="B17" s="90" t="s">
        <v>445</v>
      </c>
      <c r="C17" s="91" t="s">
        <v>27</v>
      </c>
      <c r="D17" s="91">
        <v>7757</v>
      </c>
      <c r="E17" s="87" t="s">
        <v>162</v>
      </c>
      <c r="F17" s="87" t="s">
        <v>29</v>
      </c>
      <c r="G17" s="88" t="s">
        <v>30</v>
      </c>
      <c r="H17" s="89" t="s">
        <v>442</v>
      </c>
      <c r="I17" s="92" t="s">
        <v>32</v>
      </c>
      <c r="J17" s="92" t="s">
        <v>33</v>
      </c>
      <c r="K17" s="91" t="s">
        <v>34</v>
      </c>
      <c r="L17" s="96">
        <v>44011</v>
      </c>
      <c r="M17" s="91">
        <v>2020</v>
      </c>
      <c r="N17" s="91" t="s">
        <v>464</v>
      </c>
      <c r="O17" s="91" t="s">
        <v>538</v>
      </c>
      <c r="P17" s="127">
        <v>44041</v>
      </c>
      <c r="Q17" s="97">
        <v>44068</v>
      </c>
      <c r="R17" s="93" t="s">
        <v>35</v>
      </c>
      <c r="S17" s="89" t="s">
        <v>36</v>
      </c>
      <c r="T17" s="88" t="s">
        <v>30</v>
      </c>
      <c r="U17" s="89" t="s">
        <v>449</v>
      </c>
      <c r="V17" s="92" t="s">
        <v>1076</v>
      </c>
      <c r="W17" s="94">
        <v>43065485</v>
      </c>
      <c r="X17" s="76">
        <f t="shared" si="0"/>
        <v>57</v>
      </c>
      <c r="Y17" s="46">
        <v>1</v>
      </c>
      <c r="Z17" s="46" t="str">
        <f t="shared" si="1"/>
        <v>31-60</v>
      </c>
      <c r="AA17" s="77" t="str">
        <f t="shared" si="2"/>
        <v>Concluido</v>
      </c>
    </row>
    <row r="18" spans="1:27" s="43" customFormat="1" ht="15" customHeight="1">
      <c r="A18" s="89" t="s">
        <v>26</v>
      </c>
      <c r="B18" s="90" t="s">
        <v>445</v>
      </c>
      <c r="C18" s="91" t="s">
        <v>27</v>
      </c>
      <c r="D18" s="91">
        <v>7699</v>
      </c>
      <c r="E18" s="87" t="s">
        <v>80</v>
      </c>
      <c r="F18" s="87" t="s">
        <v>80</v>
      </c>
      <c r="G18" s="88" t="s">
        <v>44</v>
      </c>
      <c r="H18" s="89" t="s">
        <v>45</v>
      </c>
      <c r="I18" s="92" t="s">
        <v>74</v>
      </c>
      <c r="J18" s="92" t="s">
        <v>108</v>
      </c>
      <c r="K18" s="91" t="s">
        <v>159</v>
      </c>
      <c r="L18" s="96">
        <v>44009</v>
      </c>
      <c r="M18" s="91">
        <v>2020</v>
      </c>
      <c r="N18" s="91" t="s">
        <v>464</v>
      </c>
      <c r="O18" s="91" t="s">
        <v>538</v>
      </c>
      <c r="P18" s="127">
        <v>44039</v>
      </c>
      <c r="Q18" s="97">
        <v>44013</v>
      </c>
      <c r="R18" s="93">
        <v>29</v>
      </c>
      <c r="S18" s="89" t="s">
        <v>81</v>
      </c>
      <c r="T18" s="88" t="s">
        <v>30</v>
      </c>
      <c r="U18" s="89" t="s">
        <v>449</v>
      </c>
      <c r="V18" s="92" t="s">
        <v>1024</v>
      </c>
      <c r="W18" s="94">
        <v>71772985</v>
      </c>
      <c r="X18" s="46">
        <f t="shared" si="0"/>
        <v>4</v>
      </c>
      <c r="Y18" s="46">
        <v>1</v>
      </c>
      <c r="Z18" s="46" t="str">
        <f t="shared" si="1"/>
        <v>1-15</v>
      </c>
      <c r="AA18" s="77" t="str">
        <f t="shared" si="2"/>
        <v>Concluido</v>
      </c>
    </row>
    <row r="19" spans="1:27" s="43" customFormat="1" ht="15" customHeight="1">
      <c r="A19" s="89" t="s">
        <v>26</v>
      </c>
      <c r="B19" s="90" t="s">
        <v>445</v>
      </c>
      <c r="C19" s="91" t="s">
        <v>27</v>
      </c>
      <c r="D19" s="91">
        <v>7709</v>
      </c>
      <c r="E19" s="87" t="s">
        <v>80</v>
      </c>
      <c r="F19" s="87" t="s">
        <v>80</v>
      </c>
      <c r="G19" s="88" t="s">
        <v>44</v>
      </c>
      <c r="H19" s="89" t="s">
        <v>45</v>
      </c>
      <c r="I19" s="92" t="s">
        <v>74</v>
      </c>
      <c r="J19" s="92" t="s">
        <v>108</v>
      </c>
      <c r="K19" s="91" t="s">
        <v>159</v>
      </c>
      <c r="L19" s="96">
        <v>44009</v>
      </c>
      <c r="M19" s="91">
        <v>2020</v>
      </c>
      <c r="N19" s="91" t="s">
        <v>464</v>
      </c>
      <c r="O19" s="91" t="s">
        <v>538</v>
      </c>
      <c r="P19" s="127">
        <v>44039</v>
      </c>
      <c r="Q19" s="97">
        <v>44013</v>
      </c>
      <c r="R19" s="93">
        <v>29</v>
      </c>
      <c r="S19" s="89" t="s">
        <v>81</v>
      </c>
      <c r="T19" s="88" t="s">
        <v>30</v>
      </c>
      <c r="U19" s="89" t="s">
        <v>449</v>
      </c>
      <c r="V19" s="92" t="s">
        <v>1032</v>
      </c>
      <c r="W19" s="94">
        <v>71772985</v>
      </c>
      <c r="X19" s="46">
        <f t="shared" si="0"/>
        <v>4</v>
      </c>
      <c r="Y19" s="46">
        <v>1</v>
      </c>
      <c r="Z19" s="46" t="str">
        <f t="shared" si="1"/>
        <v>1-15</v>
      </c>
      <c r="AA19" s="77" t="str">
        <f t="shared" si="2"/>
        <v>Concluido</v>
      </c>
    </row>
    <row r="20" spans="1:27" s="43" customFormat="1" ht="15" customHeight="1">
      <c r="A20" s="89" t="s">
        <v>26</v>
      </c>
      <c r="B20" s="90" t="s">
        <v>445</v>
      </c>
      <c r="C20" s="91" t="s">
        <v>27</v>
      </c>
      <c r="D20" s="91">
        <v>7714</v>
      </c>
      <c r="E20" s="87" t="s">
        <v>94</v>
      </c>
      <c r="F20" s="87" t="s">
        <v>29</v>
      </c>
      <c r="G20" s="88" t="s">
        <v>44</v>
      </c>
      <c r="H20" s="89" t="s">
        <v>45</v>
      </c>
      <c r="I20" s="92" t="s">
        <v>94</v>
      </c>
      <c r="J20" s="92" t="s">
        <v>79</v>
      </c>
      <c r="K20" s="91" t="s">
        <v>34</v>
      </c>
      <c r="L20" s="96">
        <v>44009</v>
      </c>
      <c r="M20" s="91">
        <v>2020</v>
      </c>
      <c r="N20" s="91" t="s">
        <v>464</v>
      </c>
      <c r="O20" s="91" t="s">
        <v>538</v>
      </c>
      <c r="P20" s="127">
        <v>44039</v>
      </c>
      <c r="Q20" s="97">
        <v>44042</v>
      </c>
      <c r="R20" s="93" t="s">
        <v>35</v>
      </c>
      <c r="S20" s="89" t="s">
        <v>36</v>
      </c>
      <c r="T20" s="88" t="s">
        <v>30</v>
      </c>
      <c r="U20" s="89" t="s">
        <v>449</v>
      </c>
      <c r="V20" s="92" t="s">
        <v>1036</v>
      </c>
      <c r="W20" s="94">
        <v>60856036</v>
      </c>
      <c r="X20" s="46">
        <f t="shared" si="0"/>
        <v>33</v>
      </c>
      <c r="Y20" s="46">
        <v>1</v>
      </c>
      <c r="Z20" s="46" t="str">
        <f t="shared" si="1"/>
        <v>31-60</v>
      </c>
      <c r="AA20" s="77" t="str">
        <f t="shared" si="2"/>
        <v>Concluido</v>
      </c>
    </row>
    <row r="21" spans="1:27" s="43" customFormat="1" ht="15" customHeight="1">
      <c r="A21" s="89" t="s">
        <v>26</v>
      </c>
      <c r="B21" s="90" t="s">
        <v>445</v>
      </c>
      <c r="C21" s="91" t="s">
        <v>27</v>
      </c>
      <c r="D21" s="91">
        <v>7657</v>
      </c>
      <c r="E21" s="87" t="s">
        <v>115</v>
      </c>
      <c r="F21" s="87" t="s">
        <v>29</v>
      </c>
      <c r="G21" s="88" t="s">
        <v>30</v>
      </c>
      <c r="H21" s="89" t="s">
        <v>31</v>
      </c>
      <c r="I21" s="92" t="s">
        <v>32</v>
      </c>
      <c r="J21" s="92" t="s">
        <v>33</v>
      </c>
      <c r="K21" s="91" t="s">
        <v>34</v>
      </c>
      <c r="L21" s="96">
        <v>44008</v>
      </c>
      <c r="M21" s="91">
        <v>2020</v>
      </c>
      <c r="N21" s="91" t="s">
        <v>464</v>
      </c>
      <c r="O21" s="91" t="s">
        <v>538</v>
      </c>
      <c r="P21" s="127">
        <v>44038</v>
      </c>
      <c r="Q21" s="97">
        <v>44036</v>
      </c>
      <c r="R21" s="93" t="s">
        <v>35</v>
      </c>
      <c r="S21" s="89" t="s">
        <v>36</v>
      </c>
      <c r="T21" s="88" t="s">
        <v>30</v>
      </c>
      <c r="U21" s="89" t="s">
        <v>449</v>
      </c>
      <c r="V21" s="92" t="s">
        <v>956</v>
      </c>
      <c r="W21" s="94">
        <v>75801493</v>
      </c>
      <c r="X21" s="46">
        <f t="shared" si="0"/>
        <v>28</v>
      </c>
      <c r="Y21" s="46">
        <v>1</v>
      </c>
      <c r="Z21" s="46" t="str">
        <f t="shared" si="1"/>
        <v>16-30</v>
      </c>
      <c r="AA21" s="77" t="str">
        <f t="shared" si="2"/>
        <v>Concluido</v>
      </c>
    </row>
    <row r="22" spans="1:27" s="43" customFormat="1" ht="15" customHeight="1">
      <c r="A22" s="89" t="s">
        <v>26</v>
      </c>
      <c r="B22" s="90" t="s">
        <v>445</v>
      </c>
      <c r="C22" s="91" t="s">
        <v>27</v>
      </c>
      <c r="D22" s="91">
        <v>7686</v>
      </c>
      <c r="E22" s="87" t="s">
        <v>109</v>
      </c>
      <c r="F22" s="87" t="s">
        <v>29</v>
      </c>
      <c r="G22" s="88" t="s">
        <v>30</v>
      </c>
      <c r="H22" s="89" t="s">
        <v>31</v>
      </c>
      <c r="I22" s="92" t="s">
        <v>32</v>
      </c>
      <c r="J22" s="92" t="s">
        <v>33</v>
      </c>
      <c r="K22" s="91" t="s">
        <v>34</v>
      </c>
      <c r="L22" s="96">
        <v>44008</v>
      </c>
      <c r="M22" s="91">
        <v>2020</v>
      </c>
      <c r="N22" s="91" t="s">
        <v>464</v>
      </c>
      <c r="O22" s="91" t="s">
        <v>538</v>
      </c>
      <c r="P22" s="127">
        <v>44038</v>
      </c>
      <c r="Q22" s="97">
        <v>44038</v>
      </c>
      <c r="R22" s="93" t="s">
        <v>35</v>
      </c>
      <c r="S22" s="89" t="s">
        <v>36</v>
      </c>
      <c r="T22" s="88" t="s">
        <v>30</v>
      </c>
      <c r="U22" s="89" t="s">
        <v>449</v>
      </c>
      <c r="V22" s="92" t="s">
        <v>1008</v>
      </c>
      <c r="W22" s="94">
        <v>48959707</v>
      </c>
      <c r="X22" s="46">
        <f t="shared" si="0"/>
        <v>30</v>
      </c>
      <c r="Y22" s="46">
        <v>1</v>
      </c>
      <c r="Z22" s="46" t="str">
        <f t="shared" si="1"/>
        <v>16-30</v>
      </c>
      <c r="AA22" s="77" t="str">
        <f t="shared" si="2"/>
        <v>Concluido</v>
      </c>
    </row>
    <row r="23" spans="1:27" s="43" customFormat="1" ht="15" customHeight="1">
      <c r="A23" s="89" t="s">
        <v>26</v>
      </c>
      <c r="B23" s="90" t="s">
        <v>445</v>
      </c>
      <c r="C23" s="91" t="s">
        <v>27</v>
      </c>
      <c r="D23" s="91">
        <v>7688</v>
      </c>
      <c r="E23" s="87" t="s">
        <v>80</v>
      </c>
      <c r="F23" s="87" t="s">
        <v>80</v>
      </c>
      <c r="G23" s="88" t="s">
        <v>30</v>
      </c>
      <c r="H23" s="89" t="s">
        <v>31</v>
      </c>
      <c r="I23" s="92" t="s">
        <v>32</v>
      </c>
      <c r="J23" s="92" t="s">
        <v>33</v>
      </c>
      <c r="K23" s="91" t="s">
        <v>34</v>
      </c>
      <c r="L23" s="96">
        <v>44008</v>
      </c>
      <c r="M23" s="91">
        <v>2020</v>
      </c>
      <c r="N23" s="91" t="s">
        <v>464</v>
      </c>
      <c r="O23" s="91" t="s">
        <v>538</v>
      </c>
      <c r="P23" s="127">
        <v>44038</v>
      </c>
      <c r="Q23" s="97">
        <v>44013</v>
      </c>
      <c r="R23" s="93" t="s">
        <v>35</v>
      </c>
      <c r="S23" s="89" t="s">
        <v>36</v>
      </c>
      <c r="T23" s="88" t="s">
        <v>30</v>
      </c>
      <c r="U23" s="89" t="s">
        <v>449</v>
      </c>
      <c r="V23" s="92" t="s">
        <v>1010</v>
      </c>
      <c r="W23" s="94">
        <v>43246604</v>
      </c>
      <c r="X23" s="46">
        <f t="shared" si="0"/>
        <v>5</v>
      </c>
      <c r="Y23" s="46">
        <v>1</v>
      </c>
      <c r="Z23" s="46" t="str">
        <f t="shared" si="1"/>
        <v>1-15</v>
      </c>
      <c r="AA23" s="77" t="str">
        <f t="shared" si="2"/>
        <v>Concluido</v>
      </c>
    </row>
    <row r="24" spans="1:27" s="43" customFormat="1" ht="15" customHeight="1">
      <c r="A24" s="89" t="s">
        <v>26</v>
      </c>
      <c r="B24" s="90" t="s">
        <v>445</v>
      </c>
      <c r="C24" s="91" t="s">
        <v>27</v>
      </c>
      <c r="D24" s="91">
        <v>7647</v>
      </c>
      <c r="E24" s="87" t="s">
        <v>63</v>
      </c>
      <c r="F24" s="87" t="s">
        <v>57</v>
      </c>
      <c r="G24" s="88" t="s">
        <v>30</v>
      </c>
      <c r="H24" s="89" t="s">
        <v>31</v>
      </c>
      <c r="I24" s="92" t="s">
        <v>32</v>
      </c>
      <c r="J24" s="92" t="s">
        <v>33</v>
      </c>
      <c r="K24" s="91" t="s">
        <v>34</v>
      </c>
      <c r="L24" s="96">
        <v>44007</v>
      </c>
      <c r="M24" s="91">
        <v>2020</v>
      </c>
      <c r="N24" s="91" t="s">
        <v>464</v>
      </c>
      <c r="O24" s="91" t="s">
        <v>538</v>
      </c>
      <c r="P24" s="127">
        <v>44037</v>
      </c>
      <c r="Q24" s="97">
        <v>44037</v>
      </c>
      <c r="R24" s="93">
        <v>29</v>
      </c>
      <c r="S24" s="89" t="s">
        <v>81</v>
      </c>
      <c r="T24" s="88">
        <v>39</v>
      </c>
      <c r="U24" s="89" t="s">
        <v>82</v>
      </c>
      <c r="V24" s="92" t="s">
        <v>975</v>
      </c>
      <c r="W24" s="94">
        <v>15698800</v>
      </c>
      <c r="X24" s="46">
        <f t="shared" si="0"/>
        <v>30</v>
      </c>
      <c r="Y24" s="46">
        <v>1</v>
      </c>
      <c r="Z24" s="46" t="str">
        <f t="shared" si="1"/>
        <v>16-30</v>
      </c>
      <c r="AA24" s="77" t="str">
        <f t="shared" si="2"/>
        <v>Concluido</v>
      </c>
    </row>
    <row r="25" spans="1:27" s="43" customFormat="1">
      <c r="A25" s="89" t="s">
        <v>26</v>
      </c>
      <c r="B25" s="90" t="s">
        <v>445</v>
      </c>
      <c r="C25" s="91" t="s">
        <v>27</v>
      </c>
      <c r="D25" s="91">
        <v>7640</v>
      </c>
      <c r="E25" s="87" t="s">
        <v>78</v>
      </c>
      <c r="F25" s="87" t="s">
        <v>57</v>
      </c>
      <c r="G25" s="88" t="s">
        <v>44</v>
      </c>
      <c r="H25" s="89" t="s">
        <v>45</v>
      </c>
      <c r="I25" s="92" t="s">
        <v>78</v>
      </c>
      <c r="J25" s="92" t="s">
        <v>79</v>
      </c>
      <c r="K25" s="91" t="s">
        <v>34</v>
      </c>
      <c r="L25" s="96">
        <v>44007</v>
      </c>
      <c r="M25" s="91">
        <v>2020</v>
      </c>
      <c r="N25" s="91" t="s">
        <v>464</v>
      </c>
      <c r="O25" s="91" t="s">
        <v>538</v>
      </c>
      <c r="P25" s="127">
        <v>44037</v>
      </c>
      <c r="Q25" s="97">
        <v>44036</v>
      </c>
      <c r="R25" s="93" t="s">
        <v>35</v>
      </c>
      <c r="S25" s="89" t="s">
        <v>36</v>
      </c>
      <c r="T25" s="88" t="s">
        <v>41</v>
      </c>
      <c r="U25" s="89" t="s">
        <v>42</v>
      </c>
      <c r="V25" s="92" t="s">
        <v>970</v>
      </c>
      <c r="W25" s="94">
        <v>44071301</v>
      </c>
      <c r="X25" s="76">
        <f t="shared" si="0"/>
        <v>29</v>
      </c>
      <c r="Y25" s="46">
        <v>1</v>
      </c>
      <c r="Z25" s="46" t="str">
        <f t="shared" si="1"/>
        <v>16-30</v>
      </c>
      <c r="AA25" s="77" t="str">
        <f t="shared" si="2"/>
        <v>Concluido</v>
      </c>
    </row>
    <row r="26" spans="1:27" s="43" customFormat="1">
      <c r="A26" s="89" t="s">
        <v>26</v>
      </c>
      <c r="B26" s="90" t="s">
        <v>445</v>
      </c>
      <c r="C26" s="91" t="s">
        <v>27</v>
      </c>
      <c r="D26" s="91">
        <v>7611</v>
      </c>
      <c r="E26" s="87" t="s">
        <v>103</v>
      </c>
      <c r="F26" s="87" t="s">
        <v>57</v>
      </c>
      <c r="G26" s="88" t="s">
        <v>44</v>
      </c>
      <c r="H26" s="89" t="s">
        <v>45</v>
      </c>
      <c r="I26" s="92" t="s">
        <v>151</v>
      </c>
      <c r="J26" s="92" t="s">
        <v>79</v>
      </c>
      <c r="K26" s="95" t="s">
        <v>34</v>
      </c>
      <c r="L26" s="96">
        <v>44006</v>
      </c>
      <c r="M26" s="91">
        <v>2020</v>
      </c>
      <c r="N26" s="91" t="s">
        <v>464</v>
      </c>
      <c r="O26" s="91" t="s">
        <v>538</v>
      </c>
      <c r="P26" s="127">
        <v>44036</v>
      </c>
      <c r="Q26" s="97">
        <v>44019</v>
      </c>
      <c r="R26" s="93" t="s">
        <v>35</v>
      </c>
      <c r="S26" s="89" t="s">
        <v>36</v>
      </c>
      <c r="T26" s="88">
        <v>39</v>
      </c>
      <c r="U26" s="89" t="s">
        <v>82</v>
      </c>
      <c r="V26" s="92" t="s">
        <v>948</v>
      </c>
      <c r="W26" s="94">
        <v>41523429</v>
      </c>
      <c r="X26" s="76">
        <f t="shared" si="0"/>
        <v>13</v>
      </c>
      <c r="Y26" s="46">
        <v>1</v>
      </c>
      <c r="Z26" s="46" t="str">
        <f t="shared" si="1"/>
        <v>1-15</v>
      </c>
      <c r="AA26" s="77" t="str">
        <f t="shared" si="2"/>
        <v>Concluido</v>
      </c>
    </row>
    <row r="27" spans="1:27" s="43" customFormat="1" ht="15" customHeight="1">
      <c r="A27" s="89" t="s">
        <v>26</v>
      </c>
      <c r="B27" s="90" t="s">
        <v>445</v>
      </c>
      <c r="C27" s="91" t="s">
        <v>27</v>
      </c>
      <c r="D27" s="91">
        <v>7604</v>
      </c>
      <c r="E27" s="87" t="s">
        <v>88</v>
      </c>
      <c r="F27" s="87" t="s">
        <v>29</v>
      </c>
      <c r="G27" s="88" t="s">
        <v>30</v>
      </c>
      <c r="H27" s="89" t="s">
        <v>31</v>
      </c>
      <c r="I27" s="92" t="s">
        <v>32</v>
      </c>
      <c r="J27" s="92" t="s">
        <v>33</v>
      </c>
      <c r="K27" s="91" t="s">
        <v>34</v>
      </c>
      <c r="L27" s="96">
        <v>44006</v>
      </c>
      <c r="M27" s="91">
        <v>2020</v>
      </c>
      <c r="N27" s="91" t="s">
        <v>464</v>
      </c>
      <c r="O27" s="91" t="s">
        <v>538</v>
      </c>
      <c r="P27" s="127">
        <v>44036</v>
      </c>
      <c r="Q27" s="97">
        <v>44063</v>
      </c>
      <c r="R27" s="93" t="s">
        <v>35</v>
      </c>
      <c r="S27" s="89" t="s">
        <v>36</v>
      </c>
      <c r="T27" s="88" t="s">
        <v>30</v>
      </c>
      <c r="U27" s="89" t="s">
        <v>449</v>
      </c>
      <c r="V27" s="92" t="s">
        <v>942</v>
      </c>
      <c r="W27" s="94">
        <v>47152376</v>
      </c>
      <c r="X27" s="46">
        <f t="shared" si="0"/>
        <v>57</v>
      </c>
      <c r="Y27" s="46">
        <v>1</v>
      </c>
      <c r="Z27" s="46" t="str">
        <f t="shared" si="1"/>
        <v>31-60</v>
      </c>
      <c r="AA27" s="77" t="str">
        <f t="shared" si="2"/>
        <v>Concluido</v>
      </c>
    </row>
    <row r="28" spans="1:27" s="43" customFormat="1" ht="15" customHeight="1">
      <c r="A28" s="89" t="s">
        <v>26</v>
      </c>
      <c r="B28" s="90" t="s">
        <v>445</v>
      </c>
      <c r="C28" s="91" t="s">
        <v>27</v>
      </c>
      <c r="D28" s="91">
        <v>7605</v>
      </c>
      <c r="E28" s="87" t="s">
        <v>454</v>
      </c>
      <c r="F28" s="87" t="s">
        <v>29</v>
      </c>
      <c r="G28" s="88" t="s">
        <v>30</v>
      </c>
      <c r="H28" s="89" t="s">
        <v>31</v>
      </c>
      <c r="I28" s="92" t="s">
        <v>32</v>
      </c>
      <c r="J28" s="92" t="s">
        <v>33</v>
      </c>
      <c r="K28" s="91" t="s">
        <v>34</v>
      </c>
      <c r="L28" s="96">
        <v>44006</v>
      </c>
      <c r="M28" s="91">
        <v>2020</v>
      </c>
      <c r="N28" s="91" t="s">
        <v>464</v>
      </c>
      <c r="O28" s="91" t="s">
        <v>538</v>
      </c>
      <c r="P28" s="127">
        <v>44036</v>
      </c>
      <c r="Q28" s="97">
        <v>44063</v>
      </c>
      <c r="R28" s="93" t="s">
        <v>35</v>
      </c>
      <c r="S28" s="89" t="s">
        <v>36</v>
      </c>
      <c r="T28" s="88" t="s">
        <v>30</v>
      </c>
      <c r="U28" s="89" t="s">
        <v>449</v>
      </c>
      <c r="V28" s="92" t="s">
        <v>943</v>
      </c>
      <c r="W28" s="94">
        <v>2420535</v>
      </c>
      <c r="X28" s="46">
        <f t="shared" si="0"/>
        <v>57</v>
      </c>
      <c r="Y28" s="46">
        <v>1</v>
      </c>
      <c r="Z28" s="46" t="str">
        <f t="shared" si="1"/>
        <v>31-60</v>
      </c>
      <c r="AA28" s="77" t="str">
        <f t="shared" si="2"/>
        <v>Concluido</v>
      </c>
    </row>
    <row r="29" spans="1:27" s="43" customFormat="1" ht="15" customHeight="1">
      <c r="A29" s="89" t="s">
        <v>26</v>
      </c>
      <c r="B29" s="90" t="s">
        <v>445</v>
      </c>
      <c r="C29" s="91" t="s">
        <v>27</v>
      </c>
      <c r="D29" s="91">
        <v>7622</v>
      </c>
      <c r="E29" s="87" t="s">
        <v>115</v>
      </c>
      <c r="F29" s="87" t="s">
        <v>29</v>
      </c>
      <c r="G29" s="88" t="s">
        <v>30</v>
      </c>
      <c r="H29" s="89" t="s">
        <v>31</v>
      </c>
      <c r="I29" s="92" t="s">
        <v>32</v>
      </c>
      <c r="J29" s="92" t="s">
        <v>33</v>
      </c>
      <c r="K29" s="91" t="s">
        <v>34</v>
      </c>
      <c r="L29" s="96">
        <v>44006</v>
      </c>
      <c r="M29" s="91">
        <v>2020</v>
      </c>
      <c r="N29" s="91" t="s">
        <v>464</v>
      </c>
      <c r="O29" s="91" t="s">
        <v>538</v>
      </c>
      <c r="P29" s="127">
        <v>44036</v>
      </c>
      <c r="Q29" s="97">
        <v>44036</v>
      </c>
      <c r="R29" s="93" t="s">
        <v>35</v>
      </c>
      <c r="S29" s="89" t="s">
        <v>36</v>
      </c>
      <c r="T29" s="88" t="s">
        <v>30</v>
      </c>
      <c r="U29" s="89" t="s">
        <v>449</v>
      </c>
      <c r="V29" s="92" t="s">
        <v>956</v>
      </c>
      <c r="W29" s="94">
        <v>75801493</v>
      </c>
      <c r="X29" s="46">
        <f t="shared" si="0"/>
        <v>30</v>
      </c>
      <c r="Y29" s="46">
        <v>1</v>
      </c>
      <c r="Z29" s="46" t="str">
        <f t="shared" si="1"/>
        <v>16-30</v>
      </c>
      <c r="AA29" s="77" t="str">
        <f t="shared" si="2"/>
        <v>Concluido</v>
      </c>
    </row>
    <row r="30" spans="1:27" s="43" customFormat="1" ht="15" customHeight="1">
      <c r="A30" s="89" t="s">
        <v>26</v>
      </c>
      <c r="B30" s="90" t="s">
        <v>445</v>
      </c>
      <c r="C30" s="91" t="s">
        <v>27</v>
      </c>
      <c r="D30" s="91">
        <v>7577</v>
      </c>
      <c r="E30" s="87" t="s">
        <v>60</v>
      </c>
      <c r="F30" s="87" t="s">
        <v>920</v>
      </c>
      <c r="G30" s="88" t="s">
        <v>30</v>
      </c>
      <c r="H30" s="89" t="s">
        <v>31</v>
      </c>
      <c r="I30" s="92" t="s">
        <v>32</v>
      </c>
      <c r="J30" s="92" t="s">
        <v>33</v>
      </c>
      <c r="K30" s="91" t="s">
        <v>34</v>
      </c>
      <c r="L30" s="96">
        <v>44005</v>
      </c>
      <c r="M30" s="91">
        <v>2020</v>
      </c>
      <c r="N30" s="91" t="s">
        <v>464</v>
      </c>
      <c r="O30" s="91" t="s">
        <v>538</v>
      </c>
      <c r="P30" s="127">
        <v>44035</v>
      </c>
      <c r="Q30" s="97">
        <v>44035</v>
      </c>
      <c r="R30" s="93">
        <v>29</v>
      </c>
      <c r="S30" s="89" t="s">
        <v>81</v>
      </c>
      <c r="T30" s="88" t="s">
        <v>30</v>
      </c>
      <c r="U30" s="89" t="s">
        <v>449</v>
      </c>
      <c r="V30" s="92" t="s">
        <v>921</v>
      </c>
      <c r="W30" s="94">
        <v>41642211</v>
      </c>
      <c r="X30" s="46">
        <f t="shared" si="0"/>
        <v>30</v>
      </c>
      <c r="Y30" s="46">
        <v>1</v>
      </c>
      <c r="Z30" s="46" t="str">
        <f t="shared" si="1"/>
        <v>16-30</v>
      </c>
      <c r="AA30" s="77" t="str">
        <f t="shared" si="2"/>
        <v>Concluido</v>
      </c>
    </row>
    <row r="31" spans="1:27" s="43" customFormat="1">
      <c r="A31" s="89" t="s">
        <v>26</v>
      </c>
      <c r="B31" s="90" t="s">
        <v>445</v>
      </c>
      <c r="C31" s="91" t="s">
        <v>27</v>
      </c>
      <c r="D31" s="91">
        <v>7580</v>
      </c>
      <c r="E31" s="87" t="s">
        <v>38</v>
      </c>
      <c r="F31" s="87" t="s">
        <v>39</v>
      </c>
      <c r="G31" s="88" t="s">
        <v>30</v>
      </c>
      <c r="H31" s="89" t="s">
        <v>442</v>
      </c>
      <c r="I31" s="92" t="s">
        <v>32</v>
      </c>
      <c r="J31" s="92" t="s">
        <v>33</v>
      </c>
      <c r="K31" s="91" t="s">
        <v>34</v>
      </c>
      <c r="L31" s="96">
        <v>44005</v>
      </c>
      <c r="M31" s="91">
        <v>2020</v>
      </c>
      <c r="N31" s="91" t="s">
        <v>464</v>
      </c>
      <c r="O31" s="91" t="s">
        <v>538</v>
      </c>
      <c r="P31" s="127">
        <v>44035</v>
      </c>
      <c r="Q31" s="97">
        <v>44035</v>
      </c>
      <c r="R31" s="93" t="s">
        <v>40</v>
      </c>
      <c r="S31" s="89" t="s">
        <v>420</v>
      </c>
      <c r="T31" s="88" t="s">
        <v>41</v>
      </c>
      <c r="U31" s="89" t="s">
        <v>42</v>
      </c>
      <c r="V31" s="92" t="s">
        <v>924</v>
      </c>
      <c r="W31" s="94">
        <v>21463244</v>
      </c>
      <c r="X31" s="76">
        <f t="shared" si="0"/>
        <v>30</v>
      </c>
      <c r="Y31" s="46">
        <v>1</v>
      </c>
      <c r="Z31" s="46" t="str">
        <f t="shared" si="1"/>
        <v>16-30</v>
      </c>
      <c r="AA31" s="77" t="str">
        <f t="shared" si="2"/>
        <v>Concluido</v>
      </c>
    </row>
    <row r="32" spans="1:27" s="43" customFormat="1">
      <c r="A32" s="89" t="s">
        <v>26</v>
      </c>
      <c r="B32" s="90" t="s">
        <v>445</v>
      </c>
      <c r="C32" s="91" t="s">
        <v>27</v>
      </c>
      <c r="D32" s="91">
        <v>7585</v>
      </c>
      <c r="E32" s="87" t="s">
        <v>97</v>
      </c>
      <c r="F32" s="87" t="s">
        <v>29</v>
      </c>
      <c r="G32" s="88" t="s">
        <v>30</v>
      </c>
      <c r="H32" s="89" t="s">
        <v>31</v>
      </c>
      <c r="I32" s="92" t="s">
        <v>32</v>
      </c>
      <c r="J32" s="92" t="s">
        <v>33</v>
      </c>
      <c r="K32" s="91" t="s">
        <v>34</v>
      </c>
      <c r="L32" s="96">
        <v>44005</v>
      </c>
      <c r="M32" s="91">
        <v>2020</v>
      </c>
      <c r="N32" s="91" t="s">
        <v>464</v>
      </c>
      <c r="O32" s="91" t="s">
        <v>538</v>
      </c>
      <c r="P32" s="127">
        <v>44035</v>
      </c>
      <c r="Q32" s="97">
        <v>44051</v>
      </c>
      <c r="R32" s="93" t="s">
        <v>35</v>
      </c>
      <c r="S32" s="89" t="s">
        <v>36</v>
      </c>
      <c r="T32" s="88">
        <v>18</v>
      </c>
      <c r="U32" s="89" t="s">
        <v>444</v>
      </c>
      <c r="V32" s="98" t="s">
        <v>928</v>
      </c>
      <c r="W32" s="94">
        <v>18112022</v>
      </c>
      <c r="X32" s="76">
        <f t="shared" si="0"/>
        <v>46</v>
      </c>
      <c r="Y32" s="46">
        <v>1</v>
      </c>
      <c r="Z32" s="46" t="str">
        <f t="shared" si="1"/>
        <v>31-60</v>
      </c>
      <c r="AA32" s="77" t="str">
        <f t="shared" si="2"/>
        <v>Concluido</v>
      </c>
    </row>
    <row r="33" spans="1:27" s="43" customFormat="1">
      <c r="A33" s="89" t="s">
        <v>26</v>
      </c>
      <c r="B33" s="90" t="s">
        <v>445</v>
      </c>
      <c r="C33" s="91" t="s">
        <v>27</v>
      </c>
      <c r="D33" s="91">
        <v>7550</v>
      </c>
      <c r="E33" s="87" t="s">
        <v>97</v>
      </c>
      <c r="F33" s="87" t="s">
        <v>57</v>
      </c>
      <c r="G33" s="88" t="s">
        <v>44</v>
      </c>
      <c r="H33" s="89" t="s">
        <v>45</v>
      </c>
      <c r="I33" s="92" t="s">
        <v>147</v>
      </c>
      <c r="J33" s="92" t="s">
        <v>59</v>
      </c>
      <c r="K33" s="91" t="s">
        <v>98</v>
      </c>
      <c r="L33" s="96">
        <v>44004</v>
      </c>
      <c r="M33" s="91">
        <v>2020</v>
      </c>
      <c r="N33" s="91" t="s">
        <v>464</v>
      </c>
      <c r="O33" s="91" t="s">
        <v>538</v>
      </c>
      <c r="P33" s="127">
        <v>44034</v>
      </c>
      <c r="Q33" s="97">
        <v>44015</v>
      </c>
      <c r="R33" s="93" t="s">
        <v>35</v>
      </c>
      <c r="S33" s="89" t="s">
        <v>36</v>
      </c>
      <c r="T33" s="88" t="s">
        <v>30</v>
      </c>
      <c r="U33" s="89" t="s">
        <v>449</v>
      </c>
      <c r="V33" s="92" t="s">
        <v>894</v>
      </c>
      <c r="W33" s="94">
        <v>46497210</v>
      </c>
      <c r="X33" s="76">
        <f t="shared" si="0"/>
        <v>11</v>
      </c>
      <c r="Y33" s="46">
        <v>1</v>
      </c>
      <c r="Z33" s="46" t="str">
        <f t="shared" si="1"/>
        <v>1-15</v>
      </c>
      <c r="AA33" s="77" t="str">
        <f t="shared" si="2"/>
        <v>Concluido</v>
      </c>
    </row>
    <row r="34" spans="1:27" s="43" customFormat="1" ht="15" customHeight="1">
      <c r="A34" s="89" t="s">
        <v>26</v>
      </c>
      <c r="B34" s="90" t="s">
        <v>445</v>
      </c>
      <c r="C34" s="91" t="s">
        <v>27</v>
      </c>
      <c r="D34" s="91">
        <v>7551</v>
      </c>
      <c r="E34" s="87" t="s">
        <v>96</v>
      </c>
      <c r="F34" s="87" t="s">
        <v>57</v>
      </c>
      <c r="G34" s="88" t="s">
        <v>44</v>
      </c>
      <c r="H34" s="89" t="s">
        <v>45</v>
      </c>
      <c r="I34" s="92" t="s">
        <v>422</v>
      </c>
      <c r="J34" s="92" t="s">
        <v>108</v>
      </c>
      <c r="K34" s="95" t="s">
        <v>129</v>
      </c>
      <c r="L34" s="96">
        <v>44004</v>
      </c>
      <c r="M34" s="91">
        <v>2020</v>
      </c>
      <c r="N34" s="91" t="s">
        <v>464</v>
      </c>
      <c r="O34" s="91" t="s">
        <v>538</v>
      </c>
      <c r="P34" s="127">
        <v>44034</v>
      </c>
      <c r="Q34" s="97">
        <v>44015</v>
      </c>
      <c r="R34" s="93" t="s">
        <v>35</v>
      </c>
      <c r="S34" s="89" t="s">
        <v>36</v>
      </c>
      <c r="T34" s="88" t="s">
        <v>30</v>
      </c>
      <c r="U34" s="89" t="s">
        <v>449</v>
      </c>
      <c r="V34" s="92" t="s">
        <v>880</v>
      </c>
      <c r="W34" s="94">
        <v>46848293</v>
      </c>
      <c r="X34" s="46">
        <f t="shared" si="0"/>
        <v>11</v>
      </c>
      <c r="Y34" s="46">
        <v>1</v>
      </c>
      <c r="Z34" s="46" t="str">
        <f t="shared" si="1"/>
        <v>1-15</v>
      </c>
      <c r="AA34" s="77" t="str">
        <f t="shared" si="2"/>
        <v>Concluido</v>
      </c>
    </row>
    <row r="35" spans="1:27" s="43" customFormat="1" ht="15" customHeight="1">
      <c r="A35" s="89" t="s">
        <v>26</v>
      </c>
      <c r="B35" s="90" t="s">
        <v>445</v>
      </c>
      <c r="C35" s="91" t="s">
        <v>27</v>
      </c>
      <c r="D35" s="91">
        <v>7533</v>
      </c>
      <c r="E35" s="87" t="s">
        <v>103</v>
      </c>
      <c r="F35" s="87" t="s">
        <v>57</v>
      </c>
      <c r="G35" s="88" t="s">
        <v>30</v>
      </c>
      <c r="H35" s="89" t="s">
        <v>31</v>
      </c>
      <c r="I35" s="92" t="s">
        <v>32</v>
      </c>
      <c r="J35" s="92" t="s">
        <v>33</v>
      </c>
      <c r="K35" s="91" t="s">
        <v>34</v>
      </c>
      <c r="L35" s="96">
        <v>44004</v>
      </c>
      <c r="M35" s="91">
        <v>2020</v>
      </c>
      <c r="N35" s="91" t="s">
        <v>464</v>
      </c>
      <c r="O35" s="91" t="s">
        <v>538</v>
      </c>
      <c r="P35" s="127">
        <v>44034</v>
      </c>
      <c r="Q35" s="97">
        <v>44034</v>
      </c>
      <c r="R35" s="93" t="s">
        <v>35</v>
      </c>
      <c r="S35" s="89" t="s">
        <v>36</v>
      </c>
      <c r="T35" s="88" t="s">
        <v>30</v>
      </c>
      <c r="U35" s="89" t="s">
        <v>449</v>
      </c>
      <c r="V35" s="92" t="s">
        <v>882</v>
      </c>
      <c r="W35" s="94">
        <v>9824475</v>
      </c>
      <c r="X35" s="46">
        <f t="shared" si="0"/>
        <v>30</v>
      </c>
      <c r="Y35" s="46">
        <v>1</v>
      </c>
      <c r="Z35" s="46" t="str">
        <f t="shared" si="1"/>
        <v>16-30</v>
      </c>
      <c r="AA35" s="77" t="str">
        <f t="shared" si="2"/>
        <v>Concluido</v>
      </c>
    </row>
    <row r="36" spans="1:27" s="43" customFormat="1" ht="15" customHeight="1">
      <c r="A36" s="89" t="s">
        <v>26</v>
      </c>
      <c r="B36" s="90" t="s">
        <v>445</v>
      </c>
      <c r="C36" s="91" t="s">
        <v>27</v>
      </c>
      <c r="D36" s="91">
        <v>7539</v>
      </c>
      <c r="E36" s="87" t="s">
        <v>60</v>
      </c>
      <c r="F36" s="87" t="s">
        <v>61</v>
      </c>
      <c r="G36" s="88" t="s">
        <v>30</v>
      </c>
      <c r="H36" s="89" t="s">
        <v>442</v>
      </c>
      <c r="I36" s="92" t="s">
        <v>32</v>
      </c>
      <c r="J36" s="92" t="s">
        <v>33</v>
      </c>
      <c r="K36" s="91" t="s">
        <v>34</v>
      </c>
      <c r="L36" s="96">
        <v>44004</v>
      </c>
      <c r="M36" s="91">
        <v>2020</v>
      </c>
      <c r="N36" s="91" t="s">
        <v>464</v>
      </c>
      <c r="O36" s="91" t="s">
        <v>538</v>
      </c>
      <c r="P36" s="127">
        <v>44034</v>
      </c>
      <c r="Q36" s="97">
        <v>44034</v>
      </c>
      <c r="R36" s="93" t="s">
        <v>40</v>
      </c>
      <c r="S36" s="89" t="s">
        <v>420</v>
      </c>
      <c r="T36" s="88">
        <v>39</v>
      </c>
      <c r="U36" s="89" t="s">
        <v>82</v>
      </c>
      <c r="V36" s="92" t="s">
        <v>414</v>
      </c>
      <c r="W36" s="94">
        <v>71423319</v>
      </c>
      <c r="X36" s="46">
        <f t="shared" si="0"/>
        <v>30</v>
      </c>
      <c r="Y36" s="46">
        <v>1</v>
      </c>
      <c r="Z36" s="46" t="str">
        <f t="shared" si="1"/>
        <v>16-30</v>
      </c>
      <c r="AA36" s="77" t="str">
        <f t="shared" si="2"/>
        <v>Concluido</v>
      </c>
    </row>
    <row r="37" spans="1:27" s="43" customFormat="1" ht="15" customHeight="1">
      <c r="A37" s="89" t="s">
        <v>26</v>
      </c>
      <c r="B37" s="90" t="s">
        <v>445</v>
      </c>
      <c r="C37" s="91" t="s">
        <v>27</v>
      </c>
      <c r="D37" s="91">
        <v>7558</v>
      </c>
      <c r="E37" s="87" t="s">
        <v>152</v>
      </c>
      <c r="F37" s="87" t="s">
        <v>29</v>
      </c>
      <c r="G37" s="88" t="s">
        <v>30</v>
      </c>
      <c r="H37" s="89" t="s">
        <v>31</v>
      </c>
      <c r="I37" s="92" t="s">
        <v>32</v>
      </c>
      <c r="J37" s="92" t="s">
        <v>33</v>
      </c>
      <c r="K37" s="91" t="s">
        <v>34</v>
      </c>
      <c r="L37" s="96">
        <v>44004</v>
      </c>
      <c r="M37" s="91">
        <v>2020</v>
      </c>
      <c r="N37" s="91" t="s">
        <v>464</v>
      </c>
      <c r="O37" s="91" t="s">
        <v>538</v>
      </c>
      <c r="P37" s="127">
        <v>44034</v>
      </c>
      <c r="Q37" s="97">
        <v>44019</v>
      </c>
      <c r="R37" s="93" t="s">
        <v>35</v>
      </c>
      <c r="S37" s="89" t="s">
        <v>36</v>
      </c>
      <c r="T37" s="88">
        <v>39</v>
      </c>
      <c r="U37" s="89" t="s">
        <v>82</v>
      </c>
      <c r="V37" s="92" t="s">
        <v>901</v>
      </c>
      <c r="W37" s="94">
        <v>46025929</v>
      </c>
      <c r="X37" s="46">
        <f t="shared" si="0"/>
        <v>15</v>
      </c>
      <c r="Y37" s="46">
        <v>1</v>
      </c>
      <c r="Z37" s="46" t="str">
        <f t="shared" si="1"/>
        <v>1-15</v>
      </c>
      <c r="AA37" s="77" t="str">
        <f t="shared" si="2"/>
        <v>Concluido</v>
      </c>
    </row>
    <row r="38" spans="1:27" s="43" customFormat="1" ht="15" customHeight="1">
      <c r="A38" s="89" t="s">
        <v>26</v>
      </c>
      <c r="B38" s="90" t="s">
        <v>445</v>
      </c>
      <c r="C38" s="91" t="s">
        <v>27</v>
      </c>
      <c r="D38" s="91">
        <v>7559</v>
      </c>
      <c r="E38" s="87" t="s">
        <v>400</v>
      </c>
      <c r="F38" s="87" t="s">
        <v>29</v>
      </c>
      <c r="G38" s="88" t="s">
        <v>30</v>
      </c>
      <c r="H38" s="89" t="s">
        <v>31</v>
      </c>
      <c r="I38" s="92" t="s">
        <v>32</v>
      </c>
      <c r="J38" s="92" t="s">
        <v>33</v>
      </c>
      <c r="K38" s="91" t="s">
        <v>34</v>
      </c>
      <c r="L38" s="96">
        <v>44004</v>
      </c>
      <c r="M38" s="91">
        <v>2020</v>
      </c>
      <c r="N38" s="91" t="s">
        <v>464</v>
      </c>
      <c r="O38" s="91" t="s">
        <v>538</v>
      </c>
      <c r="P38" s="127">
        <v>44034</v>
      </c>
      <c r="Q38" s="97">
        <v>44034</v>
      </c>
      <c r="R38" s="93" t="s">
        <v>35</v>
      </c>
      <c r="S38" s="89" t="s">
        <v>36</v>
      </c>
      <c r="T38" s="88" t="s">
        <v>41</v>
      </c>
      <c r="U38" s="89" t="s">
        <v>42</v>
      </c>
      <c r="V38" s="92" t="s">
        <v>902</v>
      </c>
      <c r="W38" s="94">
        <v>20033771</v>
      </c>
      <c r="X38" s="46">
        <f t="shared" si="0"/>
        <v>30</v>
      </c>
      <c r="Y38" s="46">
        <v>1</v>
      </c>
      <c r="Z38" s="46" t="str">
        <f t="shared" si="1"/>
        <v>16-30</v>
      </c>
      <c r="AA38" s="77" t="str">
        <f t="shared" si="2"/>
        <v>Concluido</v>
      </c>
    </row>
    <row r="39" spans="1:27" s="43" customFormat="1" ht="15" customHeight="1">
      <c r="A39" s="89" t="s">
        <v>26</v>
      </c>
      <c r="B39" s="90" t="s">
        <v>445</v>
      </c>
      <c r="C39" s="91" t="s">
        <v>27</v>
      </c>
      <c r="D39" s="91">
        <v>7527</v>
      </c>
      <c r="E39" s="87" t="s">
        <v>400</v>
      </c>
      <c r="F39" s="87" t="s">
        <v>29</v>
      </c>
      <c r="G39" s="88" t="s">
        <v>44</v>
      </c>
      <c r="H39" s="89" t="s">
        <v>45</v>
      </c>
      <c r="I39" s="92" t="s">
        <v>121</v>
      </c>
      <c r="J39" s="92" t="s">
        <v>69</v>
      </c>
      <c r="K39" s="91" t="s">
        <v>126</v>
      </c>
      <c r="L39" s="96">
        <v>44002</v>
      </c>
      <c r="M39" s="91">
        <v>2020</v>
      </c>
      <c r="N39" s="91" t="s">
        <v>464</v>
      </c>
      <c r="O39" s="91" t="s">
        <v>538</v>
      </c>
      <c r="P39" s="127">
        <v>44032</v>
      </c>
      <c r="Q39" s="97">
        <v>44033</v>
      </c>
      <c r="R39" s="93" t="s">
        <v>35</v>
      </c>
      <c r="S39" s="89" t="s">
        <v>36</v>
      </c>
      <c r="T39" s="88" t="s">
        <v>30</v>
      </c>
      <c r="U39" s="89" t="s">
        <v>449</v>
      </c>
      <c r="V39" s="92" t="s">
        <v>874</v>
      </c>
      <c r="W39" s="94">
        <v>42150627</v>
      </c>
      <c r="X39" s="46">
        <f t="shared" si="0"/>
        <v>31</v>
      </c>
      <c r="Y39" s="46">
        <v>1</v>
      </c>
      <c r="Z39" s="46" t="str">
        <f t="shared" si="1"/>
        <v>31-60</v>
      </c>
      <c r="AA39" s="77" t="str">
        <f t="shared" si="2"/>
        <v>Concluido</v>
      </c>
    </row>
    <row r="40" spans="1:27" s="43" customFormat="1">
      <c r="A40" s="89" t="s">
        <v>26</v>
      </c>
      <c r="B40" s="90" t="s">
        <v>445</v>
      </c>
      <c r="C40" s="91" t="s">
        <v>27</v>
      </c>
      <c r="D40" s="91">
        <v>7515</v>
      </c>
      <c r="E40" s="87" t="s">
        <v>861</v>
      </c>
      <c r="F40" s="87" t="s">
        <v>29</v>
      </c>
      <c r="G40" s="88" t="s">
        <v>44</v>
      </c>
      <c r="H40" s="89" t="s">
        <v>45</v>
      </c>
      <c r="I40" s="92" t="s">
        <v>71</v>
      </c>
      <c r="J40" s="92" t="s">
        <v>47</v>
      </c>
      <c r="K40" s="95" t="s">
        <v>34</v>
      </c>
      <c r="L40" s="96">
        <v>44001</v>
      </c>
      <c r="M40" s="91">
        <v>2020</v>
      </c>
      <c r="N40" s="91" t="s">
        <v>464</v>
      </c>
      <c r="O40" s="91" t="s">
        <v>538</v>
      </c>
      <c r="P40" s="127">
        <v>44031</v>
      </c>
      <c r="Q40" s="97">
        <v>44031</v>
      </c>
      <c r="R40" s="93" t="s">
        <v>35</v>
      </c>
      <c r="S40" s="89" t="s">
        <v>36</v>
      </c>
      <c r="T40" s="88" t="s">
        <v>30</v>
      </c>
      <c r="U40" s="89" t="s">
        <v>449</v>
      </c>
      <c r="V40" s="92" t="s">
        <v>862</v>
      </c>
      <c r="W40" s="94">
        <v>8522510</v>
      </c>
      <c r="X40" s="76">
        <f t="shared" si="0"/>
        <v>30</v>
      </c>
      <c r="Y40" s="46">
        <v>1</v>
      </c>
      <c r="Z40" s="46" t="str">
        <f t="shared" si="1"/>
        <v>16-30</v>
      </c>
      <c r="AA40" s="77" t="str">
        <f t="shared" si="2"/>
        <v>Concluido</v>
      </c>
    </row>
    <row r="41" spans="1:27" s="43" customFormat="1">
      <c r="A41" s="89" t="s">
        <v>26</v>
      </c>
      <c r="B41" s="90" t="s">
        <v>445</v>
      </c>
      <c r="C41" s="91" t="s">
        <v>27</v>
      </c>
      <c r="D41" s="91">
        <v>7485</v>
      </c>
      <c r="E41" s="87" t="s">
        <v>100</v>
      </c>
      <c r="F41" s="87" t="s">
        <v>57</v>
      </c>
      <c r="G41" s="88" t="s">
        <v>30</v>
      </c>
      <c r="H41" s="89" t="s">
        <v>31</v>
      </c>
      <c r="I41" s="92" t="s">
        <v>32</v>
      </c>
      <c r="J41" s="92" t="s">
        <v>33</v>
      </c>
      <c r="K41" s="91" t="s">
        <v>34</v>
      </c>
      <c r="L41" s="96">
        <v>44001</v>
      </c>
      <c r="M41" s="91">
        <v>2020</v>
      </c>
      <c r="N41" s="91" t="s">
        <v>464</v>
      </c>
      <c r="O41" s="91" t="s">
        <v>538</v>
      </c>
      <c r="P41" s="127">
        <v>44031</v>
      </c>
      <c r="Q41" s="97">
        <v>44031</v>
      </c>
      <c r="R41" s="93" t="s">
        <v>35</v>
      </c>
      <c r="S41" s="89" t="s">
        <v>36</v>
      </c>
      <c r="T41" s="88" t="s">
        <v>41</v>
      </c>
      <c r="U41" s="89" t="s">
        <v>42</v>
      </c>
      <c r="V41" s="92" t="s">
        <v>455</v>
      </c>
      <c r="W41" s="94">
        <v>16176353</v>
      </c>
      <c r="X41" s="76">
        <f t="shared" si="0"/>
        <v>30</v>
      </c>
      <c r="Y41" s="46">
        <v>1</v>
      </c>
      <c r="Z41" s="46" t="str">
        <f t="shared" si="1"/>
        <v>16-30</v>
      </c>
      <c r="AA41" s="77" t="str">
        <f t="shared" si="2"/>
        <v>Concluido</v>
      </c>
    </row>
    <row r="42" spans="1:27" s="43" customFormat="1" ht="15" customHeight="1">
      <c r="A42" s="89" t="s">
        <v>26</v>
      </c>
      <c r="B42" s="90" t="s">
        <v>445</v>
      </c>
      <c r="C42" s="91" t="s">
        <v>27</v>
      </c>
      <c r="D42" s="91">
        <v>7506</v>
      </c>
      <c r="E42" s="87" t="s">
        <v>60</v>
      </c>
      <c r="F42" s="87" t="s">
        <v>61</v>
      </c>
      <c r="G42" s="88" t="s">
        <v>30</v>
      </c>
      <c r="H42" s="89" t="s">
        <v>442</v>
      </c>
      <c r="I42" s="92" t="s">
        <v>32</v>
      </c>
      <c r="J42" s="92" t="s">
        <v>33</v>
      </c>
      <c r="K42" s="91" t="s">
        <v>34</v>
      </c>
      <c r="L42" s="96">
        <v>44001</v>
      </c>
      <c r="M42" s="91">
        <v>2020</v>
      </c>
      <c r="N42" s="91" t="s">
        <v>464</v>
      </c>
      <c r="O42" s="91" t="s">
        <v>538</v>
      </c>
      <c r="P42" s="127">
        <v>44031</v>
      </c>
      <c r="Q42" s="97">
        <v>44048</v>
      </c>
      <c r="R42" s="93" t="s">
        <v>40</v>
      </c>
      <c r="S42" s="89" t="s">
        <v>420</v>
      </c>
      <c r="T42" s="88" t="s">
        <v>30</v>
      </c>
      <c r="U42" s="89" t="s">
        <v>449</v>
      </c>
      <c r="V42" s="92" t="s">
        <v>521</v>
      </c>
      <c r="W42" s="94">
        <v>44419662</v>
      </c>
      <c r="X42" s="46">
        <f t="shared" si="0"/>
        <v>47</v>
      </c>
      <c r="Y42" s="46">
        <v>1</v>
      </c>
      <c r="Z42" s="46" t="str">
        <f t="shared" si="1"/>
        <v>31-60</v>
      </c>
      <c r="AA42" s="77" t="str">
        <f t="shared" si="2"/>
        <v>Concluido</v>
      </c>
    </row>
    <row r="43" spans="1:27" s="43" customFormat="1">
      <c r="A43" s="89" t="s">
        <v>26</v>
      </c>
      <c r="B43" s="90" t="s">
        <v>445</v>
      </c>
      <c r="C43" s="91" t="s">
        <v>27</v>
      </c>
      <c r="D43" s="91">
        <v>7482</v>
      </c>
      <c r="E43" s="87" t="s">
        <v>38</v>
      </c>
      <c r="F43" s="87" t="s">
        <v>29</v>
      </c>
      <c r="G43" s="88" t="s">
        <v>44</v>
      </c>
      <c r="H43" s="89" t="s">
        <v>45</v>
      </c>
      <c r="I43" s="92" t="s">
        <v>109</v>
      </c>
      <c r="J43" s="92" t="s">
        <v>51</v>
      </c>
      <c r="K43" s="95" t="s">
        <v>404</v>
      </c>
      <c r="L43" s="96">
        <v>44001</v>
      </c>
      <c r="M43" s="91">
        <v>2020</v>
      </c>
      <c r="N43" s="91" t="s">
        <v>464</v>
      </c>
      <c r="O43" s="91" t="s">
        <v>538</v>
      </c>
      <c r="P43" s="127">
        <v>44031</v>
      </c>
      <c r="Q43" s="97">
        <v>44020</v>
      </c>
      <c r="R43" s="93" t="s">
        <v>35</v>
      </c>
      <c r="S43" s="89" t="s">
        <v>36</v>
      </c>
      <c r="T43" s="88" t="s">
        <v>30</v>
      </c>
      <c r="U43" s="89" t="s">
        <v>449</v>
      </c>
      <c r="V43" s="92" t="s">
        <v>835</v>
      </c>
      <c r="W43" s="94">
        <v>1867544</v>
      </c>
      <c r="X43" s="76">
        <f t="shared" si="0"/>
        <v>19</v>
      </c>
      <c r="Y43" s="46">
        <v>1</v>
      </c>
      <c r="Z43" s="46" t="str">
        <f t="shared" si="1"/>
        <v>16-30</v>
      </c>
      <c r="AA43" s="77" t="str">
        <f t="shared" si="2"/>
        <v>Concluido</v>
      </c>
    </row>
    <row r="44" spans="1:27" s="43" customFormat="1" ht="15" customHeight="1">
      <c r="A44" s="89" t="s">
        <v>26</v>
      </c>
      <c r="B44" s="90" t="s">
        <v>445</v>
      </c>
      <c r="C44" s="91" t="s">
        <v>27</v>
      </c>
      <c r="D44" s="91">
        <v>7451</v>
      </c>
      <c r="E44" s="87" t="s">
        <v>38</v>
      </c>
      <c r="F44" s="87" t="s">
        <v>29</v>
      </c>
      <c r="G44" s="88" t="s">
        <v>44</v>
      </c>
      <c r="H44" s="89" t="s">
        <v>45</v>
      </c>
      <c r="I44" s="92" t="s">
        <v>38</v>
      </c>
      <c r="J44" s="92" t="s">
        <v>79</v>
      </c>
      <c r="K44" s="91" t="s">
        <v>150</v>
      </c>
      <c r="L44" s="96">
        <v>44000</v>
      </c>
      <c r="M44" s="91">
        <v>2020</v>
      </c>
      <c r="N44" s="91" t="s">
        <v>464</v>
      </c>
      <c r="O44" s="91" t="s">
        <v>538</v>
      </c>
      <c r="P44" s="127">
        <v>44030</v>
      </c>
      <c r="Q44" s="97">
        <v>44030</v>
      </c>
      <c r="R44" s="93" t="s">
        <v>35</v>
      </c>
      <c r="S44" s="89" t="s">
        <v>36</v>
      </c>
      <c r="T44" s="88" t="s">
        <v>30</v>
      </c>
      <c r="U44" s="89" t="s">
        <v>449</v>
      </c>
      <c r="V44" s="92" t="s">
        <v>592</v>
      </c>
      <c r="W44" s="94">
        <v>45215659</v>
      </c>
      <c r="X44" s="46">
        <f t="shared" si="0"/>
        <v>30</v>
      </c>
      <c r="Y44" s="46">
        <v>1</v>
      </c>
      <c r="Z44" s="46" t="str">
        <f t="shared" si="1"/>
        <v>16-30</v>
      </c>
      <c r="AA44" s="77" t="str">
        <f t="shared" si="2"/>
        <v>Concluido</v>
      </c>
    </row>
    <row r="45" spans="1:27" s="43" customFormat="1" ht="15" customHeight="1">
      <c r="A45" s="89" t="s">
        <v>26</v>
      </c>
      <c r="B45" s="90" t="s">
        <v>445</v>
      </c>
      <c r="C45" s="91" t="s">
        <v>27</v>
      </c>
      <c r="D45" s="91">
        <v>7470</v>
      </c>
      <c r="E45" s="87" t="s">
        <v>73</v>
      </c>
      <c r="F45" s="87" t="s">
        <v>29</v>
      </c>
      <c r="G45" s="88" t="s">
        <v>44</v>
      </c>
      <c r="H45" s="89" t="s">
        <v>45</v>
      </c>
      <c r="I45" s="92" t="s">
        <v>38</v>
      </c>
      <c r="J45" s="92" t="s">
        <v>79</v>
      </c>
      <c r="K45" s="91" t="s">
        <v>150</v>
      </c>
      <c r="L45" s="96">
        <v>44000</v>
      </c>
      <c r="M45" s="91">
        <v>2020</v>
      </c>
      <c r="N45" s="91" t="s">
        <v>464</v>
      </c>
      <c r="O45" s="91" t="s">
        <v>538</v>
      </c>
      <c r="P45" s="127">
        <v>44030</v>
      </c>
      <c r="Q45" s="97">
        <v>44058</v>
      </c>
      <c r="R45" s="93" t="s">
        <v>35</v>
      </c>
      <c r="S45" s="89" t="s">
        <v>36</v>
      </c>
      <c r="T45" s="88" t="s">
        <v>30</v>
      </c>
      <c r="U45" s="89" t="s">
        <v>449</v>
      </c>
      <c r="V45" s="92" t="s">
        <v>826</v>
      </c>
      <c r="W45" s="94">
        <v>43083034</v>
      </c>
      <c r="X45" s="46">
        <f t="shared" si="0"/>
        <v>58</v>
      </c>
      <c r="Y45" s="46">
        <v>1</v>
      </c>
      <c r="Z45" s="46" t="str">
        <f t="shared" si="1"/>
        <v>31-60</v>
      </c>
      <c r="AA45" s="77" t="str">
        <f t="shared" si="2"/>
        <v>Concluido</v>
      </c>
    </row>
    <row r="46" spans="1:27" s="43" customFormat="1" ht="15" customHeight="1">
      <c r="A46" s="89" t="s">
        <v>26</v>
      </c>
      <c r="B46" s="90" t="s">
        <v>445</v>
      </c>
      <c r="C46" s="91" t="s">
        <v>27</v>
      </c>
      <c r="D46" s="91">
        <v>7447</v>
      </c>
      <c r="E46" s="87" t="s">
        <v>400</v>
      </c>
      <c r="F46" s="87" t="s">
        <v>29</v>
      </c>
      <c r="G46" s="88" t="s">
        <v>44</v>
      </c>
      <c r="H46" s="89" t="s">
        <v>45</v>
      </c>
      <c r="I46" s="92" t="s">
        <v>121</v>
      </c>
      <c r="J46" s="92" t="s">
        <v>69</v>
      </c>
      <c r="K46" s="91" t="s">
        <v>126</v>
      </c>
      <c r="L46" s="96">
        <v>44000</v>
      </c>
      <c r="M46" s="91">
        <v>2020</v>
      </c>
      <c r="N46" s="91" t="s">
        <v>464</v>
      </c>
      <c r="O46" s="91" t="s">
        <v>538</v>
      </c>
      <c r="P46" s="127">
        <v>44030</v>
      </c>
      <c r="Q46" s="97">
        <v>44033</v>
      </c>
      <c r="R46" s="93" t="s">
        <v>35</v>
      </c>
      <c r="S46" s="89" t="s">
        <v>36</v>
      </c>
      <c r="T46" s="88" t="s">
        <v>41</v>
      </c>
      <c r="U46" s="89" t="s">
        <v>42</v>
      </c>
      <c r="V46" s="92" t="s">
        <v>813</v>
      </c>
      <c r="W46" s="94">
        <v>20018279</v>
      </c>
      <c r="X46" s="46">
        <f t="shared" si="0"/>
        <v>33</v>
      </c>
      <c r="Y46" s="46">
        <v>1</v>
      </c>
      <c r="Z46" s="46" t="str">
        <f t="shared" si="1"/>
        <v>31-60</v>
      </c>
      <c r="AA46" s="77" t="str">
        <f t="shared" si="2"/>
        <v>Concluido</v>
      </c>
    </row>
    <row r="47" spans="1:27" s="43" customFormat="1" ht="15" customHeight="1">
      <c r="A47" s="89" t="s">
        <v>26</v>
      </c>
      <c r="B47" s="90" t="s">
        <v>445</v>
      </c>
      <c r="C47" s="91" t="s">
        <v>27</v>
      </c>
      <c r="D47" s="91">
        <v>7456</v>
      </c>
      <c r="E47" s="87" t="s">
        <v>162</v>
      </c>
      <c r="F47" s="87" t="s">
        <v>29</v>
      </c>
      <c r="G47" s="88" t="s">
        <v>44</v>
      </c>
      <c r="H47" s="89" t="s">
        <v>45</v>
      </c>
      <c r="I47" s="92" t="s">
        <v>77</v>
      </c>
      <c r="J47" s="92" t="s">
        <v>108</v>
      </c>
      <c r="K47" s="91" t="s">
        <v>129</v>
      </c>
      <c r="L47" s="96">
        <v>44000</v>
      </c>
      <c r="M47" s="91">
        <v>2020</v>
      </c>
      <c r="N47" s="91" t="s">
        <v>464</v>
      </c>
      <c r="O47" s="91" t="s">
        <v>538</v>
      </c>
      <c r="P47" s="127">
        <v>44030</v>
      </c>
      <c r="Q47" s="97">
        <v>44032</v>
      </c>
      <c r="R47" s="93" t="s">
        <v>35</v>
      </c>
      <c r="S47" s="89" t="s">
        <v>36</v>
      </c>
      <c r="T47" s="88" t="s">
        <v>30</v>
      </c>
      <c r="U47" s="89" t="s">
        <v>449</v>
      </c>
      <c r="V47" s="92" t="s">
        <v>819</v>
      </c>
      <c r="W47" s="94">
        <v>17537463</v>
      </c>
      <c r="X47" s="46">
        <f t="shared" si="0"/>
        <v>32</v>
      </c>
      <c r="Y47" s="46">
        <v>1</v>
      </c>
      <c r="Z47" s="46" t="str">
        <f t="shared" si="1"/>
        <v>31-60</v>
      </c>
      <c r="AA47" s="77" t="str">
        <f t="shared" si="2"/>
        <v>Concluido</v>
      </c>
    </row>
    <row r="48" spans="1:27" s="43" customFormat="1" ht="15" customHeight="1">
      <c r="A48" s="89" t="s">
        <v>26</v>
      </c>
      <c r="B48" s="90" t="s">
        <v>445</v>
      </c>
      <c r="C48" s="91" t="s">
        <v>27</v>
      </c>
      <c r="D48" s="91">
        <v>7437</v>
      </c>
      <c r="E48" s="87" t="s">
        <v>80</v>
      </c>
      <c r="F48" s="87" t="s">
        <v>80</v>
      </c>
      <c r="G48" s="88" t="s">
        <v>44</v>
      </c>
      <c r="H48" s="89" t="s">
        <v>45</v>
      </c>
      <c r="I48" s="92" t="s">
        <v>146</v>
      </c>
      <c r="J48" s="92" t="s">
        <v>47</v>
      </c>
      <c r="K48" s="91" t="s">
        <v>34</v>
      </c>
      <c r="L48" s="96">
        <v>44000</v>
      </c>
      <c r="M48" s="91">
        <v>2020</v>
      </c>
      <c r="N48" s="91" t="s">
        <v>464</v>
      </c>
      <c r="O48" s="91" t="s">
        <v>538</v>
      </c>
      <c r="P48" s="127">
        <v>44030</v>
      </c>
      <c r="Q48" s="97">
        <v>44030</v>
      </c>
      <c r="R48" s="93">
        <v>29</v>
      </c>
      <c r="S48" s="89" t="s">
        <v>81</v>
      </c>
      <c r="T48" s="88" t="s">
        <v>30</v>
      </c>
      <c r="U48" s="89" t="s">
        <v>449</v>
      </c>
      <c r="V48" s="92" t="s">
        <v>807</v>
      </c>
      <c r="W48" s="94">
        <v>42728014</v>
      </c>
      <c r="X48" s="46">
        <f t="shared" si="0"/>
        <v>30</v>
      </c>
      <c r="Y48" s="46">
        <v>1</v>
      </c>
      <c r="Z48" s="46" t="str">
        <f t="shared" si="1"/>
        <v>16-30</v>
      </c>
      <c r="AA48" s="77" t="str">
        <f t="shared" si="2"/>
        <v>Concluido</v>
      </c>
    </row>
    <row r="49" spans="1:27" s="43" customFormat="1" ht="15" customHeight="1">
      <c r="A49" s="89" t="s">
        <v>26</v>
      </c>
      <c r="B49" s="90" t="s">
        <v>445</v>
      </c>
      <c r="C49" s="91" t="s">
        <v>27</v>
      </c>
      <c r="D49" s="91">
        <v>7479</v>
      </c>
      <c r="E49" s="87" t="s">
        <v>158</v>
      </c>
      <c r="F49" s="87" t="s">
        <v>29</v>
      </c>
      <c r="G49" s="88" t="s">
        <v>30</v>
      </c>
      <c r="H49" s="89" t="s">
        <v>31</v>
      </c>
      <c r="I49" s="92" t="s">
        <v>32</v>
      </c>
      <c r="J49" s="92" t="s">
        <v>33</v>
      </c>
      <c r="K49" s="91" t="s">
        <v>34</v>
      </c>
      <c r="L49" s="96">
        <v>44000</v>
      </c>
      <c r="M49" s="91">
        <v>2020</v>
      </c>
      <c r="N49" s="91" t="s">
        <v>464</v>
      </c>
      <c r="O49" s="91" t="s">
        <v>538</v>
      </c>
      <c r="P49" s="127">
        <v>44030</v>
      </c>
      <c r="Q49" s="97">
        <v>44030</v>
      </c>
      <c r="R49" s="93" t="s">
        <v>35</v>
      </c>
      <c r="S49" s="89" t="s">
        <v>36</v>
      </c>
      <c r="T49" s="88" t="s">
        <v>41</v>
      </c>
      <c r="U49" s="89" t="s">
        <v>42</v>
      </c>
      <c r="V49" s="92" t="s">
        <v>516</v>
      </c>
      <c r="W49" s="94">
        <v>75118467</v>
      </c>
      <c r="X49" s="46">
        <f t="shared" si="0"/>
        <v>30</v>
      </c>
      <c r="Y49" s="46">
        <v>1</v>
      </c>
      <c r="Z49" s="46" t="str">
        <f t="shared" si="1"/>
        <v>16-30</v>
      </c>
      <c r="AA49" s="77" t="str">
        <f t="shared" si="2"/>
        <v>Concluido</v>
      </c>
    </row>
    <row r="50" spans="1:27" s="43" customFormat="1">
      <c r="A50" s="89" t="s">
        <v>26</v>
      </c>
      <c r="B50" s="90" t="s">
        <v>445</v>
      </c>
      <c r="C50" s="91" t="s">
        <v>27</v>
      </c>
      <c r="D50" s="91">
        <v>7444</v>
      </c>
      <c r="E50" s="87" t="s">
        <v>109</v>
      </c>
      <c r="F50" s="87" t="s">
        <v>29</v>
      </c>
      <c r="G50" s="88" t="s">
        <v>44</v>
      </c>
      <c r="H50" s="89" t="s">
        <v>45</v>
      </c>
      <c r="I50" s="92" t="s">
        <v>109</v>
      </c>
      <c r="J50" s="92" t="s">
        <v>51</v>
      </c>
      <c r="K50" s="95" t="s">
        <v>404</v>
      </c>
      <c r="L50" s="96">
        <v>44000</v>
      </c>
      <c r="M50" s="91">
        <v>2020</v>
      </c>
      <c r="N50" s="91" t="s">
        <v>464</v>
      </c>
      <c r="O50" s="91" t="s">
        <v>538</v>
      </c>
      <c r="P50" s="127">
        <v>44030</v>
      </c>
      <c r="Q50" s="97">
        <v>44030</v>
      </c>
      <c r="R50" s="93" t="s">
        <v>35</v>
      </c>
      <c r="S50" s="89" t="s">
        <v>36</v>
      </c>
      <c r="T50" s="88" t="s">
        <v>30</v>
      </c>
      <c r="U50" s="89" t="s">
        <v>449</v>
      </c>
      <c r="V50" s="98" t="s">
        <v>471</v>
      </c>
      <c r="W50" s="94">
        <v>4626060</v>
      </c>
      <c r="X50" s="76">
        <f t="shared" si="0"/>
        <v>30</v>
      </c>
      <c r="Y50" s="46">
        <v>1</v>
      </c>
      <c r="Z50" s="46" t="str">
        <f t="shared" si="1"/>
        <v>16-30</v>
      </c>
      <c r="AA50" s="77" t="str">
        <f t="shared" si="2"/>
        <v>Concluido</v>
      </c>
    </row>
    <row r="51" spans="1:27" s="43" customFormat="1" ht="15" customHeight="1">
      <c r="A51" s="89" t="s">
        <v>26</v>
      </c>
      <c r="B51" s="90" t="s">
        <v>445</v>
      </c>
      <c r="C51" s="91" t="s">
        <v>27</v>
      </c>
      <c r="D51" s="91">
        <v>7430</v>
      </c>
      <c r="E51" s="87" t="s">
        <v>447</v>
      </c>
      <c r="F51" s="87" t="s">
        <v>29</v>
      </c>
      <c r="G51" s="88" t="s">
        <v>44</v>
      </c>
      <c r="H51" s="89" t="s">
        <v>45</v>
      </c>
      <c r="I51" s="92" t="s">
        <v>479</v>
      </c>
      <c r="J51" s="92" t="s">
        <v>69</v>
      </c>
      <c r="K51" s="95" t="s">
        <v>416</v>
      </c>
      <c r="L51" s="96">
        <v>43999</v>
      </c>
      <c r="M51" s="91">
        <v>2020</v>
      </c>
      <c r="N51" s="91" t="s">
        <v>464</v>
      </c>
      <c r="O51" s="91" t="s">
        <v>538</v>
      </c>
      <c r="P51" s="127">
        <v>44029</v>
      </c>
      <c r="Q51" s="97">
        <v>44028</v>
      </c>
      <c r="R51" s="93" t="s">
        <v>35</v>
      </c>
      <c r="S51" s="89" t="s">
        <v>36</v>
      </c>
      <c r="T51" s="88" t="s">
        <v>41</v>
      </c>
      <c r="U51" s="89" t="s">
        <v>42</v>
      </c>
      <c r="V51" s="92" t="s">
        <v>797</v>
      </c>
      <c r="W51" s="94">
        <v>27162244</v>
      </c>
      <c r="X51" s="46">
        <f t="shared" si="0"/>
        <v>29</v>
      </c>
      <c r="Y51" s="46">
        <v>1</v>
      </c>
      <c r="Z51" s="46" t="str">
        <f t="shared" si="1"/>
        <v>16-30</v>
      </c>
      <c r="AA51" s="77" t="str">
        <f t="shared" si="2"/>
        <v>Concluido</v>
      </c>
    </row>
    <row r="52" spans="1:27" s="43" customFormat="1">
      <c r="A52" s="89" t="s">
        <v>26</v>
      </c>
      <c r="B52" s="90" t="s">
        <v>445</v>
      </c>
      <c r="C52" s="91" t="s">
        <v>27</v>
      </c>
      <c r="D52" s="91">
        <v>7417</v>
      </c>
      <c r="E52" s="87" t="s">
        <v>141</v>
      </c>
      <c r="F52" s="87" t="s">
        <v>29</v>
      </c>
      <c r="G52" s="88" t="s">
        <v>30</v>
      </c>
      <c r="H52" s="89" t="s">
        <v>31</v>
      </c>
      <c r="I52" s="92" t="s">
        <v>32</v>
      </c>
      <c r="J52" s="92" t="s">
        <v>33</v>
      </c>
      <c r="K52" s="91" t="s">
        <v>34</v>
      </c>
      <c r="L52" s="96">
        <v>43999</v>
      </c>
      <c r="M52" s="91">
        <v>2020</v>
      </c>
      <c r="N52" s="91" t="s">
        <v>464</v>
      </c>
      <c r="O52" s="91" t="s">
        <v>538</v>
      </c>
      <c r="P52" s="127">
        <v>44029</v>
      </c>
      <c r="Q52" s="97">
        <v>44029</v>
      </c>
      <c r="R52" s="93" t="s">
        <v>35</v>
      </c>
      <c r="S52" s="89" t="s">
        <v>36</v>
      </c>
      <c r="T52" s="88" t="s">
        <v>30</v>
      </c>
      <c r="U52" s="89" t="s">
        <v>449</v>
      </c>
      <c r="V52" s="92" t="s">
        <v>789</v>
      </c>
      <c r="W52" s="94">
        <v>44358078</v>
      </c>
      <c r="X52" s="76">
        <f t="shared" si="0"/>
        <v>30</v>
      </c>
      <c r="Y52" s="46">
        <v>1</v>
      </c>
      <c r="Z52" s="46" t="str">
        <f t="shared" si="1"/>
        <v>16-30</v>
      </c>
      <c r="AA52" s="77" t="str">
        <f t="shared" si="2"/>
        <v>Concluido</v>
      </c>
    </row>
    <row r="53" spans="1:27" s="43" customFormat="1">
      <c r="A53" s="89" t="s">
        <v>26</v>
      </c>
      <c r="B53" s="90" t="s">
        <v>445</v>
      </c>
      <c r="C53" s="91" t="s">
        <v>27</v>
      </c>
      <c r="D53" s="91">
        <v>7433</v>
      </c>
      <c r="E53" s="87" t="s">
        <v>101</v>
      </c>
      <c r="F53" s="87" t="s">
        <v>57</v>
      </c>
      <c r="G53" s="88" t="s">
        <v>30</v>
      </c>
      <c r="H53" s="89" t="s">
        <v>442</v>
      </c>
      <c r="I53" s="92" t="s">
        <v>32</v>
      </c>
      <c r="J53" s="92" t="s">
        <v>33</v>
      </c>
      <c r="K53" s="91" t="s">
        <v>34</v>
      </c>
      <c r="L53" s="96">
        <v>43999</v>
      </c>
      <c r="M53" s="91">
        <v>2020</v>
      </c>
      <c r="N53" s="91" t="s">
        <v>464</v>
      </c>
      <c r="O53" s="91" t="s">
        <v>538</v>
      </c>
      <c r="P53" s="127">
        <v>44029</v>
      </c>
      <c r="Q53" s="97">
        <v>44015</v>
      </c>
      <c r="R53" s="93" t="s">
        <v>40</v>
      </c>
      <c r="S53" s="89" t="s">
        <v>420</v>
      </c>
      <c r="T53" s="88" t="s">
        <v>30</v>
      </c>
      <c r="U53" s="89" t="s">
        <v>449</v>
      </c>
      <c r="V53" s="92" t="s">
        <v>801</v>
      </c>
      <c r="W53" s="94">
        <v>70021837</v>
      </c>
      <c r="X53" s="76">
        <f t="shared" si="0"/>
        <v>16</v>
      </c>
      <c r="Y53" s="46">
        <v>1</v>
      </c>
      <c r="Z53" s="46" t="str">
        <f t="shared" si="1"/>
        <v>16-30</v>
      </c>
      <c r="AA53" s="77" t="str">
        <f t="shared" si="2"/>
        <v>Concluido</v>
      </c>
    </row>
    <row r="54" spans="1:27" s="43" customFormat="1" ht="15" customHeight="1">
      <c r="A54" s="89" t="s">
        <v>26</v>
      </c>
      <c r="B54" s="90" t="s">
        <v>445</v>
      </c>
      <c r="C54" s="91" t="s">
        <v>27</v>
      </c>
      <c r="D54" s="91">
        <v>7398</v>
      </c>
      <c r="E54" s="87" t="s">
        <v>127</v>
      </c>
      <c r="F54" s="87" t="s">
        <v>57</v>
      </c>
      <c r="G54" s="88" t="s">
        <v>44</v>
      </c>
      <c r="H54" s="89" t="s">
        <v>45</v>
      </c>
      <c r="I54" s="92" t="s">
        <v>146</v>
      </c>
      <c r="J54" s="92" t="s">
        <v>47</v>
      </c>
      <c r="K54" s="91" t="s">
        <v>34</v>
      </c>
      <c r="L54" s="96">
        <v>43998</v>
      </c>
      <c r="M54" s="91">
        <v>2020</v>
      </c>
      <c r="N54" s="91" t="s">
        <v>464</v>
      </c>
      <c r="O54" s="91" t="s">
        <v>538</v>
      </c>
      <c r="P54" s="127">
        <v>44028</v>
      </c>
      <c r="Q54" s="97">
        <v>44014</v>
      </c>
      <c r="R54" s="93" t="s">
        <v>35</v>
      </c>
      <c r="S54" s="89" t="s">
        <v>36</v>
      </c>
      <c r="T54" s="88" t="s">
        <v>30</v>
      </c>
      <c r="U54" s="89" t="s">
        <v>449</v>
      </c>
      <c r="V54" s="92" t="s">
        <v>772</v>
      </c>
      <c r="W54" s="94">
        <v>9189466</v>
      </c>
      <c r="X54" s="46">
        <f t="shared" si="0"/>
        <v>16</v>
      </c>
      <c r="Y54" s="46">
        <v>1</v>
      </c>
      <c r="Z54" s="46" t="str">
        <f t="shared" si="1"/>
        <v>16-30</v>
      </c>
      <c r="AA54" s="77" t="str">
        <f t="shared" si="2"/>
        <v>Concluido</v>
      </c>
    </row>
    <row r="55" spans="1:27" s="43" customFormat="1">
      <c r="A55" s="89" t="s">
        <v>26</v>
      </c>
      <c r="B55" s="90" t="s">
        <v>445</v>
      </c>
      <c r="C55" s="91" t="s">
        <v>27</v>
      </c>
      <c r="D55" s="91">
        <v>7382</v>
      </c>
      <c r="E55" s="87" t="s">
        <v>74</v>
      </c>
      <c r="F55" s="87" t="s">
        <v>57</v>
      </c>
      <c r="G55" s="88" t="s">
        <v>30</v>
      </c>
      <c r="H55" s="89" t="s">
        <v>31</v>
      </c>
      <c r="I55" s="92" t="s">
        <v>32</v>
      </c>
      <c r="J55" s="92" t="s">
        <v>33</v>
      </c>
      <c r="K55" s="91" t="s">
        <v>34</v>
      </c>
      <c r="L55" s="96">
        <v>43998</v>
      </c>
      <c r="M55" s="91">
        <v>2020</v>
      </c>
      <c r="N55" s="91" t="s">
        <v>464</v>
      </c>
      <c r="O55" s="91" t="s">
        <v>538</v>
      </c>
      <c r="P55" s="127">
        <v>44028</v>
      </c>
      <c r="Q55" s="97">
        <v>44018</v>
      </c>
      <c r="R55" s="93" t="s">
        <v>35</v>
      </c>
      <c r="S55" s="89" t="s">
        <v>36</v>
      </c>
      <c r="T55" s="88" t="s">
        <v>30</v>
      </c>
      <c r="U55" s="89" t="s">
        <v>449</v>
      </c>
      <c r="V55" s="92" t="s">
        <v>761</v>
      </c>
      <c r="W55" s="94">
        <v>70893688</v>
      </c>
      <c r="X55" s="76">
        <f t="shared" si="0"/>
        <v>20</v>
      </c>
      <c r="Y55" s="46">
        <v>1</v>
      </c>
      <c r="Z55" s="46" t="str">
        <f t="shared" si="1"/>
        <v>16-30</v>
      </c>
      <c r="AA55" s="77" t="str">
        <f t="shared" si="2"/>
        <v>Concluido</v>
      </c>
    </row>
    <row r="56" spans="1:27" s="43" customFormat="1">
      <c r="A56" s="89" t="s">
        <v>26</v>
      </c>
      <c r="B56" s="90" t="s">
        <v>445</v>
      </c>
      <c r="C56" s="91" t="s">
        <v>27</v>
      </c>
      <c r="D56" s="91">
        <v>7397</v>
      </c>
      <c r="E56" s="87" t="s">
        <v>38</v>
      </c>
      <c r="F56" s="87" t="s">
        <v>39</v>
      </c>
      <c r="G56" s="88" t="s">
        <v>30</v>
      </c>
      <c r="H56" s="89" t="s">
        <v>442</v>
      </c>
      <c r="I56" s="92" t="s">
        <v>32</v>
      </c>
      <c r="J56" s="92" t="s">
        <v>33</v>
      </c>
      <c r="K56" s="91" t="s">
        <v>34</v>
      </c>
      <c r="L56" s="96">
        <v>43998</v>
      </c>
      <c r="M56" s="91">
        <v>2020</v>
      </c>
      <c r="N56" s="91" t="s">
        <v>464</v>
      </c>
      <c r="O56" s="91" t="s">
        <v>538</v>
      </c>
      <c r="P56" s="127">
        <v>44028</v>
      </c>
      <c r="Q56" s="97">
        <v>44028</v>
      </c>
      <c r="R56" s="93" t="s">
        <v>40</v>
      </c>
      <c r="S56" s="89" t="s">
        <v>420</v>
      </c>
      <c r="T56" s="88" t="s">
        <v>30</v>
      </c>
      <c r="U56" s="89" t="s">
        <v>449</v>
      </c>
      <c r="V56" s="92" t="s">
        <v>771</v>
      </c>
      <c r="W56" s="94">
        <v>44210305</v>
      </c>
      <c r="X56" s="76">
        <f t="shared" si="0"/>
        <v>30</v>
      </c>
      <c r="Y56" s="46">
        <v>1</v>
      </c>
      <c r="Z56" s="46" t="str">
        <f t="shared" si="1"/>
        <v>16-30</v>
      </c>
      <c r="AA56" s="77" t="str">
        <f t="shared" si="2"/>
        <v>Concluido</v>
      </c>
    </row>
    <row r="57" spans="1:27" s="43" customFormat="1" ht="15" customHeight="1">
      <c r="A57" s="89" t="s">
        <v>26</v>
      </c>
      <c r="B57" s="90" t="s">
        <v>445</v>
      </c>
      <c r="C57" s="91" t="s">
        <v>27</v>
      </c>
      <c r="D57" s="91">
        <v>7387</v>
      </c>
      <c r="E57" s="87" t="s">
        <v>454</v>
      </c>
      <c r="F57" s="87" t="s">
        <v>29</v>
      </c>
      <c r="G57" s="88" t="s">
        <v>44</v>
      </c>
      <c r="H57" s="89" t="s">
        <v>45</v>
      </c>
      <c r="I57" s="92" t="s">
        <v>109</v>
      </c>
      <c r="J57" s="92" t="s">
        <v>51</v>
      </c>
      <c r="K57" s="95" t="s">
        <v>404</v>
      </c>
      <c r="L57" s="96">
        <v>43998</v>
      </c>
      <c r="M57" s="91">
        <v>2020</v>
      </c>
      <c r="N57" s="91" t="s">
        <v>464</v>
      </c>
      <c r="O57" s="91" t="s">
        <v>538</v>
      </c>
      <c r="P57" s="127">
        <v>44028</v>
      </c>
      <c r="Q57" s="97">
        <v>44027</v>
      </c>
      <c r="R57" s="93" t="s">
        <v>35</v>
      </c>
      <c r="S57" s="89" t="s">
        <v>36</v>
      </c>
      <c r="T57" s="88" t="s">
        <v>30</v>
      </c>
      <c r="U57" s="89" t="s">
        <v>449</v>
      </c>
      <c r="V57" s="92" t="s">
        <v>753</v>
      </c>
      <c r="W57" s="94">
        <v>75980847</v>
      </c>
      <c r="X57" s="46">
        <f t="shared" si="0"/>
        <v>29</v>
      </c>
      <c r="Y57" s="46">
        <v>1</v>
      </c>
      <c r="Z57" s="46" t="str">
        <f t="shared" si="1"/>
        <v>16-30</v>
      </c>
      <c r="AA57" s="77" t="str">
        <f t="shared" si="2"/>
        <v>Concluido</v>
      </c>
    </row>
    <row r="58" spans="1:27" s="43" customFormat="1" ht="15" customHeight="1">
      <c r="A58" s="89" t="s">
        <v>26</v>
      </c>
      <c r="B58" s="90" t="s">
        <v>445</v>
      </c>
      <c r="C58" s="91" t="s">
        <v>27</v>
      </c>
      <c r="D58" s="91">
        <v>7395</v>
      </c>
      <c r="E58" s="87" t="s">
        <v>65</v>
      </c>
      <c r="F58" s="87" t="s">
        <v>57</v>
      </c>
      <c r="G58" s="88" t="s">
        <v>44</v>
      </c>
      <c r="H58" s="89" t="s">
        <v>45</v>
      </c>
      <c r="I58" s="92" t="s">
        <v>65</v>
      </c>
      <c r="J58" s="92" t="s">
        <v>69</v>
      </c>
      <c r="K58" s="91" t="s">
        <v>429</v>
      </c>
      <c r="L58" s="96">
        <v>43998</v>
      </c>
      <c r="M58" s="91">
        <v>2020</v>
      </c>
      <c r="N58" s="91" t="s">
        <v>464</v>
      </c>
      <c r="O58" s="91" t="s">
        <v>538</v>
      </c>
      <c r="P58" s="127">
        <v>44028</v>
      </c>
      <c r="Q58" s="97">
        <v>44014</v>
      </c>
      <c r="R58" s="93" t="s">
        <v>35</v>
      </c>
      <c r="S58" s="89" t="s">
        <v>36</v>
      </c>
      <c r="T58" s="88" t="s">
        <v>30</v>
      </c>
      <c r="U58" s="89" t="s">
        <v>449</v>
      </c>
      <c r="V58" s="92" t="s">
        <v>769</v>
      </c>
      <c r="W58" s="94">
        <v>41197190</v>
      </c>
      <c r="X58" s="46">
        <f t="shared" si="0"/>
        <v>16</v>
      </c>
      <c r="Y58" s="46">
        <v>1</v>
      </c>
      <c r="Z58" s="46" t="str">
        <f t="shared" si="1"/>
        <v>16-30</v>
      </c>
      <c r="AA58" s="77" t="str">
        <f t="shared" si="2"/>
        <v>Concluido</v>
      </c>
    </row>
    <row r="59" spans="1:27" s="43" customFormat="1" ht="15" customHeight="1">
      <c r="A59" s="89" t="s">
        <v>26</v>
      </c>
      <c r="B59" s="90" t="s">
        <v>445</v>
      </c>
      <c r="C59" s="91" t="s">
        <v>27</v>
      </c>
      <c r="D59" s="91">
        <v>7406</v>
      </c>
      <c r="E59" s="87" t="s">
        <v>66</v>
      </c>
      <c r="F59" s="87" t="s">
        <v>29</v>
      </c>
      <c r="G59" s="88" t="s">
        <v>44</v>
      </c>
      <c r="H59" s="89" t="s">
        <v>45</v>
      </c>
      <c r="I59" s="92" t="s">
        <v>66</v>
      </c>
      <c r="J59" s="92" t="s">
        <v>51</v>
      </c>
      <c r="K59" s="91" t="s">
        <v>431</v>
      </c>
      <c r="L59" s="96">
        <v>43998</v>
      </c>
      <c r="M59" s="91">
        <v>2020</v>
      </c>
      <c r="N59" s="91" t="s">
        <v>464</v>
      </c>
      <c r="O59" s="91" t="s">
        <v>538</v>
      </c>
      <c r="P59" s="127">
        <v>44028</v>
      </c>
      <c r="Q59" s="97">
        <v>44019</v>
      </c>
      <c r="R59" s="93" t="s">
        <v>35</v>
      </c>
      <c r="S59" s="89" t="s">
        <v>36</v>
      </c>
      <c r="T59" s="88" t="s">
        <v>41</v>
      </c>
      <c r="U59" s="89" t="s">
        <v>42</v>
      </c>
      <c r="V59" s="92" t="s">
        <v>777</v>
      </c>
      <c r="W59" s="94">
        <v>478951</v>
      </c>
      <c r="X59" s="46">
        <f t="shared" si="0"/>
        <v>21</v>
      </c>
      <c r="Y59" s="46">
        <v>1</v>
      </c>
      <c r="Z59" s="46" t="str">
        <f t="shared" si="1"/>
        <v>16-30</v>
      </c>
      <c r="AA59" s="77" t="str">
        <f t="shared" si="2"/>
        <v>Concluido</v>
      </c>
    </row>
    <row r="60" spans="1:27" s="43" customFormat="1" ht="15" customHeight="1">
      <c r="A60" s="89" t="s">
        <v>26</v>
      </c>
      <c r="B60" s="90" t="s">
        <v>445</v>
      </c>
      <c r="C60" s="91" t="s">
        <v>27</v>
      </c>
      <c r="D60" s="91">
        <v>7365</v>
      </c>
      <c r="E60" s="87" t="s">
        <v>73</v>
      </c>
      <c r="F60" s="87" t="s">
        <v>29</v>
      </c>
      <c r="G60" s="88" t="s">
        <v>44</v>
      </c>
      <c r="H60" s="89" t="s">
        <v>45</v>
      </c>
      <c r="I60" s="92" t="s">
        <v>73</v>
      </c>
      <c r="J60" s="92" t="s">
        <v>79</v>
      </c>
      <c r="K60" s="91" t="s">
        <v>122</v>
      </c>
      <c r="L60" s="96">
        <v>43997</v>
      </c>
      <c r="M60" s="91">
        <v>2020</v>
      </c>
      <c r="N60" s="91" t="s">
        <v>464</v>
      </c>
      <c r="O60" s="91" t="s">
        <v>538</v>
      </c>
      <c r="P60" s="127">
        <v>44027</v>
      </c>
      <c r="Q60" s="97">
        <v>44026</v>
      </c>
      <c r="R60" s="93" t="s">
        <v>35</v>
      </c>
      <c r="S60" s="89" t="s">
        <v>36</v>
      </c>
      <c r="T60" s="88" t="s">
        <v>41</v>
      </c>
      <c r="U60" s="89" t="s">
        <v>42</v>
      </c>
      <c r="V60" s="92" t="s">
        <v>743</v>
      </c>
      <c r="W60" s="94">
        <v>21803757</v>
      </c>
      <c r="X60" s="46">
        <f t="shared" si="0"/>
        <v>29</v>
      </c>
      <c r="Y60" s="46">
        <v>1</v>
      </c>
      <c r="Z60" s="46" t="str">
        <f t="shared" si="1"/>
        <v>16-30</v>
      </c>
      <c r="AA60" s="77" t="str">
        <f t="shared" si="2"/>
        <v>Concluido</v>
      </c>
    </row>
    <row r="61" spans="1:27" s="43" customFormat="1" ht="15" customHeight="1">
      <c r="A61" s="89" t="s">
        <v>26</v>
      </c>
      <c r="B61" s="90" t="s">
        <v>445</v>
      </c>
      <c r="C61" s="91" t="s">
        <v>27</v>
      </c>
      <c r="D61" s="91">
        <v>7366</v>
      </c>
      <c r="E61" s="87" t="s">
        <v>162</v>
      </c>
      <c r="F61" s="87" t="s">
        <v>57</v>
      </c>
      <c r="G61" s="88" t="s">
        <v>44</v>
      </c>
      <c r="H61" s="89" t="s">
        <v>45</v>
      </c>
      <c r="I61" s="92" t="s">
        <v>77</v>
      </c>
      <c r="J61" s="92" t="s">
        <v>108</v>
      </c>
      <c r="K61" s="91" t="s">
        <v>129</v>
      </c>
      <c r="L61" s="96">
        <v>43997</v>
      </c>
      <c r="M61" s="91">
        <v>2020</v>
      </c>
      <c r="N61" s="91" t="s">
        <v>464</v>
      </c>
      <c r="O61" s="91" t="s">
        <v>538</v>
      </c>
      <c r="P61" s="127">
        <v>44027</v>
      </c>
      <c r="Q61" s="97">
        <v>44027</v>
      </c>
      <c r="R61" s="93" t="s">
        <v>35</v>
      </c>
      <c r="S61" s="89" t="s">
        <v>36</v>
      </c>
      <c r="T61" s="88" t="s">
        <v>30</v>
      </c>
      <c r="U61" s="89" t="s">
        <v>449</v>
      </c>
      <c r="V61" s="92" t="s">
        <v>744</v>
      </c>
      <c r="W61" s="94">
        <v>16409992</v>
      </c>
      <c r="X61" s="46">
        <f t="shared" si="0"/>
        <v>30</v>
      </c>
      <c r="Y61" s="46">
        <v>1</v>
      </c>
      <c r="Z61" s="46" t="str">
        <f t="shared" si="1"/>
        <v>16-30</v>
      </c>
      <c r="AA61" s="77" t="str">
        <f t="shared" si="2"/>
        <v>Concluido</v>
      </c>
    </row>
    <row r="62" spans="1:27" s="43" customFormat="1" ht="15" customHeight="1">
      <c r="A62" s="89" t="s">
        <v>26</v>
      </c>
      <c r="B62" s="90" t="s">
        <v>445</v>
      </c>
      <c r="C62" s="91" t="s">
        <v>27</v>
      </c>
      <c r="D62" s="91">
        <v>7372</v>
      </c>
      <c r="E62" s="87" t="s">
        <v>119</v>
      </c>
      <c r="F62" s="87" t="s">
        <v>29</v>
      </c>
      <c r="G62" s="88" t="s">
        <v>44</v>
      </c>
      <c r="H62" s="89" t="s">
        <v>45</v>
      </c>
      <c r="I62" s="92" t="s">
        <v>119</v>
      </c>
      <c r="J62" s="92" t="s">
        <v>33</v>
      </c>
      <c r="K62" s="91" t="s">
        <v>34</v>
      </c>
      <c r="L62" s="96">
        <v>43997</v>
      </c>
      <c r="M62" s="91">
        <v>2020</v>
      </c>
      <c r="N62" s="91" t="s">
        <v>464</v>
      </c>
      <c r="O62" s="91" t="s">
        <v>538</v>
      </c>
      <c r="P62" s="127">
        <v>44027</v>
      </c>
      <c r="Q62" s="97">
        <v>44026</v>
      </c>
      <c r="R62" s="93" t="s">
        <v>35</v>
      </c>
      <c r="S62" s="89" t="s">
        <v>36</v>
      </c>
      <c r="T62" s="88" t="s">
        <v>30</v>
      </c>
      <c r="U62" s="89" t="s">
        <v>449</v>
      </c>
      <c r="V62" s="92" t="s">
        <v>749</v>
      </c>
      <c r="W62" s="94">
        <v>40101047</v>
      </c>
      <c r="X62" s="46">
        <f t="shared" si="0"/>
        <v>29</v>
      </c>
      <c r="Y62" s="46">
        <v>1</v>
      </c>
      <c r="Z62" s="46" t="str">
        <f t="shared" si="1"/>
        <v>16-30</v>
      </c>
      <c r="AA62" s="77" t="str">
        <f t="shared" si="2"/>
        <v>Concluido</v>
      </c>
    </row>
    <row r="63" spans="1:27" s="43" customFormat="1">
      <c r="A63" s="89" t="s">
        <v>26</v>
      </c>
      <c r="B63" s="90" t="s">
        <v>445</v>
      </c>
      <c r="C63" s="91" t="s">
        <v>27</v>
      </c>
      <c r="D63" s="91">
        <v>7350</v>
      </c>
      <c r="E63" s="87" t="s">
        <v>410</v>
      </c>
      <c r="F63" s="87" t="s">
        <v>57</v>
      </c>
      <c r="G63" s="88" t="s">
        <v>30</v>
      </c>
      <c r="H63" s="89" t="s">
        <v>31</v>
      </c>
      <c r="I63" s="92" t="s">
        <v>32</v>
      </c>
      <c r="J63" s="92" t="s">
        <v>33</v>
      </c>
      <c r="K63" s="91" t="s">
        <v>34</v>
      </c>
      <c r="L63" s="96">
        <v>43997</v>
      </c>
      <c r="M63" s="91">
        <v>2020</v>
      </c>
      <c r="N63" s="91" t="s">
        <v>464</v>
      </c>
      <c r="O63" s="91" t="s">
        <v>538</v>
      </c>
      <c r="P63" s="127">
        <v>44027</v>
      </c>
      <c r="Q63" s="97">
        <v>44027</v>
      </c>
      <c r="R63" s="93" t="s">
        <v>35</v>
      </c>
      <c r="S63" s="89" t="s">
        <v>36</v>
      </c>
      <c r="T63" s="88" t="s">
        <v>30</v>
      </c>
      <c r="U63" s="89" t="s">
        <v>449</v>
      </c>
      <c r="V63" s="92" t="s">
        <v>731</v>
      </c>
      <c r="W63" s="94">
        <v>80578227</v>
      </c>
      <c r="X63" s="76">
        <f t="shared" si="0"/>
        <v>30</v>
      </c>
      <c r="Y63" s="46">
        <v>1</v>
      </c>
      <c r="Z63" s="46" t="str">
        <f t="shared" si="1"/>
        <v>16-30</v>
      </c>
      <c r="AA63" s="77" t="str">
        <f t="shared" si="2"/>
        <v>Concluido</v>
      </c>
    </row>
    <row r="64" spans="1:27" s="43" customFormat="1" ht="15" customHeight="1">
      <c r="A64" s="89" t="s">
        <v>26</v>
      </c>
      <c r="B64" s="90" t="s">
        <v>445</v>
      </c>
      <c r="C64" s="91" t="s">
        <v>27</v>
      </c>
      <c r="D64" s="91">
        <v>7355</v>
      </c>
      <c r="E64" s="87" t="s">
        <v>401</v>
      </c>
      <c r="F64" s="87" t="s">
        <v>29</v>
      </c>
      <c r="G64" s="88" t="s">
        <v>30</v>
      </c>
      <c r="H64" s="89" t="s">
        <v>31</v>
      </c>
      <c r="I64" s="92" t="s">
        <v>32</v>
      </c>
      <c r="J64" s="92" t="s">
        <v>33</v>
      </c>
      <c r="K64" s="91" t="s">
        <v>34</v>
      </c>
      <c r="L64" s="96">
        <v>43997</v>
      </c>
      <c r="M64" s="91">
        <v>2020</v>
      </c>
      <c r="N64" s="91" t="s">
        <v>464</v>
      </c>
      <c r="O64" s="91" t="s">
        <v>538</v>
      </c>
      <c r="P64" s="127">
        <v>44027</v>
      </c>
      <c r="Q64" s="97">
        <v>44027</v>
      </c>
      <c r="R64" s="93" t="s">
        <v>35</v>
      </c>
      <c r="S64" s="89" t="s">
        <v>36</v>
      </c>
      <c r="T64" s="88" t="s">
        <v>30</v>
      </c>
      <c r="U64" s="89" t="s">
        <v>449</v>
      </c>
      <c r="V64" s="92" t="s">
        <v>735</v>
      </c>
      <c r="W64" s="94">
        <v>42813776</v>
      </c>
      <c r="X64" s="46">
        <f t="shared" si="0"/>
        <v>30</v>
      </c>
      <c r="Y64" s="46">
        <v>1</v>
      </c>
      <c r="Z64" s="46" t="str">
        <f t="shared" si="1"/>
        <v>16-30</v>
      </c>
      <c r="AA64" s="77" t="str">
        <f t="shared" si="2"/>
        <v>Concluido</v>
      </c>
    </row>
    <row r="65" spans="1:27" s="43" customFormat="1" ht="15" customHeight="1">
      <c r="A65" s="89" t="s">
        <v>26</v>
      </c>
      <c r="B65" s="90" t="s">
        <v>445</v>
      </c>
      <c r="C65" s="91" t="s">
        <v>27</v>
      </c>
      <c r="D65" s="91">
        <v>7357</v>
      </c>
      <c r="E65" s="87" t="s">
        <v>97</v>
      </c>
      <c r="F65" s="87" t="s">
        <v>29</v>
      </c>
      <c r="G65" s="88" t="s">
        <v>30</v>
      </c>
      <c r="H65" s="89" t="s">
        <v>31</v>
      </c>
      <c r="I65" s="92" t="s">
        <v>32</v>
      </c>
      <c r="J65" s="92" t="s">
        <v>33</v>
      </c>
      <c r="K65" s="91" t="s">
        <v>34</v>
      </c>
      <c r="L65" s="96">
        <v>43997</v>
      </c>
      <c r="M65" s="91">
        <v>2020</v>
      </c>
      <c r="N65" s="91" t="s">
        <v>464</v>
      </c>
      <c r="O65" s="91" t="s">
        <v>538</v>
      </c>
      <c r="P65" s="127">
        <v>44027</v>
      </c>
      <c r="Q65" s="97">
        <v>44027</v>
      </c>
      <c r="R65" s="93" t="s">
        <v>35</v>
      </c>
      <c r="S65" s="89" t="s">
        <v>36</v>
      </c>
      <c r="T65" s="88" t="s">
        <v>30</v>
      </c>
      <c r="U65" s="89" t="s">
        <v>449</v>
      </c>
      <c r="V65" s="92" t="s">
        <v>737</v>
      </c>
      <c r="W65" s="94">
        <v>47798683</v>
      </c>
      <c r="X65" s="46">
        <f t="shared" si="0"/>
        <v>30</v>
      </c>
      <c r="Y65" s="46">
        <v>1</v>
      </c>
      <c r="Z65" s="46" t="str">
        <f t="shared" si="1"/>
        <v>16-30</v>
      </c>
      <c r="AA65" s="77" t="str">
        <f t="shared" si="2"/>
        <v>Concluido</v>
      </c>
    </row>
    <row r="66" spans="1:27" s="43" customFormat="1" ht="15" customHeight="1">
      <c r="A66" s="89" t="s">
        <v>26</v>
      </c>
      <c r="B66" s="90" t="s">
        <v>445</v>
      </c>
      <c r="C66" s="91" t="s">
        <v>27</v>
      </c>
      <c r="D66" s="91">
        <v>7361</v>
      </c>
      <c r="E66" s="87" t="s">
        <v>71</v>
      </c>
      <c r="F66" s="87" t="s">
        <v>57</v>
      </c>
      <c r="G66" s="88" t="s">
        <v>30</v>
      </c>
      <c r="H66" s="89" t="s">
        <v>31</v>
      </c>
      <c r="I66" s="92" t="s">
        <v>32</v>
      </c>
      <c r="J66" s="92" t="s">
        <v>33</v>
      </c>
      <c r="K66" s="91" t="s">
        <v>34</v>
      </c>
      <c r="L66" s="96">
        <v>43997</v>
      </c>
      <c r="M66" s="91">
        <v>2020</v>
      </c>
      <c r="N66" s="91" t="s">
        <v>464</v>
      </c>
      <c r="O66" s="91" t="s">
        <v>538</v>
      </c>
      <c r="P66" s="127">
        <v>44027</v>
      </c>
      <c r="Q66" s="97">
        <v>44027</v>
      </c>
      <c r="R66" s="93" t="s">
        <v>35</v>
      </c>
      <c r="S66" s="89" t="s">
        <v>36</v>
      </c>
      <c r="T66" s="88" t="s">
        <v>30</v>
      </c>
      <c r="U66" s="89" t="s">
        <v>449</v>
      </c>
      <c r="V66" s="92" t="s">
        <v>740</v>
      </c>
      <c r="W66" s="94">
        <v>6900166</v>
      </c>
      <c r="X66" s="46">
        <f t="shared" si="0"/>
        <v>30</v>
      </c>
      <c r="Y66" s="46">
        <v>1</v>
      </c>
      <c r="Z66" s="46" t="str">
        <f t="shared" si="1"/>
        <v>16-30</v>
      </c>
      <c r="AA66" s="77" t="str">
        <f t="shared" si="2"/>
        <v>Concluido</v>
      </c>
    </row>
    <row r="67" spans="1:27" s="43" customFormat="1" ht="15" customHeight="1">
      <c r="A67" s="89" t="s">
        <v>26</v>
      </c>
      <c r="B67" s="90" t="s">
        <v>445</v>
      </c>
      <c r="C67" s="91" t="s">
        <v>27</v>
      </c>
      <c r="D67" s="91">
        <v>7373</v>
      </c>
      <c r="E67" s="87" t="s">
        <v>109</v>
      </c>
      <c r="F67" s="87" t="s">
        <v>29</v>
      </c>
      <c r="G67" s="88" t="s">
        <v>44</v>
      </c>
      <c r="H67" s="89" t="s">
        <v>45</v>
      </c>
      <c r="I67" s="92" t="s">
        <v>109</v>
      </c>
      <c r="J67" s="92" t="s">
        <v>51</v>
      </c>
      <c r="K67" s="95" t="s">
        <v>404</v>
      </c>
      <c r="L67" s="96">
        <v>43997</v>
      </c>
      <c r="M67" s="91">
        <v>2020</v>
      </c>
      <c r="N67" s="91" t="s">
        <v>464</v>
      </c>
      <c r="O67" s="91" t="s">
        <v>538</v>
      </c>
      <c r="P67" s="127">
        <v>44027</v>
      </c>
      <c r="Q67" s="97">
        <v>44027</v>
      </c>
      <c r="R67" s="93" t="s">
        <v>35</v>
      </c>
      <c r="S67" s="89" t="s">
        <v>36</v>
      </c>
      <c r="T67" s="88" t="s">
        <v>30</v>
      </c>
      <c r="U67" s="89" t="s">
        <v>449</v>
      </c>
      <c r="V67" s="92" t="s">
        <v>722</v>
      </c>
      <c r="W67" s="94">
        <v>4647010</v>
      </c>
      <c r="X67" s="46">
        <f t="shared" si="0"/>
        <v>30</v>
      </c>
      <c r="Y67" s="46">
        <v>1</v>
      </c>
      <c r="Z67" s="46" t="str">
        <f t="shared" si="1"/>
        <v>16-30</v>
      </c>
      <c r="AA67" s="77" t="str">
        <f t="shared" si="2"/>
        <v>Concluido</v>
      </c>
    </row>
    <row r="68" spans="1:27" s="43" customFormat="1" ht="15" customHeight="1">
      <c r="A68" s="89" t="s">
        <v>26</v>
      </c>
      <c r="B68" s="90" t="s">
        <v>445</v>
      </c>
      <c r="C68" s="91" t="s">
        <v>27</v>
      </c>
      <c r="D68" s="91">
        <v>7364</v>
      </c>
      <c r="E68" s="87" t="s">
        <v>38</v>
      </c>
      <c r="F68" s="87" t="s">
        <v>39</v>
      </c>
      <c r="G68" s="88" t="s">
        <v>44</v>
      </c>
      <c r="H68" s="89" t="s">
        <v>45</v>
      </c>
      <c r="I68" s="92" t="s">
        <v>88</v>
      </c>
      <c r="J68" s="92" t="s">
        <v>51</v>
      </c>
      <c r="K68" s="95" t="s">
        <v>149</v>
      </c>
      <c r="L68" s="96">
        <v>43997</v>
      </c>
      <c r="M68" s="91">
        <v>2020</v>
      </c>
      <c r="N68" s="91" t="s">
        <v>464</v>
      </c>
      <c r="O68" s="91" t="s">
        <v>538</v>
      </c>
      <c r="P68" s="127">
        <v>44027</v>
      </c>
      <c r="Q68" s="97">
        <v>44057</v>
      </c>
      <c r="R68" s="93" t="s">
        <v>40</v>
      </c>
      <c r="S68" s="89" t="s">
        <v>420</v>
      </c>
      <c r="T68" s="88" t="s">
        <v>41</v>
      </c>
      <c r="U68" s="89" t="s">
        <v>42</v>
      </c>
      <c r="V68" s="92" t="s">
        <v>725</v>
      </c>
      <c r="W68" s="94">
        <v>2439321</v>
      </c>
      <c r="X68" s="46">
        <f t="shared" si="0"/>
        <v>60</v>
      </c>
      <c r="Y68" s="46">
        <v>1</v>
      </c>
      <c r="Z68" s="46" t="str">
        <f t="shared" si="1"/>
        <v>31-60</v>
      </c>
      <c r="AA68" s="77" t="str">
        <f t="shared" si="2"/>
        <v>Concluido</v>
      </c>
    </row>
    <row r="69" spans="1:27" s="43" customFormat="1" ht="15" customHeight="1">
      <c r="A69" s="89" t="s">
        <v>26</v>
      </c>
      <c r="B69" s="90" t="s">
        <v>70</v>
      </c>
      <c r="C69" s="91" t="s">
        <v>27</v>
      </c>
      <c r="D69" s="91">
        <v>7333</v>
      </c>
      <c r="E69" s="87" t="s">
        <v>447</v>
      </c>
      <c r="F69" s="87" t="s">
        <v>29</v>
      </c>
      <c r="G69" s="88" t="s">
        <v>44</v>
      </c>
      <c r="H69" s="89" t="s">
        <v>45</v>
      </c>
      <c r="I69" s="92" t="s">
        <v>479</v>
      </c>
      <c r="J69" s="92" t="s">
        <v>69</v>
      </c>
      <c r="K69" s="95" t="s">
        <v>416</v>
      </c>
      <c r="L69" s="96">
        <v>43995</v>
      </c>
      <c r="M69" s="91">
        <v>2020</v>
      </c>
      <c r="N69" s="91" t="s">
        <v>464</v>
      </c>
      <c r="O69" s="91" t="s">
        <v>538</v>
      </c>
      <c r="P69" s="127">
        <v>44025</v>
      </c>
      <c r="Q69" s="97">
        <v>44027</v>
      </c>
      <c r="R69" s="93" t="s">
        <v>35</v>
      </c>
      <c r="S69" s="89" t="s">
        <v>36</v>
      </c>
      <c r="T69" s="88" t="s">
        <v>30</v>
      </c>
      <c r="U69" s="89" t="s">
        <v>449</v>
      </c>
      <c r="V69" s="92" t="s">
        <v>718</v>
      </c>
      <c r="W69" s="94">
        <v>72247003</v>
      </c>
      <c r="X69" s="46">
        <f t="shared" ref="X69:X132" si="3">Q69-L69</f>
        <v>32</v>
      </c>
      <c r="Y69" s="46">
        <v>1</v>
      </c>
      <c r="Z69" s="46" t="str">
        <f t="shared" ref="Z69:Z132" si="4">IF(X69&lt;=15,"1-15",IF(X69&lt;=30,"16-30",IF(X69&lt;=60,"31-60","Más de 60")))</f>
        <v>31-60</v>
      </c>
      <c r="AA69" s="77" t="str">
        <f t="shared" si="2"/>
        <v>Concluido</v>
      </c>
    </row>
    <row r="70" spans="1:27" s="43" customFormat="1" ht="15" customHeight="1">
      <c r="A70" s="89" t="s">
        <v>26</v>
      </c>
      <c r="B70" s="90" t="s">
        <v>70</v>
      </c>
      <c r="C70" s="91" t="s">
        <v>27</v>
      </c>
      <c r="D70" s="91">
        <v>7339</v>
      </c>
      <c r="E70" s="87" t="s">
        <v>447</v>
      </c>
      <c r="F70" s="87" t="s">
        <v>29</v>
      </c>
      <c r="G70" s="88" t="s">
        <v>44</v>
      </c>
      <c r="H70" s="89" t="s">
        <v>45</v>
      </c>
      <c r="I70" s="92" t="s">
        <v>479</v>
      </c>
      <c r="J70" s="92" t="s">
        <v>69</v>
      </c>
      <c r="K70" s="95" t="s">
        <v>416</v>
      </c>
      <c r="L70" s="96">
        <v>43995</v>
      </c>
      <c r="M70" s="91">
        <v>2020</v>
      </c>
      <c r="N70" s="91" t="s">
        <v>464</v>
      </c>
      <c r="O70" s="91" t="s">
        <v>538</v>
      </c>
      <c r="P70" s="127">
        <v>44025</v>
      </c>
      <c r="Q70" s="97">
        <v>44027</v>
      </c>
      <c r="R70" s="93" t="s">
        <v>35</v>
      </c>
      <c r="S70" s="89" t="s">
        <v>36</v>
      </c>
      <c r="T70" s="88" t="s">
        <v>30</v>
      </c>
      <c r="U70" s="89" t="s">
        <v>449</v>
      </c>
      <c r="V70" s="92" t="s">
        <v>719</v>
      </c>
      <c r="W70" s="94">
        <v>23569043</v>
      </c>
      <c r="X70" s="46">
        <f t="shared" si="3"/>
        <v>32</v>
      </c>
      <c r="Y70" s="46">
        <v>1</v>
      </c>
      <c r="Z70" s="46" t="str">
        <f t="shared" si="4"/>
        <v>31-60</v>
      </c>
      <c r="AA70" s="77" t="str">
        <f t="shared" ref="AA70:AA133" si="5">IF(B70&lt;&gt;"En Gestión","Concluido","En Gestión")</f>
        <v>Concluido</v>
      </c>
    </row>
    <row r="71" spans="1:27" s="43" customFormat="1" ht="15" customHeight="1">
      <c r="A71" s="89" t="s">
        <v>26</v>
      </c>
      <c r="B71" s="90" t="s">
        <v>70</v>
      </c>
      <c r="C71" s="91" t="s">
        <v>27</v>
      </c>
      <c r="D71" s="91">
        <v>7336</v>
      </c>
      <c r="E71" s="87" t="s">
        <v>97</v>
      </c>
      <c r="F71" s="87" t="s">
        <v>29</v>
      </c>
      <c r="G71" s="88" t="s">
        <v>44</v>
      </c>
      <c r="H71" s="89" t="s">
        <v>45</v>
      </c>
      <c r="I71" s="92" t="s">
        <v>147</v>
      </c>
      <c r="J71" s="92" t="s">
        <v>59</v>
      </c>
      <c r="K71" s="91" t="s">
        <v>98</v>
      </c>
      <c r="L71" s="96">
        <v>43995</v>
      </c>
      <c r="M71" s="91">
        <v>2020</v>
      </c>
      <c r="N71" s="91" t="s">
        <v>464</v>
      </c>
      <c r="O71" s="91" t="s">
        <v>538</v>
      </c>
      <c r="P71" s="127">
        <v>44025</v>
      </c>
      <c r="Q71" s="97">
        <v>44025</v>
      </c>
      <c r="R71" s="93" t="s">
        <v>35</v>
      </c>
      <c r="S71" s="89" t="s">
        <v>36</v>
      </c>
      <c r="T71" s="88" t="s">
        <v>30</v>
      </c>
      <c r="U71" s="89" t="s">
        <v>449</v>
      </c>
      <c r="V71" s="92" t="s">
        <v>713</v>
      </c>
      <c r="W71" s="94">
        <v>42511731</v>
      </c>
      <c r="X71" s="46">
        <f t="shared" si="3"/>
        <v>30</v>
      </c>
      <c r="Y71" s="46">
        <v>1</v>
      </c>
      <c r="Z71" s="46" t="str">
        <f t="shared" si="4"/>
        <v>16-30</v>
      </c>
      <c r="AA71" s="77" t="str">
        <f t="shared" si="5"/>
        <v>Concluido</v>
      </c>
    </row>
    <row r="72" spans="1:27" s="43" customFormat="1" ht="15" customHeight="1">
      <c r="A72" s="89" t="s">
        <v>26</v>
      </c>
      <c r="B72" s="90" t="s">
        <v>445</v>
      </c>
      <c r="C72" s="91" t="s">
        <v>27</v>
      </c>
      <c r="D72" s="91">
        <v>7328</v>
      </c>
      <c r="E72" s="87" t="s">
        <v>162</v>
      </c>
      <c r="F72" s="87" t="s">
        <v>29</v>
      </c>
      <c r="G72" s="88" t="s">
        <v>44</v>
      </c>
      <c r="H72" s="89" t="s">
        <v>45</v>
      </c>
      <c r="I72" s="92" t="s">
        <v>77</v>
      </c>
      <c r="J72" s="92" t="s">
        <v>108</v>
      </c>
      <c r="K72" s="91" t="s">
        <v>129</v>
      </c>
      <c r="L72" s="96">
        <v>43995</v>
      </c>
      <c r="M72" s="91">
        <v>2020</v>
      </c>
      <c r="N72" s="91" t="s">
        <v>464</v>
      </c>
      <c r="O72" s="91" t="s">
        <v>538</v>
      </c>
      <c r="P72" s="127">
        <v>44025</v>
      </c>
      <c r="Q72" s="97">
        <v>44014</v>
      </c>
      <c r="R72" s="93" t="s">
        <v>35</v>
      </c>
      <c r="S72" s="89" t="s">
        <v>36</v>
      </c>
      <c r="T72" s="88" t="s">
        <v>30</v>
      </c>
      <c r="U72" s="89" t="s">
        <v>449</v>
      </c>
      <c r="V72" s="92" t="s">
        <v>707</v>
      </c>
      <c r="W72" s="94">
        <v>952193</v>
      </c>
      <c r="X72" s="46">
        <f t="shared" si="3"/>
        <v>19</v>
      </c>
      <c r="Y72" s="46">
        <v>1</v>
      </c>
      <c r="Z72" s="46" t="str">
        <f t="shared" si="4"/>
        <v>16-30</v>
      </c>
      <c r="AA72" s="77" t="str">
        <f t="shared" si="5"/>
        <v>Concluido</v>
      </c>
    </row>
    <row r="73" spans="1:27" s="43" customFormat="1" ht="15" customHeight="1">
      <c r="A73" s="89" t="s">
        <v>26</v>
      </c>
      <c r="B73" s="90" t="s">
        <v>70</v>
      </c>
      <c r="C73" s="91" t="s">
        <v>27</v>
      </c>
      <c r="D73" s="91">
        <v>7332</v>
      </c>
      <c r="E73" s="87" t="s">
        <v>84</v>
      </c>
      <c r="F73" s="87" t="s">
        <v>29</v>
      </c>
      <c r="G73" s="88" t="s">
        <v>44</v>
      </c>
      <c r="H73" s="89" t="s">
        <v>45</v>
      </c>
      <c r="I73" s="92" t="s">
        <v>84</v>
      </c>
      <c r="J73" s="92" t="s">
        <v>86</v>
      </c>
      <c r="K73" s="95" t="s">
        <v>123</v>
      </c>
      <c r="L73" s="96">
        <v>43995</v>
      </c>
      <c r="M73" s="91">
        <v>2020</v>
      </c>
      <c r="N73" s="91" t="s">
        <v>464</v>
      </c>
      <c r="O73" s="91" t="s">
        <v>538</v>
      </c>
      <c r="P73" s="127">
        <v>44025</v>
      </c>
      <c r="Q73" s="97">
        <v>44026</v>
      </c>
      <c r="R73" s="93" t="s">
        <v>35</v>
      </c>
      <c r="S73" s="89" t="s">
        <v>36</v>
      </c>
      <c r="T73" s="88" t="s">
        <v>30</v>
      </c>
      <c r="U73" s="89" t="s">
        <v>449</v>
      </c>
      <c r="V73" s="92" t="s">
        <v>706</v>
      </c>
      <c r="W73" s="94">
        <v>2865193</v>
      </c>
      <c r="X73" s="46">
        <f t="shared" si="3"/>
        <v>31</v>
      </c>
      <c r="Y73" s="46">
        <v>1</v>
      </c>
      <c r="Z73" s="46" t="str">
        <f t="shared" si="4"/>
        <v>31-60</v>
      </c>
      <c r="AA73" s="77" t="str">
        <f t="shared" si="5"/>
        <v>Concluido</v>
      </c>
    </row>
    <row r="74" spans="1:27" s="43" customFormat="1" ht="15" customHeight="1">
      <c r="A74" s="89" t="s">
        <v>26</v>
      </c>
      <c r="B74" s="90" t="s">
        <v>445</v>
      </c>
      <c r="C74" s="91" t="s">
        <v>27</v>
      </c>
      <c r="D74" s="91">
        <v>7325</v>
      </c>
      <c r="E74" s="87" t="s">
        <v>133</v>
      </c>
      <c r="F74" s="87" t="s">
        <v>57</v>
      </c>
      <c r="G74" s="88" t="s">
        <v>44</v>
      </c>
      <c r="H74" s="89" t="s">
        <v>45</v>
      </c>
      <c r="I74" s="92" t="s">
        <v>133</v>
      </c>
      <c r="J74" s="92" t="s">
        <v>108</v>
      </c>
      <c r="K74" s="91" t="s">
        <v>134</v>
      </c>
      <c r="L74" s="96">
        <v>43994</v>
      </c>
      <c r="M74" s="91">
        <v>2020</v>
      </c>
      <c r="N74" s="91" t="s">
        <v>464</v>
      </c>
      <c r="O74" s="91" t="s">
        <v>538</v>
      </c>
      <c r="P74" s="127">
        <v>44024</v>
      </c>
      <c r="Q74" s="97">
        <v>44015</v>
      </c>
      <c r="R74" s="93" t="s">
        <v>35</v>
      </c>
      <c r="S74" s="89" t="s">
        <v>36</v>
      </c>
      <c r="T74" s="88">
        <v>22</v>
      </c>
      <c r="U74" s="89" t="s">
        <v>448</v>
      </c>
      <c r="V74" s="92" t="s">
        <v>704</v>
      </c>
      <c r="W74" s="94">
        <v>1149531</v>
      </c>
      <c r="X74" s="46">
        <f t="shared" si="3"/>
        <v>21</v>
      </c>
      <c r="Y74" s="46">
        <v>1</v>
      </c>
      <c r="Z74" s="46" t="str">
        <f t="shared" si="4"/>
        <v>16-30</v>
      </c>
      <c r="AA74" s="77" t="str">
        <f t="shared" si="5"/>
        <v>Concluido</v>
      </c>
    </row>
    <row r="75" spans="1:27" s="43" customFormat="1" ht="15" customHeight="1">
      <c r="A75" s="89" t="s">
        <v>26</v>
      </c>
      <c r="B75" s="90" t="s">
        <v>445</v>
      </c>
      <c r="C75" s="91" t="s">
        <v>27</v>
      </c>
      <c r="D75" s="91">
        <v>7317</v>
      </c>
      <c r="E75" s="87" t="s">
        <v>38</v>
      </c>
      <c r="F75" s="87" t="s">
        <v>29</v>
      </c>
      <c r="G75" s="88" t="s">
        <v>30</v>
      </c>
      <c r="H75" s="89" t="s">
        <v>442</v>
      </c>
      <c r="I75" s="92" t="s">
        <v>32</v>
      </c>
      <c r="J75" s="92" t="s">
        <v>33</v>
      </c>
      <c r="K75" s="91" t="s">
        <v>34</v>
      </c>
      <c r="L75" s="96">
        <v>43994</v>
      </c>
      <c r="M75" s="91">
        <v>2020</v>
      </c>
      <c r="N75" s="91" t="s">
        <v>464</v>
      </c>
      <c r="O75" s="91" t="s">
        <v>538</v>
      </c>
      <c r="P75" s="127">
        <v>44024</v>
      </c>
      <c r="Q75" s="97">
        <v>44029</v>
      </c>
      <c r="R75" s="93" t="s">
        <v>35</v>
      </c>
      <c r="S75" s="89" t="s">
        <v>36</v>
      </c>
      <c r="T75" s="88" t="s">
        <v>30</v>
      </c>
      <c r="U75" s="89" t="s">
        <v>449</v>
      </c>
      <c r="V75" s="92" t="s">
        <v>696</v>
      </c>
      <c r="W75" s="94">
        <v>47442024</v>
      </c>
      <c r="X75" s="46">
        <f t="shared" si="3"/>
        <v>35</v>
      </c>
      <c r="Y75" s="46">
        <v>1</v>
      </c>
      <c r="Z75" s="46" t="str">
        <f t="shared" si="4"/>
        <v>31-60</v>
      </c>
      <c r="AA75" s="77" t="str">
        <f t="shared" si="5"/>
        <v>Concluido</v>
      </c>
    </row>
    <row r="76" spans="1:27" s="43" customFormat="1" ht="15" customHeight="1">
      <c r="A76" s="89" t="s">
        <v>26</v>
      </c>
      <c r="B76" s="90" t="s">
        <v>445</v>
      </c>
      <c r="C76" s="91" t="s">
        <v>27</v>
      </c>
      <c r="D76" s="91">
        <v>7324</v>
      </c>
      <c r="E76" s="87" t="s">
        <v>162</v>
      </c>
      <c r="F76" s="87" t="s">
        <v>57</v>
      </c>
      <c r="G76" s="88" t="s">
        <v>30</v>
      </c>
      <c r="H76" s="89" t="s">
        <v>442</v>
      </c>
      <c r="I76" s="92" t="s">
        <v>32</v>
      </c>
      <c r="J76" s="92" t="s">
        <v>33</v>
      </c>
      <c r="K76" s="91" t="s">
        <v>34</v>
      </c>
      <c r="L76" s="96">
        <v>43994</v>
      </c>
      <c r="M76" s="91">
        <v>2020</v>
      </c>
      <c r="N76" s="91" t="s">
        <v>464</v>
      </c>
      <c r="O76" s="91" t="s">
        <v>538</v>
      </c>
      <c r="P76" s="127">
        <v>44024</v>
      </c>
      <c r="Q76" s="97">
        <v>44026</v>
      </c>
      <c r="R76" s="93" t="s">
        <v>35</v>
      </c>
      <c r="S76" s="89" t="s">
        <v>36</v>
      </c>
      <c r="T76" s="88" t="s">
        <v>30</v>
      </c>
      <c r="U76" s="89" t="s">
        <v>449</v>
      </c>
      <c r="V76" s="92" t="s">
        <v>703</v>
      </c>
      <c r="W76" s="94">
        <v>48851709</v>
      </c>
      <c r="X76" s="46">
        <f t="shared" si="3"/>
        <v>32</v>
      </c>
      <c r="Y76" s="46">
        <v>1</v>
      </c>
      <c r="Z76" s="46" t="str">
        <f t="shared" si="4"/>
        <v>31-60</v>
      </c>
      <c r="AA76" s="77" t="str">
        <f t="shared" si="5"/>
        <v>Concluido</v>
      </c>
    </row>
    <row r="77" spans="1:27" s="43" customFormat="1" ht="15" customHeight="1">
      <c r="A77" s="89" t="s">
        <v>26</v>
      </c>
      <c r="B77" s="90" t="s">
        <v>445</v>
      </c>
      <c r="C77" s="91" t="s">
        <v>27</v>
      </c>
      <c r="D77" s="91">
        <v>7293</v>
      </c>
      <c r="E77" s="87" t="s">
        <v>38</v>
      </c>
      <c r="F77" s="87" t="s">
        <v>29</v>
      </c>
      <c r="G77" s="88" t="s">
        <v>44</v>
      </c>
      <c r="H77" s="89" t="s">
        <v>45</v>
      </c>
      <c r="I77" s="92" t="s">
        <v>38</v>
      </c>
      <c r="J77" s="92" t="s">
        <v>79</v>
      </c>
      <c r="K77" s="91" t="s">
        <v>150</v>
      </c>
      <c r="L77" s="96">
        <v>43993</v>
      </c>
      <c r="M77" s="91">
        <v>2020</v>
      </c>
      <c r="N77" s="91" t="s">
        <v>464</v>
      </c>
      <c r="O77" s="91" t="s">
        <v>538</v>
      </c>
      <c r="P77" s="127">
        <v>44023</v>
      </c>
      <c r="Q77" s="97">
        <v>44023</v>
      </c>
      <c r="R77" s="93" t="s">
        <v>35</v>
      </c>
      <c r="S77" s="89" t="s">
        <v>36</v>
      </c>
      <c r="T77" s="88" t="s">
        <v>41</v>
      </c>
      <c r="U77" s="89" t="s">
        <v>42</v>
      </c>
      <c r="V77" s="92" t="s">
        <v>678</v>
      </c>
      <c r="W77" s="94">
        <v>42039922</v>
      </c>
      <c r="X77" s="46">
        <f t="shared" si="3"/>
        <v>30</v>
      </c>
      <c r="Y77" s="46">
        <v>1</v>
      </c>
      <c r="Z77" s="46" t="str">
        <f t="shared" si="4"/>
        <v>16-30</v>
      </c>
      <c r="AA77" s="77" t="str">
        <f t="shared" si="5"/>
        <v>Concluido</v>
      </c>
    </row>
    <row r="78" spans="1:27" s="43" customFormat="1" ht="15" customHeight="1">
      <c r="A78" s="89" t="s">
        <v>26</v>
      </c>
      <c r="B78" s="90" t="s">
        <v>445</v>
      </c>
      <c r="C78" s="91" t="s">
        <v>27</v>
      </c>
      <c r="D78" s="91">
        <v>7303</v>
      </c>
      <c r="E78" s="87" t="s">
        <v>66</v>
      </c>
      <c r="F78" s="87" t="s">
        <v>57</v>
      </c>
      <c r="G78" s="88" t="s">
        <v>44</v>
      </c>
      <c r="H78" s="89" t="s">
        <v>45</v>
      </c>
      <c r="I78" s="92" t="s">
        <v>66</v>
      </c>
      <c r="J78" s="92" t="s">
        <v>51</v>
      </c>
      <c r="K78" s="91" t="s">
        <v>431</v>
      </c>
      <c r="L78" s="96">
        <v>43993</v>
      </c>
      <c r="M78" s="91">
        <v>2020</v>
      </c>
      <c r="N78" s="91" t="s">
        <v>464</v>
      </c>
      <c r="O78" s="91" t="s">
        <v>538</v>
      </c>
      <c r="P78" s="127">
        <v>44023</v>
      </c>
      <c r="Q78" s="97">
        <v>44013</v>
      </c>
      <c r="R78" s="93" t="s">
        <v>35</v>
      </c>
      <c r="S78" s="89" t="s">
        <v>36</v>
      </c>
      <c r="T78" s="88" t="s">
        <v>30</v>
      </c>
      <c r="U78" s="89" t="s">
        <v>449</v>
      </c>
      <c r="V78" s="92" t="s">
        <v>683</v>
      </c>
      <c r="W78" s="94">
        <v>40978553</v>
      </c>
      <c r="X78" s="46">
        <f t="shared" si="3"/>
        <v>20</v>
      </c>
      <c r="Y78" s="46">
        <v>1</v>
      </c>
      <c r="Z78" s="46" t="str">
        <f t="shared" si="4"/>
        <v>16-30</v>
      </c>
      <c r="AA78" s="77" t="str">
        <f t="shared" si="5"/>
        <v>Concluido</v>
      </c>
    </row>
    <row r="79" spans="1:27" s="43" customFormat="1" ht="15" customHeight="1">
      <c r="A79" s="89" t="s">
        <v>26</v>
      </c>
      <c r="B79" s="90" t="s">
        <v>445</v>
      </c>
      <c r="C79" s="91" t="s">
        <v>27</v>
      </c>
      <c r="D79" s="91">
        <v>7252</v>
      </c>
      <c r="E79" s="87" t="s">
        <v>115</v>
      </c>
      <c r="F79" s="87" t="s">
        <v>29</v>
      </c>
      <c r="G79" s="88" t="s">
        <v>44</v>
      </c>
      <c r="H79" s="89" t="s">
        <v>45</v>
      </c>
      <c r="I79" s="92" t="s">
        <v>115</v>
      </c>
      <c r="J79" s="92" t="s">
        <v>108</v>
      </c>
      <c r="K79" s="91" t="s">
        <v>415</v>
      </c>
      <c r="L79" s="96">
        <v>43992</v>
      </c>
      <c r="M79" s="91">
        <v>2020</v>
      </c>
      <c r="N79" s="91" t="s">
        <v>464</v>
      </c>
      <c r="O79" s="91" t="s">
        <v>538</v>
      </c>
      <c r="P79" s="127">
        <v>44022</v>
      </c>
      <c r="Q79" s="97">
        <v>44029</v>
      </c>
      <c r="R79" s="93" t="s">
        <v>35</v>
      </c>
      <c r="S79" s="89" t="s">
        <v>36</v>
      </c>
      <c r="T79" s="88" t="s">
        <v>41</v>
      </c>
      <c r="U79" s="89" t="s">
        <v>42</v>
      </c>
      <c r="V79" s="92" t="s">
        <v>639</v>
      </c>
      <c r="W79" s="94">
        <v>1036675</v>
      </c>
      <c r="X79" s="46">
        <f t="shared" si="3"/>
        <v>37</v>
      </c>
      <c r="Y79" s="46">
        <v>1</v>
      </c>
      <c r="Z79" s="46" t="str">
        <f t="shared" si="4"/>
        <v>31-60</v>
      </c>
      <c r="AA79" s="77" t="str">
        <f t="shared" si="5"/>
        <v>Concluido</v>
      </c>
    </row>
    <row r="80" spans="1:27" s="43" customFormat="1">
      <c r="A80" s="89" t="s">
        <v>26</v>
      </c>
      <c r="B80" s="90" t="s">
        <v>445</v>
      </c>
      <c r="C80" s="91" t="s">
        <v>27</v>
      </c>
      <c r="D80" s="91">
        <v>7254</v>
      </c>
      <c r="E80" s="87" t="s">
        <v>116</v>
      </c>
      <c r="F80" s="87" t="s">
        <v>29</v>
      </c>
      <c r="G80" s="88" t="s">
        <v>44</v>
      </c>
      <c r="H80" s="89" t="s">
        <v>45</v>
      </c>
      <c r="I80" s="92" t="s">
        <v>407</v>
      </c>
      <c r="J80" s="92" t="s">
        <v>117</v>
      </c>
      <c r="K80" s="91" t="s">
        <v>417</v>
      </c>
      <c r="L80" s="96">
        <v>43992</v>
      </c>
      <c r="M80" s="91">
        <v>2020</v>
      </c>
      <c r="N80" s="91" t="s">
        <v>464</v>
      </c>
      <c r="O80" s="91" t="s">
        <v>538</v>
      </c>
      <c r="P80" s="127">
        <v>44022</v>
      </c>
      <c r="Q80" s="97">
        <v>44014</v>
      </c>
      <c r="R80" s="93" t="s">
        <v>35</v>
      </c>
      <c r="S80" s="89" t="s">
        <v>36</v>
      </c>
      <c r="T80" s="88" t="s">
        <v>30</v>
      </c>
      <c r="U80" s="89" t="s">
        <v>449</v>
      </c>
      <c r="V80" s="92" t="s">
        <v>641</v>
      </c>
      <c r="W80" s="94">
        <v>44020219</v>
      </c>
      <c r="X80" s="76">
        <f t="shared" si="3"/>
        <v>22</v>
      </c>
      <c r="Y80" s="46">
        <v>1</v>
      </c>
      <c r="Z80" s="46" t="str">
        <f t="shared" si="4"/>
        <v>16-30</v>
      </c>
      <c r="AA80" s="77" t="str">
        <f t="shared" si="5"/>
        <v>Concluido</v>
      </c>
    </row>
    <row r="81" spans="1:27" s="43" customFormat="1" ht="15" customHeight="1">
      <c r="A81" s="89" t="s">
        <v>26</v>
      </c>
      <c r="B81" s="90" t="s">
        <v>445</v>
      </c>
      <c r="C81" s="91" t="s">
        <v>27</v>
      </c>
      <c r="D81" s="91">
        <v>7257</v>
      </c>
      <c r="E81" s="87" t="s">
        <v>142</v>
      </c>
      <c r="F81" s="87" t="s">
        <v>29</v>
      </c>
      <c r="G81" s="88" t="s">
        <v>30</v>
      </c>
      <c r="H81" s="89" t="s">
        <v>31</v>
      </c>
      <c r="I81" s="92" t="s">
        <v>32</v>
      </c>
      <c r="J81" s="92" t="s">
        <v>33</v>
      </c>
      <c r="K81" s="91" t="s">
        <v>34</v>
      </c>
      <c r="L81" s="96">
        <v>43992</v>
      </c>
      <c r="M81" s="91">
        <v>2020</v>
      </c>
      <c r="N81" s="91" t="s">
        <v>464</v>
      </c>
      <c r="O81" s="91" t="s">
        <v>538</v>
      </c>
      <c r="P81" s="127">
        <v>44022</v>
      </c>
      <c r="Q81" s="97">
        <v>44015</v>
      </c>
      <c r="R81" s="93" t="s">
        <v>35</v>
      </c>
      <c r="S81" s="89" t="s">
        <v>36</v>
      </c>
      <c r="T81" s="88">
        <v>39</v>
      </c>
      <c r="U81" s="89" t="s">
        <v>82</v>
      </c>
      <c r="V81" s="92" t="s">
        <v>644</v>
      </c>
      <c r="W81" s="94">
        <v>48596279</v>
      </c>
      <c r="X81" s="46">
        <f t="shared" si="3"/>
        <v>23</v>
      </c>
      <c r="Y81" s="46">
        <v>1</v>
      </c>
      <c r="Z81" s="46" t="str">
        <f t="shared" si="4"/>
        <v>16-30</v>
      </c>
      <c r="AA81" s="77" t="str">
        <f t="shared" si="5"/>
        <v>Concluido</v>
      </c>
    </row>
    <row r="82" spans="1:27" s="43" customFormat="1" ht="15" customHeight="1">
      <c r="A82" s="89" t="s">
        <v>26</v>
      </c>
      <c r="B82" s="90" t="s">
        <v>445</v>
      </c>
      <c r="C82" s="91" t="s">
        <v>27</v>
      </c>
      <c r="D82" s="91">
        <v>7258</v>
      </c>
      <c r="E82" s="87" t="s">
        <v>162</v>
      </c>
      <c r="F82" s="87" t="s">
        <v>57</v>
      </c>
      <c r="G82" s="88" t="s">
        <v>30</v>
      </c>
      <c r="H82" s="89" t="s">
        <v>31</v>
      </c>
      <c r="I82" s="92" t="s">
        <v>32</v>
      </c>
      <c r="J82" s="92" t="s">
        <v>33</v>
      </c>
      <c r="K82" s="91" t="s">
        <v>34</v>
      </c>
      <c r="L82" s="96">
        <v>43992</v>
      </c>
      <c r="M82" s="91">
        <v>2020</v>
      </c>
      <c r="N82" s="91" t="s">
        <v>464</v>
      </c>
      <c r="O82" s="91" t="s">
        <v>538</v>
      </c>
      <c r="P82" s="127">
        <v>44022</v>
      </c>
      <c r="Q82" s="97">
        <v>44019</v>
      </c>
      <c r="R82" s="93" t="s">
        <v>35</v>
      </c>
      <c r="S82" s="89" t="s">
        <v>36</v>
      </c>
      <c r="T82" s="88">
        <v>39</v>
      </c>
      <c r="U82" s="89" t="s">
        <v>82</v>
      </c>
      <c r="V82" s="92" t="s">
        <v>645</v>
      </c>
      <c r="W82" s="94">
        <v>44011409</v>
      </c>
      <c r="X82" s="46">
        <f t="shared" si="3"/>
        <v>27</v>
      </c>
      <c r="Y82" s="46">
        <v>1</v>
      </c>
      <c r="Z82" s="46" t="str">
        <f t="shared" si="4"/>
        <v>16-30</v>
      </c>
      <c r="AA82" s="77" t="str">
        <f t="shared" si="5"/>
        <v>Concluido</v>
      </c>
    </row>
    <row r="83" spans="1:27" s="43" customFormat="1" ht="15" customHeight="1">
      <c r="A83" s="89" t="s">
        <v>26</v>
      </c>
      <c r="B83" s="90" t="s">
        <v>445</v>
      </c>
      <c r="C83" s="91" t="s">
        <v>27</v>
      </c>
      <c r="D83" s="91">
        <v>7263</v>
      </c>
      <c r="E83" s="87" t="s">
        <v>53</v>
      </c>
      <c r="F83" s="87" t="s">
        <v>29</v>
      </c>
      <c r="G83" s="88" t="s">
        <v>30</v>
      </c>
      <c r="H83" s="89" t="s">
        <v>31</v>
      </c>
      <c r="I83" s="92" t="s">
        <v>32</v>
      </c>
      <c r="J83" s="92" t="s">
        <v>33</v>
      </c>
      <c r="K83" s="91" t="s">
        <v>34</v>
      </c>
      <c r="L83" s="96">
        <v>43992</v>
      </c>
      <c r="M83" s="91">
        <v>2020</v>
      </c>
      <c r="N83" s="91" t="s">
        <v>464</v>
      </c>
      <c r="O83" s="91" t="s">
        <v>538</v>
      </c>
      <c r="P83" s="127">
        <v>44022</v>
      </c>
      <c r="Q83" s="97">
        <v>44022</v>
      </c>
      <c r="R83" s="93" t="s">
        <v>35</v>
      </c>
      <c r="S83" s="89" t="s">
        <v>36</v>
      </c>
      <c r="T83" s="88" t="s">
        <v>30</v>
      </c>
      <c r="U83" s="89" t="s">
        <v>449</v>
      </c>
      <c r="V83" s="92" t="s">
        <v>650</v>
      </c>
      <c r="W83" s="94">
        <v>70446679</v>
      </c>
      <c r="X83" s="46">
        <f t="shared" si="3"/>
        <v>30</v>
      </c>
      <c r="Y83" s="46">
        <v>1</v>
      </c>
      <c r="Z83" s="46" t="str">
        <f t="shared" si="4"/>
        <v>16-30</v>
      </c>
      <c r="AA83" s="77" t="str">
        <f t="shared" si="5"/>
        <v>Concluido</v>
      </c>
    </row>
    <row r="84" spans="1:27" s="43" customFormat="1" ht="15" customHeight="1">
      <c r="A84" s="89" t="s">
        <v>26</v>
      </c>
      <c r="B84" s="90" t="s">
        <v>445</v>
      </c>
      <c r="C84" s="91" t="s">
        <v>27</v>
      </c>
      <c r="D84" s="91">
        <v>7276</v>
      </c>
      <c r="E84" s="87" t="s">
        <v>60</v>
      </c>
      <c r="F84" s="87" t="s">
        <v>61</v>
      </c>
      <c r="G84" s="88" t="s">
        <v>30</v>
      </c>
      <c r="H84" s="89" t="s">
        <v>442</v>
      </c>
      <c r="I84" s="92" t="s">
        <v>32</v>
      </c>
      <c r="J84" s="92" t="s">
        <v>33</v>
      </c>
      <c r="K84" s="91" t="s">
        <v>34</v>
      </c>
      <c r="L84" s="96">
        <v>43992</v>
      </c>
      <c r="M84" s="91">
        <v>2020</v>
      </c>
      <c r="N84" s="91" t="s">
        <v>464</v>
      </c>
      <c r="O84" s="91" t="s">
        <v>538</v>
      </c>
      <c r="P84" s="127">
        <v>44022</v>
      </c>
      <c r="Q84" s="97">
        <v>44022</v>
      </c>
      <c r="R84" s="93" t="s">
        <v>40</v>
      </c>
      <c r="S84" s="89" t="s">
        <v>420</v>
      </c>
      <c r="T84" s="88" t="s">
        <v>41</v>
      </c>
      <c r="U84" s="89" t="s">
        <v>42</v>
      </c>
      <c r="V84" s="92" t="s">
        <v>662</v>
      </c>
      <c r="W84" s="94">
        <v>45706976</v>
      </c>
      <c r="X84" s="46">
        <f t="shared" si="3"/>
        <v>30</v>
      </c>
      <c r="Y84" s="46">
        <v>1</v>
      </c>
      <c r="Z84" s="46" t="str">
        <f t="shared" si="4"/>
        <v>16-30</v>
      </c>
      <c r="AA84" s="77" t="str">
        <f t="shared" si="5"/>
        <v>Concluido</v>
      </c>
    </row>
    <row r="85" spans="1:27" s="43" customFormat="1">
      <c r="A85" s="89" t="s">
        <v>26</v>
      </c>
      <c r="B85" s="90" t="s">
        <v>445</v>
      </c>
      <c r="C85" s="91" t="s">
        <v>27</v>
      </c>
      <c r="D85" s="91">
        <v>7277</v>
      </c>
      <c r="E85" s="87" t="s">
        <v>104</v>
      </c>
      <c r="F85" s="87" t="s">
        <v>29</v>
      </c>
      <c r="G85" s="88" t="s">
        <v>30</v>
      </c>
      <c r="H85" s="89" t="s">
        <v>31</v>
      </c>
      <c r="I85" s="92" t="s">
        <v>32</v>
      </c>
      <c r="J85" s="92" t="s">
        <v>33</v>
      </c>
      <c r="K85" s="91" t="s">
        <v>34</v>
      </c>
      <c r="L85" s="96">
        <v>43992</v>
      </c>
      <c r="M85" s="91">
        <v>2020</v>
      </c>
      <c r="N85" s="91" t="s">
        <v>464</v>
      </c>
      <c r="O85" s="91" t="s">
        <v>538</v>
      </c>
      <c r="P85" s="127">
        <v>44022</v>
      </c>
      <c r="Q85" s="97">
        <v>44022</v>
      </c>
      <c r="R85" s="93" t="s">
        <v>35</v>
      </c>
      <c r="S85" s="89" t="s">
        <v>36</v>
      </c>
      <c r="T85" s="88" t="s">
        <v>30</v>
      </c>
      <c r="U85" s="89" t="s">
        <v>449</v>
      </c>
      <c r="V85" s="92" t="s">
        <v>663</v>
      </c>
      <c r="W85" s="94">
        <v>47517424</v>
      </c>
      <c r="X85" s="76">
        <f t="shared" si="3"/>
        <v>30</v>
      </c>
      <c r="Y85" s="46">
        <v>1</v>
      </c>
      <c r="Z85" s="46" t="str">
        <f t="shared" si="4"/>
        <v>16-30</v>
      </c>
      <c r="AA85" s="77" t="str">
        <f t="shared" si="5"/>
        <v>Concluido</v>
      </c>
    </row>
    <row r="86" spans="1:27" s="43" customFormat="1">
      <c r="A86" s="89" t="s">
        <v>26</v>
      </c>
      <c r="B86" s="90" t="s">
        <v>445</v>
      </c>
      <c r="C86" s="91" t="s">
        <v>27</v>
      </c>
      <c r="D86" s="91">
        <v>7218</v>
      </c>
      <c r="E86" s="87" t="s">
        <v>148</v>
      </c>
      <c r="F86" s="87" t="s">
        <v>57</v>
      </c>
      <c r="G86" s="88" t="s">
        <v>44</v>
      </c>
      <c r="H86" s="89" t="s">
        <v>45</v>
      </c>
      <c r="I86" s="92" t="s">
        <v>536</v>
      </c>
      <c r="J86" s="92" t="s">
        <v>69</v>
      </c>
      <c r="K86" s="95" t="s">
        <v>537</v>
      </c>
      <c r="L86" s="96">
        <v>43991</v>
      </c>
      <c r="M86" s="91">
        <v>2020</v>
      </c>
      <c r="N86" s="91" t="s">
        <v>464</v>
      </c>
      <c r="O86" s="91" t="s">
        <v>538</v>
      </c>
      <c r="P86" s="127">
        <v>44021</v>
      </c>
      <c r="Q86" s="97">
        <v>44028</v>
      </c>
      <c r="R86" s="93" t="s">
        <v>35</v>
      </c>
      <c r="S86" s="89" t="s">
        <v>36</v>
      </c>
      <c r="T86" s="88" t="s">
        <v>30</v>
      </c>
      <c r="U86" s="89" t="s">
        <v>449</v>
      </c>
      <c r="V86" s="92" t="s">
        <v>608</v>
      </c>
      <c r="W86" s="94">
        <v>23205780</v>
      </c>
      <c r="X86" s="76">
        <f t="shared" si="3"/>
        <v>37</v>
      </c>
      <c r="Y86" s="46">
        <v>1</v>
      </c>
      <c r="Z86" s="46" t="str">
        <f t="shared" si="4"/>
        <v>31-60</v>
      </c>
      <c r="AA86" s="77" t="str">
        <f t="shared" si="5"/>
        <v>Concluido</v>
      </c>
    </row>
    <row r="87" spans="1:27" s="43" customFormat="1">
      <c r="A87" s="89" t="s">
        <v>26</v>
      </c>
      <c r="B87" s="90" t="s">
        <v>445</v>
      </c>
      <c r="C87" s="91" t="s">
        <v>27</v>
      </c>
      <c r="D87" s="91">
        <v>7223</v>
      </c>
      <c r="E87" s="87" t="s">
        <v>97</v>
      </c>
      <c r="F87" s="87" t="s">
        <v>57</v>
      </c>
      <c r="G87" s="88" t="s">
        <v>44</v>
      </c>
      <c r="H87" s="89" t="s">
        <v>45</v>
      </c>
      <c r="I87" s="92" t="s">
        <v>147</v>
      </c>
      <c r="J87" s="92" t="s">
        <v>59</v>
      </c>
      <c r="K87" s="91" t="s">
        <v>98</v>
      </c>
      <c r="L87" s="96">
        <v>43991</v>
      </c>
      <c r="M87" s="91">
        <v>2020</v>
      </c>
      <c r="N87" s="91" t="s">
        <v>464</v>
      </c>
      <c r="O87" s="91" t="s">
        <v>538</v>
      </c>
      <c r="P87" s="127">
        <v>44021</v>
      </c>
      <c r="Q87" s="97">
        <v>44070</v>
      </c>
      <c r="R87" s="93" t="s">
        <v>35</v>
      </c>
      <c r="S87" s="89" t="s">
        <v>36</v>
      </c>
      <c r="T87" s="88" t="s">
        <v>30</v>
      </c>
      <c r="U87" s="89" t="s">
        <v>449</v>
      </c>
      <c r="V87" s="92" t="s">
        <v>613</v>
      </c>
      <c r="W87" s="94">
        <v>18041785</v>
      </c>
      <c r="X87" s="76">
        <f t="shared" si="3"/>
        <v>79</v>
      </c>
      <c r="Y87" s="46">
        <v>1</v>
      </c>
      <c r="Z87" s="46" t="str">
        <f t="shared" si="4"/>
        <v>Más de 60</v>
      </c>
      <c r="AA87" s="77" t="str">
        <f t="shared" si="5"/>
        <v>Concluido</v>
      </c>
    </row>
    <row r="88" spans="1:27" s="43" customFormat="1">
      <c r="A88" s="89" t="s">
        <v>26</v>
      </c>
      <c r="B88" s="90" t="s">
        <v>445</v>
      </c>
      <c r="C88" s="91" t="s">
        <v>27</v>
      </c>
      <c r="D88" s="91">
        <v>7230</v>
      </c>
      <c r="E88" s="87" t="s">
        <v>60</v>
      </c>
      <c r="F88" s="87" t="s">
        <v>62</v>
      </c>
      <c r="G88" s="88" t="s">
        <v>30</v>
      </c>
      <c r="H88" s="89" t="s">
        <v>31</v>
      </c>
      <c r="I88" s="92" t="s">
        <v>32</v>
      </c>
      <c r="J88" s="92" t="s">
        <v>33</v>
      </c>
      <c r="K88" s="91" t="s">
        <v>34</v>
      </c>
      <c r="L88" s="96">
        <v>43991</v>
      </c>
      <c r="M88" s="91">
        <v>2020</v>
      </c>
      <c r="N88" s="91" t="s">
        <v>464</v>
      </c>
      <c r="O88" s="91" t="s">
        <v>538</v>
      </c>
      <c r="P88" s="127">
        <v>44021</v>
      </c>
      <c r="Q88" s="97">
        <v>44021</v>
      </c>
      <c r="R88" s="93" t="s">
        <v>35</v>
      </c>
      <c r="S88" s="89" t="s">
        <v>36</v>
      </c>
      <c r="T88" s="88" t="s">
        <v>41</v>
      </c>
      <c r="U88" s="89" t="s">
        <v>42</v>
      </c>
      <c r="V88" s="92" t="s">
        <v>614</v>
      </c>
      <c r="W88" s="94">
        <v>75431167</v>
      </c>
      <c r="X88" s="76">
        <f t="shared" si="3"/>
        <v>30</v>
      </c>
      <c r="Y88" s="46">
        <v>1</v>
      </c>
      <c r="Z88" s="46" t="str">
        <f t="shared" si="4"/>
        <v>16-30</v>
      </c>
      <c r="AA88" s="77" t="str">
        <f t="shared" si="5"/>
        <v>Concluido</v>
      </c>
    </row>
    <row r="89" spans="1:27" s="43" customFormat="1" ht="15" customHeight="1">
      <c r="A89" s="89" t="s">
        <v>26</v>
      </c>
      <c r="B89" s="90" t="s">
        <v>445</v>
      </c>
      <c r="C89" s="91" t="s">
        <v>27</v>
      </c>
      <c r="D89" s="91">
        <v>7233</v>
      </c>
      <c r="E89" s="87" t="s">
        <v>88</v>
      </c>
      <c r="F89" s="87" t="s">
        <v>57</v>
      </c>
      <c r="G89" s="88" t="s">
        <v>30</v>
      </c>
      <c r="H89" s="89" t="s">
        <v>31</v>
      </c>
      <c r="I89" s="92" t="s">
        <v>32</v>
      </c>
      <c r="J89" s="92" t="s">
        <v>33</v>
      </c>
      <c r="K89" s="91" t="s">
        <v>34</v>
      </c>
      <c r="L89" s="96">
        <v>43991</v>
      </c>
      <c r="M89" s="91">
        <v>2020</v>
      </c>
      <c r="N89" s="91" t="s">
        <v>464</v>
      </c>
      <c r="O89" s="91" t="s">
        <v>538</v>
      </c>
      <c r="P89" s="127">
        <v>44021</v>
      </c>
      <c r="Q89" s="97">
        <v>44023</v>
      </c>
      <c r="R89" s="93" t="s">
        <v>35</v>
      </c>
      <c r="S89" s="89" t="s">
        <v>36</v>
      </c>
      <c r="T89" s="88" t="s">
        <v>30</v>
      </c>
      <c r="U89" s="89" t="s">
        <v>449</v>
      </c>
      <c r="V89" s="92" t="s">
        <v>616</v>
      </c>
      <c r="W89" s="94">
        <v>2543829</v>
      </c>
      <c r="X89" s="46">
        <f t="shared" si="3"/>
        <v>32</v>
      </c>
      <c r="Y89" s="46">
        <v>1</v>
      </c>
      <c r="Z89" s="46" t="str">
        <f t="shared" si="4"/>
        <v>31-60</v>
      </c>
      <c r="AA89" s="77" t="str">
        <f t="shared" si="5"/>
        <v>Concluido</v>
      </c>
    </row>
    <row r="90" spans="1:27" s="43" customFormat="1" ht="15" customHeight="1">
      <c r="A90" s="89" t="s">
        <v>26</v>
      </c>
      <c r="B90" s="90" t="s">
        <v>445</v>
      </c>
      <c r="C90" s="91" t="s">
        <v>27</v>
      </c>
      <c r="D90" s="91">
        <v>7235</v>
      </c>
      <c r="E90" s="87" t="s">
        <v>103</v>
      </c>
      <c r="F90" s="87" t="s">
        <v>57</v>
      </c>
      <c r="G90" s="88" t="s">
        <v>30</v>
      </c>
      <c r="H90" s="89" t="s">
        <v>31</v>
      </c>
      <c r="I90" s="92" t="s">
        <v>32</v>
      </c>
      <c r="J90" s="92" t="s">
        <v>33</v>
      </c>
      <c r="K90" s="91" t="s">
        <v>34</v>
      </c>
      <c r="L90" s="96">
        <v>43991</v>
      </c>
      <c r="M90" s="91">
        <v>2020</v>
      </c>
      <c r="N90" s="91" t="s">
        <v>464</v>
      </c>
      <c r="O90" s="91" t="s">
        <v>538</v>
      </c>
      <c r="P90" s="127">
        <v>44021</v>
      </c>
      <c r="Q90" s="97">
        <v>44013</v>
      </c>
      <c r="R90" s="93" t="s">
        <v>35</v>
      </c>
      <c r="S90" s="89" t="s">
        <v>36</v>
      </c>
      <c r="T90" s="88" t="s">
        <v>30</v>
      </c>
      <c r="U90" s="89" t="s">
        <v>449</v>
      </c>
      <c r="V90" s="92" t="s">
        <v>617</v>
      </c>
      <c r="W90" s="94">
        <v>80292606</v>
      </c>
      <c r="X90" s="46">
        <f t="shared" si="3"/>
        <v>22</v>
      </c>
      <c r="Y90" s="46">
        <v>1</v>
      </c>
      <c r="Z90" s="46" t="str">
        <f t="shared" si="4"/>
        <v>16-30</v>
      </c>
      <c r="AA90" s="77" t="str">
        <f t="shared" si="5"/>
        <v>Concluido</v>
      </c>
    </row>
    <row r="91" spans="1:27" s="43" customFormat="1" ht="15" customHeight="1">
      <c r="A91" s="89" t="s">
        <v>26</v>
      </c>
      <c r="B91" s="90" t="s">
        <v>445</v>
      </c>
      <c r="C91" s="91" t="s">
        <v>27</v>
      </c>
      <c r="D91" s="91">
        <v>7237</v>
      </c>
      <c r="E91" s="87" t="s">
        <v>88</v>
      </c>
      <c r="F91" s="87" t="s">
        <v>57</v>
      </c>
      <c r="G91" s="88" t="s">
        <v>30</v>
      </c>
      <c r="H91" s="89" t="s">
        <v>31</v>
      </c>
      <c r="I91" s="92" t="s">
        <v>32</v>
      </c>
      <c r="J91" s="92" t="s">
        <v>33</v>
      </c>
      <c r="K91" s="91" t="s">
        <v>34</v>
      </c>
      <c r="L91" s="96">
        <v>43991</v>
      </c>
      <c r="M91" s="91">
        <v>2020</v>
      </c>
      <c r="N91" s="91" t="s">
        <v>464</v>
      </c>
      <c r="O91" s="91" t="s">
        <v>538</v>
      </c>
      <c r="P91" s="127">
        <v>44021</v>
      </c>
      <c r="Q91" s="97">
        <v>44021</v>
      </c>
      <c r="R91" s="93" t="s">
        <v>35</v>
      </c>
      <c r="S91" s="89" t="s">
        <v>36</v>
      </c>
      <c r="T91" s="88" t="s">
        <v>30</v>
      </c>
      <c r="U91" s="89" t="s">
        <v>449</v>
      </c>
      <c r="V91" s="92" t="s">
        <v>619</v>
      </c>
      <c r="W91" s="94">
        <v>73250325</v>
      </c>
      <c r="X91" s="46">
        <f t="shared" si="3"/>
        <v>30</v>
      </c>
      <c r="Y91" s="46">
        <v>1</v>
      </c>
      <c r="Z91" s="46" t="str">
        <f t="shared" si="4"/>
        <v>16-30</v>
      </c>
      <c r="AA91" s="77" t="str">
        <f t="shared" si="5"/>
        <v>Concluido</v>
      </c>
    </row>
    <row r="92" spans="1:27" s="43" customFormat="1" ht="15" customHeight="1">
      <c r="A92" s="89" t="s">
        <v>26</v>
      </c>
      <c r="B92" s="90" t="s">
        <v>445</v>
      </c>
      <c r="C92" s="91" t="s">
        <v>27</v>
      </c>
      <c r="D92" s="91">
        <v>7239</v>
      </c>
      <c r="E92" s="87" t="s">
        <v>72</v>
      </c>
      <c r="F92" s="87" t="s">
        <v>57</v>
      </c>
      <c r="G92" s="88" t="s">
        <v>30</v>
      </c>
      <c r="H92" s="89" t="s">
        <v>31</v>
      </c>
      <c r="I92" s="92" t="s">
        <v>32</v>
      </c>
      <c r="J92" s="92" t="s">
        <v>33</v>
      </c>
      <c r="K92" s="91" t="s">
        <v>34</v>
      </c>
      <c r="L92" s="96">
        <v>43991</v>
      </c>
      <c r="M92" s="91">
        <v>2020</v>
      </c>
      <c r="N92" s="91" t="s">
        <v>464</v>
      </c>
      <c r="O92" s="91" t="s">
        <v>538</v>
      </c>
      <c r="P92" s="127">
        <v>44021</v>
      </c>
      <c r="Q92" s="97">
        <v>44021</v>
      </c>
      <c r="R92" s="93" t="s">
        <v>35</v>
      </c>
      <c r="S92" s="89" t="s">
        <v>36</v>
      </c>
      <c r="T92" s="88" t="s">
        <v>30</v>
      </c>
      <c r="U92" s="89" t="s">
        <v>449</v>
      </c>
      <c r="V92" s="92" t="s">
        <v>621</v>
      </c>
      <c r="W92" s="94">
        <v>17435164</v>
      </c>
      <c r="X92" s="46">
        <f t="shared" si="3"/>
        <v>30</v>
      </c>
      <c r="Y92" s="46">
        <v>1</v>
      </c>
      <c r="Z92" s="46" t="str">
        <f t="shared" si="4"/>
        <v>16-30</v>
      </c>
      <c r="AA92" s="77" t="str">
        <f t="shared" si="5"/>
        <v>Concluido</v>
      </c>
    </row>
    <row r="93" spans="1:27" s="43" customFormat="1" ht="15" customHeight="1">
      <c r="A93" s="89" t="s">
        <v>26</v>
      </c>
      <c r="B93" s="90" t="s">
        <v>445</v>
      </c>
      <c r="C93" s="91" t="s">
        <v>27</v>
      </c>
      <c r="D93" s="91">
        <v>7241</v>
      </c>
      <c r="E93" s="87" t="s">
        <v>400</v>
      </c>
      <c r="F93" s="87" t="s">
        <v>29</v>
      </c>
      <c r="G93" s="88" t="s">
        <v>30</v>
      </c>
      <c r="H93" s="89" t="s">
        <v>31</v>
      </c>
      <c r="I93" s="92" t="s">
        <v>32</v>
      </c>
      <c r="J93" s="92" t="s">
        <v>33</v>
      </c>
      <c r="K93" s="91" t="s">
        <v>34</v>
      </c>
      <c r="L93" s="96">
        <v>43991</v>
      </c>
      <c r="M93" s="91">
        <v>2020</v>
      </c>
      <c r="N93" s="91" t="s">
        <v>464</v>
      </c>
      <c r="O93" s="91" t="s">
        <v>538</v>
      </c>
      <c r="P93" s="127">
        <v>44021</v>
      </c>
      <c r="Q93" s="97">
        <v>44015</v>
      </c>
      <c r="R93" s="93" t="s">
        <v>35</v>
      </c>
      <c r="S93" s="89" t="s">
        <v>36</v>
      </c>
      <c r="T93" s="88">
        <v>39</v>
      </c>
      <c r="U93" s="89" t="s">
        <v>82</v>
      </c>
      <c r="V93" s="92" t="s">
        <v>499</v>
      </c>
      <c r="W93" s="94">
        <v>47899510</v>
      </c>
      <c r="X93" s="46">
        <f t="shared" si="3"/>
        <v>24</v>
      </c>
      <c r="Y93" s="46">
        <v>1</v>
      </c>
      <c r="Z93" s="46" t="str">
        <f t="shared" si="4"/>
        <v>16-30</v>
      </c>
      <c r="AA93" s="77" t="str">
        <f t="shared" si="5"/>
        <v>Concluido</v>
      </c>
    </row>
    <row r="94" spans="1:27" s="43" customFormat="1" ht="15" customHeight="1">
      <c r="A94" s="89" t="s">
        <v>26</v>
      </c>
      <c r="B94" s="90" t="s">
        <v>445</v>
      </c>
      <c r="C94" s="91" t="s">
        <v>27</v>
      </c>
      <c r="D94" s="91">
        <v>7226</v>
      </c>
      <c r="E94" s="87" t="s">
        <v>102</v>
      </c>
      <c r="F94" s="87" t="s">
        <v>29</v>
      </c>
      <c r="G94" s="88" t="s">
        <v>44</v>
      </c>
      <c r="H94" s="89" t="s">
        <v>45</v>
      </c>
      <c r="I94" s="92" t="s">
        <v>102</v>
      </c>
      <c r="J94" s="92" t="s">
        <v>86</v>
      </c>
      <c r="K94" s="95" t="s">
        <v>155</v>
      </c>
      <c r="L94" s="96">
        <v>43991</v>
      </c>
      <c r="M94" s="91">
        <v>2020</v>
      </c>
      <c r="N94" s="91" t="s">
        <v>464</v>
      </c>
      <c r="O94" s="91" t="s">
        <v>538</v>
      </c>
      <c r="P94" s="127">
        <v>44021</v>
      </c>
      <c r="Q94" s="97">
        <v>44021</v>
      </c>
      <c r="R94" s="93" t="s">
        <v>35</v>
      </c>
      <c r="S94" s="89" t="s">
        <v>36</v>
      </c>
      <c r="T94" s="88" t="s">
        <v>30</v>
      </c>
      <c r="U94" s="89" t="s">
        <v>449</v>
      </c>
      <c r="V94" s="92" t="s">
        <v>631</v>
      </c>
      <c r="W94" s="94">
        <v>3506209</v>
      </c>
      <c r="X94" s="46">
        <f t="shared" si="3"/>
        <v>30</v>
      </c>
      <c r="Y94" s="46">
        <v>1</v>
      </c>
      <c r="Z94" s="46" t="str">
        <f t="shared" si="4"/>
        <v>16-30</v>
      </c>
      <c r="AA94" s="77" t="str">
        <f t="shared" si="5"/>
        <v>Concluido</v>
      </c>
    </row>
    <row r="95" spans="1:27" s="43" customFormat="1">
      <c r="A95" s="89" t="s">
        <v>26</v>
      </c>
      <c r="B95" s="90" t="s">
        <v>445</v>
      </c>
      <c r="C95" s="91" t="s">
        <v>27</v>
      </c>
      <c r="D95" s="91">
        <v>7219</v>
      </c>
      <c r="E95" s="87" t="s">
        <v>160</v>
      </c>
      <c r="F95" s="87" t="s">
        <v>29</v>
      </c>
      <c r="G95" s="88" t="s">
        <v>44</v>
      </c>
      <c r="H95" s="89" t="s">
        <v>45</v>
      </c>
      <c r="I95" s="92" t="s">
        <v>160</v>
      </c>
      <c r="J95" s="92" t="s">
        <v>111</v>
      </c>
      <c r="K95" s="95" t="s">
        <v>161</v>
      </c>
      <c r="L95" s="96">
        <v>43991</v>
      </c>
      <c r="M95" s="91">
        <v>2020</v>
      </c>
      <c r="N95" s="91" t="s">
        <v>464</v>
      </c>
      <c r="O95" s="91" t="s">
        <v>538</v>
      </c>
      <c r="P95" s="127">
        <v>44021</v>
      </c>
      <c r="Q95" s="97">
        <v>44012</v>
      </c>
      <c r="R95" s="93" t="s">
        <v>35</v>
      </c>
      <c r="S95" s="89" t="s">
        <v>36</v>
      </c>
      <c r="T95" s="88" t="s">
        <v>30</v>
      </c>
      <c r="U95" s="89" t="s">
        <v>449</v>
      </c>
      <c r="V95" s="92" t="s">
        <v>612</v>
      </c>
      <c r="W95" s="94">
        <v>1006522</v>
      </c>
      <c r="X95" s="76">
        <f t="shared" si="3"/>
        <v>21</v>
      </c>
      <c r="Y95" s="46">
        <v>1</v>
      </c>
      <c r="Z95" s="46" t="str">
        <f t="shared" si="4"/>
        <v>16-30</v>
      </c>
      <c r="AA95" s="77" t="str">
        <f t="shared" si="5"/>
        <v>Concluido</v>
      </c>
    </row>
    <row r="96" spans="1:27" s="43" customFormat="1" ht="15" customHeight="1">
      <c r="A96" s="89" t="s">
        <v>26</v>
      </c>
      <c r="B96" s="90" t="s">
        <v>445</v>
      </c>
      <c r="C96" s="91" t="s">
        <v>27</v>
      </c>
      <c r="D96" s="91">
        <v>7202</v>
      </c>
      <c r="E96" s="87" t="s">
        <v>402</v>
      </c>
      <c r="F96" s="87" t="s">
        <v>57</v>
      </c>
      <c r="G96" s="88" t="s">
        <v>44</v>
      </c>
      <c r="H96" s="89" t="s">
        <v>45</v>
      </c>
      <c r="I96" s="92" t="s">
        <v>116</v>
      </c>
      <c r="J96" s="92" t="s">
        <v>117</v>
      </c>
      <c r="K96" s="91" t="s">
        <v>118</v>
      </c>
      <c r="L96" s="96">
        <v>43990</v>
      </c>
      <c r="M96" s="91">
        <v>2020</v>
      </c>
      <c r="N96" s="91" t="s">
        <v>464</v>
      </c>
      <c r="O96" s="91" t="s">
        <v>538</v>
      </c>
      <c r="P96" s="127">
        <v>44020</v>
      </c>
      <c r="Q96" s="97">
        <v>44048</v>
      </c>
      <c r="R96" s="93" t="s">
        <v>35</v>
      </c>
      <c r="S96" s="89" t="s">
        <v>36</v>
      </c>
      <c r="T96" s="88" t="s">
        <v>30</v>
      </c>
      <c r="U96" s="89" t="s">
        <v>449</v>
      </c>
      <c r="V96" s="92" t="s">
        <v>601</v>
      </c>
      <c r="W96" s="94">
        <v>48344603</v>
      </c>
      <c r="X96" s="46">
        <f t="shared" si="3"/>
        <v>58</v>
      </c>
      <c r="Y96" s="46">
        <v>1</v>
      </c>
      <c r="Z96" s="46" t="str">
        <f t="shared" si="4"/>
        <v>31-60</v>
      </c>
      <c r="AA96" s="77" t="str">
        <f t="shared" si="5"/>
        <v>Concluido</v>
      </c>
    </row>
    <row r="97" spans="1:27" s="43" customFormat="1" ht="15" customHeight="1">
      <c r="A97" s="89" t="s">
        <v>26</v>
      </c>
      <c r="B97" s="90" t="s">
        <v>445</v>
      </c>
      <c r="C97" s="91" t="s">
        <v>27</v>
      </c>
      <c r="D97" s="91">
        <v>7117</v>
      </c>
      <c r="E97" s="87" t="s">
        <v>88</v>
      </c>
      <c r="F97" s="87" t="s">
        <v>57</v>
      </c>
      <c r="G97" s="88" t="s">
        <v>44</v>
      </c>
      <c r="H97" s="89" t="s">
        <v>45</v>
      </c>
      <c r="I97" s="92" t="s">
        <v>88</v>
      </c>
      <c r="J97" s="92" t="s">
        <v>51</v>
      </c>
      <c r="K97" s="95" t="s">
        <v>149</v>
      </c>
      <c r="L97" s="96">
        <v>43986</v>
      </c>
      <c r="M97" s="91">
        <v>2020</v>
      </c>
      <c r="N97" s="91" t="s">
        <v>464</v>
      </c>
      <c r="O97" s="91" t="s">
        <v>538</v>
      </c>
      <c r="P97" s="127">
        <v>44016</v>
      </c>
      <c r="Q97" s="97">
        <v>44016</v>
      </c>
      <c r="R97" s="93" t="s">
        <v>35</v>
      </c>
      <c r="S97" s="89" t="s">
        <v>36</v>
      </c>
      <c r="T97" s="88" t="s">
        <v>30</v>
      </c>
      <c r="U97" s="89" t="s">
        <v>449</v>
      </c>
      <c r="V97" s="92" t="s">
        <v>564</v>
      </c>
      <c r="W97" s="94">
        <v>41233620</v>
      </c>
      <c r="X97" s="46">
        <f t="shared" si="3"/>
        <v>30</v>
      </c>
      <c r="Y97" s="46">
        <v>1</v>
      </c>
      <c r="Z97" s="46" t="str">
        <f t="shared" si="4"/>
        <v>16-30</v>
      </c>
      <c r="AA97" s="77" t="str">
        <f t="shared" si="5"/>
        <v>Concluido</v>
      </c>
    </row>
    <row r="98" spans="1:27" s="43" customFormat="1" ht="15" customHeight="1">
      <c r="A98" s="89" t="s">
        <v>26</v>
      </c>
      <c r="B98" s="90" t="s">
        <v>445</v>
      </c>
      <c r="C98" s="91" t="s">
        <v>27</v>
      </c>
      <c r="D98" s="91">
        <v>7089</v>
      </c>
      <c r="E98" s="87" t="s">
        <v>139</v>
      </c>
      <c r="F98" s="87" t="s">
        <v>29</v>
      </c>
      <c r="G98" s="88" t="s">
        <v>44</v>
      </c>
      <c r="H98" s="89" t="s">
        <v>45</v>
      </c>
      <c r="I98" s="92" t="s">
        <v>139</v>
      </c>
      <c r="J98" s="92" t="s">
        <v>117</v>
      </c>
      <c r="K98" s="95" t="s">
        <v>540</v>
      </c>
      <c r="L98" s="96">
        <v>43985</v>
      </c>
      <c r="M98" s="91">
        <v>2020</v>
      </c>
      <c r="N98" s="91" t="s">
        <v>464</v>
      </c>
      <c r="O98" s="91" t="s">
        <v>538</v>
      </c>
      <c r="P98" s="127">
        <v>44015</v>
      </c>
      <c r="Q98" s="97">
        <v>44015</v>
      </c>
      <c r="R98" s="93" t="s">
        <v>35</v>
      </c>
      <c r="S98" s="89" t="s">
        <v>36</v>
      </c>
      <c r="T98" s="88" t="s">
        <v>30</v>
      </c>
      <c r="U98" s="89" t="s">
        <v>449</v>
      </c>
      <c r="V98" s="92" t="s">
        <v>554</v>
      </c>
      <c r="W98" s="94">
        <v>44359631</v>
      </c>
      <c r="X98" s="46">
        <f t="shared" si="3"/>
        <v>30</v>
      </c>
      <c r="Y98" s="46">
        <v>1</v>
      </c>
      <c r="Z98" s="46" t="str">
        <f t="shared" si="4"/>
        <v>16-30</v>
      </c>
      <c r="AA98" s="77" t="str">
        <f t="shared" si="5"/>
        <v>Concluido</v>
      </c>
    </row>
    <row r="99" spans="1:27" s="43" customFormat="1" ht="15" customHeight="1">
      <c r="A99" s="89" t="s">
        <v>26</v>
      </c>
      <c r="B99" s="90" t="s">
        <v>445</v>
      </c>
      <c r="C99" s="91" t="s">
        <v>27</v>
      </c>
      <c r="D99" s="91">
        <v>7041</v>
      </c>
      <c r="E99" s="87" t="s">
        <v>154</v>
      </c>
      <c r="F99" s="87" t="s">
        <v>29</v>
      </c>
      <c r="G99" s="88" t="s">
        <v>44</v>
      </c>
      <c r="H99" s="89" t="s">
        <v>45</v>
      </c>
      <c r="I99" s="92" t="s">
        <v>71</v>
      </c>
      <c r="J99" s="92" t="s">
        <v>47</v>
      </c>
      <c r="K99" s="95" t="s">
        <v>34</v>
      </c>
      <c r="L99" s="96">
        <v>43983</v>
      </c>
      <c r="M99" s="91">
        <v>2020</v>
      </c>
      <c r="N99" s="91" t="s">
        <v>464</v>
      </c>
      <c r="O99" s="91" t="s">
        <v>538</v>
      </c>
      <c r="P99" s="127">
        <v>44013</v>
      </c>
      <c r="Q99" s="97">
        <v>44013</v>
      </c>
      <c r="R99" s="93" t="s">
        <v>35</v>
      </c>
      <c r="S99" s="89" t="s">
        <v>36</v>
      </c>
      <c r="T99" s="88" t="s">
        <v>30</v>
      </c>
      <c r="U99" s="89" t="s">
        <v>449</v>
      </c>
      <c r="V99" s="92" t="s">
        <v>545</v>
      </c>
      <c r="W99" s="94">
        <v>22508653</v>
      </c>
      <c r="X99" s="46">
        <f t="shared" si="3"/>
        <v>30</v>
      </c>
      <c r="Y99" s="46">
        <v>1</v>
      </c>
      <c r="Z99" s="46" t="str">
        <f t="shared" si="4"/>
        <v>16-30</v>
      </c>
      <c r="AA99" s="77" t="str">
        <f t="shared" si="5"/>
        <v>Concluido</v>
      </c>
    </row>
    <row r="100" spans="1:27" s="43" customFormat="1" ht="15" customHeight="1">
      <c r="A100" s="89" t="s">
        <v>26</v>
      </c>
      <c r="B100" s="90" t="s">
        <v>445</v>
      </c>
      <c r="C100" s="91" t="s">
        <v>27</v>
      </c>
      <c r="D100" s="91">
        <v>6939</v>
      </c>
      <c r="E100" s="87" t="s">
        <v>160</v>
      </c>
      <c r="F100" s="87" t="s">
        <v>57</v>
      </c>
      <c r="G100" s="88" t="s">
        <v>30</v>
      </c>
      <c r="H100" s="89" t="s">
        <v>31</v>
      </c>
      <c r="I100" s="92" t="s">
        <v>32</v>
      </c>
      <c r="J100" s="92" t="s">
        <v>33</v>
      </c>
      <c r="K100" s="91" t="s">
        <v>34</v>
      </c>
      <c r="L100" s="96">
        <v>43976</v>
      </c>
      <c r="M100" s="91">
        <v>2020</v>
      </c>
      <c r="N100" s="91" t="s">
        <v>464</v>
      </c>
      <c r="O100" s="91" t="s">
        <v>470</v>
      </c>
      <c r="P100" s="127">
        <v>44006</v>
      </c>
      <c r="Q100" s="97">
        <v>44013</v>
      </c>
      <c r="R100" s="93" t="s">
        <v>35</v>
      </c>
      <c r="S100" s="89" t="s">
        <v>36</v>
      </c>
      <c r="T100" s="88" t="s">
        <v>41</v>
      </c>
      <c r="U100" s="89" t="s">
        <v>42</v>
      </c>
      <c r="V100" s="92" t="s">
        <v>518</v>
      </c>
      <c r="W100" s="94">
        <v>43494896</v>
      </c>
      <c r="X100" s="46">
        <f t="shared" si="3"/>
        <v>37</v>
      </c>
      <c r="Y100" s="46">
        <v>1</v>
      </c>
      <c r="Z100" s="46" t="str">
        <f t="shared" si="4"/>
        <v>31-60</v>
      </c>
      <c r="AA100" s="77" t="str">
        <f t="shared" si="5"/>
        <v>Concluido</v>
      </c>
    </row>
    <row r="101" spans="1:27" s="43" customFormat="1" ht="15" customHeight="1">
      <c r="A101" s="89" t="s">
        <v>26</v>
      </c>
      <c r="B101" s="90" t="s">
        <v>445</v>
      </c>
      <c r="C101" s="91" t="s">
        <v>27</v>
      </c>
      <c r="D101" s="91">
        <v>6915</v>
      </c>
      <c r="E101" s="87" t="s">
        <v>400</v>
      </c>
      <c r="F101" s="87" t="s">
        <v>29</v>
      </c>
      <c r="G101" s="88" t="s">
        <v>44</v>
      </c>
      <c r="H101" s="89" t="s">
        <v>45</v>
      </c>
      <c r="I101" s="92" t="s">
        <v>121</v>
      </c>
      <c r="J101" s="92" t="s">
        <v>69</v>
      </c>
      <c r="K101" s="91" t="s">
        <v>126</v>
      </c>
      <c r="L101" s="96">
        <v>43972</v>
      </c>
      <c r="M101" s="91">
        <v>2020</v>
      </c>
      <c r="N101" s="91" t="s">
        <v>464</v>
      </c>
      <c r="O101" s="91" t="s">
        <v>470</v>
      </c>
      <c r="P101" s="127">
        <v>44002</v>
      </c>
      <c r="Q101" s="97">
        <v>44033</v>
      </c>
      <c r="R101" s="93" t="s">
        <v>35</v>
      </c>
      <c r="S101" s="89" t="s">
        <v>36</v>
      </c>
      <c r="T101" s="88" t="s">
        <v>41</v>
      </c>
      <c r="U101" s="89" t="s">
        <v>42</v>
      </c>
      <c r="V101" s="92" t="s">
        <v>509</v>
      </c>
      <c r="W101" s="94">
        <v>19870378</v>
      </c>
      <c r="X101" s="46">
        <f t="shared" si="3"/>
        <v>61</v>
      </c>
      <c r="Y101" s="46">
        <v>1</v>
      </c>
      <c r="Z101" s="46" t="str">
        <f t="shared" si="4"/>
        <v>Más de 60</v>
      </c>
      <c r="AA101" s="77" t="str">
        <f t="shared" si="5"/>
        <v>Concluido</v>
      </c>
    </row>
    <row r="102" spans="1:27" s="43" customFormat="1">
      <c r="A102" s="89" t="s">
        <v>26</v>
      </c>
      <c r="B102" s="90" t="s">
        <v>445</v>
      </c>
      <c r="C102" s="91" t="s">
        <v>27</v>
      </c>
      <c r="D102" s="91">
        <v>6821</v>
      </c>
      <c r="E102" s="87" t="s">
        <v>38</v>
      </c>
      <c r="F102" s="87" t="s">
        <v>29</v>
      </c>
      <c r="G102" s="88" t="s">
        <v>44</v>
      </c>
      <c r="H102" s="89" t="s">
        <v>45</v>
      </c>
      <c r="I102" s="92" t="s">
        <v>38</v>
      </c>
      <c r="J102" s="92" t="s">
        <v>79</v>
      </c>
      <c r="K102" s="91" t="s">
        <v>150</v>
      </c>
      <c r="L102" s="96">
        <v>43964</v>
      </c>
      <c r="M102" s="91">
        <v>2020</v>
      </c>
      <c r="N102" s="91" t="s">
        <v>464</v>
      </c>
      <c r="O102" s="91" t="s">
        <v>470</v>
      </c>
      <c r="P102" s="127">
        <v>43994</v>
      </c>
      <c r="Q102" s="97">
        <v>44057</v>
      </c>
      <c r="R102" s="93" t="s">
        <v>35</v>
      </c>
      <c r="S102" s="89" t="s">
        <v>36</v>
      </c>
      <c r="T102" s="88" t="s">
        <v>41</v>
      </c>
      <c r="U102" s="89" t="s">
        <v>42</v>
      </c>
      <c r="V102" s="92" t="s">
        <v>482</v>
      </c>
      <c r="W102" s="94">
        <v>22275613</v>
      </c>
      <c r="X102" s="76">
        <f t="shared" si="3"/>
        <v>93</v>
      </c>
      <c r="Y102" s="46">
        <v>1</v>
      </c>
      <c r="Z102" s="46" t="str">
        <f t="shared" si="4"/>
        <v>Más de 60</v>
      </c>
      <c r="AA102" s="77" t="str">
        <f t="shared" si="5"/>
        <v>Concluido</v>
      </c>
    </row>
    <row r="103" spans="1:27" s="43" customFormat="1" ht="15" customHeight="1">
      <c r="A103" s="89" t="s">
        <v>26</v>
      </c>
      <c r="B103" s="90" t="s">
        <v>445</v>
      </c>
      <c r="C103" s="91" t="s">
        <v>27</v>
      </c>
      <c r="D103" s="91">
        <v>6802</v>
      </c>
      <c r="E103" s="87" t="s">
        <v>60</v>
      </c>
      <c r="F103" s="87" t="s">
        <v>62</v>
      </c>
      <c r="G103" s="88" t="s">
        <v>44</v>
      </c>
      <c r="H103" s="89" t="s">
        <v>45</v>
      </c>
      <c r="I103" s="92" t="s">
        <v>71</v>
      </c>
      <c r="J103" s="92" t="s">
        <v>47</v>
      </c>
      <c r="K103" s="95" t="s">
        <v>34</v>
      </c>
      <c r="L103" s="96">
        <v>43959</v>
      </c>
      <c r="M103" s="91">
        <v>2020</v>
      </c>
      <c r="N103" s="91" t="s">
        <v>464</v>
      </c>
      <c r="O103" s="91" t="s">
        <v>470</v>
      </c>
      <c r="P103" s="127">
        <v>43989</v>
      </c>
      <c r="Q103" s="97">
        <v>44019</v>
      </c>
      <c r="R103" s="93" t="s">
        <v>35</v>
      </c>
      <c r="S103" s="89" t="s">
        <v>36</v>
      </c>
      <c r="T103" s="88" t="s">
        <v>30</v>
      </c>
      <c r="U103" s="89" t="s">
        <v>449</v>
      </c>
      <c r="V103" s="92" t="s">
        <v>467</v>
      </c>
      <c r="W103" s="94">
        <v>6757712</v>
      </c>
      <c r="X103" s="46">
        <f t="shared" si="3"/>
        <v>60</v>
      </c>
      <c r="Y103" s="46">
        <v>1</v>
      </c>
      <c r="Z103" s="46" t="str">
        <f t="shared" si="4"/>
        <v>31-60</v>
      </c>
      <c r="AA103" s="77" t="str">
        <f t="shared" si="5"/>
        <v>Concluido</v>
      </c>
    </row>
    <row r="104" spans="1:27" s="43" customFormat="1">
      <c r="A104" s="89" t="s">
        <v>26</v>
      </c>
      <c r="B104" s="90" t="s">
        <v>445</v>
      </c>
      <c r="C104" s="91" t="s">
        <v>27</v>
      </c>
      <c r="D104" s="91">
        <v>9517</v>
      </c>
      <c r="E104" s="87" t="s">
        <v>56</v>
      </c>
      <c r="F104" s="87" t="s">
        <v>29</v>
      </c>
      <c r="G104" s="88" t="s">
        <v>30</v>
      </c>
      <c r="H104" s="89" t="s">
        <v>31</v>
      </c>
      <c r="I104" s="92" t="s">
        <v>32</v>
      </c>
      <c r="J104" s="92" t="s">
        <v>33</v>
      </c>
      <c r="K104" s="91" t="s">
        <v>34</v>
      </c>
      <c r="L104" s="128">
        <v>44088</v>
      </c>
      <c r="M104" s="91">
        <v>2020</v>
      </c>
      <c r="N104" s="91" t="s">
        <v>1124</v>
      </c>
      <c r="O104" s="91" t="s">
        <v>48</v>
      </c>
      <c r="P104" s="127">
        <v>44118</v>
      </c>
      <c r="Q104" s="97">
        <v>44096</v>
      </c>
      <c r="R104" s="93" t="s">
        <v>35</v>
      </c>
      <c r="S104" s="89" t="s">
        <v>36</v>
      </c>
      <c r="T104" s="88" t="s">
        <v>30</v>
      </c>
      <c r="U104" s="89" t="s">
        <v>449</v>
      </c>
      <c r="V104" s="92" t="s">
        <v>1125</v>
      </c>
      <c r="W104" s="94">
        <v>45138811</v>
      </c>
      <c r="X104" s="76">
        <f t="shared" si="3"/>
        <v>8</v>
      </c>
      <c r="Y104" s="46">
        <v>1</v>
      </c>
      <c r="Z104" s="46" t="str">
        <f t="shared" si="4"/>
        <v>1-15</v>
      </c>
      <c r="AA104" s="77" t="str">
        <f t="shared" si="5"/>
        <v>Concluido</v>
      </c>
    </row>
    <row r="105" spans="1:27" s="43" customFormat="1" ht="15" customHeight="1">
      <c r="A105" s="89" t="s">
        <v>26</v>
      </c>
      <c r="B105" s="90" t="s">
        <v>445</v>
      </c>
      <c r="C105" s="91" t="s">
        <v>27</v>
      </c>
      <c r="D105" s="91">
        <v>9407</v>
      </c>
      <c r="E105" s="87" t="s">
        <v>80</v>
      </c>
      <c r="F105" s="87" t="s">
        <v>80</v>
      </c>
      <c r="G105" s="88" t="s">
        <v>30</v>
      </c>
      <c r="H105" s="89" t="s">
        <v>31</v>
      </c>
      <c r="I105" s="92" t="s">
        <v>32</v>
      </c>
      <c r="J105" s="92" t="s">
        <v>33</v>
      </c>
      <c r="K105" s="91" t="s">
        <v>34</v>
      </c>
      <c r="L105" s="128">
        <v>44082</v>
      </c>
      <c r="M105" s="91">
        <v>2020</v>
      </c>
      <c r="N105" s="91" t="s">
        <v>1124</v>
      </c>
      <c r="O105" s="91" t="s">
        <v>48</v>
      </c>
      <c r="P105" s="127">
        <v>44112</v>
      </c>
      <c r="Q105" s="97">
        <v>44104</v>
      </c>
      <c r="R105" s="93">
        <v>29</v>
      </c>
      <c r="S105" s="89" t="s">
        <v>81</v>
      </c>
      <c r="T105" s="88" t="s">
        <v>30</v>
      </c>
      <c r="U105" s="89" t="s">
        <v>449</v>
      </c>
      <c r="V105" s="92" t="s">
        <v>1126</v>
      </c>
      <c r="W105" s="94">
        <v>47391155</v>
      </c>
      <c r="X105" s="46">
        <f t="shared" si="3"/>
        <v>22</v>
      </c>
      <c r="Y105" s="46">
        <v>1</v>
      </c>
      <c r="Z105" s="46" t="str">
        <f t="shared" si="4"/>
        <v>16-30</v>
      </c>
      <c r="AA105" s="77" t="str">
        <f t="shared" si="5"/>
        <v>Concluido</v>
      </c>
    </row>
    <row r="106" spans="1:27" s="43" customFormat="1" ht="15" customHeight="1">
      <c r="A106" s="89" t="s">
        <v>26</v>
      </c>
      <c r="B106" s="90" t="s">
        <v>445</v>
      </c>
      <c r="C106" s="91" t="s">
        <v>27</v>
      </c>
      <c r="D106" s="91">
        <v>9410</v>
      </c>
      <c r="E106" s="87" t="s">
        <v>73</v>
      </c>
      <c r="F106" s="87" t="s">
        <v>57</v>
      </c>
      <c r="G106" s="88" t="s">
        <v>30</v>
      </c>
      <c r="H106" s="89" t="s">
        <v>31</v>
      </c>
      <c r="I106" s="92" t="s">
        <v>32</v>
      </c>
      <c r="J106" s="92" t="s">
        <v>33</v>
      </c>
      <c r="K106" s="91" t="s">
        <v>34</v>
      </c>
      <c r="L106" s="128">
        <v>44082</v>
      </c>
      <c r="M106" s="91">
        <v>2020</v>
      </c>
      <c r="N106" s="91" t="s">
        <v>1124</v>
      </c>
      <c r="O106" s="91" t="s">
        <v>48</v>
      </c>
      <c r="P106" s="127">
        <v>44112</v>
      </c>
      <c r="Q106" s="97">
        <v>44104</v>
      </c>
      <c r="R106" s="93" t="s">
        <v>35</v>
      </c>
      <c r="S106" s="89" t="s">
        <v>36</v>
      </c>
      <c r="T106" s="88">
        <v>39</v>
      </c>
      <c r="U106" s="89" t="s">
        <v>82</v>
      </c>
      <c r="V106" s="92" t="s">
        <v>1127</v>
      </c>
      <c r="W106" s="94">
        <v>21880189</v>
      </c>
      <c r="X106" s="46">
        <f t="shared" si="3"/>
        <v>22</v>
      </c>
      <c r="Y106" s="46">
        <v>1</v>
      </c>
      <c r="Z106" s="46" t="str">
        <f t="shared" si="4"/>
        <v>16-30</v>
      </c>
      <c r="AA106" s="77" t="str">
        <f t="shared" si="5"/>
        <v>Concluido</v>
      </c>
    </row>
    <row r="107" spans="1:27" s="43" customFormat="1" ht="15" customHeight="1">
      <c r="A107" s="89" t="s">
        <v>26</v>
      </c>
      <c r="B107" s="90" t="s">
        <v>445</v>
      </c>
      <c r="C107" s="91" t="s">
        <v>27</v>
      </c>
      <c r="D107" s="91">
        <v>9423</v>
      </c>
      <c r="E107" s="87" t="s">
        <v>97</v>
      </c>
      <c r="F107" s="87" t="s">
        <v>91</v>
      </c>
      <c r="G107" s="88" t="s">
        <v>54</v>
      </c>
      <c r="H107" s="89" t="s">
        <v>55</v>
      </c>
      <c r="I107" s="92" t="s">
        <v>32</v>
      </c>
      <c r="J107" s="92" t="s">
        <v>33</v>
      </c>
      <c r="K107" s="91" t="s">
        <v>34</v>
      </c>
      <c r="L107" s="128">
        <v>44082</v>
      </c>
      <c r="M107" s="91">
        <v>2020</v>
      </c>
      <c r="N107" s="91" t="s">
        <v>1124</v>
      </c>
      <c r="O107" s="91" t="s">
        <v>48</v>
      </c>
      <c r="P107" s="127">
        <v>44112</v>
      </c>
      <c r="Q107" s="97">
        <v>44104</v>
      </c>
      <c r="R107" s="93" t="s">
        <v>35</v>
      </c>
      <c r="S107" s="89" t="s">
        <v>36</v>
      </c>
      <c r="T107" s="88">
        <v>22</v>
      </c>
      <c r="U107" s="89" t="s">
        <v>448</v>
      </c>
      <c r="V107" s="92" t="s">
        <v>1128</v>
      </c>
      <c r="W107" s="94">
        <v>46038593</v>
      </c>
      <c r="X107" s="46">
        <f t="shared" si="3"/>
        <v>22</v>
      </c>
      <c r="Y107" s="46">
        <v>1</v>
      </c>
      <c r="Z107" s="46" t="str">
        <f t="shared" si="4"/>
        <v>16-30</v>
      </c>
      <c r="AA107" s="77" t="str">
        <f t="shared" si="5"/>
        <v>Concluido</v>
      </c>
    </row>
    <row r="108" spans="1:27" s="43" customFormat="1" ht="15" customHeight="1">
      <c r="A108" s="89" t="s">
        <v>26</v>
      </c>
      <c r="B108" s="90" t="s">
        <v>445</v>
      </c>
      <c r="C108" s="91" t="s">
        <v>27</v>
      </c>
      <c r="D108" s="91">
        <v>9433</v>
      </c>
      <c r="E108" s="87" t="s">
        <v>46</v>
      </c>
      <c r="F108" s="87" t="s">
        <v>57</v>
      </c>
      <c r="G108" s="88" t="s">
        <v>30</v>
      </c>
      <c r="H108" s="89" t="s">
        <v>31</v>
      </c>
      <c r="I108" s="92" t="s">
        <v>32</v>
      </c>
      <c r="J108" s="92" t="s">
        <v>33</v>
      </c>
      <c r="K108" s="91" t="s">
        <v>34</v>
      </c>
      <c r="L108" s="128">
        <v>44082</v>
      </c>
      <c r="M108" s="91">
        <v>2020</v>
      </c>
      <c r="N108" s="91" t="s">
        <v>1124</v>
      </c>
      <c r="O108" s="91" t="s">
        <v>48</v>
      </c>
      <c r="P108" s="127">
        <v>44112</v>
      </c>
      <c r="Q108" s="97">
        <v>44096</v>
      </c>
      <c r="R108" s="93" t="s">
        <v>35</v>
      </c>
      <c r="S108" s="89" t="s">
        <v>36</v>
      </c>
      <c r="T108" s="88" t="s">
        <v>41</v>
      </c>
      <c r="U108" s="89" t="s">
        <v>42</v>
      </c>
      <c r="V108" s="92" t="s">
        <v>1129</v>
      </c>
      <c r="W108" s="94">
        <v>45166598</v>
      </c>
      <c r="X108" s="46">
        <f t="shared" si="3"/>
        <v>14</v>
      </c>
      <c r="Y108" s="46">
        <v>1</v>
      </c>
      <c r="Z108" s="46" t="str">
        <f t="shared" si="4"/>
        <v>1-15</v>
      </c>
      <c r="AA108" s="77" t="str">
        <f t="shared" si="5"/>
        <v>Concluido</v>
      </c>
    </row>
    <row r="109" spans="1:27" s="43" customFormat="1">
      <c r="A109" s="89" t="s">
        <v>26</v>
      </c>
      <c r="B109" s="90" t="s">
        <v>445</v>
      </c>
      <c r="C109" s="91" t="s">
        <v>27</v>
      </c>
      <c r="D109" s="91">
        <v>9422</v>
      </c>
      <c r="E109" s="87" t="s">
        <v>154</v>
      </c>
      <c r="F109" s="87" t="s">
        <v>29</v>
      </c>
      <c r="G109" s="88" t="s">
        <v>44</v>
      </c>
      <c r="H109" s="89" t="s">
        <v>45</v>
      </c>
      <c r="I109" s="92" t="s">
        <v>28</v>
      </c>
      <c r="J109" s="92" t="s">
        <v>47</v>
      </c>
      <c r="K109" s="91" t="s">
        <v>34</v>
      </c>
      <c r="L109" s="128">
        <v>44082</v>
      </c>
      <c r="M109" s="91">
        <v>2020</v>
      </c>
      <c r="N109" s="91" t="s">
        <v>1124</v>
      </c>
      <c r="O109" s="91" t="s">
        <v>48</v>
      </c>
      <c r="P109" s="127">
        <v>44112</v>
      </c>
      <c r="Q109" s="97">
        <v>44104</v>
      </c>
      <c r="R109" s="93" t="s">
        <v>35</v>
      </c>
      <c r="S109" s="89" t="s">
        <v>36</v>
      </c>
      <c r="T109" s="88" t="s">
        <v>30</v>
      </c>
      <c r="U109" s="89" t="s">
        <v>449</v>
      </c>
      <c r="V109" s="92" t="s">
        <v>1130</v>
      </c>
      <c r="W109" s="94">
        <v>42152307</v>
      </c>
      <c r="X109" s="76">
        <f t="shared" si="3"/>
        <v>22</v>
      </c>
      <c r="Y109" s="46">
        <v>1</v>
      </c>
      <c r="Z109" s="46" t="str">
        <f t="shared" si="4"/>
        <v>16-30</v>
      </c>
      <c r="AA109" s="77" t="str">
        <f t="shared" si="5"/>
        <v>Concluido</v>
      </c>
    </row>
    <row r="110" spans="1:27" s="43" customFormat="1">
      <c r="A110" s="89" t="s">
        <v>26</v>
      </c>
      <c r="B110" s="90" t="s">
        <v>445</v>
      </c>
      <c r="C110" s="91" t="s">
        <v>27</v>
      </c>
      <c r="D110" s="91">
        <v>9368</v>
      </c>
      <c r="E110" s="87" t="s">
        <v>56</v>
      </c>
      <c r="F110" s="87" t="s">
        <v>57</v>
      </c>
      <c r="G110" s="88" t="s">
        <v>44</v>
      </c>
      <c r="H110" s="89" t="s">
        <v>45</v>
      </c>
      <c r="I110" s="92" t="s">
        <v>58</v>
      </c>
      <c r="J110" s="92" t="s">
        <v>59</v>
      </c>
      <c r="K110" s="91" t="s">
        <v>430</v>
      </c>
      <c r="L110" s="128">
        <v>44081</v>
      </c>
      <c r="M110" s="91">
        <v>2020</v>
      </c>
      <c r="N110" s="91" t="s">
        <v>1124</v>
      </c>
      <c r="O110" s="91" t="s">
        <v>48</v>
      </c>
      <c r="P110" s="127">
        <v>44111</v>
      </c>
      <c r="Q110" s="97">
        <v>44103</v>
      </c>
      <c r="R110" s="93" t="s">
        <v>35</v>
      </c>
      <c r="S110" s="89" t="s">
        <v>36</v>
      </c>
      <c r="T110" s="88" t="s">
        <v>30</v>
      </c>
      <c r="U110" s="89" t="s">
        <v>449</v>
      </c>
      <c r="V110" s="92" t="s">
        <v>1131</v>
      </c>
      <c r="W110" s="94">
        <v>32787932</v>
      </c>
      <c r="X110" s="76">
        <f t="shared" si="3"/>
        <v>22</v>
      </c>
      <c r="Y110" s="46">
        <v>1</v>
      </c>
      <c r="Z110" s="46" t="str">
        <f t="shared" si="4"/>
        <v>16-30</v>
      </c>
      <c r="AA110" s="77" t="str">
        <f t="shared" si="5"/>
        <v>Concluido</v>
      </c>
    </row>
    <row r="111" spans="1:27" s="43" customFormat="1">
      <c r="A111" s="89" t="s">
        <v>26</v>
      </c>
      <c r="B111" s="90" t="s">
        <v>445</v>
      </c>
      <c r="C111" s="91" t="s">
        <v>27</v>
      </c>
      <c r="D111" s="91">
        <v>9376</v>
      </c>
      <c r="E111" s="87" t="s">
        <v>38</v>
      </c>
      <c r="F111" s="87" t="s">
        <v>29</v>
      </c>
      <c r="G111" s="88" t="s">
        <v>44</v>
      </c>
      <c r="H111" s="89" t="s">
        <v>45</v>
      </c>
      <c r="I111" s="92" t="s">
        <v>38</v>
      </c>
      <c r="J111" s="92" t="s">
        <v>79</v>
      </c>
      <c r="K111" s="91" t="s">
        <v>150</v>
      </c>
      <c r="L111" s="128">
        <v>44081</v>
      </c>
      <c r="M111" s="91">
        <v>2020</v>
      </c>
      <c r="N111" s="91" t="s">
        <v>1124</v>
      </c>
      <c r="O111" s="91" t="s">
        <v>48</v>
      </c>
      <c r="P111" s="127">
        <v>44111</v>
      </c>
      <c r="Q111" s="97">
        <v>44093</v>
      </c>
      <c r="R111" s="93" t="s">
        <v>35</v>
      </c>
      <c r="S111" s="89" t="s">
        <v>36</v>
      </c>
      <c r="T111" s="88" t="s">
        <v>41</v>
      </c>
      <c r="U111" s="89" t="s">
        <v>42</v>
      </c>
      <c r="V111" s="92" t="s">
        <v>1132</v>
      </c>
      <c r="W111" s="94">
        <v>21423015</v>
      </c>
      <c r="X111" s="76">
        <f t="shared" si="3"/>
        <v>12</v>
      </c>
      <c r="Y111" s="46">
        <v>1</v>
      </c>
      <c r="Z111" s="46" t="str">
        <f t="shared" si="4"/>
        <v>1-15</v>
      </c>
      <c r="AA111" s="77" t="str">
        <f t="shared" si="5"/>
        <v>Concluido</v>
      </c>
    </row>
    <row r="112" spans="1:27" s="43" customFormat="1" ht="15" customHeight="1">
      <c r="A112" s="89" t="s">
        <v>26</v>
      </c>
      <c r="B112" s="90" t="s">
        <v>445</v>
      </c>
      <c r="C112" s="91" t="s">
        <v>27</v>
      </c>
      <c r="D112" s="91">
        <v>9369</v>
      </c>
      <c r="E112" s="87" t="s">
        <v>151</v>
      </c>
      <c r="F112" s="87" t="s">
        <v>57</v>
      </c>
      <c r="G112" s="88" t="s">
        <v>30</v>
      </c>
      <c r="H112" s="89" t="s">
        <v>31</v>
      </c>
      <c r="I112" s="92" t="s">
        <v>32</v>
      </c>
      <c r="J112" s="92" t="s">
        <v>33</v>
      </c>
      <c r="K112" s="91" t="s">
        <v>34</v>
      </c>
      <c r="L112" s="128">
        <v>44081</v>
      </c>
      <c r="M112" s="91">
        <v>2020</v>
      </c>
      <c r="N112" s="91" t="s">
        <v>1124</v>
      </c>
      <c r="O112" s="91" t="s">
        <v>48</v>
      </c>
      <c r="P112" s="127">
        <v>44111</v>
      </c>
      <c r="Q112" s="97">
        <v>44103</v>
      </c>
      <c r="R112" s="93" t="s">
        <v>35</v>
      </c>
      <c r="S112" s="89" t="s">
        <v>36</v>
      </c>
      <c r="T112" s="88">
        <v>22</v>
      </c>
      <c r="U112" s="89" t="s">
        <v>448</v>
      </c>
      <c r="V112" s="92" t="s">
        <v>1133</v>
      </c>
      <c r="W112" s="94">
        <v>45605850</v>
      </c>
      <c r="X112" s="46">
        <f t="shared" si="3"/>
        <v>22</v>
      </c>
      <c r="Y112" s="46">
        <v>1</v>
      </c>
      <c r="Z112" s="46" t="str">
        <f t="shared" si="4"/>
        <v>16-30</v>
      </c>
      <c r="AA112" s="77" t="str">
        <f t="shared" si="5"/>
        <v>Concluido</v>
      </c>
    </row>
    <row r="113" spans="1:27" s="43" customFormat="1" ht="15" customHeight="1">
      <c r="A113" s="89" t="s">
        <v>26</v>
      </c>
      <c r="B113" s="90" t="s">
        <v>445</v>
      </c>
      <c r="C113" s="91" t="s">
        <v>27</v>
      </c>
      <c r="D113" s="91">
        <v>9371</v>
      </c>
      <c r="E113" s="87" t="s">
        <v>71</v>
      </c>
      <c r="F113" s="87" t="s">
        <v>57</v>
      </c>
      <c r="G113" s="88" t="s">
        <v>30</v>
      </c>
      <c r="H113" s="89" t="s">
        <v>31</v>
      </c>
      <c r="I113" s="92" t="s">
        <v>32</v>
      </c>
      <c r="J113" s="92" t="s">
        <v>33</v>
      </c>
      <c r="K113" s="91" t="s">
        <v>34</v>
      </c>
      <c r="L113" s="128">
        <v>44081</v>
      </c>
      <c r="M113" s="91">
        <v>2020</v>
      </c>
      <c r="N113" s="91" t="s">
        <v>1124</v>
      </c>
      <c r="O113" s="91" t="s">
        <v>48</v>
      </c>
      <c r="P113" s="127">
        <v>44111</v>
      </c>
      <c r="Q113" s="97">
        <v>44103</v>
      </c>
      <c r="R113" s="93" t="s">
        <v>35</v>
      </c>
      <c r="S113" s="89" t="s">
        <v>36</v>
      </c>
      <c r="T113" s="88" t="s">
        <v>30</v>
      </c>
      <c r="U113" s="89" t="s">
        <v>449</v>
      </c>
      <c r="V113" s="92" t="s">
        <v>1134</v>
      </c>
      <c r="W113" s="94">
        <v>46866301</v>
      </c>
      <c r="X113" s="46">
        <f t="shared" si="3"/>
        <v>22</v>
      </c>
      <c r="Y113" s="46">
        <v>1</v>
      </c>
      <c r="Z113" s="46" t="str">
        <f t="shared" si="4"/>
        <v>16-30</v>
      </c>
      <c r="AA113" s="77" t="str">
        <f t="shared" si="5"/>
        <v>Concluido</v>
      </c>
    </row>
    <row r="114" spans="1:27" s="43" customFormat="1" ht="15" customHeight="1">
      <c r="A114" s="89" t="s">
        <v>26</v>
      </c>
      <c r="B114" s="90" t="s">
        <v>445</v>
      </c>
      <c r="C114" s="91" t="s">
        <v>27</v>
      </c>
      <c r="D114" s="91">
        <v>9372</v>
      </c>
      <c r="E114" s="87" t="s">
        <v>49</v>
      </c>
      <c r="F114" s="87" t="s">
        <v>29</v>
      </c>
      <c r="G114" s="88" t="s">
        <v>30</v>
      </c>
      <c r="H114" s="89" t="s">
        <v>31</v>
      </c>
      <c r="I114" s="92" t="s">
        <v>32</v>
      </c>
      <c r="J114" s="92" t="s">
        <v>33</v>
      </c>
      <c r="K114" s="91" t="s">
        <v>34</v>
      </c>
      <c r="L114" s="128">
        <v>44081</v>
      </c>
      <c r="M114" s="91">
        <v>2020</v>
      </c>
      <c r="N114" s="91" t="s">
        <v>1124</v>
      </c>
      <c r="O114" s="91" t="s">
        <v>48</v>
      </c>
      <c r="P114" s="127">
        <v>44111</v>
      </c>
      <c r="Q114" s="97">
        <v>44103</v>
      </c>
      <c r="R114" s="93" t="s">
        <v>35</v>
      </c>
      <c r="S114" s="89" t="s">
        <v>36</v>
      </c>
      <c r="T114" s="88">
        <v>39</v>
      </c>
      <c r="U114" s="89" t="s">
        <v>82</v>
      </c>
      <c r="V114" s="92" t="s">
        <v>1135</v>
      </c>
      <c r="W114" s="94">
        <v>2633066</v>
      </c>
      <c r="X114" s="46">
        <f t="shared" si="3"/>
        <v>22</v>
      </c>
      <c r="Y114" s="46">
        <v>1</v>
      </c>
      <c r="Z114" s="46" t="str">
        <f t="shared" si="4"/>
        <v>16-30</v>
      </c>
      <c r="AA114" s="77" t="str">
        <f t="shared" si="5"/>
        <v>Concluido</v>
      </c>
    </row>
    <row r="115" spans="1:27" s="43" customFormat="1" ht="15" customHeight="1">
      <c r="A115" s="89" t="s">
        <v>26</v>
      </c>
      <c r="B115" s="90" t="s">
        <v>445</v>
      </c>
      <c r="C115" s="91" t="s">
        <v>27</v>
      </c>
      <c r="D115" s="91">
        <v>9373</v>
      </c>
      <c r="E115" s="87" t="s">
        <v>135</v>
      </c>
      <c r="F115" s="87" t="s">
        <v>29</v>
      </c>
      <c r="G115" s="88" t="s">
        <v>30</v>
      </c>
      <c r="H115" s="89" t="s">
        <v>31</v>
      </c>
      <c r="I115" s="92" t="s">
        <v>32</v>
      </c>
      <c r="J115" s="92" t="s">
        <v>33</v>
      </c>
      <c r="K115" s="91" t="s">
        <v>34</v>
      </c>
      <c r="L115" s="128">
        <v>44081</v>
      </c>
      <c r="M115" s="91">
        <v>2020</v>
      </c>
      <c r="N115" s="91" t="s">
        <v>1124</v>
      </c>
      <c r="O115" s="91" t="s">
        <v>48</v>
      </c>
      <c r="P115" s="127">
        <v>44111</v>
      </c>
      <c r="Q115" s="97">
        <v>44103</v>
      </c>
      <c r="R115" s="93" t="s">
        <v>35</v>
      </c>
      <c r="S115" s="89" t="s">
        <v>36</v>
      </c>
      <c r="T115" s="88">
        <v>39</v>
      </c>
      <c r="U115" s="89" t="s">
        <v>82</v>
      </c>
      <c r="V115" s="92" t="s">
        <v>1136</v>
      </c>
      <c r="W115" s="94">
        <v>45320128</v>
      </c>
      <c r="X115" s="46">
        <f t="shared" si="3"/>
        <v>22</v>
      </c>
      <c r="Y115" s="46">
        <v>1</v>
      </c>
      <c r="Z115" s="46" t="str">
        <f t="shared" si="4"/>
        <v>16-30</v>
      </c>
      <c r="AA115" s="77" t="str">
        <f t="shared" si="5"/>
        <v>Concluido</v>
      </c>
    </row>
    <row r="116" spans="1:27" s="43" customFormat="1" ht="15" customHeight="1">
      <c r="A116" s="89" t="s">
        <v>26</v>
      </c>
      <c r="B116" s="90" t="s">
        <v>445</v>
      </c>
      <c r="C116" s="91" t="s">
        <v>27</v>
      </c>
      <c r="D116" s="91">
        <v>9378</v>
      </c>
      <c r="E116" s="87" t="s">
        <v>97</v>
      </c>
      <c r="F116" s="87" t="s">
        <v>57</v>
      </c>
      <c r="G116" s="88" t="s">
        <v>30</v>
      </c>
      <c r="H116" s="89" t="s">
        <v>31</v>
      </c>
      <c r="I116" s="92" t="s">
        <v>32</v>
      </c>
      <c r="J116" s="92" t="s">
        <v>33</v>
      </c>
      <c r="K116" s="91" t="s">
        <v>34</v>
      </c>
      <c r="L116" s="128">
        <v>44081</v>
      </c>
      <c r="M116" s="91">
        <v>2020</v>
      </c>
      <c r="N116" s="91" t="s">
        <v>1124</v>
      </c>
      <c r="O116" s="91" t="s">
        <v>48</v>
      </c>
      <c r="P116" s="127">
        <v>44111</v>
      </c>
      <c r="Q116" s="97">
        <v>44103</v>
      </c>
      <c r="R116" s="93" t="s">
        <v>35</v>
      </c>
      <c r="S116" s="89" t="s">
        <v>36</v>
      </c>
      <c r="T116" s="88" t="s">
        <v>30</v>
      </c>
      <c r="U116" s="89" t="s">
        <v>449</v>
      </c>
      <c r="V116" s="92" t="s">
        <v>1137</v>
      </c>
      <c r="W116" s="94">
        <v>76395488</v>
      </c>
      <c r="X116" s="46">
        <f t="shared" si="3"/>
        <v>22</v>
      </c>
      <c r="Y116" s="46">
        <v>1</v>
      </c>
      <c r="Z116" s="46" t="str">
        <f t="shared" si="4"/>
        <v>16-30</v>
      </c>
      <c r="AA116" s="77" t="str">
        <f t="shared" si="5"/>
        <v>Concluido</v>
      </c>
    </row>
    <row r="117" spans="1:27" s="43" customFormat="1" ht="15" customHeight="1">
      <c r="A117" s="89" t="s">
        <v>26</v>
      </c>
      <c r="B117" s="90" t="s">
        <v>445</v>
      </c>
      <c r="C117" s="91" t="s">
        <v>27</v>
      </c>
      <c r="D117" s="91">
        <v>9380</v>
      </c>
      <c r="E117" s="87" t="s">
        <v>38</v>
      </c>
      <c r="F117" s="87" t="s">
        <v>57</v>
      </c>
      <c r="G117" s="88" t="s">
        <v>30</v>
      </c>
      <c r="H117" s="89" t="s">
        <v>31</v>
      </c>
      <c r="I117" s="92" t="s">
        <v>32</v>
      </c>
      <c r="J117" s="92" t="s">
        <v>33</v>
      </c>
      <c r="K117" s="91" t="s">
        <v>34</v>
      </c>
      <c r="L117" s="128">
        <v>44081</v>
      </c>
      <c r="M117" s="91">
        <v>2020</v>
      </c>
      <c r="N117" s="91" t="s">
        <v>1124</v>
      </c>
      <c r="O117" s="91" t="s">
        <v>48</v>
      </c>
      <c r="P117" s="127">
        <v>44111</v>
      </c>
      <c r="Q117" s="97">
        <v>44103</v>
      </c>
      <c r="R117" s="93" t="s">
        <v>35</v>
      </c>
      <c r="S117" s="89" t="s">
        <v>36</v>
      </c>
      <c r="T117" s="88" t="s">
        <v>30</v>
      </c>
      <c r="U117" s="89" t="s">
        <v>449</v>
      </c>
      <c r="V117" s="92" t="s">
        <v>1138</v>
      </c>
      <c r="W117" s="94">
        <v>42844303</v>
      </c>
      <c r="X117" s="46">
        <f t="shared" si="3"/>
        <v>22</v>
      </c>
      <c r="Y117" s="46">
        <v>1</v>
      </c>
      <c r="Z117" s="46" t="str">
        <f t="shared" si="4"/>
        <v>16-30</v>
      </c>
      <c r="AA117" s="77" t="str">
        <f t="shared" si="5"/>
        <v>Concluido</v>
      </c>
    </row>
    <row r="118" spans="1:27" s="43" customFormat="1" ht="15" customHeight="1">
      <c r="A118" s="89" t="s">
        <v>26</v>
      </c>
      <c r="B118" s="90" t="s">
        <v>445</v>
      </c>
      <c r="C118" s="91" t="s">
        <v>27</v>
      </c>
      <c r="D118" s="91">
        <v>9382</v>
      </c>
      <c r="E118" s="87" t="s">
        <v>56</v>
      </c>
      <c r="F118" s="87" t="s">
        <v>57</v>
      </c>
      <c r="G118" s="88" t="s">
        <v>30</v>
      </c>
      <c r="H118" s="89" t="s">
        <v>31</v>
      </c>
      <c r="I118" s="92" t="s">
        <v>32</v>
      </c>
      <c r="J118" s="92" t="s">
        <v>33</v>
      </c>
      <c r="K118" s="91" t="s">
        <v>34</v>
      </c>
      <c r="L118" s="128">
        <v>44081</v>
      </c>
      <c r="M118" s="91">
        <v>2020</v>
      </c>
      <c r="N118" s="91" t="s">
        <v>1124</v>
      </c>
      <c r="O118" s="91" t="s">
        <v>48</v>
      </c>
      <c r="P118" s="127">
        <v>44111</v>
      </c>
      <c r="Q118" s="97">
        <v>44098</v>
      </c>
      <c r="R118" s="93" t="s">
        <v>35</v>
      </c>
      <c r="S118" s="89" t="s">
        <v>36</v>
      </c>
      <c r="T118" s="88" t="s">
        <v>41</v>
      </c>
      <c r="U118" s="89" t="s">
        <v>42</v>
      </c>
      <c r="V118" s="92" t="s">
        <v>1139</v>
      </c>
      <c r="W118" s="94">
        <v>46392010</v>
      </c>
      <c r="X118" s="46">
        <f t="shared" si="3"/>
        <v>17</v>
      </c>
      <c r="Y118" s="46">
        <v>1</v>
      </c>
      <c r="Z118" s="46" t="str">
        <f t="shared" si="4"/>
        <v>16-30</v>
      </c>
      <c r="AA118" s="77" t="str">
        <f t="shared" si="5"/>
        <v>Concluido</v>
      </c>
    </row>
    <row r="119" spans="1:27" s="43" customFormat="1" ht="15" customHeight="1">
      <c r="A119" s="89" t="s">
        <v>26</v>
      </c>
      <c r="B119" s="90" t="s">
        <v>445</v>
      </c>
      <c r="C119" s="91" t="s">
        <v>27</v>
      </c>
      <c r="D119" s="91">
        <v>9392</v>
      </c>
      <c r="E119" s="87" t="s">
        <v>74</v>
      </c>
      <c r="F119" s="87" t="s">
        <v>57</v>
      </c>
      <c r="G119" s="88" t="s">
        <v>30</v>
      </c>
      <c r="H119" s="89" t="s">
        <v>31</v>
      </c>
      <c r="I119" s="92" t="s">
        <v>32</v>
      </c>
      <c r="J119" s="92" t="s">
        <v>33</v>
      </c>
      <c r="K119" s="91" t="s">
        <v>34</v>
      </c>
      <c r="L119" s="128">
        <v>44081</v>
      </c>
      <c r="M119" s="91">
        <v>2020</v>
      </c>
      <c r="N119" s="91" t="s">
        <v>1124</v>
      </c>
      <c r="O119" s="91" t="s">
        <v>48</v>
      </c>
      <c r="P119" s="127">
        <v>44111</v>
      </c>
      <c r="Q119" s="97">
        <v>44104</v>
      </c>
      <c r="R119" s="93" t="s">
        <v>35</v>
      </c>
      <c r="S119" s="89" t="s">
        <v>36</v>
      </c>
      <c r="T119" s="88" t="s">
        <v>30</v>
      </c>
      <c r="U119" s="89" t="s">
        <v>449</v>
      </c>
      <c r="V119" s="92" t="s">
        <v>1140</v>
      </c>
      <c r="W119" s="94">
        <v>41007768</v>
      </c>
      <c r="X119" s="46">
        <f t="shared" si="3"/>
        <v>23</v>
      </c>
      <c r="Y119" s="46">
        <v>1</v>
      </c>
      <c r="Z119" s="46" t="str">
        <f t="shared" si="4"/>
        <v>16-30</v>
      </c>
      <c r="AA119" s="77" t="str">
        <f t="shared" si="5"/>
        <v>Concluido</v>
      </c>
    </row>
    <row r="120" spans="1:27" s="43" customFormat="1" ht="15" customHeight="1">
      <c r="A120" s="89" t="s">
        <v>26</v>
      </c>
      <c r="B120" s="90" t="s">
        <v>445</v>
      </c>
      <c r="C120" s="91" t="s">
        <v>27</v>
      </c>
      <c r="D120" s="91">
        <v>9394</v>
      </c>
      <c r="E120" s="87" t="s">
        <v>427</v>
      </c>
      <c r="F120" s="87" t="s">
        <v>57</v>
      </c>
      <c r="G120" s="88" t="s">
        <v>30</v>
      </c>
      <c r="H120" s="89" t="s">
        <v>31</v>
      </c>
      <c r="I120" s="92" t="s">
        <v>32</v>
      </c>
      <c r="J120" s="92" t="s">
        <v>33</v>
      </c>
      <c r="K120" s="91" t="s">
        <v>34</v>
      </c>
      <c r="L120" s="128">
        <v>44081</v>
      </c>
      <c r="M120" s="91">
        <v>2020</v>
      </c>
      <c r="N120" s="91" t="s">
        <v>1124</v>
      </c>
      <c r="O120" s="91" t="s">
        <v>48</v>
      </c>
      <c r="P120" s="127">
        <v>44111</v>
      </c>
      <c r="Q120" s="97">
        <v>44104</v>
      </c>
      <c r="R120" s="93" t="s">
        <v>35</v>
      </c>
      <c r="S120" s="89" t="s">
        <v>36</v>
      </c>
      <c r="T120" s="88" t="s">
        <v>41</v>
      </c>
      <c r="U120" s="89" t="s">
        <v>42</v>
      </c>
      <c r="V120" s="92" t="s">
        <v>552</v>
      </c>
      <c r="W120" s="94">
        <v>70610747</v>
      </c>
      <c r="X120" s="46">
        <f t="shared" si="3"/>
        <v>23</v>
      </c>
      <c r="Y120" s="46">
        <v>1</v>
      </c>
      <c r="Z120" s="46" t="str">
        <f t="shared" si="4"/>
        <v>16-30</v>
      </c>
      <c r="AA120" s="77" t="str">
        <f t="shared" si="5"/>
        <v>Concluido</v>
      </c>
    </row>
    <row r="121" spans="1:27" s="43" customFormat="1" ht="15" customHeight="1">
      <c r="A121" s="89" t="s">
        <v>26</v>
      </c>
      <c r="B121" s="90" t="s">
        <v>445</v>
      </c>
      <c r="C121" s="91" t="s">
        <v>27</v>
      </c>
      <c r="D121" s="91">
        <v>9396</v>
      </c>
      <c r="E121" s="87" t="s">
        <v>158</v>
      </c>
      <c r="F121" s="87" t="s">
        <v>29</v>
      </c>
      <c r="G121" s="88" t="s">
        <v>30</v>
      </c>
      <c r="H121" s="89" t="s">
        <v>31</v>
      </c>
      <c r="I121" s="92" t="s">
        <v>32</v>
      </c>
      <c r="J121" s="92" t="s">
        <v>33</v>
      </c>
      <c r="K121" s="91" t="s">
        <v>34</v>
      </c>
      <c r="L121" s="128">
        <v>44081</v>
      </c>
      <c r="M121" s="91">
        <v>2020</v>
      </c>
      <c r="N121" s="91" t="s">
        <v>1124</v>
      </c>
      <c r="O121" s="91" t="s">
        <v>48</v>
      </c>
      <c r="P121" s="127">
        <v>44111</v>
      </c>
      <c r="Q121" s="97">
        <v>44104</v>
      </c>
      <c r="R121" s="93" t="s">
        <v>35</v>
      </c>
      <c r="S121" s="89" t="s">
        <v>36</v>
      </c>
      <c r="T121" s="88" t="s">
        <v>41</v>
      </c>
      <c r="U121" s="89" t="s">
        <v>42</v>
      </c>
      <c r="V121" s="92" t="s">
        <v>1141</v>
      </c>
      <c r="W121" s="94">
        <v>42329832</v>
      </c>
      <c r="X121" s="46">
        <f t="shared" si="3"/>
        <v>23</v>
      </c>
      <c r="Y121" s="46">
        <v>1</v>
      </c>
      <c r="Z121" s="46" t="str">
        <f t="shared" si="4"/>
        <v>16-30</v>
      </c>
      <c r="AA121" s="77" t="str">
        <f t="shared" si="5"/>
        <v>Concluido</v>
      </c>
    </row>
    <row r="122" spans="1:27" s="43" customFormat="1" ht="15" customHeight="1">
      <c r="A122" s="89" t="s">
        <v>26</v>
      </c>
      <c r="B122" s="90" t="s">
        <v>445</v>
      </c>
      <c r="C122" s="91" t="s">
        <v>27</v>
      </c>
      <c r="D122" s="91">
        <v>9397</v>
      </c>
      <c r="E122" s="87" t="s">
        <v>71</v>
      </c>
      <c r="F122" s="87" t="s">
        <v>29</v>
      </c>
      <c r="G122" s="88" t="s">
        <v>30</v>
      </c>
      <c r="H122" s="89" t="s">
        <v>31</v>
      </c>
      <c r="I122" s="92" t="s">
        <v>32</v>
      </c>
      <c r="J122" s="92" t="s">
        <v>33</v>
      </c>
      <c r="K122" s="91" t="s">
        <v>34</v>
      </c>
      <c r="L122" s="128">
        <v>44081</v>
      </c>
      <c r="M122" s="91">
        <v>2020</v>
      </c>
      <c r="N122" s="91" t="s">
        <v>1124</v>
      </c>
      <c r="O122" s="91" t="s">
        <v>48</v>
      </c>
      <c r="P122" s="127">
        <v>44111</v>
      </c>
      <c r="Q122" s="97">
        <v>44104</v>
      </c>
      <c r="R122" s="93" t="s">
        <v>35</v>
      </c>
      <c r="S122" s="89" t="s">
        <v>36</v>
      </c>
      <c r="T122" s="88" t="s">
        <v>30</v>
      </c>
      <c r="U122" s="89" t="s">
        <v>449</v>
      </c>
      <c r="V122" s="92" t="s">
        <v>1142</v>
      </c>
      <c r="W122" s="94">
        <v>73569080</v>
      </c>
      <c r="X122" s="46">
        <f t="shared" si="3"/>
        <v>23</v>
      </c>
      <c r="Y122" s="46">
        <v>1</v>
      </c>
      <c r="Z122" s="46" t="str">
        <f t="shared" si="4"/>
        <v>16-30</v>
      </c>
      <c r="AA122" s="77" t="str">
        <f t="shared" si="5"/>
        <v>Concluido</v>
      </c>
    </row>
    <row r="123" spans="1:27" s="43" customFormat="1">
      <c r="A123" s="89" t="s">
        <v>26</v>
      </c>
      <c r="B123" s="90" t="s">
        <v>445</v>
      </c>
      <c r="C123" s="91" t="s">
        <v>27</v>
      </c>
      <c r="D123" s="91">
        <v>9398</v>
      </c>
      <c r="E123" s="87" t="s">
        <v>66</v>
      </c>
      <c r="F123" s="87" t="s">
        <v>57</v>
      </c>
      <c r="G123" s="88" t="s">
        <v>30</v>
      </c>
      <c r="H123" s="89" t="s">
        <v>31</v>
      </c>
      <c r="I123" s="92" t="s">
        <v>32</v>
      </c>
      <c r="J123" s="92" t="s">
        <v>33</v>
      </c>
      <c r="K123" s="91" t="s">
        <v>34</v>
      </c>
      <c r="L123" s="128">
        <v>44081</v>
      </c>
      <c r="M123" s="91">
        <v>2020</v>
      </c>
      <c r="N123" s="91" t="s">
        <v>1124</v>
      </c>
      <c r="O123" s="91" t="s">
        <v>48</v>
      </c>
      <c r="P123" s="127">
        <v>44111</v>
      </c>
      <c r="Q123" s="97">
        <v>44104</v>
      </c>
      <c r="R123" s="93" t="s">
        <v>35</v>
      </c>
      <c r="S123" s="89" t="s">
        <v>36</v>
      </c>
      <c r="T123" s="88" t="s">
        <v>30</v>
      </c>
      <c r="U123" s="89" t="s">
        <v>449</v>
      </c>
      <c r="V123" s="92" t="s">
        <v>1143</v>
      </c>
      <c r="W123" s="94">
        <v>42947229</v>
      </c>
      <c r="X123" s="76">
        <f t="shared" si="3"/>
        <v>23</v>
      </c>
      <c r="Y123" s="46">
        <v>1</v>
      </c>
      <c r="Z123" s="46" t="str">
        <f t="shared" si="4"/>
        <v>16-30</v>
      </c>
      <c r="AA123" s="77" t="str">
        <f t="shared" si="5"/>
        <v>Concluido</v>
      </c>
    </row>
    <row r="124" spans="1:27" s="43" customFormat="1">
      <c r="A124" s="89" t="s">
        <v>26</v>
      </c>
      <c r="B124" s="90" t="s">
        <v>445</v>
      </c>
      <c r="C124" s="91" t="s">
        <v>27</v>
      </c>
      <c r="D124" s="91">
        <v>9365</v>
      </c>
      <c r="E124" s="87" t="s">
        <v>80</v>
      </c>
      <c r="F124" s="87" t="s">
        <v>80</v>
      </c>
      <c r="G124" s="88" t="s">
        <v>44</v>
      </c>
      <c r="H124" s="89" t="s">
        <v>45</v>
      </c>
      <c r="I124" s="92" t="s">
        <v>586</v>
      </c>
      <c r="J124" s="92" t="s">
        <v>59</v>
      </c>
      <c r="K124" s="91" t="s">
        <v>587</v>
      </c>
      <c r="L124" s="128">
        <v>44081</v>
      </c>
      <c r="M124" s="91">
        <v>2020</v>
      </c>
      <c r="N124" s="91" t="s">
        <v>1124</v>
      </c>
      <c r="O124" s="91" t="s">
        <v>48</v>
      </c>
      <c r="P124" s="127">
        <v>44111</v>
      </c>
      <c r="Q124" s="97">
        <v>44103</v>
      </c>
      <c r="R124" s="93">
        <v>29</v>
      </c>
      <c r="S124" s="89" t="s">
        <v>81</v>
      </c>
      <c r="T124" s="88" t="s">
        <v>30</v>
      </c>
      <c r="U124" s="89" t="s">
        <v>449</v>
      </c>
      <c r="V124" s="92" t="s">
        <v>1144</v>
      </c>
      <c r="W124" s="94">
        <v>15734355</v>
      </c>
      <c r="X124" s="76">
        <f t="shared" si="3"/>
        <v>22</v>
      </c>
      <c r="Y124" s="46">
        <v>1</v>
      </c>
      <c r="Z124" s="46" t="str">
        <f t="shared" si="4"/>
        <v>16-30</v>
      </c>
      <c r="AA124" s="77" t="str">
        <f t="shared" si="5"/>
        <v>Concluido</v>
      </c>
    </row>
    <row r="125" spans="1:27" s="43" customFormat="1">
      <c r="A125" s="89" t="s">
        <v>26</v>
      </c>
      <c r="B125" s="90" t="s">
        <v>445</v>
      </c>
      <c r="C125" s="91" t="s">
        <v>27</v>
      </c>
      <c r="D125" s="91">
        <v>9367</v>
      </c>
      <c r="E125" s="87" t="s">
        <v>80</v>
      </c>
      <c r="F125" s="87" t="s">
        <v>80</v>
      </c>
      <c r="G125" s="88" t="s">
        <v>44</v>
      </c>
      <c r="H125" s="89" t="s">
        <v>45</v>
      </c>
      <c r="I125" s="92" t="s">
        <v>586</v>
      </c>
      <c r="J125" s="92" t="s">
        <v>59</v>
      </c>
      <c r="K125" s="91" t="s">
        <v>587</v>
      </c>
      <c r="L125" s="128">
        <v>44081</v>
      </c>
      <c r="M125" s="91">
        <v>2020</v>
      </c>
      <c r="N125" s="91" t="s">
        <v>1124</v>
      </c>
      <c r="O125" s="91" t="s">
        <v>48</v>
      </c>
      <c r="P125" s="127">
        <v>44111</v>
      </c>
      <c r="Q125" s="97">
        <v>44103</v>
      </c>
      <c r="R125" s="93">
        <v>29</v>
      </c>
      <c r="S125" s="89" t="s">
        <v>81</v>
      </c>
      <c r="T125" s="88" t="s">
        <v>30</v>
      </c>
      <c r="U125" s="89" t="s">
        <v>449</v>
      </c>
      <c r="V125" s="92" t="s">
        <v>1145</v>
      </c>
      <c r="W125" s="94">
        <v>48510354</v>
      </c>
      <c r="X125" s="76">
        <f t="shared" si="3"/>
        <v>22</v>
      </c>
      <c r="Y125" s="46">
        <v>1</v>
      </c>
      <c r="Z125" s="46" t="str">
        <f t="shared" si="4"/>
        <v>16-30</v>
      </c>
      <c r="AA125" s="77" t="str">
        <f t="shared" si="5"/>
        <v>Concluido</v>
      </c>
    </row>
    <row r="126" spans="1:27" s="43" customFormat="1">
      <c r="A126" s="89" t="s">
        <v>26</v>
      </c>
      <c r="B126" s="90" t="s">
        <v>445</v>
      </c>
      <c r="C126" s="91" t="s">
        <v>27</v>
      </c>
      <c r="D126" s="91">
        <v>9381</v>
      </c>
      <c r="E126" s="87" t="s">
        <v>1111</v>
      </c>
      <c r="F126" s="87" t="s">
        <v>57</v>
      </c>
      <c r="G126" s="88" t="s">
        <v>44</v>
      </c>
      <c r="H126" s="89" t="s">
        <v>45</v>
      </c>
      <c r="I126" s="92" t="s">
        <v>1111</v>
      </c>
      <c r="J126" s="92" t="s">
        <v>117</v>
      </c>
      <c r="K126" s="95" t="s">
        <v>1110</v>
      </c>
      <c r="L126" s="128">
        <v>44081</v>
      </c>
      <c r="M126" s="91">
        <v>2020</v>
      </c>
      <c r="N126" s="91" t="s">
        <v>1124</v>
      </c>
      <c r="O126" s="91" t="s">
        <v>48</v>
      </c>
      <c r="P126" s="127">
        <v>44111</v>
      </c>
      <c r="Q126" s="97">
        <v>44103</v>
      </c>
      <c r="R126" s="93" t="s">
        <v>35</v>
      </c>
      <c r="S126" s="89" t="s">
        <v>36</v>
      </c>
      <c r="T126" s="88">
        <v>22</v>
      </c>
      <c r="U126" s="89" t="s">
        <v>448</v>
      </c>
      <c r="V126" s="92" t="s">
        <v>1146</v>
      </c>
      <c r="W126" s="94">
        <v>19963793</v>
      </c>
      <c r="X126" s="76">
        <f t="shared" si="3"/>
        <v>22</v>
      </c>
      <c r="Y126" s="46">
        <v>1</v>
      </c>
      <c r="Z126" s="46" t="str">
        <f t="shared" si="4"/>
        <v>16-30</v>
      </c>
      <c r="AA126" s="77" t="str">
        <f t="shared" si="5"/>
        <v>Concluido</v>
      </c>
    </row>
    <row r="127" spans="1:27" s="43" customFormat="1" ht="15" customHeight="1">
      <c r="A127" s="89" t="s">
        <v>26</v>
      </c>
      <c r="B127" s="90" t="s">
        <v>445</v>
      </c>
      <c r="C127" s="91" t="s">
        <v>27</v>
      </c>
      <c r="D127" s="91">
        <v>9350</v>
      </c>
      <c r="E127" s="87" t="s">
        <v>97</v>
      </c>
      <c r="F127" s="87" t="s">
        <v>29</v>
      </c>
      <c r="G127" s="88" t="s">
        <v>44</v>
      </c>
      <c r="H127" s="89" t="s">
        <v>45</v>
      </c>
      <c r="I127" s="92" t="s">
        <v>97</v>
      </c>
      <c r="J127" s="92" t="s">
        <v>59</v>
      </c>
      <c r="K127" s="91" t="s">
        <v>98</v>
      </c>
      <c r="L127" s="128">
        <v>44079</v>
      </c>
      <c r="M127" s="91">
        <v>2020</v>
      </c>
      <c r="N127" s="91" t="s">
        <v>1124</v>
      </c>
      <c r="O127" s="91" t="s">
        <v>48</v>
      </c>
      <c r="P127" s="127">
        <v>44109</v>
      </c>
      <c r="Q127" s="97">
        <v>44104</v>
      </c>
      <c r="R127" s="93" t="s">
        <v>35</v>
      </c>
      <c r="S127" s="89" t="s">
        <v>36</v>
      </c>
      <c r="T127" s="88" t="s">
        <v>30</v>
      </c>
      <c r="U127" s="89" t="s">
        <v>449</v>
      </c>
      <c r="V127" s="92" t="s">
        <v>1147</v>
      </c>
      <c r="W127" s="94">
        <v>40636025</v>
      </c>
      <c r="X127" s="46">
        <f t="shared" si="3"/>
        <v>25</v>
      </c>
      <c r="Y127" s="46">
        <v>1</v>
      </c>
      <c r="Z127" s="46" t="str">
        <f t="shared" si="4"/>
        <v>16-30</v>
      </c>
      <c r="AA127" s="77" t="str">
        <f t="shared" si="5"/>
        <v>Concluido</v>
      </c>
    </row>
    <row r="128" spans="1:27" s="43" customFormat="1" ht="15" customHeight="1">
      <c r="A128" s="89" t="s">
        <v>26</v>
      </c>
      <c r="B128" s="90" t="s">
        <v>445</v>
      </c>
      <c r="C128" s="91" t="s">
        <v>27</v>
      </c>
      <c r="D128" s="91">
        <v>9348</v>
      </c>
      <c r="E128" s="87" t="s">
        <v>105</v>
      </c>
      <c r="F128" s="87" t="s">
        <v>29</v>
      </c>
      <c r="G128" s="88" t="s">
        <v>54</v>
      </c>
      <c r="H128" s="89" t="s">
        <v>55</v>
      </c>
      <c r="I128" s="92" t="s">
        <v>32</v>
      </c>
      <c r="J128" s="92" t="s">
        <v>33</v>
      </c>
      <c r="K128" s="91" t="s">
        <v>34</v>
      </c>
      <c r="L128" s="128">
        <v>44079</v>
      </c>
      <c r="M128" s="91">
        <v>2020</v>
      </c>
      <c r="N128" s="91" t="s">
        <v>1124</v>
      </c>
      <c r="O128" s="91" t="s">
        <v>48</v>
      </c>
      <c r="P128" s="127">
        <v>44109</v>
      </c>
      <c r="Q128" s="97">
        <v>44083</v>
      </c>
      <c r="R128" s="93" t="s">
        <v>35</v>
      </c>
      <c r="S128" s="89" t="s">
        <v>36</v>
      </c>
      <c r="T128" s="88" t="s">
        <v>41</v>
      </c>
      <c r="U128" s="89" t="s">
        <v>42</v>
      </c>
      <c r="V128" s="92" t="s">
        <v>1148</v>
      </c>
      <c r="W128" s="94">
        <v>44719381</v>
      </c>
      <c r="X128" s="46">
        <f t="shared" si="3"/>
        <v>4</v>
      </c>
      <c r="Y128" s="46">
        <v>1</v>
      </c>
      <c r="Z128" s="46" t="str">
        <f t="shared" si="4"/>
        <v>1-15</v>
      </c>
      <c r="AA128" s="77" t="str">
        <f t="shared" si="5"/>
        <v>Concluido</v>
      </c>
    </row>
    <row r="129" spans="1:27" s="43" customFormat="1">
      <c r="A129" s="89" t="s">
        <v>26</v>
      </c>
      <c r="B129" s="90" t="s">
        <v>445</v>
      </c>
      <c r="C129" s="91" t="s">
        <v>27</v>
      </c>
      <c r="D129" s="91">
        <v>9355</v>
      </c>
      <c r="E129" s="87" t="s">
        <v>97</v>
      </c>
      <c r="F129" s="87" t="s">
        <v>29</v>
      </c>
      <c r="G129" s="88" t="s">
        <v>30</v>
      </c>
      <c r="H129" s="89" t="s">
        <v>442</v>
      </c>
      <c r="I129" s="92" t="s">
        <v>32</v>
      </c>
      <c r="J129" s="92" t="s">
        <v>33</v>
      </c>
      <c r="K129" s="91" t="s">
        <v>34</v>
      </c>
      <c r="L129" s="128">
        <v>44079</v>
      </c>
      <c r="M129" s="91">
        <v>2020</v>
      </c>
      <c r="N129" s="91" t="s">
        <v>1124</v>
      </c>
      <c r="O129" s="91" t="s">
        <v>48</v>
      </c>
      <c r="P129" s="127">
        <v>44109</v>
      </c>
      <c r="Q129" s="97">
        <v>44103</v>
      </c>
      <c r="R129" s="93" t="s">
        <v>35</v>
      </c>
      <c r="S129" s="89" t="s">
        <v>36</v>
      </c>
      <c r="T129" s="88" t="s">
        <v>30</v>
      </c>
      <c r="U129" s="89" t="s">
        <v>449</v>
      </c>
      <c r="V129" s="92" t="s">
        <v>1149</v>
      </c>
      <c r="W129" s="94">
        <v>17923560</v>
      </c>
      <c r="X129" s="76">
        <f t="shared" si="3"/>
        <v>24</v>
      </c>
      <c r="Y129" s="46">
        <v>1</v>
      </c>
      <c r="Z129" s="46" t="str">
        <f t="shared" si="4"/>
        <v>16-30</v>
      </c>
      <c r="AA129" s="77" t="str">
        <f t="shared" si="5"/>
        <v>Concluido</v>
      </c>
    </row>
    <row r="130" spans="1:27" s="43" customFormat="1">
      <c r="A130" s="89" t="s">
        <v>26</v>
      </c>
      <c r="B130" s="90" t="s">
        <v>445</v>
      </c>
      <c r="C130" s="91" t="s">
        <v>27</v>
      </c>
      <c r="D130" s="91">
        <v>9351</v>
      </c>
      <c r="E130" s="87" t="s">
        <v>100</v>
      </c>
      <c r="F130" s="87" t="s">
        <v>29</v>
      </c>
      <c r="G130" s="88" t="s">
        <v>44</v>
      </c>
      <c r="H130" s="89" t="s">
        <v>45</v>
      </c>
      <c r="I130" s="92" t="s">
        <v>100</v>
      </c>
      <c r="J130" s="92" t="s">
        <v>33</v>
      </c>
      <c r="K130" s="95" t="s">
        <v>34</v>
      </c>
      <c r="L130" s="128">
        <v>44079</v>
      </c>
      <c r="M130" s="91">
        <v>2020</v>
      </c>
      <c r="N130" s="91" t="s">
        <v>1124</v>
      </c>
      <c r="O130" s="91" t="s">
        <v>48</v>
      </c>
      <c r="P130" s="127">
        <v>44109</v>
      </c>
      <c r="Q130" s="97">
        <v>44102</v>
      </c>
      <c r="R130" s="93" t="s">
        <v>35</v>
      </c>
      <c r="S130" s="89" t="s">
        <v>36</v>
      </c>
      <c r="T130" s="88">
        <v>39</v>
      </c>
      <c r="U130" s="89" t="s">
        <v>82</v>
      </c>
      <c r="V130" s="92" t="s">
        <v>1150</v>
      </c>
      <c r="W130" s="94">
        <v>10170328</v>
      </c>
      <c r="X130" s="76">
        <f t="shared" si="3"/>
        <v>23</v>
      </c>
      <c r="Y130" s="46">
        <v>1</v>
      </c>
      <c r="Z130" s="46" t="str">
        <f t="shared" si="4"/>
        <v>16-30</v>
      </c>
      <c r="AA130" s="77" t="str">
        <f t="shared" si="5"/>
        <v>Concluido</v>
      </c>
    </row>
    <row r="131" spans="1:27" s="43" customFormat="1">
      <c r="A131" s="89" t="s">
        <v>26</v>
      </c>
      <c r="B131" s="90" t="s">
        <v>445</v>
      </c>
      <c r="C131" s="91" t="s">
        <v>27</v>
      </c>
      <c r="D131" s="91">
        <v>9330</v>
      </c>
      <c r="E131" s="87" t="s">
        <v>71</v>
      </c>
      <c r="F131" s="87" t="s">
        <v>29</v>
      </c>
      <c r="G131" s="88" t="s">
        <v>30</v>
      </c>
      <c r="H131" s="89" t="s">
        <v>31</v>
      </c>
      <c r="I131" s="92" t="s">
        <v>32</v>
      </c>
      <c r="J131" s="92" t="s">
        <v>33</v>
      </c>
      <c r="K131" s="91" t="s">
        <v>34</v>
      </c>
      <c r="L131" s="128">
        <v>44078</v>
      </c>
      <c r="M131" s="91">
        <v>2020</v>
      </c>
      <c r="N131" s="91" t="s">
        <v>1124</v>
      </c>
      <c r="O131" s="91" t="s">
        <v>48</v>
      </c>
      <c r="P131" s="127">
        <v>44108</v>
      </c>
      <c r="Q131" s="97">
        <v>44102</v>
      </c>
      <c r="R131" s="93" t="s">
        <v>35</v>
      </c>
      <c r="S131" s="89" t="s">
        <v>36</v>
      </c>
      <c r="T131" s="88" t="s">
        <v>30</v>
      </c>
      <c r="U131" s="89" t="s">
        <v>449</v>
      </c>
      <c r="V131" s="92" t="s">
        <v>1151</v>
      </c>
      <c r="W131" s="94">
        <v>80284193</v>
      </c>
      <c r="X131" s="76">
        <f t="shared" si="3"/>
        <v>24</v>
      </c>
      <c r="Y131" s="46">
        <v>1</v>
      </c>
      <c r="Z131" s="46" t="str">
        <f t="shared" si="4"/>
        <v>16-30</v>
      </c>
      <c r="AA131" s="77" t="str">
        <f t="shared" si="5"/>
        <v>Concluido</v>
      </c>
    </row>
    <row r="132" spans="1:27" s="43" customFormat="1">
      <c r="A132" s="89" t="s">
        <v>26</v>
      </c>
      <c r="B132" s="90" t="s">
        <v>445</v>
      </c>
      <c r="C132" s="91" t="s">
        <v>27</v>
      </c>
      <c r="D132" s="91">
        <v>9331</v>
      </c>
      <c r="E132" s="87" t="s">
        <v>97</v>
      </c>
      <c r="F132" s="87" t="s">
        <v>29</v>
      </c>
      <c r="G132" s="88" t="s">
        <v>30</v>
      </c>
      <c r="H132" s="89" t="s">
        <v>31</v>
      </c>
      <c r="I132" s="92" t="s">
        <v>32</v>
      </c>
      <c r="J132" s="92" t="s">
        <v>33</v>
      </c>
      <c r="K132" s="91" t="s">
        <v>34</v>
      </c>
      <c r="L132" s="128">
        <v>44078</v>
      </c>
      <c r="M132" s="91">
        <v>2020</v>
      </c>
      <c r="N132" s="91" t="s">
        <v>1124</v>
      </c>
      <c r="O132" s="91" t="s">
        <v>48</v>
      </c>
      <c r="P132" s="127">
        <v>44108</v>
      </c>
      <c r="Q132" s="97">
        <v>44102</v>
      </c>
      <c r="R132" s="93" t="s">
        <v>35</v>
      </c>
      <c r="S132" s="89" t="s">
        <v>36</v>
      </c>
      <c r="T132" s="88">
        <v>22</v>
      </c>
      <c r="U132" s="89" t="s">
        <v>448</v>
      </c>
      <c r="V132" s="92" t="s">
        <v>1152</v>
      </c>
      <c r="W132" s="94">
        <v>17923173</v>
      </c>
      <c r="X132" s="76">
        <f t="shared" si="3"/>
        <v>24</v>
      </c>
      <c r="Y132" s="46">
        <v>1</v>
      </c>
      <c r="Z132" s="46" t="str">
        <f t="shared" si="4"/>
        <v>16-30</v>
      </c>
      <c r="AA132" s="77" t="str">
        <f t="shared" si="5"/>
        <v>Concluido</v>
      </c>
    </row>
    <row r="133" spans="1:27" s="43" customFormat="1">
      <c r="A133" s="89" t="s">
        <v>26</v>
      </c>
      <c r="B133" s="90" t="s">
        <v>445</v>
      </c>
      <c r="C133" s="91" t="s">
        <v>27</v>
      </c>
      <c r="D133" s="91">
        <v>9332</v>
      </c>
      <c r="E133" s="87" t="s">
        <v>135</v>
      </c>
      <c r="F133" s="87" t="s">
        <v>29</v>
      </c>
      <c r="G133" s="88" t="s">
        <v>30</v>
      </c>
      <c r="H133" s="89" t="s">
        <v>31</v>
      </c>
      <c r="I133" s="92" t="s">
        <v>32</v>
      </c>
      <c r="J133" s="92" t="s">
        <v>33</v>
      </c>
      <c r="K133" s="91" t="s">
        <v>34</v>
      </c>
      <c r="L133" s="128">
        <v>44078</v>
      </c>
      <c r="M133" s="91">
        <v>2020</v>
      </c>
      <c r="N133" s="91" t="s">
        <v>1124</v>
      </c>
      <c r="O133" s="91" t="s">
        <v>48</v>
      </c>
      <c r="P133" s="127">
        <v>44108</v>
      </c>
      <c r="Q133" s="97">
        <v>44102</v>
      </c>
      <c r="R133" s="93" t="s">
        <v>35</v>
      </c>
      <c r="S133" s="89" t="s">
        <v>36</v>
      </c>
      <c r="T133" s="88" t="s">
        <v>30</v>
      </c>
      <c r="U133" s="89" t="s">
        <v>449</v>
      </c>
      <c r="V133" s="92" t="s">
        <v>1153</v>
      </c>
      <c r="W133" s="94">
        <v>7215994</v>
      </c>
      <c r="X133" s="76">
        <f t="shared" ref="X133:X196" si="6">Q133-L133</f>
        <v>24</v>
      </c>
      <c r="Y133" s="46">
        <v>1</v>
      </c>
      <c r="Z133" s="46" t="str">
        <f t="shared" ref="Z133:Z196" si="7">IF(X133&lt;=15,"1-15",IF(X133&lt;=30,"16-30",IF(X133&lt;=60,"31-60","Más de 60")))</f>
        <v>16-30</v>
      </c>
      <c r="AA133" s="77" t="str">
        <f t="shared" si="5"/>
        <v>Concluido</v>
      </c>
    </row>
    <row r="134" spans="1:27" s="43" customFormat="1" ht="15" customHeight="1">
      <c r="A134" s="89" t="s">
        <v>26</v>
      </c>
      <c r="B134" s="90" t="s">
        <v>445</v>
      </c>
      <c r="C134" s="91" t="s">
        <v>27</v>
      </c>
      <c r="D134" s="91">
        <v>9333</v>
      </c>
      <c r="E134" s="87" t="s">
        <v>121</v>
      </c>
      <c r="F134" s="87" t="s">
        <v>29</v>
      </c>
      <c r="G134" s="88" t="s">
        <v>30</v>
      </c>
      <c r="H134" s="89" t="s">
        <v>31</v>
      </c>
      <c r="I134" s="92" t="s">
        <v>32</v>
      </c>
      <c r="J134" s="92" t="s">
        <v>33</v>
      </c>
      <c r="K134" s="91" t="s">
        <v>34</v>
      </c>
      <c r="L134" s="128">
        <v>44078</v>
      </c>
      <c r="M134" s="91">
        <v>2020</v>
      </c>
      <c r="N134" s="91" t="s">
        <v>1124</v>
      </c>
      <c r="O134" s="91" t="s">
        <v>48</v>
      </c>
      <c r="P134" s="127">
        <v>44108</v>
      </c>
      <c r="Q134" s="97">
        <v>44102</v>
      </c>
      <c r="R134" s="93" t="s">
        <v>35</v>
      </c>
      <c r="S134" s="89" t="s">
        <v>36</v>
      </c>
      <c r="T134" s="88">
        <v>39</v>
      </c>
      <c r="U134" s="89" t="s">
        <v>82</v>
      </c>
      <c r="V134" s="92" t="s">
        <v>1154</v>
      </c>
      <c r="W134" s="94">
        <v>46048856</v>
      </c>
      <c r="X134" s="46">
        <f t="shared" si="6"/>
        <v>24</v>
      </c>
      <c r="Y134" s="46">
        <v>1</v>
      </c>
      <c r="Z134" s="46" t="str">
        <f t="shared" si="7"/>
        <v>16-30</v>
      </c>
      <c r="AA134" s="77" t="str">
        <f t="shared" ref="AA134:AA197" si="8">IF(B134&lt;&gt;"En Gestión","Concluido","En Gestión")</f>
        <v>Concluido</v>
      </c>
    </row>
    <row r="135" spans="1:27" s="43" customFormat="1" ht="15" customHeight="1">
      <c r="A135" s="89" t="s">
        <v>26</v>
      </c>
      <c r="B135" s="90" t="s">
        <v>445</v>
      </c>
      <c r="C135" s="91" t="s">
        <v>27</v>
      </c>
      <c r="D135" s="91">
        <v>9335</v>
      </c>
      <c r="E135" s="87" t="s">
        <v>146</v>
      </c>
      <c r="F135" s="87" t="s">
        <v>57</v>
      </c>
      <c r="G135" s="88" t="s">
        <v>30</v>
      </c>
      <c r="H135" s="89" t="s">
        <v>31</v>
      </c>
      <c r="I135" s="92" t="s">
        <v>32</v>
      </c>
      <c r="J135" s="92" t="s">
        <v>33</v>
      </c>
      <c r="K135" s="91" t="s">
        <v>34</v>
      </c>
      <c r="L135" s="128">
        <v>44078</v>
      </c>
      <c r="M135" s="91">
        <v>2020</v>
      </c>
      <c r="N135" s="91" t="s">
        <v>1124</v>
      </c>
      <c r="O135" s="91" t="s">
        <v>48</v>
      </c>
      <c r="P135" s="127">
        <v>44108</v>
      </c>
      <c r="Q135" s="97">
        <v>44102</v>
      </c>
      <c r="R135" s="93" t="s">
        <v>35</v>
      </c>
      <c r="S135" s="89" t="s">
        <v>36</v>
      </c>
      <c r="T135" s="88" t="s">
        <v>30</v>
      </c>
      <c r="U135" s="89" t="s">
        <v>449</v>
      </c>
      <c r="V135" s="92" t="s">
        <v>1155</v>
      </c>
      <c r="W135" s="94">
        <v>46139935</v>
      </c>
      <c r="X135" s="46">
        <f t="shared" si="6"/>
        <v>24</v>
      </c>
      <c r="Y135" s="46">
        <v>1</v>
      </c>
      <c r="Z135" s="46" t="str">
        <f t="shared" si="7"/>
        <v>16-30</v>
      </c>
      <c r="AA135" s="77" t="str">
        <f t="shared" si="8"/>
        <v>Concluido</v>
      </c>
    </row>
    <row r="136" spans="1:27" s="43" customFormat="1" ht="15" customHeight="1">
      <c r="A136" s="89" t="s">
        <v>26</v>
      </c>
      <c r="B136" s="90" t="s">
        <v>445</v>
      </c>
      <c r="C136" s="91" t="s">
        <v>27</v>
      </c>
      <c r="D136" s="91">
        <v>9336</v>
      </c>
      <c r="E136" s="87" t="s">
        <v>116</v>
      </c>
      <c r="F136" s="87" t="s">
        <v>29</v>
      </c>
      <c r="G136" s="88" t="s">
        <v>30</v>
      </c>
      <c r="H136" s="89" t="s">
        <v>31</v>
      </c>
      <c r="I136" s="92" t="s">
        <v>32</v>
      </c>
      <c r="J136" s="92" t="s">
        <v>33</v>
      </c>
      <c r="K136" s="91" t="s">
        <v>34</v>
      </c>
      <c r="L136" s="128">
        <v>44078</v>
      </c>
      <c r="M136" s="91">
        <v>2020</v>
      </c>
      <c r="N136" s="91" t="s">
        <v>1124</v>
      </c>
      <c r="O136" s="91" t="s">
        <v>48</v>
      </c>
      <c r="P136" s="127">
        <v>44108</v>
      </c>
      <c r="Q136" s="97">
        <v>44102</v>
      </c>
      <c r="R136" s="93" t="s">
        <v>35</v>
      </c>
      <c r="S136" s="89" t="s">
        <v>36</v>
      </c>
      <c r="T136" s="88" t="s">
        <v>30</v>
      </c>
      <c r="U136" s="89" t="s">
        <v>449</v>
      </c>
      <c r="V136" s="92" t="s">
        <v>1156</v>
      </c>
      <c r="W136" s="94">
        <v>71804020</v>
      </c>
      <c r="X136" s="46">
        <f t="shared" si="6"/>
        <v>24</v>
      </c>
      <c r="Y136" s="46">
        <v>1</v>
      </c>
      <c r="Z136" s="46" t="str">
        <f t="shared" si="7"/>
        <v>16-30</v>
      </c>
      <c r="AA136" s="77" t="str">
        <f t="shared" si="8"/>
        <v>Concluido</v>
      </c>
    </row>
    <row r="137" spans="1:27" s="43" customFormat="1" ht="15" customHeight="1">
      <c r="A137" s="89" t="s">
        <v>26</v>
      </c>
      <c r="B137" s="90" t="s">
        <v>445</v>
      </c>
      <c r="C137" s="91" t="s">
        <v>27</v>
      </c>
      <c r="D137" s="91">
        <v>9337</v>
      </c>
      <c r="E137" s="87" t="s">
        <v>93</v>
      </c>
      <c r="F137" s="87" t="s">
        <v>29</v>
      </c>
      <c r="G137" s="88" t="s">
        <v>30</v>
      </c>
      <c r="H137" s="89" t="s">
        <v>31</v>
      </c>
      <c r="I137" s="92" t="s">
        <v>32</v>
      </c>
      <c r="J137" s="92" t="s">
        <v>33</v>
      </c>
      <c r="K137" s="91" t="s">
        <v>34</v>
      </c>
      <c r="L137" s="128">
        <v>44078</v>
      </c>
      <c r="M137" s="91">
        <v>2020</v>
      </c>
      <c r="N137" s="91" t="s">
        <v>1124</v>
      </c>
      <c r="O137" s="91" t="s">
        <v>48</v>
      </c>
      <c r="P137" s="127">
        <v>44108</v>
      </c>
      <c r="Q137" s="97">
        <v>44102</v>
      </c>
      <c r="R137" s="93" t="s">
        <v>35</v>
      </c>
      <c r="S137" s="89" t="s">
        <v>36</v>
      </c>
      <c r="T137" s="88" t="s">
        <v>30</v>
      </c>
      <c r="U137" s="89" t="s">
        <v>449</v>
      </c>
      <c r="V137" s="92" t="s">
        <v>1157</v>
      </c>
      <c r="W137" s="94">
        <v>47498870</v>
      </c>
      <c r="X137" s="46">
        <f t="shared" si="6"/>
        <v>24</v>
      </c>
      <c r="Y137" s="46">
        <v>1</v>
      </c>
      <c r="Z137" s="46" t="str">
        <f t="shared" si="7"/>
        <v>16-30</v>
      </c>
      <c r="AA137" s="77" t="str">
        <f t="shared" si="8"/>
        <v>Concluido</v>
      </c>
    </row>
    <row r="138" spans="1:27" s="43" customFormat="1" ht="15" customHeight="1">
      <c r="A138" s="89" t="s">
        <v>26</v>
      </c>
      <c r="B138" s="90" t="s">
        <v>445</v>
      </c>
      <c r="C138" s="91" t="s">
        <v>27</v>
      </c>
      <c r="D138" s="91">
        <v>9342</v>
      </c>
      <c r="E138" s="87" t="s">
        <v>97</v>
      </c>
      <c r="F138" s="87" t="s">
        <v>29</v>
      </c>
      <c r="G138" s="88" t="s">
        <v>30</v>
      </c>
      <c r="H138" s="89" t="s">
        <v>31</v>
      </c>
      <c r="I138" s="92" t="s">
        <v>32</v>
      </c>
      <c r="J138" s="92" t="s">
        <v>33</v>
      </c>
      <c r="K138" s="91" t="s">
        <v>34</v>
      </c>
      <c r="L138" s="128">
        <v>44078</v>
      </c>
      <c r="M138" s="91">
        <v>2020</v>
      </c>
      <c r="N138" s="91" t="s">
        <v>1124</v>
      </c>
      <c r="O138" s="91" t="s">
        <v>48</v>
      </c>
      <c r="P138" s="127">
        <v>44108</v>
      </c>
      <c r="Q138" s="97">
        <v>44102</v>
      </c>
      <c r="R138" s="93" t="s">
        <v>35</v>
      </c>
      <c r="S138" s="89" t="s">
        <v>36</v>
      </c>
      <c r="T138" s="88" t="s">
        <v>30</v>
      </c>
      <c r="U138" s="89" t="s">
        <v>449</v>
      </c>
      <c r="V138" s="92" t="s">
        <v>1158</v>
      </c>
      <c r="W138" s="94">
        <v>75678285</v>
      </c>
      <c r="X138" s="46">
        <f t="shared" si="6"/>
        <v>24</v>
      </c>
      <c r="Y138" s="46">
        <v>1</v>
      </c>
      <c r="Z138" s="46" t="str">
        <f t="shared" si="7"/>
        <v>16-30</v>
      </c>
      <c r="AA138" s="77" t="str">
        <f t="shared" si="8"/>
        <v>Concluido</v>
      </c>
    </row>
    <row r="139" spans="1:27" s="43" customFormat="1" ht="15" customHeight="1">
      <c r="A139" s="89" t="s">
        <v>26</v>
      </c>
      <c r="B139" s="90" t="s">
        <v>445</v>
      </c>
      <c r="C139" s="91" t="s">
        <v>27</v>
      </c>
      <c r="D139" s="91">
        <v>9343</v>
      </c>
      <c r="E139" s="87" t="s">
        <v>423</v>
      </c>
      <c r="F139" s="87" t="s">
        <v>29</v>
      </c>
      <c r="G139" s="88" t="s">
        <v>30</v>
      </c>
      <c r="H139" s="89" t="s">
        <v>31</v>
      </c>
      <c r="I139" s="92" t="s">
        <v>32</v>
      </c>
      <c r="J139" s="92" t="s">
        <v>33</v>
      </c>
      <c r="K139" s="91" t="s">
        <v>34</v>
      </c>
      <c r="L139" s="128">
        <v>44078</v>
      </c>
      <c r="M139" s="91">
        <v>2020</v>
      </c>
      <c r="N139" s="91" t="s">
        <v>1124</v>
      </c>
      <c r="O139" s="91" t="s">
        <v>48</v>
      </c>
      <c r="P139" s="127">
        <v>44108</v>
      </c>
      <c r="Q139" s="97">
        <v>44102</v>
      </c>
      <c r="R139" s="93" t="s">
        <v>35</v>
      </c>
      <c r="S139" s="89" t="s">
        <v>36</v>
      </c>
      <c r="T139" s="88">
        <v>22</v>
      </c>
      <c r="U139" s="89" t="s">
        <v>448</v>
      </c>
      <c r="V139" s="92" t="s">
        <v>1159</v>
      </c>
      <c r="W139" s="94">
        <v>42021271</v>
      </c>
      <c r="X139" s="46">
        <f t="shared" si="6"/>
        <v>24</v>
      </c>
      <c r="Y139" s="46">
        <v>1</v>
      </c>
      <c r="Z139" s="46" t="str">
        <f t="shared" si="7"/>
        <v>16-30</v>
      </c>
      <c r="AA139" s="77" t="str">
        <f t="shared" si="8"/>
        <v>Concluido</v>
      </c>
    </row>
    <row r="140" spans="1:27" s="43" customFormat="1" ht="15" customHeight="1">
      <c r="A140" s="89" t="s">
        <v>26</v>
      </c>
      <c r="B140" s="90" t="s">
        <v>445</v>
      </c>
      <c r="C140" s="91" t="s">
        <v>27</v>
      </c>
      <c r="D140" s="91">
        <v>9328</v>
      </c>
      <c r="E140" s="87" t="s">
        <v>110</v>
      </c>
      <c r="F140" s="87" t="s">
        <v>57</v>
      </c>
      <c r="G140" s="88" t="s">
        <v>44</v>
      </c>
      <c r="H140" s="89" t="s">
        <v>45</v>
      </c>
      <c r="I140" s="92" t="s">
        <v>110</v>
      </c>
      <c r="J140" s="92" t="s">
        <v>111</v>
      </c>
      <c r="K140" s="91" t="s">
        <v>112</v>
      </c>
      <c r="L140" s="128">
        <v>44078</v>
      </c>
      <c r="M140" s="91">
        <v>2020</v>
      </c>
      <c r="N140" s="91" t="s">
        <v>1124</v>
      </c>
      <c r="O140" s="91" t="s">
        <v>48</v>
      </c>
      <c r="P140" s="127">
        <v>44108</v>
      </c>
      <c r="Q140" s="97">
        <v>44102</v>
      </c>
      <c r="R140" s="93" t="s">
        <v>35</v>
      </c>
      <c r="S140" s="89" t="s">
        <v>36</v>
      </c>
      <c r="T140" s="88">
        <v>22</v>
      </c>
      <c r="U140" s="89" t="s">
        <v>448</v>
      </c>
      <c r="V140" s="92" t="s">
        <v>1160</v>
      </c>
      <c r="W140" s="94">
        <v>5228713</v>
      </c>
      <c r="X140" s="46">
        <f t="shared" si="6"/>
        <v>24</v>
      </c>
      <c r="Y140" s="46">
        <v>1</v>
      </c>
      <c r="Z140" s="46" t="str">
        <f t="shared" si="7"/>
        <v>16-30</v>
      </c>
      <c r="AA140" s="77" t="str">
        <f t="shared" si="8"/>
        <v>Concluido</v>
      </c>
    </row>
    <row r="141" spans="1:27" s="43" customFormat="1" ht="15" customHeight="1">
      <c r="A141" s="89" t="s">
        <v>26</v>
      </c>
      <c r="B141" s="90" t="s">
        <v>445</v>
      </c>
      <c r="C141" s="91" t="s">
        <v>27</v>
      </c>
      <c r="D141" s="91">
        <v>9340</v>
      </c>
      <c r="E141" s="87" t="s">
        <v>157</v>
      </c>
      <c r="F141" s="87" t="s">
        <v>57</v>
      </c>
      <c r="G141" s="88" t="s">
        <v>44</v>
      </c>
      <c r="H141" s="89" t="s">
        <v>45</v>
      </c>
      <c r="I141" s="92" t="s">
        <v>110</v>
      </c>
      <c r="J141" s="92" t="s">
        <v>111</v>
      </c>
      <c r="K141" s="91" t="s">
        <v>112</v>
      </c>
      <c r="L141" s="128">
        <v>44078</v>
      </c>
      <c r="M141" s="91">
        <v>2020</v>
      </c>
      <c r="N141" s="91" t="s">
        <v>1124</v>
      </c>
      <c r="O141" s="91" t="s">
        <v>48</v>
      </c>
      <c r="P141" s="127">
        <v>44108</v>
      </c>
      <c r="Q141" s="97">
        <v>44102</v>
      </c>
      <c r="R141" s="93" t="s">
        <v>35</v>
      </c>
      <c r="S141" s="89" t="s">
        <v>36</v>
      </c>
      <c r="T141" s="88" t="s">
        <v>30</v>
      </c>
      <c r="U141" s="89" t="s">
        <v>449</v>
      </c>
      <c r="V141" s="92" t="s">
        <v>1161</v>
      </c>
      <c r="W141" s="94">
        <v>78105812</v>
      </c>
      <c r="X141" s="46">
        <f t="shared" si="6"/>
        <v>24</v>
      </c>
      <c r="Y141" s="46">
        <v>1</v>
      </c>
      <c r="Z141" s="46" t="str">
        <f t="shared" si="7"/>
        <v>16-30</v>
      </c>
      <c r="AA141" s="77" t="str">
        <f t="shared" si="8"/>
        <v>Concluido</v>
      </c>
    </row>
    <row r="142" spans="1:27" s="43" customFormat="1" ht="15" customHeight="1">
      <c r="A142" s="89" t="s">
        <v>26</v>
      </c>
      <c r="B142" s="90" t="s">
        <v>445</v>
      </c>
      <c r="C142" s="91" t="s">
        <v>27</v>
      </c>
      <c r="D142" s="91">
        <v>9341</v>
      </c>
      <c r="E142" s="87" t="s">
        <v>89</v>
      </c>
      <c r="F142" s="87" t="s">
        <v>29</v>
      </c>
      <c r="G142" s="88" t="s">
        <v>44</v>
      </c>
      <c r="H142" s="89" t="s">
        <v>45</v>
      </c>
      <c r="I142" s="92" t="s">
        <v>89</v>
      </c>
      <c r="J142" s="92" t="s">
        <v>51</v>
      </c>
      <c r="K142" s="91" t="s">
        <v>145</v>
      </c>
      <c r="L142" s="128">
        <v>44078</v>
      </c>
      <c r="M142" s="91">
        <v>2020</v>
      </c>
      <c r="N142" s="91" t="s">
        <v>1124</v>
      </c>
      <c r="O142" s="91" t="s">
        <v>48</v>
      </c>
      <c r="P142" s="127">
        <v>44108</v>
      </c>
      <c r="Q142" s="97">
        <v>44102</v>
      </c>
      <c r="R142" s="93" t="s">
        <v>35</v>
      </c>
      <c r="S142" s="89" t="s">
        <v>36</v>
      </c>
      <c r="T142" s="88" t="s">
        <v>30</v>
      </c>
      <c r="U142" s="89" t="s">
        <v>449</v>
      </c>
      <c r="V142" s="92" t="s">
        <v>1162</v>
      </c>
      <c r="W142" s="94">
        <v>71439234</v>
      </c>
      <c r="X142" s="46">
        <f t="shared" si="6"/>
        <v>24</v>
      </c>
      <c r="Y142" s="46">
        <v>1</v>
      </c>
      <c r="Z142" s="46" t="str">
        <f t="shared" si="7"/>
        <v>16-30</v>
      </c>
      <c r="AA142" s="77" t="str">
        <f t="shared" si="8"/>
        <v>Concluido</v>
      </c>
    </row>
    <row r="143" spans="1:27" s="43" customFormat="1" ht="15" customHeight="1">
      <c r="A143" s="89" t="s">
        <v>26</v>
      </c>
      <c r="B143" s="90" t="s">
        <v>445</v>
      </c>
      <c r="C143" s="91" t="s">
        <v>27</v>
      </c>
      <c r="D143" s="91">
        <v>9309</v>
      </c>
      <c r="E143" s="87" t="s">
        <v>77</v>
      </c>
      <c r="F143" s="87" t="s">
        <v>29</v>
      </c>
      <c r="G143" s="88" t="s">
        <v>44</v>
      </c>
      <c r="H143" s="89" t="s">
        <v>45</v>
      </c>
      <c r="I143" s="92" t="s">
        <v>77</v>
      </c>
      <c r="J143" s="92" t="s">
        <v>108</v>
      </c>
      <c r="K143" s="91" t="s">
        <v>129</v>
      </c>
      <c r="L143" s="128">
        <v>44077</v>
      </c>
      <c r="M143" s="91">
        <v>2020</v>
      </c>
      <c r="N143" s="91" t="s">
        <v>1124</v>
      </c>
      <c r="O143" s="91" t="s">
        <v>48</v>
      </c>
      <c r="P143" s="127">
        <v>44107</v>
      </c>
      <c r="Q143" s="97">
        <v>44099</v>
      </c>
      <c r="R143" s="93" t="s">
        <v>35</v>
      </c>
      <c r="S143" s="89" t="s">
        <v>36</v>
      </c>
      <c r="T143" s="88" t="s">
        <v>30</v>
      </c>
      <c r="U143" s="89" t="s">
        <v>449</v>
      </c>
      <c r="V143" s="92" t="s">
        <v>1163</v>
      </c>
      <c r="W143" s="94">
        <v>44719817</v>
      </c>
      <c r="X143" s="46">
        <f t="shared" si="6"/>
        <v>22</v>
      </c>
      <c r="Y143" s="46">
        <v>1</v>
      </c>
      <c r="Z143" s="46" t="str">
        <f t="shared" si="7"/>
        <v>16-30</v>
      </c>
      <c r="AA143" s="77" t="str">
        <f t="shared" si="8"/>
        <v>Concluido</v>
      </c>
    </row>
    <row r="144" spans="1:27" s="43" customFormat="1" ht="15" customHeight="1">
      <c r="A144" s="89" t="s">
        <v>26</v>
      </c>
      <c r="B144" s="90" t="s">
        <v>445</v>
      </c>
      <c r="C144" s="91" t="s">
        <v>27</v>
      </c>
      <c r="D144" s="91">
        <v>9306</v>
      </c>
      <c r="E144" s="87" t="s">
        <v>77</v>
      </c>
      <c r="F144" s="87" t="s">
        <v>57</v>
      </c>
      <c r="G144" s="88" t="s">
        <v>44</v>
      </c>
      <c r="H144" s="89" t="s">
        <v>45</v>
      </c>
      <c r="I144" s="92" t="s">
        <v>422</v>
      </c>
      <c r="J144" s="92" t="s">
        <v>108</v>
      </c>
      <c r="K144" s="91" t="s">
        <v>129</v>
      </c>
      <c r="L144" s="128">
        <v>44077</v>
      </c>
      <c r="M144" s="91">
        <v>2020</v>
      </c>
      <c r="N144" s="91" t="s">
        <v>1124</v>
      </c>
      <c r="O144" s="91" t="s">
        <v>48</v>
      </c>
      <c r="P144" s="127">
        <v>44107</v>
      </c>
      <c r="Q144" s="97">
        <v>44099</v>
      </c>
      <c r="R144" s="93" t="s">
        <v>35</v>
      </c>
      <c r="S144" s="89" t="s">
        <v>36</v>
      </c>
      <c r="T144" s="88">
        <v>22</v>
      </c>
      <c r="U144" s="89" t="s">
        <v>448</v>
      </c>
      <c r="V144" s="92" t="s">
        <v>1164</v>
      </c>
      <c r="W144" s="94">
        <v>42913931</v>
      </c>
      <c r="X144" s="46">
        <f t="shared" si="6"/>
        <v>22</v>
      </c>
      <c r="Y144" s="46">
        <v>1</v>
      </c>
      <c r="Z144" s="46" t="str">
        <f t="shared" si="7"/>
        <v>16-30</v>
      </c>
      <c r="AA144" s="77" t="str">
        <f t="shared" si="8"/>
        <v>Concluido</v>
      </c>
    </row>
    <row r="145" spans="1:27" s="43" customFormat="1" ht="15" customHeight="1">
      <c r="A145" s="89" t="s">
        <v>26</v>
      </c>
      <c r="B145" s="90" t="s">
        <v>445</v>
      </c>
      <c r="C145" s="91" t="s">
        <v>27</v>
      </c>
      <c r="D145" s="91">
        <v>9303</v>
      </c>
      <c r="E145" s="87" t="s">
        <v>135</v>
      </c>
      <c r="F145" s="87" t="s">
        <v>29</v>
      </c>
      <c r="G145" s="88" t="s">
        <v>44</v>
      </c>
      <c r="H145" s="89" t="s">
        <v>45</v>
      </c>
      <c r="I145" s="92" t="s">
        <v>135</v>
      </c>
      <c r="J145" s="92" t="s">
        <v>47</v>
      </c>
      <c r="K145" s="91" t="s">
        <v>34</v>
      </c>
      <c r="L145" s="128">
        <v>44077</v>
      </c>
      <c r="M145" s="91">
        <v>2020</v>
      </c>
      <c r="N145" s="91" t="s">
        <v>1124</v>
      </c>
      <c r="O145" s="91" t="s">
        <v>48</v>
      </c>
      <c r="P145" s="127">
        <v>44107</v>
      </c>
      <c r="Q145" s="97">
        <v>44099</v>
      </c>
      <c r="R145" s="93" t="s">
        <v>35</v>
      </c>
      <c r="S145" s="89" t="s">
        <v>36</v>
      </c>
      <c r="T145" s="88" t="s">
        <v>30</v>
      </c>
      <c r="U145" s="89" t="s">
        <v>449</v>
      </c>
      <c r="V145" s="92" t="s">
        <v>1165</v>
      </c>
      <c r="W145" s="94">
        <v>43767828</v>
      </c>
      <c r="X145" s="46">
        <f t="shared" si="6"/>
        <v>22</v>
      </c>
      <c r="Y145" s="46">
        <v>1</v>
      </c>
      <c r="Z145" s="46" t="str">
        <f t="shared" si="7"/>
        <v>16-30</v>
      </c>
      <c r="AA145" s="77" t="str">
        <f t="shared" si="8"/>
        <v>Concluido</v>
      </c>
    </row>
    <row r="146" spans="1:27" s="43" customFormat="1" ht="15" customHeight="1">
      <c r="A146" s="89" t="s">
        <v>26</v>
      </c>
      <c r="B146" s="90" t="s">
        <v>445</v>
      </c>
      <c r="C146" s="91" t="s">
        <v>27</v>
      </c>
      <c r="D146" s="91">
        <v>9324</v>
      </c>
      <c r="E146" s="87" t="s">
        <v>71</v>
      </c>
      <c r="F146" s="87" t="s">
        <v>29</v>
      </c>
      <c r="G146" s="88" t="s">
        <v>30</v>
      </c>
      <c r="H146" s="89" t="s">
        <v>45</v>
      </c>
      <c r="I146" s="92" t="s">
        <v>53</v>
      </c>
      <c r="J146" s="92" t="s">
        <v>47</v>
      </c>
      <c r="K146" s="91" t="s">
        <v>34</v>
      </c>
      <c r="L146" s="128">
        <v>44077</v>
      </c>
      <c r="M146" s="91">
        <v>2020</v>
      </c>
      <c r="N146" s="91" t="s">
        <v>1124</v>
      </c>
      <c r="O146" s="91" t="s">
        <v>48</v>
      </c>
      <c r="P146" s="127">
        <v>44107</v>
      </c>
      <c r="Q146" s="97">
        <v>44102</v>
      </c>
      <c r="R146" s="93" t="s">
        <v>35</v>
      </c>
      <c r="S146" s="89" t="s">
        <v>36</v>
      </c>
      <c r="T146" s="88" t="s">
        <v>41</v>
      </c>
      <c r="U146" s="89" t="s">
        <v>42</v>
      </c>
      <c r="V146" s="92" t="s">
        <v>1166</v>
      </c>
      <c r="W146" s="94">
        <v>47896488</v>
      </c>
      <c r="X146" s="46">
        <f t="shared" si="6"/>
        <v>25</v>
      </c>
      <c r="Y146" s="46">
        <v>1</v>
      </c>
      <c r="Z146" s="46" t="str">
        <f t="shared" si="7"/>
        <v>16-30</v>
      </c>
      <c r="AA146" s="77" t="str">
        <f t="shared" si="8"/>
        <v>Concluido</v>
      </c>
    </row>
    <row r="147" spans="1:27" s="43" customFormat="1" ht="15" customHeight="1">
      <c r="A147" s="89" t="s">
        <v>26</v>
      </c>
      <c r="B147" s="90" t="s">
        <v>445</v>
      </c>
      <c r="C147" s="91" t="s">
        <v>27</v>
      </c>
      <c r="D147" s="91">
        <v>9298</v>
      </c>
      <c r="E147" s="87" t="s">
        <v>85</v>
      </c>
      <c r="F147" s="87" t="s">
        <v>57</v>
      </c>
      <c r="G147" s="88" t="s">
        <v>30</v>
      </c>
      <c r="H147" s="89" t="s">
        <v>31</v>
      </c>
      <c r="I147" s="92" t="s">
        <v>32</v>
      </c>
      <c r="J147" s="92" t="s">
        <v>33</v>
      </c>
      <c r="K147" s="91" t="s">
        <v>34</v>
      </c>
      <c r="L147" s="128">
        <v>44077</v>
      </c>
      <c r="M147" s="91">
        <v>2020</v>
      </c>
      <c r="N147" s="91" t="s">
        <v>1124</v>
      </c>
      <c r="O147" s="91" t="s">
        <v>48</v>
      </c>
      <c r="P147" s="127">
        <v>44107</v>
      </c>
      <c r="Q147" s="97">
        <v>44098</v>
      </c>
      <c r="R147" s="93" t="s">
        <v>35</v>
      </c>
      <c r="S147" s="89" t="s">
        <v>36</v>
      </c>
      <c r="T147" s="88" t="s">
        <v>30</v>
      </c>
      <c r="U147" s="89" t="s">
        <v>449</v>
      </c>
      <c r="V147" s="92" t="s">
        <v>1167</v>
      </c>
      <c r="W147" s="94">
        <v>3601240</v>
      </c>
      <c r="X147" s="46">
        <f t="shared" si="6"/>
        <v>21</v>
      </c>
      <c r="Y147" s="46">
        <v>1</v>
      </c>
      <c r="Z147" s="46" t="str">
        <f t="shared" si="7"/>
        <v>16-30</v>
      </c>
      <c r="AA147" s="77" t="str">
        <f t="shared" si="8"/>
        <v>Concluido</v>
      </c>
    </row>
    <row r="148" spans="1:27" s="43" customFormat="1" ht="15" customHeight="1">
      <c r="A148" s="89" t="s">
        <v>26</v>
      </c>
      <c r="B148" s="90" t="s">
        <v>445</v>
      </c>
      <c r="C148" s="91" t="s">
        <v>27</v>
      </c>
      <c r="D148" s="91">
        <v>9312</v>
      </c>
      <c r="E148" s="87" t="s">
        <v>80</v>
      </c>
      <c r="F148" s="87" t="s">
        <v>80</v>
      </c>
      <c r="G148" s="88" t="s">
        <v>44</v>
      </c>
      <c r="H148" s="89" t="s">
        <v>45</v>
      </c>
      <c r="I148" s="92" t="s">
        <v>32</v>
      </c>
      <c r="J148" s="92" t="s">
        <v>33</v>
      </c>
      <c r="K148" s="91" t="s">
        <v>34</v>
      </c>
      <c r="L148" s="128">
        <v>44077</v>
      </c>
      <c r="M148" s="91">
        <v>2020</v>
      </c>
      <c r="N148" s="91" t="s">
        <v>1124</v>
      </c>
      <c r="O148" s="91" t="s">
        <v>48</v>
      </c>
      <c r="P148" s="127">
        <v>44107</v>
      </c>
      <c r="Q148" s="97">
        <v>44099</v>
      </c>
      <c r="R148" s="93">
        <v>29</v>
      </c>
      <c r="S148" s="89" t="s">
        <v>81</v>
      </c>
      <c r="T148" s="88">
        <v>39</v>
      </c>
      <c r="U148" s="89" t="s">
        <v>82</v>
      </c>
      <c r="V148" s="92" t="s">
        <v>1168</v>
      </c>
      <c r="W148" s="94">
        <v>77142095</v>
      </c>
      <c r="X148" s="46">
        <f t="shared" si="6"/>
        <v>22</v>
      </c>
      <c r="Y148" s="46">
        <v>1</v>
      </c>
      <c r="Z148" s="46" t="str">
        <f t="shared" si="7"/>
        <v>16-30</v>
      </c>
      <c r="AA148" s="77" t="str">
        <f t="shared" si="8"/>
        <v>Concluido</v>
      </c>
    </row>
    <row r="149" spans="1:27" s="43" customFormat="1" ht="15" customHeight="1">
      <c r="A149" s="89" t="s">
        <v>26</v>
      </c>
      <c r="B149" s="90" t="s">
        <v>445</v>
      </c>
      <c r="C149" s="91" t="s">
        <v>27</v>
      </c>
      <c r="D149" s="91">
        <v>9315</v>
      </c>
      <c r="E149" s="87" t="s">
        <v>50</v>
      </c>
      <c r="F149" s="87" t="s">
        <v>29</v>
      </c>
      <c r="G149" s="88" t="s">
        <v>44</v>
      </c>
      <c r="H149" s="89" t="s">
        <v>45</v>
      </c>
      <c r="I149" s="92" t="s">
        <v>32</v>
      </c>
      <c r="J149" s="92" t="s">
        <v>33</v>
      </c>
      <c r="K149" s="91" t="s">
        <v>34</v>
      </c>
      <c r="L149" s="128">
        <v>44077</v>
      </c>
      <c r="M149" s="91">
        <v>2020</v>
      </c>
      <c r="N149" s="91" t="s">
        <v>1124</v>
      </c>
      <c r="O149" s="91" t="s">
        <v>48</v>
      </c>
      <c r="P149" s="127">
        <v>44107</v>
      </c>
      <c r="Q149" s="97">
        <v>44099</v>
      </c>
      <c r="R149" s="93" t="s">
        <v>35</v>
      </c>
      <c r="S149" s="89" t="s">
        <v>36</v>
      </c>
      <c r="T149" s="88">
        <v>39</v>
      </c>
      <c r="U149" s="89" t="s">
        <v>82</v>
      </c>
      <c r="V149" s="92" t="s">
        <v>1169</v>
      </c>
      <c r="W149" s="94">
        <v>29420884</v>
      </c>
      <c r="X149" s="46">
        <f t="shared" si="6"/>
        <v>22</v>
      </c>
      <c r="Y149" s="46">
        <v>1</v>
      </c>
      <c r="Z149" s="46" t="str">
        <f t="shared" si="7"/>
        <v>16-30</v>
      </c>
      <c r="AA149" s="77" t="str">
        <f t="shared" si="8"/>
        <v>Concluido</v>
      </c>
    </row>
    <row r="150" spans="1:27" s="43" customFormat="1" ht="15" customHeight="1">
      <c r="A150" s="89" t="s">
        <v>26</v>
      </c>
      <c r="B150" s="90" t="s">
        <v>445</v>
      </c>
      <c r="C150" s="91" t="s">
        <v>27</v>
      </c>
      <c r="D150" s="91">
        <v>9319</v>
      </c>
      <c r="E150" s="87" t="s">
        <v>71</v>
      </c>
      <c r="F150" s="87" t="s">
        <v>57</v>
      </c>
      <c r="G150" s="88" t="s">
        <v>30</v>
      </c>
      <c r="H150" s="89" t="s">
        <v>31</v>
      </c>
      <c r="I150" s="92" t="s">
        <v>32</v>
      </c>
      <c r="J150" s="92" t="s">
        <v>33</v>
      </c>
      <c r="K150" s="91" t="s">
        <v>34</v>
      </c>
      <c r="L150" s="128">
        <v>44077</v>
      </c>
      <c r="M150" s="91">
        <v>2020</v>
      </c>
      <c r="N150" s="91" t="s">
        <v>1124</v>
      </c>
      <c r="O150" s="91" t="s">
        <v>48</v>
      </c>
      <c r="P150" s="127">
        <v>44107</v>
      </c>
      <c r="Q150" s="97">
        <v>44098</v>
      </c>
      <c r="R150" s="93" t="s">
        <v>35</v>
      </c>
      <c r="S150" s="89" t="s">
        <v>36</v>
      </c>
      <c r="T150" s="88" t="s">
        <v>30</v>
      </c>
      <c r="U150" s="89" t="s">
        <v>449</v>
      </c>
      <c r="V150" s="92" t="s">
        <v>1170</v>
      </c>
      <c r="W150" s="94">
        <v>9745302</v>
      </c>
      <c r="X150" s="46">
        <f t="shared" si="6"/>
        <v>21</v>
      </c>
      <c r="Y150" s="46">
        <v>1</v>
      </c>
      <c r="Z150" s="46" t="str">
        <f t="shared" si="7"/>
        <v>16-30</v>
      </c>
      <c r="AA150" s="77" t="str">
        <f t="shared" si="8"/>
        <v>Concluido</v>
      </c>
    </row>
    <row r="151" spans="1:27" s="43" customFormat="1" ht="15" customHeight="1">
      <c r="A151" s="89" t="s">
        <v>26</v>
      </c>
      <c r="B151" s="90" t="s">
        <v>445</v>
      </c>
      <c r="C151" s="91" t="s">
        <v>27</v>
      </c>
      <c r="D151" s="91">
        <v>9322</v>
      </c>
      <c r="E151" s="87" t="s">
        <v>121</v>
      </c>
      <c r="F151" s="87" t="s">
        <v>29</v>
      </c>
      <c r="G151" s="88" t="s">
        <v>30</v>
      </c>
      <c r="H151" s="89" t="s">
        <v>31</v>
      </c>
      <c r="I151" s="92" t="s">
        <v>32</v>
      </c>
      <c r="J151" s="92" t="s">
        <v>33</v>
      </c>
      <c r="K151" s="91" t="s">
        <v>34</v>
      </c>
      <c r="L151" s="128">
        <v>44077</v>
      </c>
      <c r="M151" s="91">
        <v>2020</v>
      </c>
      <c r="N151" s="91" t="s">
        <v>1124</v>
      </c>
      <c r="O151" s="91" t="s">
        <v>48</v>
      </c>
      <c r="P151" s="127">
        <v>44107</v>
      </c>
      <c r="Q151" s="97">
        <v>44099</v>
      </c>
      <c r="R151" s="93" t="s">
        <v>35</v>
      </c>
      <c r="S151" s="89" t="s">
        <v>36</v>
      </c>
      <c r="T151" s="88" t="s">
        <v>30</v>
      </c>
      <c r="U151" s="89" t="s">
        <v>449</v>
      </c>
      <c r="V151" s="92" t="s">
        <v>1171</v>
      </c>
      <c r="W151" s="94">
        <v>43098019</v>
      </c>
      <c r="X151" s="46">
        <f t="shared" si="6"/>
        <v>22</v>
      </c>
      <c r="Y151" s="46">
        <v>1</v>
      </c>
      <c r="Z151" s="46" t="str">
        <f t="shared" si="7"/>
        <v>16-30</v>
      </c>
      <c r="AA151" s="77" t="str">
        <f t="shared" si="8"/>
        <v>Concluido</v>
      </c>
    </row>
    <row r="152" spans="1:27" s="43" customFormat="1" ht="15" customHeight="1">
      <c r="A152" s="89" t="s">
        <v>26</v>
      </c>
      <c r="B152" s="90" t="s">
        <v>445</v>
      </c>
      <c r="C152" s="91" t="s">
        <v>27</v>
      </c>
      <c r="D152" s="91">
        <v>9325</v>
      </c>
      <c r="E152" s="87" t="s">
        <v>146</v>
      </c>
      <c r="F152" s="87" t="s">
        <v>57</v>
      </c>
      <c r="G152" s="88" t="s">
        <v>30</v>
      </c>
      <c r="H152" s="89" t="s">
        <v>31</v>
      </c>
      <c r="I152" s="92" t="s">
        <v>32</v>
      </c>
      <c r="J152" s="92" t="s">
        <v>33</v>
      </c>
      <c r="K152" s="91" t="s">
        <v>34</v>
      </c>
      <c r="L152" s="128">
        <v>44077</v>
      </c>
      <c r="M152" s="91">
        <v>2020</v>
      </c>
      <c r="N152" s="91" t="s">
        <v>1124</v>
      </c>
      <c r="O152" s="91" t="s">
        <v>48</v>
      </c>
      <c r="P152" s="127">
        <v>44107</v>
      </c>
      <c r="Q152" s="97">
        <v>44099</v>
      </c>
      <c r="R152" s="93" t="s">
        <v>35</v>
      </c>
      <c r="S152" s="89" t="s">
        <v>36</v>
      </c>
      <c r="T152" s="88" t="s">
        <v>30</v>
      </c>
      <c r="U152" s="89" t="s">
        <v>449</v>
      </c>
      <c r="V152" s="92" t="s">
        <v>1172</v>
      </c>
      <c r="W152" s="94">
        <v>5245273</v>
      </c>
      <c r="X152" s="46">
        <f t="shared" si="6"/>
        <v>22</v>
      </c>
      <c r="Y152" s="46">
        <v>1</v>
      </c>
      <c r="Z152" s="46" t="str">
        <f t="shared" si="7"/>
        <v>16-30</v>
      </c>
      <c r="AA152" s="77" t="str">
        <f t="shared" si="8"/>
        <v>Concluido</v>
      </c>
    </row>
    <row r="153" spans="1:27" s="43" customFormat="1" ht="15" customHeight="1">
      <c r="A153" s="89" t="s">
        <v>26</v>
      </c>
      <c r="B153" s="90" t="s">
        <v>445</v>
      </c>
      <c r="C153" s="91" t="s">
        <v>27</v>
      </c>
      <c r="D153" s="91">
        <v>9295</v>
      </c>
      <c r="E153" s="87" t="s">
        <v>49</v>
      </c>
      <c r="F153" s="87" t="s">
        <v>29</v>
      </c>
      <c r="G153" s="88" t="s">
        <v>44</v>
      </c>
      <c r="H153" s="89" t="s">
        <v>45</v>
      </c>
      <c r="I153" s="92" t="s">
        <v>49</v>
      </c>
      <c r="J153" s="92" t="s">
        <v>86</v>
      </c>
      <c r="K153" s="91" t="s">
        <v>123</v>
      </c>
      <c r="L153" s="128">
        <v>44077</v>
      </c>
      <c r="M153" s="91">
        <v>2020</v>
      </c>
      <c r="N153" s="91" t="s">
        <v>1124</v>
      </c>
      <c r="O153" s="91" t="s">
        <v>48</v>
      </c>
      <c r="P153" s="127">
        <v>44107</v>
      </c>
      <c r="Q153" s="97">
        <v>44099</v>
      </c>
      <c r="R153" s="93" t="s">
        <v>35</v>
      </c>
      <c r="S153" s="89" t="s">
        <v>36</v>
      </c>
      <c r="T153" s="88" t="s">
        <v>30</v>
      </c>
      <c r="U153" s="89" t="s">
        <v>449</v>
      </c>
      <c r="V153" s="92" t="s">
        <v>1173</v>
      </c>
      <c r="W153" s="94">
        <v>46659952</v>
      </c>
      <c r="X153" s="46">
        <f t="shared" si="6"/>
        <v>22</v>
      </c>
      <c r="Y153" s="46">
        <v>1</v>
      </c>
      <c r="Z153" s="46" t="str">
        <f t="shared" si="7"/>
        <v>16-30</v>
      </c>
      <c r="AA153" s="77" t="str">
        <f t="shared" si="8"/>
        <v>Concluido</v>
      </c>
    </row>
    <row r="154" spans="1:27" s="43" customFormat="1" ht="15" customHeight="1">
      <c r="A154" s="89" t="s">
        <v>26</v>
      </c>
      <c r="B154" s="90" t="s">
        <v>445</v>
      </c>
      <c r="C154" s="91" t="s">
        <v>27</v>
      </c>
      <c r="D154" s="91">
        <v>9286</v>
      </c>
      <c r="E154" s="87" t="s">
        <v>97</v>
      </c>
      <c r="F154" s="87" t="s">
        <v>57</v>
      </c>
      <c r="G154" s="88" t="s">
        <v>44</v>
      </c>
      <c r="H154" s="89" t="s">
        <v>45</v>
      </c>
      <c r="I154" s="92" t="s">
        <v>74</v>
      </c>
      <c r="J154" s="92" t="s">
        <v>108</v>
      </c>
      <c r="K154" s="91" t="s">
        <v>159</v>
      </c>
      <c r="L154" s="128">
        <v>44076</v>
      </c>
      <c r="M154" s="91">
        <v>2020</v>
      </c>
      <c r="N154" s="91" t="s">
        <v>1124</v>
      </c>
      <c r="O154" s="91" t="s">
        <v>48</v>
      </c>
      <c r="P154" s="127">
        <v>44106</v>
      </c>
      <c r="Q154" s="97">
        <v>44099</v>
      </c>
      <c r="R154" s="93" t="s">
        <v>35</v>
      </c>
      <c r="S154" s="89" t="s">
        <v>36</v>
      </c>
      <c r="T154" s="88" t="s">
        <v>30</v>
      </c>
      <c r="U154" s="89" t="s">
        <v>449</v>
      </c>
      <c r="V154" s="92" t="s">
        <v>1174</v>
      </c>
      <c r="W154" s="94">
        <v>72944519</v>
      </c>
      <c r="X154" s="46">
        <f t="shared" si="6"/>
        <v>23</v>
      </c>
      <c r="Y154" s="46">
        <v>1</v>
      </c>
      <c r="Z154" s="46" t="str">
        <f t="shared" si="7"/>
        <v>16-30</v>
      </c>
      <c r="AA154" s="77" t="str">
        <f t="shared" si="8"/>
        <v>Concluido</v>
      </c>
    </row>
    <row r="155" spans="1:27" s="43" customFormat="1">
      <c r="A155" s="89" t="s">
        <v>26</v>
      </c>
      <c r="B155" s="90" t="s">
        <v>445</v>
      </c>
      <c r="C155" s="91" t="s">
        <v>27</v>
      </c>
      <c r="D155" s="91">
        <v>9277</v>
      </c>
      <c r="E155" s="87" t="s">
        <v>95</v>
      </c>
      <c r="F155" s="87" t="s">
        <v>57</v>
      </c>
      <c r="G155" s="88" t="s">
        <v>44</v>
      </c>
      <c r="H155" s="89" t="s">
        <v>45</v>
      </c>
      <c r="I155" s="92" t="s">
        <v>95</v>
      </c>
      <c r="J155" s="92" t="s">
        <v>79</v>
      </c>
      <c r="K155" s="91" t="s">
        <v>34</v>
      </c>
      <c r="L155" s="128">
        <v>44076</v>
      </c>
      <c r="M155" s="91">
        <v>2020</v>
      </c>
      <c r="N155" s="91" t="s">
        <v>1124</v>
      </c>
      <c r="O155" s="91" t="s">
        <v>48</v>
      </c>
      <c r="P155" s="127">
        <v>44106</v>
      </c>
      <c r="Q155" s="97">
        <v>44099</v>
      </c>
      <c r="R155" s="93" t="s">
        <v>35</v>
      </c>
      <c r="S155" s="89" t="s">
        <v>36</v>
      </c>
      <c r="T155" s="88" t="s">
        <v>30</v>
      </c>
      <c r="U155" s="89" t="s">
        <v>449</v>
      </c>
      <c r="V155" s="92" t="s">
        <v>1175</v>
      </c>
      <c r="W155" s="94">
        <v>9524465</v>
      </c>
      <c r="X155" s="76">
        <f t="shared" si="6"/>
        <v>23</v>
      </c>
      <c r="Y155" s="46">
        <v>1</v>
      </c>
      <c r="Z155" s="46" t="str">
        <f t="shared" si="7"/>
        <v>16-30</v>
      </c>
      <c r="AA155" s="77" t="str">
        <f t="shared" si="8"/>
        <v>Concluido</v>
      </c>
    </row>
    <row r="156" spans="1:27" s="43" customFormat="1" ht="15" customHeight="1">
      <c r="A156" s="89" t="s">
        <v>26</v>
      </c>
      <c r="B156" s="90" t="s">
        <v>445</v>
      </c>
      <c r="C156" s="91" t="s">
        <v>27</v>
      </c>
      <c r="D156" s="91">
        <v>9278</v>
      </c>
      <c r="E156" s="87" t="s">
        <v>95</v>
      </c>
      <c r="F156" s="87" t="s">
        <v>57</v>
      </c>
      <c r="G156" s="88" t="s">
        <v>44</v>
      </c>
      <c r="H156" s="89" t="s">
        <v>45</v>
      </c>
      <c r="I156" s="92" t="s">
        <v>95</v>
      </c>
      <c r="J156" s="92" t="s">
        <v>79</v>
      </c>
      <c r="K156" s="91" t="s">
        <v>34</v>
      </c>
      <c r="L156" s="128">
        <v>44076</v>
      </c>
      <c r="M156" s="91">
        <v>2020</v>
      </c>
      <c r="N156" s="91" t="s">
        <v>1124</v>
      </c>
      <c r="O156" s="91" t="s">
        <v>48</v>
      </c>
      <c r="P156" s="127">
        <v>44106</v>
      </c>
      <c r="Q156" s="97">
        <v>44083</v>
      </c>
      <c r="R156" s="93" t="s">
        <v>35</v>
      </c>
      <c r="S156" s="89" t="s">
        <v>36</v>
      </c>
      <c r="T156" s="88" t="s">
        <v>30</v>
      </c>
      <c r="U156" s="89" t="s">
        <v>449</v>
      </c>
      <c r="V156" s="92" t="s">
        <v>1176</v>
      </c>
      <c r="W156" s="94">
        <v>77384511</v>
      </c>
      <c r="X156" s="46">
        <f t="shared" si="6"/>
        <v>7</v>
      </c>
      <c r="Y156" s="46">
        <v>1</v>
      </c>
      <c r="Z156" s="46" t="str">
        <f t="shared" si="7"/>
        <v>1-15</v>
      </c>
      <c r="AA156" s="77" t="str">
        <f t="shared" si="8"/>
        <v>Concluido</v>
      </c>
    </row>
    <row r="157" spans="1:27" s="43" customFormat="1" ht="15" customHeight="1">
      <c r="A157" s="89" t="s">
        <v>26</v>
      </c>
      <c r="B157" s="90" t="s">
        <v>445</v>
      </c>
      <c r="C157" s="91" t="s">
        <v>27</v>
      </c>
      <c r="D157" s="91">
        <v>9270</v>
      </c>
      <c r="E157" s="87" t="s">
        <v>93</v>
      </c>
      <c r="F157" s="87" t="s">
        <v>57</v>
      </c>
      <c r="G157" s="88" t="s">
        <v>30</v>
      </c>
      <c r="H157" s="89" t="s">
        <v>31</v>
      </c>
      <c r="I157" s="92" t="s">
        <v>32</v>
      </c>
      <c r="J157" s="92" t="s">
        <v>33</v>
      </c>
      <c r="K157" s="91" t="s">
        <v>34</v>
      </c>
      <c r="L157" s="128">
        <v>44076</v>
      </c>
      <c r="M157" s="91">
        <v>2020</v>
      </c>
      <c r="N157" s="91" t="s">
        <v>1124</v>
      </c>
      <c r="O157" s="91" t="s">
        <v>48</v>
      </c>
      <c r="P157" s="127">
        <v>44106</v>
      </c>
      <c r="Q157" s="97">
        <v>44099</v>
      </c>
      <c r="R157" s="93" t="s">
        <v>35</v>
      </c>
      <c r="S157" s="89" t="s">
        <v>36</v>
      </c>
      <c r="T157" s="88" t="s">
        <v>30</v>
      </c>
      <c r="U157" s="89" t="s">
        <v>449</v>
      </c>
      <c r="V157" s="92" t="s">
        <v>1177</v>
      </c>
      <c r="W157" s="94">
        <v>30481359</v>
      </c>
      <c r="X157" s="46">
        <f t="shared" si="6"/>
        <v>23</v>
      </c>
      <c r="Y157" s="46">
        <v>1</v>
      </c>
      <c r="Z157" s="46" t="str">
        <f t="shared" si="7"/>
        <v>16-30</v>
      </c>
      <c r="AA157" s="77" t="str">
        <f t="shared" si="8"/>
        <v>Concluido</v>
      </c>
    </row>
    <row r="158" spans="1:27" s="43" customFormat="1" ht="15" customHeight="1">
      <c r="A158" s="89" t="s">
        <v>26</v>
      </c>
      <c r="B158" s="90" t="s">
        <v>445</v>
      </c>
      <c r="C158" s="91" t="s">
        <v>27</v>
      </c>
      <c r="D158" s="91">
        <v>9271</v>
      </c>
      <c r="E158" s="87" t="s">
        <v>50</v>
      </c>
      <c r="F158" s="87" t="s">
        <v>29</v>
      </c>
      <c r="G158" s="88" t="s">
        <v>30</v>
      </c>
      <c r="H158" s="89" t="s">
        <v>31</v>
      </c>
      <c r="I158" s="92" t="s">
        <v>32</v>
      </c>
      <c r="J158" s="92" t="s">
        <v>33</v>
      </c>
      <c r="K158" s="91" t="s">
        <v>34</v>
      </c>
      <c r="L158" s="128">
        <v>44076</v>
      </c>
      <c r="M158" s="91">
        <v>2020</v>
      </c>
      <c r="N158" s="91" t="s">
        <v>1124</v>
      </c>
      <c r="O158" s="91" t="s">
        <v>48</v>
      </c>
      <c r="P158" s="127">
        <v>44106</v>
      </c>
      <c r="Q158" s="97">
        <v>44099</v>
      </c>
      <c r="R158" s="93" t="s">
        <v>35</v>
      </c>
      <c r="S158" s="89" t="s">
        <v>36</v>
      </c>
      <c r="T158" s="88" t="s">
        <v>30</v>
      </c>
      <c r="U158" s="89" t="s">
        <v>449</v>
      </c>
      <c r="V158" s="92" t="s">
        <v>1178</v>
      </c>
      <c r="W158" s="94">
        <v>40261683</v>
      </c>
      <c r="X158" s="46">
        <f t="shared" si="6"/>
        <v>23</v>
      </c>
      <c r="Y158" s="46">
        <v>1</v>
      </c>
      <c r="Z158" s="46" t="str">
        <f t="shared" si="7"/>
        <v>16-30</v>
      </c>
      <c r="AA158" s="77" t="str">
        <f t="shared" si="8"/>
        <v>Concluido</v>
      </c>
    </row>
    <row r="159" spans="1:27" s="43" customFormat="1" ht="15" customHeight="1">
      <c r="A159" s="89" t="s">
        <v>26</v>
      </c>
      <c r="B159" s="90" t="s">
        <v>445</v>
      </c>
      <c r="C159" s="91" t="s">
        <v>27</v>
      </c>
      <c r="D159" s="91">
        <v>9272</v>
      </c>
      <c r="E159" s="87" t="s">
        <v>83</v>
      </c>
      <c r="F159" s="87" t="s">
        <v>57</v>
      </c>
      <c r="G159" s="88" t="s">
        <v>30</v>
      </c>
      <c r="H159" s="89" t="s">
        <v>31</v>
      </c>
      <c r="I159" s="92" t="s">
        <v>32</v>
      </c>
      <c r="J159" s="92" t="s">
        <v>33</v>
      </c>
      <c r="K159" s="91" t="s">
        <v>34</v>
      </c>
      <c r="L159" s="128">
        <v>44076</v>
      </c>
      <c r="M159" s="91">
        <v>2020</v>
      </c>
      <c r="N159" s="91" t="s">
        <v>1124</v>
      </c>
      <c r="O159" s="91" t="s">
        <v>48</v>
      </c>
      <c r="P159" s="127">
        <v>44106</v>
      </c>
      <c r="Q159" s="97">
        <v>44099</v>
      </c>
      <c r="R159" s="93" t="s">
        <v>35</v>
      </c>
      <c r="S159" s="89" t="s">
        <v>36</v>
      </c>
      <c r="T159" s="88" t="s">
        <v>30</v>
      </c>
      <c r="U159" s="89" t="s">
        <v>449</v>
      </c>
      <c r="V159" s="92" t="s">
        <v>1179</v>
      </c>
      <c r="W159" s="94">
        <v>28299012</v>
      </c>
      <c r="X159" s="46">
        <f t="shared" si="6"/>
        <v>23</v>
      </c>
      <c r="Y159" s="46">
        <v>1</v>
      </c>
      <c r="Z159" s="46" t="str">
        <f t="shared" si="7"/>
        <v>16-30</v>
      </c>
      <c r="AA159" s="77" t="str">
        <f t="shared" si="8"/>
        <v>Concluido</v>
      </c>
    </row>
    <row r="160" spans="1:27" s="43" customFormat="1" ht="15" customHeight="1">
      <c r="A160" s="89" t="s">
        <v>26</v>
      </c>
      <c r="B160" s="90" t="s">
        <v>445</v>
      </c>
      <c r="C160" s="91" t="s">
        <v>27</v>
      </c>
      <c r="D160" s="91">
        <v>9273</v>
      </c>
      <c r="E160" s="87" t="s">
        <v>76</v>
      </c>
      <c r="F160" s="87" t="s">
        <v>29</v>
      </c>
      <c r="G160" s="88" t="s">
        <v>30</v>
      </c>
      <c r="H160" s="89" t="s">
        <v>31</v>
      </c>
      <c r="I160" s="92" t="s">
        <v>32</v>
      </c>
      <c r="J160" s="92" t="s">
        <v>33</v>
      </c>
      <c r="K160" s="91" t="s">
        <v>34</v>
      </c>
      <c r="L160" s="128">
        <v>44076</v>
      </c>
      <c r="M160" s="91">
        <v>2020</v>
      </c>
      <c r="N160" s="91" t="s">
        <v>1124</v>
      </c>
      <c r="O160" s="91" t="s">
        <v>48</v>
      </c>
      <c r="P160" s="127">
        <v>44106</v>
      </c>
      <c r="Q160" s="97">
        <v>44099</v>
      </c>
      <c r="R160" s="93" t="s">
        <v>35</v>
      </c>
      <c r="S160" s="89" t="s">
        <v>36</v>
      </c>
      <c r="T160" s="88" t="s">
        <v>41</v>
      </c>
      <c r="U160" s="89" t="s">
        <v>42</v>
      </c>
      <c r="V160" s="92" t="s">
        <v>1180</v>
      </c>
      <c r="W160" s="94">
        <v>71490127</v>
      </c>
      <c r="X160" s="46">
        <f t="shared" si="6"/>
        <v>23</v>
      </c>
      <c r="Y160" s="46">
        <v>1</v>
      </c>
      <c r="Z160" s="46" t="str">
        <f t="shared" si="7"/>
        <v>16-30</v>
      </c>
      <c r="AA160" s="77" t="str">
        <f t="shared" si="8"/>
        <v>Concluido</v>
      </c>
    </row>
    <row r="161" spans="1:27" s="43" customFormat="1" ht="15" customHeight="1">
      <c r="A161" s="89" t="s">
        <v>26</v>
      </c>
      <c r="B161" s="90" t="s">
        <v>445</v>
      </c>
      <c r="C161" s="91" t="s">
        <v>27</v>
      </c>
      <c r="D161" s="91">
        <v>9281</v>
      </c>
      <c r="E161" s="87" t="s">
        <v>97</v>
      </c>
      <c r="F161" s="87" t="s">
        <v>57</v>
      </c>
      <c r="G161" s="88" t="s">
        <v>30</v>
      </c>
      <c r="H161" s="89" t="s">
        <v>31</v>
      </c>
      <c r="I161" s="92" t="s">
        <v>32</v>
      </c>
      <c r="J161" s="92" t="s">
        <v>33</v>
      </c>
      <c r="K161" s="91" t="s">
        <v>34</v>
      </c>
      <c r="L161" s="128">
        <v>44076</v>
      </c>
      <c r="M161" s="91">
        <v>2020</v>
      </c>
      <c r="N161" s="91" t="s">
        <v>1124</v>
      </c>
      <c r="O161" s="91" t="s">
        <v>48</v>
      </c>
      <c r="P161" s="127">
        <v>44106</v>
      </c>
      <c r="Q161" s="97">
        <v>44084</v>
      </c>
      <c r="R161" s="93" t="s">
        <v>35</v>
      </c>
      <c r="S161" s="89" t="s">
        <v>36</v>
      </c>
      <c r="T161" s="88" t="s">
        <v>30</v>
      </c>
      <c r="U161" s="89" t="s">
        <v>449</v>
      </c>
      <c r="V161" s="92" t="s">
        <v>1181</v>
      </c>
      <c r="W161" s="94">
        <v>80301159</v>
      </c>
      <c r="X161" s="46">
        <f t="shared" si="6"/>
        <v>8</v>
      </c>
      <c r="Y161" s="46">
        <v>1</v>
      </c>
      <c r="Z161" s="46" t="str">
        <f t="shared" si="7"/>
        <v>1-15</v>
      </c>
      <c r="AA161" s="77" t="str">
        <f t="shared" si="8"/>
        <v>Concluido</v>
      </c>
    </row>
    <row r="162" spans="1:27" s="43" customFormat="1" ht="15" customHeight="1">
      <c r="A162" s="89" t="s">
        <v>26</v>
      </c>
      <c r="B162" s="90" t="s">
        <v>445</v>
      </c>
      <c r="C162" s="91" t="s">
        <v>27</v>
      </c>
      <c r="D162" s="91">
        <v>9283</v>
      </c>
      <c r="E162" s="87" t="s">
        <v>142</v>
      </c>
      <c r="F162" s="87" t="s">
        <v>57</v>
      </c>
      <c r="G162" s="88" t="s">
        <v>30</v>
      </c>
      <c r="H162" s="89" t="s">
        <v>31</v>
      </c>
      <c r="I162" s="92" t="s">
        <v>32</v>
      </c>
      <c r="J162" s="92" t="s">
        <v>33</v>
      </c>
      <c r="K162" s="91" t="s">
        <v>34</v>
      </c>
      <c r="L162" s="128">
        <v>44076</v>
      </c>
      <c r="M162" s="91">
        <v>2020</v>
      </c>
      <c r="N162" s="91" t="s">
        <v>1124</v>
      </c>
      <c r="O162" s="91" t="s">
        <v>48</v>
      </c>
      <c r="P162" s="127">
        <v>44106</v>
      </c>
      <c r="Q162" s="97">
        <v>44099</v>
      </c>
      <c r="R162" s="93" t="s">
        <v>35</v>
      </c>
      <c r="S162" s="89" t="s">
        <v>36</v>
      </c>
      <c r="T162" s="88">
        <v>22</v>
      </c>
      <c r="U162" s="89" t="s">
        <v>448</v>
      </c>
      <c r="V162" s="92" t="s">
        <v>1182</v>
      </c>
      <c r="W162" s="94">
        <v>5954531</v>
      </c>
      <c r="X162" s="46">
        <f t="shared" si="6"/>
        <v>23</v>
      </c>
      <c r="Y162" s="46">
        <v>1</v>
      </c>
      <c r="Z162" s="46" t="str">
        <f t="shared" si="7"/>
        <v>16-30</v>
      </c>
      <c r="AA162" s="77" t="str">
        <f t="shared" si="8"/>
        <v>Concluido</v>
      </c>
    </row>
    <row r="163" spans="1:27" s="43" customFormat="1" ht="15" customHeight="1">
      <c r="A163" s="89" t="s">
        <v>26</v>
      </c>
      <c r="B163" s="90" t="s">
        <v>445</v>
      </c>
      <c r="C163" s="91" t="s">
        <v>27</v>
      </c>
      <c r="D163" s="91">
        <v>9284</v>
      </c>
      <c r="E163" s="87" t="s">
        <v>50</v>
      </c>
      <c r="F163" s="87" t="s">
        <v>29</v>
      </c>
      <c r="G163" s="88" t="s">
        <v>30</v>
      </c>
      <c r="H163" s="89" t="s">
        <v>31</v>
      </c>
      <c r="I163" s="92" t="s">
        <v>32</v>
      </c>
      <c r="J163" s="92" t="s">
        <v>33</v>
      </c>
      <c r="K163" s="91" t="s">
        <v>34</v>
      </c>
      <c r="L163" s="128">
        <v>44076</v>
      </c>
      <c r="M163" s="91">
        <v>2020</v>
      </c>
      <c r="N163" s="91" t="s">
        <v>1124</v>
      </c>
      <c r="O163" s="91" t="s">
        <v>48</v>
      </c>
      <c r="P163" s="127">
        <v>44106</v>
      </c>
      <c r="Q163" s="97">
        <v>44099</v>
      </c>
      <c r="R163" s="93" t="s">
        <v>35</v>
      </c>
      <c r="S163" s="89" t="s">
        <v>36</v>
      </c>
      <c r="T163" s="88" t="s">
        <v>30</v>
      </c>
      <c r="U163" s="89" t="s">
        <v>449</v>
      </c>
      <c r="V163" s="92" t="s">
        <v>1183</v>
      </c>
      <c r="W163" s="94">
        <v>43094874</v>
      </c>
      <c r="X163" s="46">
        <f t="shared" si="6"/>
        <v>23</v>
      </c>
      <c r="Y163" s="46">
        <v>1</v>
      </c>
      <c r="Z163" s="46" t="str">
        <f t="shared" si="7"/>
        <v>16-30</v>
      </c>
      <c r="AA163" s="77" t="str">
        <f t="shared" si="8"/>
        <v>Concluido</v>
      </c>
    </row>
    <row r="164" spans="1:27" s="43" customFormat="1" ht="15" customHeight="1">
      <c r="A164" s="89" t="s">
        <v>26</v>
      </c>
      <c r="B164" s="90" t="s">
        <v>445</v>
      </c>
      <c r="C164" s="91" t="s">
        <v>27</v>
      </c>
      <c r="D164" s="91">
        <v>9290</v>
      </c>
      <c r="E164" s="87" t="s">
        <v>460</v>
      </c>
      <c r="F164" s="87" t="s">
        <v>29</v>
      </c>
      <c r="G164" s="88" t="s">
        <v>30</v>
      </c>
      <c r="H164" s="89" t="s">
        <v>31</v>
      </c>
      <c r="I164" s="92" t="s">
        <v>32</v>
      </c>
      <c r="J164" s="92" t="s">
        <v>33</v>
      </c>
      <c r="K164" s="91" t="s">
        <v>34</v>
      </c>
      <c r="L164" s="128">
        <v>44076</v>
      </c>
      <c r="M164" s="91">
        <v>2020</v>
      </c>
      <c r="N164" s="91" t="s">
        <v>1124</v>
      </c>
      <c r="O164" s="91" t="s">
        <v>48</v>
      </c>
      <c r="P164" s="127">
        <v>44106</v>
      </c>
      <c r="Q164" s="97">
        <v>44099</v>
      </c>
      <c r="R164" s="93" t="s">
        <v>35</v>
      </c>
      <c r="S164" s="89" t="s">
        <v>36</v>
      </c>
      <c r="T164" s="88" t="s">
        <v>30</v>
      </c>
      <c r="U164" s="89" t="s">
        <v>449</v>
      </c>
      <c r="V164" s="92" t="s">
        <v>1184</v>
      </c>
      <c r="W164" s="94">
        <v>18014378</v>
      </c>
      <c r="X164" s="46">
        <f t="shared" si="6"/>
        <v>23</v>
      </c>
      <c r="Y164" s="46">
        <v>1</v>
      </c>
      <c r="Z164" s="46" t="str">
        <f t="shared" si="7"/>
        <v>16-30</v>
      </c>
      <c r="AA164" s="77" t="str">
        <f t="shared" si="8"/>
        <v>Concluido</v>
      </c>
    </row>
    <row r="165" spans="1:27" s="43" customFormat="1" ht="15" customHeight="1">
      <c r="A165" s="89" t="s">
        <v>26</v>
      </c>
      <c r="B165" s="90" t="s">
        <v>445</v>
      </c>
      <c r="C165" s="91" t="s">
        <v>27</v>
      </c>
      <c r="D165" s="91">
        <v>9292</v>
      </c>
      <c r="E165" s="87" t="s">
        <v>63</v>
      </c>
      <c r="F165" s="87" t="s">
        <v>29</v>
      </c>
      <c r="G165" s="88" t="s">
        <v>30</v>
      </c>
      <c r="H165" s="89" t="s">
        <v>31</v>
      </c>
      <c r="I165" s="92" t="s">
        <v>32</v>
      </c>
      <c r="J165" s="92" t="s">
        <v>33</v>
      </c>
      <c r="K165" s="91" t="s">
        <v>34</v>
      </c>
      <c r="L165" s="128">
        <v>44076</v>
      </c>
      <c r="M165" s="91">
        <v>2020</v>
      </c>
      <c r="N165" s="91" t="s">
        <v>1124</v>
      </c>
      <c r="O165" s="91" t="s">
        <v>48</v>
      </c>
      <c r="P165" s="127">
        <v>44106</v>
      </c>
      <c r="Q165" s="97">
        <v>44099</v>
      </c>
      <c r="R165" s="93" t="s">
        <v>35</v>
      </c>
      <c r="S165" s="89" t="s">
        <v>36</v>
      </c>
      <c r="T165" s="88" t="s">
        <v>30</v>
      </c>
      <c r="U165" s="89" t="s">
        <v>449</v>
      </c>
      <c r="V165" s="92" t="s">
        <v>1185</v>
      </c>
      <c r="W165" s="94">
        <v>7605654</v>
      </c>
      <c r="X165" s="46">
        <f t="shared" si="6"/>
        <v>23</v>
      </c>
      <c r="Y165" s="46">
        <v>1</v>
      </c>
      <c r="Z165" s="46" t="str">
        <f t="shared" si="7"/>
        <v>16-30</v>
      </c>
      <c r="AA165" s="77" t="str">
        <f t="shared" si="8"/>
        <v>Concluido</v>
      </c>
    </row>
    <row r="166" spans="1:27" s="43" customFormat="1" ht="15" customHeight="1">
      <c r="A166" s="89" t="s">
        <v>26</v>
      </c>
      <c r="B166" s="90" t="s">
        <v>445</v>
      </c>
      <c r="C166" s="91" t="s">
        <v>27</v>
      </c>
      <c r="D166" s="91">
        <v>9288</v>
      </c>
      <c r="E166" s="87" t="s">
        <v>85</v>
      </c>
      <c r="F166" s="87" t="s">
        <v>29</v>
      </c>
      <c r="G166" s="88" t="s">
        <v>44</v>
      </c>
      <c r="H166" s="89" t="s">
        <v>45</v>
      </c>
      <c r="I166" s="92" t="s">
        <v>85</v>
      </c>
      <c r="J166" s="92" t="s">
        <v>86</v>
      </c>
      <c r="K166" s="91" t="s">
        <v>87</v>
      </c>
      <c r="L166" s="128">
        <v>44076</v>
      </c>
      <c r="M166" s="91">
        <v>2020</v>
      </c>
      <c r="N166" s="91" t="s">
        <v>1124</v>
      </c>
      <c r="O166" s="91" t="s">
        <v>48</v>
      </c>
      <c r="P166" s="127">
        <v>44106</v>
      </c>
      <c r="Q166" s="97">
        <v>44104</v>
      </c>
      <c r="R166" s="93" t="s">
        <v>35</v>
      </c>
      <c r="S166" s="89" t="s">
        <v>36</v>
      </c>
      <c r="T166" s="88">
        <v>39</v>
      </c>
      <c r="U166" s="89" t="s">
        <v>82</v>
      </c>
      <c r="V166" s="92" t="s">
        <v>1186</v>
      </c>
      <c r="W166" s="94">
        <v>47728573</v>
      </c>
      <c r="X166" s="46">
        <f t="shared" si="6"/>
        <v>28</v>
      </c>
      <c r="Y166" s="46">
        <v>1</v>
      </c>
      <c r="Z166" s="46" t="str">
        <f t="shared" si="7"/>
        <v>16-30</v>
      </c>
      <c r="AA166" s="77" t="str">
        <f t="shared" si="8"/>
        <v>Concluido</v>
      </c>
    </row>
    <row r="167" spans="1:27" s="43" customFormat="1" ht="15" customHeight="1">
      <c r="A167" s="89" t="s">
        <v>26</v>
      </c>
      <c r="B167" s="90" t="s">
        <v>445</v>
      </c>
      <c r="C167" s="91" t="s">
        <v>27</v>
      </c>
      <c r="D167" s="91">
        <v>9289</v>
      </c>
      <c r="E167" s="87" t="s">
        <v>97</v>
      </c>
      <c r="F167" s="87" t="s">
        <v>29</v>
      </c>
      <c r="G167" s="88" t="s">
        <v>44</v>
      </c>
      <c r="H167" s="89" t="s">
        <v>45</v>
      </c>
      <c r="I167" s="92" t="s">
        <v>85</v>
      </c>
      <c r="J167" s="92" t="s">
        <v>86</v>
      </c>
      <c r="K167" s="91" t="s">
        <v>87</v>
      </c>
      <c r="L167" s="128">
        <v>44076</v>
      </c>
      <c r="M167" s="91">
        <v>2020</v>
      </c>
      <c r="N167" s="91" t="s">
        <v>1124</v>
      </c>
      <c r="O167" s="91" t="s">
        <v>48</v>
      </c>
      <c r="P167" s="127">
        <v>44106</v>
      </c>
      <c r="Q167" s="97">
        <v>44104</v>
      </c>
      <c r="R167" s="93" t="s">
        <v>35</v>
      </c>
      <c r="S167" s="89" t="s">
        <v>36</v>
      </c>
      <c r="T167" s="88">
        <v>39</v>
      </c>
      <c r="U167" s="89" t="s">
        <v>82</v>
      </c>
      <c r="V167" s="92" t="s">
        <v>1187</v>
      </c>
      <c r="W167" s="94">
        <v>47507060</v>
      </c>
      <c r="X167" s="46">
        <f t="shared" si="6"/>
        <v>28</v>
      </c>
      <c r="Y167" s="46">
        <v>1</v>
      </c>
      <c r="Z167" s="46" t="str">
        <f t="shared" si="7"/>
        <v>16-30</v>
      </c>
      <c r="AA167" s="77" t="str">
        <f t="shared" si="8"/>
        <v>Concluido</v>
      </c>
    </row>
    <row r="168" spans="1:27" s="43" customFormat="1" ht="15" customHeight="1">
      <c r="A168" s="89" t="s">
        <v>26</v>
      </c>
      <c r="B168" s="90" t="s">
        <v>445</v>
      </c>
      <c r="C168" s="91" t="s">
        <v>27</v>
      </c>
      <c r="D168" s="91">
        <v>9276</v>
      </c>
      <c r="E168" s="87" t="s">
        <v>66</v>
      </c>
      <c r="F168" s="87" t="s">
        <v>29</v>
      </c>
      <c r="G168" s="88" t="s">
        <v>44</v>
      </c>
      <c r="H168" s="89" t="s">
        <v>45</v>
      </c>
      <c r="I168" s="92" t="s">
        <v>66</v>
      </c>
      <c r="J168" s="92" t="s">
        <v>51</v>
      </c>
      <c r="K168" s="91" t="s">
        <v>431</v>
      </c>
      <c r="L168" s="128">
        <v>44076</v>
      </c>
      <c r="M168" s="91">
        <v>2020</v>
      </c>
      <c r="N168" s="91" t="s">
        <v>1124</v>
      </c>
      <c r="O168" s="91" t="s">
        <v>48</v>
      </c>
      <c r="P168" s="127">
        <v>44106</v>
      </c>
      <c r="Q168" s="97">
        <v>44104</v>
      </c>
      <c r="R168" s="93" t="s">
        <v>35</v>
      </c>
      <c r="S168" s="89" t="s">
        <v>36</v>
      </c>
      <c r="T168" s="88" t="s">
        <v>41</v>
      </c>
      <c r="U168" s="89" t="s">
        <v>42</v>
      </c>
      <c r="V168" s="92" t="s">
        <v>1188</v>
      </c>
      <c r="W168" s="94">
        <v>514833</v>
      </c>
      <c r="X168" s="46">
        <f t="shared" si="6"/>
        <v>28</v>
      </c>
      <c r="Y168" s="46">
        <v>1</v>
      </c>
      <c r="Z168" s="46" t="str">
        <f t="shared" si="7"/>
        <v>16-30</v>
      </c>
      <c r="AA168" s="77" t="str">
        <f t="shared" si="8"/>
        <v>Concluido</v>
      </c>
    </row>
    <row r="169" spans="1:27" s="43" customFormat="1" ht="15" customHeight="1">
      <c r="A169" s="89" t="s">
        <v>26</v>
      </c>
      <c r="B169" s="90" t="s">
        <v>445</v>
      </c>
      <c r="C169" s="91" t="s">
        <v>27</v>
      </c>
      <c r="D169" s="91">
        <v>9279</v>
      </c>
      <c r="E169" s="87" t="s">
        <v>1189</v>
      </c>
      <c r="F169" s="87" t="s">
        <v>29</v>
      </c>
      <c r="G169" s="88" t="s">
        <v>44</v>
      </c>
      <c r="H169" s="89" t="s">
        <v>45</v>
      </c>
      <c r="I169" s="92" t="s">
        <v>131</v>
      </c>
      <c r="J169" s="92" t="s">
        <v>86</v>
      </c>
      <c r="K169" s="91" t="s">
        <v>132</v>
      </c>
      <c r="L169" s="128">
        <v>44076</v>
      </c>
      <c r="M169" s="91">
        <v>2020</v>
      </c>
      <c r="N169" s="91" t="s">
        <v>1124</v>
      </c>
      <c r="O169" s="91" t="s">
        <v>48</v>
      </c>
      <c r="P169" s="127">
        <v>44106</v>
      </c>
      <c r="Q169" s="97">
        <v>44099</v>
      </c>
      <c r="R169" s="93" t="s">
        <v>35</v>
      </c>
      <c r="S169" s="89" t="s">
        <v>36</v>
      </c>
      <c r="T169" s="88" t="s">
        <v>41</v>
      </c>
      <c r="U169" s="89" t="s">
        <v>42</v>
      </c>
      <c r="V169" s="92" t="s">
        <v>1190</v>
      </c>
      <c r="W169" s="94">
        <v>244819</v>
      </c>
      <c r="X169" s="46">
        <f t="shared" si="6"/>
        <v>23</v>
      </c>
      <c r="Y169" s="46">
        <v>1</v>
      </c>
      <c r="Z169" s="46" t="str">
        <f t="shared" si="7"/>
        <v>16-30</v>
      </c>
      <c r="AA169" s="77" t="str">
        <f t="shared" si="8"/>
        <v>Concluido</v>
      </c>
    </row>
    <row r="170" spans="1:27" s="43" customFormat="1" ht="15" customHeight="1">
      <c r="A170" s="89" t="s">
        <v>26</v>
      </c>
      <c r="B170" s="90" t="s">
        <v>445</v>
      </c>
      <c r="C170" s="91" t="s">
        <v>27</v>
      </c>
      <c r="D170" s="91">
        <v>9265</v>
      </c>
      <c r="E170" s="87" t="s">
        <v>63</v>
      </c>
      <c r="F170" s="87" t="s">
        <v>29</v>
      </c>
      <c r="G170" s="88" t="s">
        <v>30</v>
      </c>
      <c r="H170" s="89" t="s">
        <v>31</v>
      </c>
      <c r="I170" s="92" t="s">
        <v>32</v>
      </c>
      <c r="J170" s="92" t="s">
        <v>33</v>
      </c>
      <c r="K170" s="91" t="s">
        <v>34</v>
      </c>
      <c r="L170" s="128">
        <v>44075</v>
      </c>
      <c r="M170" s="91">
        <v>2020</v>
      </c>
      <c r="N170" s="91" t="s">
        <v>1124</v>
      </c>
      <c r="O170" s="91" t="s">
        <v>48</v>
      </c>
      <c r="P170" s="127">
        <v>44105</v>
      </c>
      <c r="Q170" s="97">
        <v>44099</v>
      </c>
      <c r="R170" s="93" t="s">
        <v>35</v>
      </c>
      <c r="S170" s="89" t="s">
        <v>36</v>
      </c>
      <c r="T170" s="88" t="s">
        <v>30</v>
      </c>
      <c r="U170" s="89" t="s">
        <v>449</v>
      </c>
      <c r="V170" s="92" t="s">
        <v>1191</v>
      </c>
      <c r="W170" s="94">
        <v>31678731</v>
      </c>
      <c r="X170" s="46">
        <f t="shared" si="6"/>
        <v>24</v>
      </c>
      <c r="Y170" s="46">
        <v>1</v>
      </c>
      <c r="Z170" s="46" t="str">
        <f t="shared" si="7"/>
        <v>16-30</v>
      </c>
      <c r="AA170" s="77" t="str">
        <f t="shared" si="8"/>
        <v>Concluido</v>
      </c>
    </row>
    <row r="171" spans="1:27" s="43" customFormat="1" ht="15" customHeight="1">
      <c r="A171" s="89" t="s">
        <v>26</v>
      </c>
      <c r="B171" s="90" t="s">
        <v>445</v>
      </c>
      <c r="C171" s="91" t="s">
        <v>27</v>
      </c>
      <c r="D171" s="91">
        <v>9259</v>
      </c>
      <c r="E171" s="87" t="s">
        <v>113</v>
      </c>
      <c r="F171" s="87" t="s">
        <v>29</v>
      </c>
      <c r="G171" s="88" t="s">
        <v>44</v>
      </c>
      <c r="H171" s="89" t="s">
        <v>45</v>
      </c>
      <c r="I171" s="92" t="s">
        <v>113</v>
      </c>
      <c r="J171" s="92" t="s">
        <v>51</v>
      </c>
      <c r="K171" s="91" t="s">
        <v>114</v>
      </c>
      <c r="L171" s="128">
        <v>44075</v>
      </c>
      <c r="M171" s="91">
        <v>2020</v>
      </c>
      <c r="N171" s="91" t="s">
        <v>1124</v>
      </c>
      <c r="O171" s="91" t="s">
        <v>48</v>
      </c>
      <c r="P171" s="127">
        <v>44105</v>
      </c>
      <c r="Q171" s="97">
        <v>44102</v>
      </c>
      <c r="R171" s="93" t="s">
        <v>35</v>
      </c>
      <c r="S171" s="89" t="s">
        <v>36</v>
      </c>
      <c r="T171" s="88" t="s">
        <v>30</v>
      </c>
      <c r="U171" s="89" t="s">
        <v>449</v>
      </c>
      <c r="V171" s="92" t="s">
        <v>1192</v>
      </c>
      <c r="W171" s="94">
        <v>46444023</v>
      </c>
      <c r="X171" s="46">
        <f t="shared" si="6"/>
        <v>27</v>
      </c>
      <c r="Y171" s="46">
        <v>1</v>
      </c>
      <c r="Z171" s="46" t="str">
        <f t="shared" si="7"/>
        <v>16-30</v>
      </c>
      <c r="AA171" s="77" t="str">
        <f t="shared" si="8"/>
        <v>Concluido</v>
      </c>
    </row>
    <row r="172" spans="1:27" s="43" customFormat="1">
      <c r="A172" s="89" t="s">
        <v>26</v>
      </c>
      <c r="B172" s="90" t="s">
        <v>445</v>
      </c>
      <c r="C172" s="91" t="s">
        <v>27</v>
      </c>
      <c r="D172" s="91">
        <v>9237</v>
      </c>
      <c r="E172" s="87" t="s">
        <v>97</v>
      </c>
      <c r="F172" s="87" t="s">
        <v>29</v>
      </c>
      <c r="G172" s="88" t="s">
        <v>44</v>
      </c>
      <c r="H172" s="89" t="s">
        <v>45</v>
      </c>
      <c r="I172" s="92" t="s">
        <v>97</v>
      </c>
      <c r="J172" s="92" t="s">
        <v>59</v>
      </c>
      <c r="K172" s="91" t="s">
        <v>98</v>
      </c>
      <c r="L172" s="128">
        <v>44074</v>
      </c>
      <c r="M172" s="91">
        <v>2020</v>
      </c>
      <c r="N172" s="91" t="s">
        <v>1124</v>
      </c>
      <c r="O172" s="91" t="s">
        <v>1193</v>
      </c>
      <c r="P172" s="127">
        <v>44104</v>
      </c>
      <c r="Q172" s="97">
        <v>44098</v>
      </c>
      <c r="R172" s="93" t="s">
        <v>35</v>
      </c>
      <c r="S172" s="89" t="s">
        <v>36</v>
      </c>
      <c r="T172" s="88" t="s">
        <v>30</v>
      </c>
      <c r="U172" s="89" t="s">
        <v>449</v>
      </c>
      <c r="V172" s="92" t="s">
        <v>1194</v>
      </c>
      <c r="W172" s="94">
        <v>202780</v>
      </c>
      <c r="X172" s="76">
        <f t="shared" si="6"/>
        <v>24</v>
      </c>
      <c r="Y172" s="46">
        <v>1</v>
      </c>
      <c r="Z172" s="46" t="str">
        <f t="shared" si="7"/>
        <v>16-30</v>
      </c>
      <c r="AA172" s="77" t="str">
        <f t="shared" si="8"/>
        <v>Concluido</v>
      </c>
    </row>
    <row r="173" spans="1:27" s="43" customFormat="1" ht="15" customHeight="1">
      <c r="A173" s="89" t="s">
        <v>26</v>
      </c>
      <c r="B173" s="90" t="s">
        <v>445</v>
      </c>
      <c r="C173" s="91" t="s">
        <v>27</v>
      </c>
      <c r="D173" s="91">
        <v>9234</v>
      </c>
      <c r="E173" s="87" t="s">
        <v>97</v>
      </c>
      <c r="F173" s="87" t="s">
        <v>29</v>
      </c>
      <c r="G173" s="88" t="s">
        <v>30</v>
      </c>
      <c r="H173" s="89" t="s">
        <v>31</v>
      </c>
      <c r="I173" s="92" t="s">
        <v>32</v>
      </c>
      <c r="J173" s="92" t="s">
        <v>33</v>
      </c>
      <c r="K173" s="91" t="s">
        <v>34</v>
      </c>
      <c r="L173" s="128">
        <v>44074</v>
      </c>
      <c r="M173" s="91">
        <v>2020</v>
      </c>
      <c r="N173" s="91" t="s">
        <v>1124</v>
      </c>
      <c r="O173" s="91" t="s">
        <v>1193</v>
      </c>
      <c r="P173" s="127">
        <v>44104</v>
      </c>
      <c r="Q173" s="97">
        <v>44098</v>
      </c>
      <c r="R173" s="93" t="s">
        <v>35</v>
      </c>
      <c r="S173" s="89" t="s">
        <v>36</v>
      </c>
      <c r="T173" s="88" t="s">
        <v>30</v>
      </c>
      <c r="U173" s="89" t="s">
        <v>449</v>
      </c>
      <c r="V173" s="92" t="s">
        <v>1195</v>
      </c>
      <c r="W173" s="94">
        <v>43222260</v>
      </c>
      <c r="X173" s="46">
        <f t="shared" si="6"/>
        <v>24</v>
      </c>
      <c r="Y173" s="46">
        <v>1</v>
      </c>
      <c r="Z173" s="46" t="str">
        <f t="shared" si="7"/>
        <v>16-30</v>
      </c>
      <c r="AA173" s="77" t="str">
        <f t="shared" si="8"/>
        <v>Concluido</v>
      </c>
    </row>
    <row r="174" spans="1:27" s="43" customFormat="1" ht="15" customHeight="1">
      <c r="A174" s="89" t="s">
        <v>26</v>
      </c>
      <c r="B174" s="90" t="s">
        <v>445</v>
      </c>
      <c r="C174" s="91" t="s">
        <v>27</v>
      </c>
      <c r="D174" s="91">
        <v>9235</v>
      </c>
      <c r="E174" s="87" t="s">
        <v>50</v>
      </c>
      <c r="F174" s="87" t="s">
        <v>29</v>
      </c>
      <c r="G174" s="88" t="s">
        <v>30</v>
      </c>
      <c r="H174" s="89" t="s">
        <v>31</v>
      </c>
      <c r="I174" s="92" t="s">
        <v>32</v>
      </c>
      <c r="J174" s="92" t="s">
        <v>33</v>
      </c>
      <c r="K174" s="91" t="s">
        <v>34</v>
      </c>
      <c r="L174" s="128">
        <v>44074</v>
      </c>
      <c r="M174" s="91">
        <v>2020</v>
      </c>
      <c r="N174" s="91" t="s">
        <v>1124</v>
      </c>
      <c r="O174" s="91" t="s">
        <v>1193</v>
      </c>
      <c r="P174" s="127">
        <v>44104</v>
      </c>
      <c r="Q174" s="97">
        <v>44098</v>
      </c>
      <c r="R174" s="93" t="s">
        <v>35</v>
      </c>
      <c r="S174" s="89" t="s">
        <v>36</v>
      </c>
      <c r="T174" s="88">
        <v>39</v>
      </c>
      <c r="U174" s="89" t="s">
        <v>82</v>
      </c>
      <c r="V174" s="92" t="s">
        <v>1196</v>
      </c>
      <c r="W174" s="94">
        <v>29624812</v>
      </c>
      <c r="X174" s="46">
        <f t="shared" si="6"/>
        <v>24</v>
      </c>
      <c r="Y174" s="46">
        <v>1</v>
      </c>
      <c r="Z174" s="46" t="str">
        <f t="shared" si="7"/>
        <v>16-30</v>
      </c>
      <c r="AA174" s="77" t="str">
        <f t="shared" si="8"/>
        <v>Concluido</v>
      </c>
    </row>
    <row r="175" spans="1:27" s="43" customFormat="1" ht="15" customHeight="1">
      <c r="A175" s="89" t="s">
        <v>26</v>
      </c>
      <c r="B175" s="90" t="s">
        <v>445</v>
      </c>
      <c r="C175" s="91" t="s">
        <v>27</v>
      </c>
      <c r="D175" s="91">
        <v>9243</v>
      </c>
      <c r="E175" s="87" t="s">
        <v>115</v>
      </c>
      <c r="F175" s="87" t="s">
        <v>29</v>
      </c>
      <c r="G175" s="88" t="s">
        <v>30</v>
      </c>
      <c r="H175" s="89" t="s">
        <v>31</v>
      </c>
      <c r="I175" s="92" t="s">
        <v>32</v>
      </c>
      <c r="J175" s="92" t="s">
        <v>33</v>
      </c>
      <c r="K175" s="91" t="s">
        <v>34</v>
      </c>
      <c r="L175" s="128">
        <v>44074</v>
      </c>
      <c r="M175" s="91">
        <v>2020</v>
      </c>
      <c r="N175" s="91" t="s">
        <v>1124</v>
      </c>
      <c r="O175" s="91" t="s">
        <v>1193</v>
      </c>
      <c r="P175" s="127">
        <v>44104</v>
      </c>
      <c r="Q175" s="97">
        <v>44098</v>
      </c>
      <c r="R175" s="93" t="s">
        <v>35</v>
      </c>
      <c r="S175" s="89" t="s">
        <v>36</v>
      </c>
      <c r="T175" s="88" t="s">
        <v>30</v>
      </c>
      <c r="U175" s="89" t="s">
        <v>449</v>
      </c>
      <c r="V175" s="92" t="s">
        <v>1197</v>
      </c>
      <c r="W175" s="94">
        <v>33590166</v>
      </c>
      <c r="X175" s="46">
        <f t="shared" si="6"/>
        <v>24</v>
      </c>
      <c r="Y175" s="46">
        <v>1</v>
      </c>
      <c r="Z175" s="46" t="str">
        <f t="shared" si="7"/>
        <v>16-30</v>
      </c>
      <c r="AA175" s="77" t="str">
        <f t="shared" si="8"/>
        <v>Concluido</v>
      </c>
    </row>
    <row r="176" spans="1:27" s="43" customFormat="1" ht="15" customHeight="1">
      <c r="A176" s="89" t="s">
        <v>26</v>
      </c>
      <c r="B176" s="90" t="s">
        <v>445</v>
      </c>
      <c r="C176" s="91" t="s">
        <v>27</v>
      </c>
      <c r="D176" s="91">
        <v>9244</v>
      </c>
      <c r="E176" s="87" t="s">
        <v>56</v>
      </c>
      <c r="F176" s="87" t="s">
        <v>29</v>
      </c>
      <c r="G176" s="88" t="s">
        <v>30</v>
      </c>
      <c r="H176" s="89" t="s">
        <v>31</v>
      </c>
      <c r="I176" s="92" t="s">
        <v>32</v>
      </c>
      <c r="J176" s="92" t="s">
        <v>33</v>
      </c>
      <c r="K176" s="91" t="s">
        <v>34</v>
      </c>
      <c r="L176" s="128">
        <v>44074</v>
      </c>
      <c r="M176" s="91">
        <v>2020</v>
      </c>
      <c r="N176" s="91" t="s">
        <v>1124</v>
      </c>
      <c r="O176" s="91" t="s">
        <v>1193</v>
      </c>
      <c r="P176" s="127">
        <v>44104</v>
      </c>
      <c r="Q176" s="97">
        <v>44098</v>
      </c>
      <c r="R176" s="93" t="s">
        <v>35</v>
      </c>
      <c r="S176" s="89" t="s">
        <v>36</v>
      </c>
      <c r="T176" s="88" t="s">
        <v>41</v>
      </c>
      <c r="U176" s="89" t="s">
        <v>42</v>
      </c>
      <c r="V176" s="92" t="s">
        <v>1198</v>
      </c>
      <c r="W176" s="94">
        <v>46392010</v>
      </c>
      <c r="X176" s="46">
        <f t="shared" si="6"/>
        <v>24</v>
      </c>
      <c r="Y176" s="46">
        <v>1</v>
      </c>
      <c r="Z176" s="46" t="str">
        <f t="shared" si="7"/>
        <v>16-30</v>
      </c>
      <c r="AA176" s="77" t="str">
        <f t="shared" si="8"/>
        <v>Concluido</v>
      </c>
    </row>
    <row r="177" spans="1:27" s="43" customFormat="1" ht="15" customHeight="1">
      <c r="A177" s="89" t="s">
        <v>26</v>
      </c>
      <c r="B177" s="90" t="s">
        <v>445</v>
      </c>
      <c r="C177" s="91" t="s">
        <v>27</v>
      </c>
      <c r="D177" s="91">
        <v>9245</v>
      </c>
      <c r="E177" s="87" t="s">
        <v>60</v>
      </c>
      <c r="F177" s="87" t="s">
        <v>61</v>
      </c>
      <c r="G177" s="88" t="s">
        <v>30</v>
      </c>
      <c r="H177" s="89" t="s">
        <v>31</v>
      </c>
      <c r="I177" s="92" t="s">
        <v>32</v>
      </c>
      <c r="J177" s="92" t="s">
        <v>33</v>
      </c>
      <c r="K177" s="91" t="s">
        <v>34</v>
      </c>
      <c r="L177" s="128">
        <v>44074</v>
      </c>
      <c r="M177" s="91">
        <v>2020</v>
      </c>
      <c r="N177" s="91" t="s">
        <v>1124</v>
      </c>
      <c r="O177" s="91" t="s">
        <v>1193</v>
      </c>
      <c r="P177" s="127">
        <v>44104</v>
      </c>
      <c r="Q177" s="97">
        <v>44104</v>
      </c>
      <c r="R177" s="93" t="s">
        <v>40</v>
      </c>
      <c r="S177" s="89" t="s">
        <v>420</v>
      </c>
      <c r="T177" s="88" t="s">
        <v>41</v>
      </c>
      <c r="U177" s="89" t="s">
        <v>42</v>
      </c>
      <c r="V177" s="92" t="s">
        <v>1199</v>
      </c>
      <c r="W177" s="94">
        <v>44910479</v>
      </c>
      <c r="X177" s="46">
        <f t="shared" si="6"/>
        <v>30</v>
      </c>
      <c r="Y177" s="46">
        <v>1</v>
      </c>
      <c r="Z177" s="46" t="str">
        <f t="shared" si="7"/>
        <v>16-30</v>
      </c>
      <c r="AA177" s="77" t="str">
        <f t="shared" si="8"/>
        <v>Concluido</v>
      </c>
    </row>
    <row r="178" spans="1:27" s="43" customFormat="1" ht="15" customHeight="1">
      <c r="A178" s="89" t="s">
        <v>26</v>
      </c>
      <c r="B178" s="90" t="s">
        <v>445</v>
      </c>
      <c r="C178" s="91" t="s">
        <v>27</v>
      </c>
      <c r="D178" s="91">
        <v>9247</v>
      </c>
      <c r="E178" s="87" t="s">
        <v>97</v>
      </c>
      <c r="F178" s="87" t="s">
        <v>29</v>
      </c>
      <c r="G178" s="88" t="s">
        <v>30</v>
      </c>
      <c r="H178" s="89" t="s">
        <v>31</v>
      </c>
      <c r="I178" s="92" t="s">
        <v>32</v>
      </c>
      <c r="J178" s="92" t="s">
        <v>33</v>
      </c>
      <c r="K178" s="91" t="s">
        <v>34</v>
      </c>
      <c r="L178" s="128">
        <v>44074</v>
      </c>
      <c r="M178" s="91">
        <v>2020</v>
      </c>
      <c r="N178" s="91" t="s">
        <v>1124</v>
      </c>
      <c r="O178" s="91" t="s">
        <v>1193</v>
      </c>
      <c r="P178" s="127">
        <v>44104</v>
      </c>
      <c r="Q178" s="97">
        <v>44098</v>
      </c>
      <c r="R178" s="93" t="s">
        <v>35</v>
      </c>
      <c r="S178" s="89" t="s">
        <v>36</v>
      </c>
      <c r="T178" s="88" t="s">
        <v>30</v>
      </c>
      <c r="U178" s="89" t="s">
        <v>449</v>
      </c>
      <c r="V178" s="92" t="s">
        <v>1200</v>
      </c>
      <c r="W178" s="94">
        <v>41630172</v>
      </c>
      <c r="X178" s="46">
        <f t="shared" si="6"/>
        <v>24</v>
      </c>
      <c r="Y178" s="46">
        <v>1</v>
      </c>
      <c r="Z178" s="46" t="str">
        <f t="shared" si="7"/>
        <v>16-30</v>
      </c>
      <c r="AA178" s="77" t="str">
        <f t="shared" si="8"/>
        <v>Concluido</v>
      </c>
    </row>
    <row r="179" spans="1:27" s="43" customFormat="1" ht="15" customHeight="1">
      <c r="A179" s="89" t="s">
        <v>26</v>
      </c>
      <c r="B179" s="90" t="s">
        <v>445</v>
      </c>
      <c r="C179" s="91" t="s">
        <v>27</v>
      </c>
      <c r="D179" s="91">
        <v>9249</v>
      </c>
      <c r="E179" s="87" t="s">
        <v>60</v>
      </c>
      <c r="F179" s="87" t="s">
        <v>61</v>
      </c>
      <c r="G179" s="88" t="s">
        <v>30</v>
      </c>
      <c r="H179" s="89" t="s">
        <v>31</v>
      </c>
      <c r="I179" s="92" t="s">
        <v>32</v>
      </c>
      <c r="J179" s="92" t="s">
        <v>33</v>
      </c>
      <c r="K179" s="91" t="s">
        <v>34</v>
      </c>
      <c r="L179" s="128">
        <v>44074</v>
      </c>
      <c r="M179" s="91">
        <v>2020</v>
      </c>
      <c r="N179" s="91" t="s">
        <v>1124</v>
      </c>
      <c r="O179" s="91" t="s">
        <v>1193</v>
      </c>
      <c r="P179" s="127">
        <v>44104</v>
      </c>
      <c r="Q179" s="97">
        <v>44098</v>
      </c>
      <c r="R179" s="93" t="s">
        <v>40</v>
      </c>
      <c r="S179" s="89" t="s">
        <v>420</v>
      </c>
      <c r="T179" s="88" t="s">
        <v>41</v>
      </c>
      <c r="U179" s="89" t="s">
        <v>42</v>
      </c>
      <c r="V179" s="92" t="s">
        <v>1201</v>
      </c>
      <c r="W179" s="94">
        <v>41413893</v>
      </c>
      <c r="X179" s="46">
        <f t="shared" si="6"/>
        <v>24</v>
      </c>
      <c r="Y179" s="46">
        <v>1</v>
      </c>
      <c r="Z179" s="46" t="str">
        <f t="shared" si="7"/>
        <v>16-30</v>
      </c>
      <c r="AA179" s="77" t="str">
        <f t="shared" si="8"/>
        <v>Concluido</v>
      </c>
    </row>
    <row r="180" spans="1:27" s="43" customFormat="1" ht="15" customHeight="1">
      <c r="A180" s="89" t="s">
        <v>26</v>
      </c>
      <c r="B180" s="90" t="s">
        <v>445</v>
      </c>
      <c r="C180" s="91" t="s">
        <v>27</v>
      </c>
      <c r="D180" s="91">
        <v>9253</v>
      </c>
      <c r="E180" s="87" t="s">
        <v>56</v>
      </c>
      <c r="F180" s="87" t="s">
        <v>57</v>
      </c>
      <c r="G180" s="88" t="s">
        <v>30</v>
      </c>
      <c r="H180" s="89" t="s">
        <v>31</v>
      </c>
      <c r="I180" s="92" t="s">
        <v>32</v>
      </c>
      <c r="J180" s="92" t="s">
        <v>33</v>
      </c>
      <c r="K180" s="91" t="s">
        <v>34</v>
      </c>
      <c r="L180" s="128">
        <v>44074</v>
      </c>
      <c r="M180" s="91">
        <v>2020</v>
      </c>
      <c r="N180" s="91" t="s">
        <v>1124</v>
      </c>
      <c r="O180" s="91" t="s">
        <v>1193</v>
      </c>
      <c r="P180" s="127">
        <v>44104</v>
      </c>
      <c r="Q180" s="97">
        <v>44098</v>
      </c>
      <c r="R180" s="93" t="s">
        <v>35</v>
      </c>
      <c r="S180" s="89" t="s">
        <v>36</v>
      </c>
      <c r="T180" s="88" t="s">
        <v>30</v>
      </c>
      <c r="U180" s="89" t="s">
        <v>449</v>
      </c>
      <c r="V180" s="92" t="s">
        <v>1202</v>
      </c>
      <c r="W180" s="94">
        <v>32803897</v>
      </c>
      <c r="X180" s="46">
        <f t="shared" si="6"/>
        <v>24</v>
      </c>
      <c r="Y180" s="46">
        <v>1</v>
      </c>
      <c r="Z180" s="46" t="str">
        <f t="shared" si="7"/>
        <v>16-30</v>
      </c>
      <c r="AA180" s="77" t="str">
        <f t="shared" si="8"/>
        <v>Concluido</v>
      </c>
    </row>
    <row r="181" spans="1:27" s="43" customFormat="1" ht="15" customHeight="1">
      <c r="A181" s="89" t="s">
        <v>26</v>
      </c>
      <c r="B181" s="90" t="s">
        <v>445</v>
      </c>
      <c r="C181" s="91" t="s">
        <v>27</v>
      </c>
      <c r="D181" s="91">
        <v>9256</v>
      </c>
      <c r="E181" s="87" t="s">
        <v>451</v>
      </c>
      <c r="F181" s="87" t="s">
        <v>57</v>
      </c>
      <c r="G181" s="88" t="s">
        <v>30</v>
      </c>
      <c r="H181" s="89" t="s">
        <v>31</v>
      </c>
      <c r="I181" s="92" t="s">
        <v>32</v>
      </c>
      <c r="J181" s="92" t="s">
        <v>33</v>
      </c>
      <c r="K181" s="91" t="s">
        <v>34</v>
      </c>
      <c r="L181" s="128">
        <v>44074</v>
      </c>
      <c r="M181" s="91">
        <v>2020</v>
      </c>
      <c r="N181" s="91" t="s">
        <v>1124</v>
      </c>
      <c r="O181" s="91" t="s">
        <v>1193</v>
      </c>
      <c r="P181" s="127">
        <v>44104</v>
      </c>
      <c r="Q181" s="97">
        <v>44083</v>
      </c>
      <c r="R181" s="93" t="s">
        <v>35</v>
      </c>
      <c r="S181" s="89" t="s">
        <v>36</v>
      </c>
      <c r="T181" s="88" t="s">
        <v>41</v>
      </c>
      <c r="U181" s="89" t="s">
        <v>42</v>
      </c>
      <c r="V181" s="92" t="s">
        <v>1203</v>
      </c>
      <c r="W181" s="94">
        <v>43047217</v>
      </c>
      <c r="X181" s="46">
        <f t="shared" si="6"/>
        <v>9</v>
      </c>
      <c r="Y181" s="46">
        <v>1</v>
      </c>
      <c r="Z181" s="46" t="str">
        <f t="shared" si="7"/>
        <v>1-15</v>
      </c>
      <c r="AA181" s="77" t="str">
        <f t="shared" si="8"/>
        <v>Concluido</v>
      </c>
    </row>
    <row r="182" spans="1:27" s="43" customFormat="1" ht="15" customHeight="1">
      <c r="A182" s="89" t="s">
        <v>26</v>
      </c>
      <c r="B182" s="90" t="s">
        <v>445</v>
      </c>
      <c r="C182" s="91" t="s">
        <v>27</v>
      </c>
      <c r="D182" s="91">
        <v>9222</v>
      </c>
      <c r="E182" s="87" t="s">
        <v>116</v>
      </c>
      <c r="F182" s="87" t="s">
        <v>29</v>
      </c>
      <c r="G182" s="88" t="s">
        <v>44</v>
      </c>
      <c r="H182" s="89" t="s">
        <v>45</v>
      </c>
      <c r="I182" s="92" t="s">
        <v>116</v>
      </c>
      <c r="J182" s="92" t="s">
        <v>117</v>
      </c>
      <c r="K182" s="91" t="s">
        <v>118</v>
      </c>
      <c r="L182" s="128">
        <v>44072</v>
      </c>
      <c r="M182" s="91">
        <v>2020</v>
      </c>
      <c r="N182" s="91" t="s">
        <v>1124</v>
      </c>
      <c r="O182" s="91" t="s">
        <v>1193</v>
      </c>
      <c r="P182" s="127">
        <v>44102</v>
      </c>
      <c r="Q182" s="97">
        <v>44098</v>
      </c>
      <c r="R182" s="93" t="s">
        <v>35</v>
      </c>
      <c r="S182" s="89" t="s">
        <v>36</v>
      </c>
      <c r="T182" s="88" t="s">
        <v>30</v>
      </c>
      <c r="U182" s="89" t="s">
        <v>449</v>
      </c>
      <c r="V182" s="92" t="s">
        <v>1204</v>
      </c>
      <c r="W182" s="94">
        <v>46538191</v>
      </c>
      <c r="X182" s="46">
        <f t="shared" si="6"/>
        <v>26</v>
      </c>
      <c r="Y182" s="46">
        <v>1</v>
      </c>
      <c r="Z182" s="46" t="str">
        <f t="shared" si="7"/>
        <v>16-30</v>
      </c>
      <c r="AA182" s="77" t="str">
        <f t="shared" si="8"/>
        <v>Concluido</v>
      </c>
    </row>
    <row r="183" spans="1:27" s="43" customFormat="1" ht="15" customHeight="1">
      <c r="A183" s="89" t="s">
        <v>26</v>
      </c>
      <c r="B183" s="90" t="s">
        <v>445</v>
      </c>
      <c r="C183" s="91" t="s">
        <v>27</v>
      </c>
      <c r="D183" s="91">
        <v>9225</v>
      </c>
      <c r="E183" s="87" t="s">
        <v>116</v>
      </c>
      <c r="F183" s="87" t="s">
        <v>29</v>
      </c>
      <c r="G183" s="88" t="s">
        <v>44</v>
      </c>
      <c r="H183" s="89" t="s">
        <v>45</v>
      </c>
      <c r="I183" s="92" t="s">
        <v>116</v>
      </c>
      <c r="J183" s="92" t="s">
        <v>117</v>
      </c>
      <c r="K183" s="91" t="s">
        <v>118</v>
      </c>
      <c r="L183" s="128">
        <v>44072</v>
      </c>
      <c r="M183" s="91">
        <v>2020</v>
      </c>
      <c r="N183" s="91" t="s">
        <v>1124</v>
      </c>
      <c r="O183" s="91" t="s">
        <v>1193</v>
      </c>
      <c r="P183" s="127">
        <v>44102</v>
      </c>
      <c r="Q183" s="97">
        <v>44098</v>
      </c>
      <c r="R183" s="93" t="s">
        <v>35</v>
      </c>
      <c r="S183" s="89" t="s">
        <v>36</v>
      </c>
      <c r="T183" s="88" t="s">
        <v>30</v>
      </c>
      <c r="U183" s="89" t="s">
        <v>449</v>
      </c>
      <c r="V183" s="92" t="s">
        <v>1205</v>
      </c>
      <c r="W183" s="94">
        <v>42733516</v>
      </c>
      <c r="X183" s="46">
        <f t="shared" si="6"/>
        <v>26</v>
      </c>
      <c r="Y183" s="46">
        <v>1</v>
      </c>
      <c r="Z183" s="46" t="str">
        <f t="shared" si="7"/>
        <v>16-30</v>
      </c>
      <c r="AA183" s="77" t="str">
        <f t="shared" si="8"/>
        <v>Concluido</v>
      </c>
    </row>
    <row r="184" spans="1:27" s="43" customFormat="1" ht="15" customHeight="1">
      <c r="A184" s="89" t="s">
        <v>26</v>
      </c>
      <c r="B184" s="90" t="s">
        <v>445</v>
      </c>
      <c r="C184" s="91" t="s">
        <v>27</v>
      </c>
      <c r="D184" s="91">
        <v>9232</v>
      </c>
      <c r="E184" s="87" t="s">
        <v>105</v>
      </c>
      <c r="F184" s="87" t="s">
        <v>29</v>
      </c>
      <c r="G184" s="88" t="s">
        <v>30</v>
      </c>
      <c r="H184" s="89" t="s">
        <v>31</v>
      </c>
      <c r="I184" s="92" t="s">
        <v>32</v>
      </c>
      <c r="J184" s="92" t="s">
        <v>33</v>
      </c>
      <c r="K184" s="91" t="s">
        <v>34</v>
      </c>
      <c r="L184" s="128">
        <v>44072</v>
      </c>
      <c r="M184" s="91">
        <v>2020</v>
      </c>
      <c r="N184" s="91" t="s">
        <v>1124</v>
      </c>
      <c r="O184" s="91" t="s">
        <v>1193</v>
      </c>
      <c r="P184" s="127">
        <v>44102</v>
      </c>
      <c r="Q184" s="97">
        <v>44098</v>
      </c>
      <c r="R184" s="93" t="s">
        <v>35</v>
      </c>
      <c r="S184" s="89" t="s">
        <v>36</v>
      </c>
      <c r="T184" s="88" t="s">
        <v>30</v>
      </c>
      <c r="U184" s="89" t="s">
        <v>449</v>
      </c>
      <c r="V184" s="92" t="s">
        <v>1206</v>
      </c>
      <c r="W184" s="94">
        <v>44538021</v>
      </c>
      <c r="X184" s="46">
        <f t="shared" si="6"/>
        <v>26</v>
      </c>
      <c r="Y184" s="46">
        <v>1</v>
      </c>
      <c r="Z184" s="46" t="str">
        <f t="shared" si="7"/>
        <v>16-30</v>
      </c>
      <c r="AA184" s="77" t="str">
        <f t="shared" si="8"/>
        <v>Concluido</v>
      </c>
    </row>
    <row r="185" spans="1:27" s="43" customFormat="1" ht="15" customHeight="1">
      <c r="A185" s="89" t="s">
        <v>26</v>
      </c>
      <c r="B185" s="90" t="s">
        <v>445</v>
      </c>
      <c r="C185" s="91" t="s">
        <v>27</v>
      </c>
      <c r="D185" s="91">
        <v>9212</v>
      </c>
      <c r="E185" s="87" t="s">
        <v>80</v>
      </c>
      <c r="F185" s="87" t="s">
        <v>80</v>
      </c>
      <c r="G185" s="88" t="s">
        <v>30</v>
      </c>
      <c r="H185" s="89" t="s">
        <v>31</v>
      </c>
      <c r="I185" s="92" t="s">
        <v>32</v>
      </c>
      <c r="J185" s="92" t="s">
        <v>33</v>
      </c>
      <c r="K185" s="91" t="s">
        <v>34</v>
      </c>
      <c r="L185" s="128">
        <v>44071</v>
      </c>
      <c r="M185" s="91">
        <v>2020</v>
      </c>
      <c r="N185" s="91" t="s">
        <v>1124</v>
      </c>
      <c r="O185" s="91" t="s">
        <v>1193</v>
      </c>
      <c r="P185" s="127">
        <v>44101</v>
      </c>
      <c r="Q185" s="97">
        <v>44083</v>
      </c>
      <c r="R185" s="93">
        <v>29</v>
      </c>
      <c r="S185" s="89" t="s">
        <v>81</v>
      </c>
      <c r="T185" s="88" t="s">
        <v>41</v>
      </c>
      <c r="U185" s="89" t="s">
        <v>42</v>
      </c>
      <c r="V185" s="92" t="s">
        <v>1207</v>
      </c>
      <c r="W185" s="94">
        <v>10542259</v>
      </c>
      <c r="X185" s="46">
        <f t="shared" si="6"/>
        <v>12</v>
      </c>
      <c r="Y185" s="46">
        <v>1</v>
      </c>
      <c r="Z185" s="46" t="str">
        <f t="shared" si="7"/>
        <v>1-15</v>
      </c>
      <c r="AA185" s="77" t="str">
        <f t="shared" si="8"/>
        <v>Concluido</v>
      </c>
    </row>
    <row r="186" spans="1:27" s="43" customFormat="1" ht="15" customHeight="1">
      <c r="A186" s="89" t="s">
        <v>26</v>
      </c>
      <c r="B186" s="90" t="s">
        <v>445</v>
      </c>
      <c r="C186" s="91" t="s">
        <v>27</v>
      </c>
      <c r="D186" s="91">
        <v>9213</v>
      </c>
      <c r="E186" s="87" t="s">
        <v>74</v>
      </c>
      <c r="F186" s="87" t="s">
        <v>91</v>
      </c>
      <c r="G186" s="88" t="s">
        <v>30</v>
      </c>
      <c r="H186" s="89" t="s">
        <v>31</v>
      </c>
      <c r="I186" s="92" t="s">
        <v>32</v>
      </c>
      <c r="J186" s="92" t="s">
        <v>33</v>
      </c>
      <c r="K186" s="91" t="s">
        <v>34</v>
      </c>
      <c r="L186" s="128">
        <v>44071</v>
      </c>
      <c r="M186" s="91">
        <v>2020</v>
      </c>
      <c r="N186" s="91" t="s">
        <v>1124</v>
      </c>
      <c r="O186" s="91" t="s">
        <v>1193</v>
      </c>
      <c r="P186" s="127">
        <v>44101</v>
      </c>
      <c r="Q186" s="97">
        <v>44083</v>
      </c>
      <c r="R186" s="93" t="s">
        <v>35</v>
      </c>
      <c r="S186" s="89" t="s">
        <v>36</v>
      </c>
      <c r="T186" s="88" t="s">
        <v>41</v>
      </c>
      <c r="U186" s="89" t="s">
        <v>42</v>
      </c>
      <c r="V186" s="92" t="s">
        <v>1208</v>
      </c>
      <c r="W186" s="94">
        <v>26619143</v>
      </c>
      <c r="X186" s="46">
        <f t="shared" si="6"/>
        <v>12</v>
      </c>
      <c r="Y186" s="46">
        <v>1</v>
      </c>
      <c r="Z186" s="46" t="str">
        <f t="shared" si="7"/>
        <v>1-15</v>
      </c>
      <c r="AA186" s="77" t="str">
        <f t="shared" si="8"/>
        <v>Concluido</v>
      </c>
    </row>
    <row r="187" spans="1:27" s="43" customFormat="1" ht="15" customHeight="1">
      <c r="A187" s="89" t="s">
        <v>26</v>
      </c>
      <c r="B187" s="90" t="s">
        <v>445</v>
      </c>
      <c r="C187" s="91" t="s">
        <v>27</v>
      </c>
      <c r="D187" s="91">
        <v>9215</v>
      </c>
      <c r="E187" s="87" t="s">
        <v>151</v>
      </c>
      <c r="F187" s="87" t="s">
        <v>57</v>
      </c>
      <c r="G187" s="88" t="s">
        <v>30</v>
      </c>
      <c r="H187" s="89" t="s">
        <v>31</v>
      </c>
      <c r="I187" s="92" t="s">
        <v>32</v>
      </c>
      <c r="J187" s="92" t="s">
        <v>33</v>
      </c>
      <c r="K187" s="91" t="s">
        <v>34</v>
      </c>
      <c r="L187" s="128">
        <v>44071</v>
      </c>
      <c r="M187" s="91">
        <v>2020</v>
      </c>
      <c r="N187" s="91" t="s">
        <v>1124</v>
      </c>
      <c r="O187" s="91" t="s">
        <v>1193</v>
      </c>
      <c r="P187" s="127">
        <v>44101</v>
      </c>
      <c r="Q187" s="97">
        <v>44097</v>
      </c>
      <c r="R187" s="93" t="s">
        <v>35</v>
      </c>
      <c r="S187" s="89" t="s">
        <v>36</v>
      </c>
      <c r="T187" s="88" t="s">
        <v>30</v>
      </c>
      <c r="U187" s="89" t="s">
        <v>449</v>
      </c>
      <c r="V187" s="92" t="s">
        <v>1209</v>
      </c>
      <c r="W187" s="94">
        <v>10339813</v>
      </c>
      <c r="X187" s="46">
        <f t="shared" si="6"/>
        <v>26</v>
      </c>
      <c r="Y187" s="46">
        <v>1</v>
      </c>
      <c r="Z187" s="46" t="str">
        <f t="shared" si="7"/>
        <v>16-30</v>
      </c>
      <c r="AA187" s="77" t="str">
        <f t="shared" si="8"/>
        <v>Concluido</v>
      </c>
    </row>
    <row r="188" spans="1:27" s="43" customFormat="1">
      <c r="A188" s="89" t="s">
        <v>26</v>
      </c>
      <c r="B188" s="90" t="s">
        <v>445</v>
      </c>
      <c r="C188" s="91" t="s">
        <v>27</v>
      </c>
      <c r="D188" s="91">
        <v>9217</v>
      </c>
      <c r="E188" s="87" t="s">
        <v>50</v>
      </c>
      <c r="F188" s="87" t="s">
        <v>29</v>
      </c>
      <c r="G188" s="88" t="s">
        <v>30</v>
      </c>
      <c r="H188" s="89" t="s">
        <v>31</v>
      </c>
      <c r="I188" s="92" t="s">
        <v>32</v>
      </c>
      <c r="J188" s="92" t="s">
        <v>33</v>
      </c>
      <c r="K188" s="91" t="s">
        <v>34</v>
      </c>
      <c r="L188" s="128">
        <v>44071</v>
      </c>
      <c r="M188" s="91">
        <v>2020</v>
      </c>
      <c r="N188" s="91" t="s">
        <v>1124</v>
      </c>
      <c r="O188" s="91" t="s">
        <v>1193</v>
      </c>
      <c r="P188" s="127">
        <v>44101</v>
      </c>
      <c r="Q188" s="97">
        <v>44097</v>
      </c>
      <c r="R188" s="93" t="s">
        <v>35</v>
      </c>
      <c r="S188" s="89" t="s">
        <v>36</v>
      </c>
      <c r="T188" s="88" t="s">
        <v>30</v>
      </c>
      <c r="U188" s="89" t="s">
        <v>449</v>
      </c>
      <c r="V188" s="92" t="s">
        <v>565</v>
      </c>
      <c r="W188" s="94">
        <v>70329054</v>
      </c>
      <c r="X188" s="76">
        <f t="shared" si="6"/>
        <v>26</v>
      </c>
      <c r="Y188" s="46">
        <v>1</v>
      </c>
      <c r="Z188" s="46" t="str">
        <f t="shared" si="7"/>
        <v>16-30</v>
      </c>
      <c r="AA188" s="77" t="str">
        <f t="shared" si="8"/>
        <v>Concluido</v>
      </c>
    </row>
    <row r="189" spans="1:27" s="43" customFormat="1" ht="15" customHeight="1">
      <c r="A189" s="89" t="s">
        <v>26</v>
      </c>
      <c r="B189" s="90" t="s">
        <v>445</v>
      </c>
      <c r="C189" s="91" t="s">
        <v>27</v>
      </c>
      <c r="D189" s="91">
        <v>9208</v>
      </c>
      <c r="E189" s="87" t="s">
        <v>110</v>
      </c>
      <c r="F189" s="87" t="s">
        <v>57</v>
      </c>
      <c r="G189" s="88" t="s">
        <v>44</v>
      </c>
      <c r="H189" s="89" t="s">
        <v>45</v>
      </c>
      <c r="I189" s="92" t="s">
        <v>110</v>
      </c>
      <c r="J189" s="92" t="s">
        <v>111</v>
      </c>
      <c r="K189" s="91" t="s">
        <v>112</v>
      </c>
      <c r="L189" s="128">
        <v>44071</v>
      </c>
      <c r="M189" s="91">
        <v>2020</v>
      </c>
      <c r="N189" s="91" t="s">
        <v>1124</v>
      </c>
      <c r="O189" s="91" t="s">
        <v>1193</v>
      </c>
      <c r="P189" s="127">
        <v>44101</v>
      </c>
      <c r="Q189" s="97">
        <v>44097</v>
      </c>
      <c r="R189" s="93" t="s">
        <v>35</v>
      </c>
      <c r="S189" s="89" t="s">
        <v>36</v>
      </c>
      <c r="T189" s="88">
        <v>22</v>
      </c>
      <c r="U189" s="89" t="s">
        <v>448</v>
      </c>
      <c r="V189" s="92" t="s">
        <v>1210</v>
      </c>
      <c r="W189" s="94">
        <v>72556894</v>
      </c>
      <c r="X189" s="46">
        <f t="shared" si="6"/>
        <v>26</v>
      </c>
      <c r="Y189" s="46">
        <v>1</v>
      </c>
      <c r="Z189" s="46" t="str">
        <f t="shared" si="7"/>
        <v>16-30</v>
      </c>
      <c r="AA189" s="77" t="str">
        <f t="shared" si="8"/>
        <v>Concluido</v>
      </c>
    </row>
    <row r="190" spans="1:27" s="43" customFormat="1" ht="15" customHeight="1">
      <c r="A190" s="89" t="s">
        <v>26</v>
      </c>
      <c r="B190" s="90" t="s">
        <v>445</v>
      </c>
      <c r="C190" s="91" t="s">
        <v>27</v>
      </c>
      <c r="D190" s="91">
        <v>9207</v>
      </c>
      <c r="E190" s="87" t="s">
        <v>109</v>
      </c>
      <c r="F190" s="87" t="s">
        <v>57</v>
      </c>
      <c r="G190" s="88" t="s">
        <v>44</v>
      </c>
      <c r="H190" s="89" t="s">
        <v>45</v>
      </c>
      <c r="I190" s="92" t="s">
        <v>109</v>
      </c>
      <c r="J190" s="92" t="s">
        <v>51</v>
      </c>
      <c r="K190" s="91" t="s">
        <v>404</v>
      </c>
      <c r="L190" s="128">
        <v>44071</v>
      </c>
      <c r="M190" s="91">
        <v>2020</v>
      </c>
      <c r="N190" s="91" t="s">
        <v>1124</v>
      </c>
      <c r="O190" s="91" t="s">
        <v>1193</v>
      </c>
      <c r="P190" s="127">
        <v>44101</v>
      </c>
      <c r="Q190" s="97">
        <v>44096</v>
      </c>
      <c r="R190" s="93" t="s">
        <v>35</v>
      </c>
      <c r="S190" s="89" t="s">
        <v>36</v>
      </c>
      <c r="T190" s="88" t="s">
        <v>30</v>
      </c>
      <c r="U190" s="89" t="s">
        <v>449</v>
      </c>
      <c r="V190" s="92" t="s">
        <v>1211</v>
      </c>
      <c r="W190" s="94">
        <v>4632428</v>
      </c>
      <c r="X190" s="46">
        <f t="shared" si="6"/>
        <v>25</v>
      </c>
      <c r="Y190" s="46">
        <v>1</v>
      </c>
      <c r="Z190" s="46" t="str">
        <f t="shared" si="7"/>
        <v>16-30</v>
      </c>
      <c r="AA190" s="77" t="str">
        <f t="shared" si="8"/>
        <v>Concluido</v>
      </c>
    </row>
    <row r="191" spans="1:27" s="43" customFormat="1" ht="15" customHeight="1">
      <c r="A191" s="89" t="s">
        <v>26</v>
      </c>
      <c r="B191" s="90" t="s">
        <v>445</v>
      </c>
      <c r="C191" s="91" t="s">
        <v>27</v>
      </c>
      <c r="D191" s="91">
        <v>9196</v>
      </c>
      <c r="E191" s="87" t="s">
        <v>116</v>
      </c>
      <c r="F191" s="87" t="s">
        <v>29</v>
      </c>
      <c r="G191" s="88" t="s">
        <v>44</v>
      </c>
      <c r="H191" s="89" t="s">
        <v>45</v>
      </c>
      <c r="I191" s="92" t="s">
        <v>116</v>
      </c>
      <c r="J191" s="92" t="s">
        <v>117</v>
      </c>
      <c r="K191" s="91" t="s">
        <v>118</v>
      </c>
      <c r="L191" s="128">
        <v>44070</v>
      </c>
      <c r="M191" s="91">
        <v>2020</v>
      </c>
      <c r="N191" s="91" t="s">
        <v>1124</v>
      </c>
      <c r="O191" s="91" t="s">
        <v>1193</v>
      </c>
      <c r="P191" s="127">
        <v>44100</v>
      </c>
      <c r="Q191" s="97">
        <v>44078</v>
      </c>
      <c r="R191" s="93" t="s">
        <v>35</v>
      </c>
      <c r="S191" s="89" t="s">
        <v>36</v>
      </c>
      <c r="T191" s="88" t="s">
        <v>41</v>
      </c>
      <c r="U191" s="89" t="s">
        <v>42</v>
      </c>
      <c r="V191" s="92" t="s">
        <v>1212</v>
      </c>
      <c r="W191" s="94">
        <v>46098408</v>
      </c>
      <c r="X191" s="46">
        <f t="shared" si="6"/>
        <v>8</v>
      </c>
      <c r="Y191" s="46">
        <v>1</v>
      </c>
      <c r="Z191" s="46" t="str">
        <f t="shared" si="7"/>
        <v>1-15</v>
      </c>
      <c r="AA191" s="77" t="str">
        <f t="shared" si="8"/>
        <v>Concluido</v>
      </c>
    </row>
    <row r="192" spans="1:27" s="43" customFormat="1" ht="15" customHeight="1">
      <c r="A192" s="89" t="s">
        <v>26</v>
      </c>
      <c r="B192" s="90" t="s">
        <v>445</v>
      </c>
      <c r="C192" s="91" t="s">
        <v>27</v>
      </c>
      <c r="D192" s="91">
        <v>9192</v>
      </c>
      <c r="E192" s="87" t="s">
        <v>50</v>
      </c>
      <c r="F192" s="87" t="s">
        <v>29</v>
      </c>
      <c r="G192" s="88" t="s">
        <v>30</v>
      </c>
      <c r="H192" s="89" t="s">
        <v>31</v>
      </c>
      <c r="I192" s="92" t="s">
        <v>32</v>
      </c>
      <c r="J192" s="92" t="s">
        <v>33</v>
      </c>
      <c r="K192" s="91" t="s">
        <v>34</v>
      </c>
      <c r="L192" s="128">
        <v>44070</v>
      </c>
      <c r="M192" s="91">
        <v>2020</v>
      </c>
      <c r="N192" s="91" t="s">
        <v>1124</v>
      </c>
      <c r="O192" s="91" t="s">
        <v>1193</v>
      </c>
      <c r="P192" s="127">
        <v>44100</v>
      </c>
      <c r="Q192" s="97">
        <v>44071</v>
      </c>
      <c r="R192" s="93" t="s">
        <v>35</v>
      </c>
      <c r="S192" s="89" t="s">
        <v>36</v>
      </c>
      <c r="T192" s="88" t="s">
        <v>30</v>
      </c>
      <c r="U192" s="89" t="s">
        <v>449</v>
      </c>
      <c r="V192" s="92" t="s">
        <v>565</v>
      </c>
      <c r="W192" s="94">
        <v>70329054</v>
      </c>
      <c r="X192" s="46">
        <f t="shared" si="6"/>
        <v>1</v>
      </c>
      <c r="Y192" s="46">
        <v>1</v>
      </c>
      <c r="Z192" s="46" t="str">
        <f t="shared" si="7"/>
        <v>1-15</v>
      </c>
      <c r="AA192" s="77" t="str">
        <f t="shared" si="8"/>
        <v>Concluido</v>
      </c>
    </row>
    <row r="193" spans="1:27" s="43" customFormat="1" ht="15" customHeight="1">
      <c r="A193" s="89" t="s">
        <v>26</v>
      </c>
      <c r="B193" s="90" t="s">
        <v>445</v>
      </c>
      <c r="C193" s="91" t="s">
        <v>27</v>
      </c>
      <c r="D193" s="91">
        <v>9193</v>
      </c>
      <c r="E193" s="87" t="s">
        <v>38</v>
      </c>
      <c r="F193" s="87" t="s">
        <v>39</v>
      </c>
      <c r="G193" s="88" t="s">
        <v>30</v>
      </c>
      <c r="H193" s="89" t="s">
        <v>31</v>
      </c>
      <c r="I193" s="92" t="s">
        <v>32</v>
      </c>
      <c r="J193" s="92" t="s">
        <v>33</v>
      </c>
      <c r="K193" s="91" t="s">
        <v>34</v>
      </c>
      <c r="L193" s="128">
        <v>44070</v>
      </c>
      <c r="M193" s="91">
        <v>2020</v>
      </c>
      <c r="N193" s="91" t="s">
        <v>1124</v>
      </c>
      <c r="O193" s="91" t="s">
        <v>1193</v>
      </c>
      <c r="P193" s="127">
        <v>44100</v>
      </c>
      <c r="Q193" s="97">
        <v>44099</v>
      </c>
      <c r="R193" s="93" t="s">
        <v>40</v>
      </c>
      <c r="S193" s="89" t="s">
        <v>420</v>
      </c>
      <c r="T193" s="88" t="s">
        <v>30</v>
      </c>
      <c r="U193" s="89" t="s">
        <v>449</v>
      </c>
      <c r="V193" s="92" t="s">
        <v>1213</v>
      </c>
      <c r="W193" s="94">
        <v>2364939</v>
      </c>
      <c r="X193" s="46">
        <f t="shared" si="6"/>
        <v>29</v>
      </c>
      <c r="Y193" s="46">
        <v>1</v>
      </c>
      <c r="Z193" s="46" t="str">
        <f t="shared" si="7"/>
        <v>16-30</v>
      </c>
      <c r="AA193" s="77" t="str">
        <f t="shared" si="8"/>
        <v>Concluido</v>
      </c>
    </row>
    <row r="194" spans="1:27" s="43" customFormat="1" ht="15" customHeight="1">
      <c r="A194" s="89" t="s">
        <v>26</v>
      </c>
      <c r="B194" s="90" t="s">
        <v>445</v>
      </c>
      <c r="C194" s="91" t="s">
        <v>27</v>
      </c>
      <c r="D194" s="91">
        <v>9200</v>
      </c>
      <c r="E194" s="87" t="s">
        <v>121</v>
      </c>
      <c r="F194" s="87" t="s">
        <v>29</v>
      </c>
      <c r="G194" s="88" t="s">
        <v>30</v>
      </c>
      <c r="H194" s="89" t="s">
        <v>31</v>
      </c>
      <c r="I194" s="92" t="s">
        <v>32</v>
      </c>
      <c r="J194" s="92" t="s">
        <v>33</v>
      </c>
      <c r="K194" s="91" t="s">
        <v>34</v>
      </c>
      <c r="L194" s="128">
        <v>44070</v>
      </c>
      <c r="M194" s="91">
        <v>2020</v>
      </c>
      <c r="N194" s="91" t="s">
        <v>1124</v>
      </c>
      <c r="O194" s="91" t="s">
        <v>1193</v>
      </c>
      <c r="P194" s="127">
        <v>44100</v>
      </c>
      <c r="Q194" s="97">
        <v>44099</v>
      </c>
      <c r="R194" s="93" t="s">
        <v>35</v>
      </c>
      <c r="S194" s="89" t="s">
        <v>36</v>
      </c>
      <c r="T194" s="88" t="s">
        <v>30</v>
      </c>
      <c r="U194" s="89" t="s">
        <v>449</v>
      </c>
      <c r="V194" s="92" t="s">
        <v>1214</v>
      </c>
      <c r="W194" s="94">
        <v>20112366</v>
      </c>
      <c r="X194" s="46">
        <f t="shared" si="6"/>
        <v>29</v>
      </c>
      <c r="Y194" s="46">
        <v>1</v>
      </c>
      <c r="Z194" s="46" t="str">
        <f t="shared" si="7"/>
        <v>16-30</v>
      </c>
      <c r="AA194" s="77" t="str">
        <f t="shared" si="8"/>
        <v>Concluido</v>
      </c>
    </row>
    <row r="195" spans="1:27" s="43" customFormat="1" ht="15" customHeight="1">
      <c r="A195" s="89" t="s">
        <v>26</v>
      </c>
      <c r="B195" s="90" t="s">
        <v>445</v>
      </c>
      <c r="C195" s="91" t="s">
        <v>27</v>
      </c>
      <c r="D195" s="91">
        <v>9198</v>
      </c>
      <c r="E195" s="87" t="s">
        <v>49</v>
      </c>
      <c r="F195" s="87" t="s">
        <v>29</v>
      </c>
      <c r="G195" s="88" t="s">
        <v>44</v>
      </c>
      <c r="H195" s="89" t="s">
        <v>45</v>
      </c>
      <c r="I195" s="92" t="s">
        <v>49</v>
      </c>
      <c r="J195" s="92" t="s">
        <v>86</v>
      </c>
      <c r="K195" s="91" t="s">
        <v>123</v>
      </c>
      <c r="L195" s="128">
        <v>44070</v>
      </c>
      <c r="M195" s="91">
        <v>2020</v>
      </c>
      <c r="N195" s="91" t="s">
        <v>1124</v>
      </c>
      <c r="O195" s="91" t="s">
        <v>1193</v>
      </c>
      <c r="P195" s="127">
        <v>44100</v>
      </c>
      <c r="Q195" s="97">
        <v>44097</v>
      </c>
      <c r="R195" s="93" t="s">
        <v>35</v>
      </c>
      <c r="S195" s="89" t="s">
        <v>36</v>
      </c>
      <c r="T195" s="88">
        <v>22</v>
      </c>
      <c r="U195" s="89" t="s">
        <v>448</v>
      </c>
      <c r="V195" s="92" t="s">
        <v>1215</v>
      </c>
      <c r="W195" s="94">
        <v>2883636</v>
      </c>
      <c r="X195" s="46">
        <f t="shared" si="6"/>
        <v>27</v>
      </c>
      <c r="Y195" s="46">
        <v>1</v>
      </c>
      <c r="Z195" s="46" t="str">
        <f t="shared" si="7"/>
        <v>16-30</v>
      </c>
      <c r="AA195" s="77" t="str">
        <f t="shared" si="8"/>
        <v>Concluido</v>
      </c>
    </row>
    <row r="196" spans="1:27" s="43" customFormat="1" ht="15" customHeight="1">
      <c r="A196" s="89" t="s">
        <v>26</v>
      </c>
      <c r="B196" s="90" t="s">
        <v>445</v>
      </c>
      <c r="C196" s="91" t="s">
        <v>27</v>
      </c>
      <c r="D196" s="91">
        <v>9183</v>
      </c>
      <c r="E196" s="87" t="s">
        <v>95</v>
      </c>
      <c r="F196" s="87" t="s">
        <v>57</v>
      </c>
      <c r="G196" s="88" t="s">
        <v>30</v>
      </c>
      <c r="H196" s="89" t="s">
        <v>31</v>
      </c>
      <c r="I196" s="92" t="s">
        <v>32</v>
      </c>
      <c r="J196" s="92" t="s">
        <v>33</v>
      </c>
      <c r="K196" s="91" t="s">
        <v>34</v>
      </c>
      <c r="L196" s="128">
        <v>44069</v>
      </c>
      <c r="M196" s="91">
        <v>2020</v>
      </c>
      <c r="N196" s="91" t="s">
        <v>1124</v>
      </c>
      <c r="O196" s="91" t="s">
        <v>1193</v>
      </c>
      <c r="P196" s="127">
        <v>44099</v>
      </c>
      <c r="Q196" s="97">
        <v>44096</v>
      </c>
      <c r="R196" s="93" t="s">
        <v>35</v>
      </c>
      <c r="S196" s="89" t="s">
        <v>36</v>
      </c>
      <c r="T196" s="88" t="s">
        <v>30</v>
      </c>
      <c r="U196" s="89" t="s">
        <v>449</v>
      </c>
      <c r="V196" s="92" t="s">
        <v>1216</v>
      </c>
      <c r="W196" s="94">
        <v>43165879</v>
      </c>
      <c r="X196" s="46">
        <f t="shared" si="6"/>
        <v>27</v>
      </c>
      <c r="Y196" s="46">
        <v>1</v>
      </c>
      <c r="Z196" s="46" t="str">
        <f t="shared" si="7"/>
        <v>16-30</v>
      </c>
      <c r="AA196" s="77" t="str">
        <f t="shared" si="8"/>
        <v>Concluido</v>
      </c>
    </row>
    <row r="197" spans="1:27" s="43" customFormat="1" ht="15" customHeight="1">
      <c r="A197" s="89" t="s">
        <v>26</v>
      </c>
      <c r="B197" s="90" t="s">
        <v>445</v>
      </c>
      <c r="C197" s="91" t="s">
        <v>27</v>
      </c>
      <c r="D197" s="91">
        <v>9184</v>
      </c>
      <c r="E197" s="87" t="s">
        <v>460</v>
      </c>
      <c r="F197" s="87" t="s">
        <v>57</v>
      </c>
      <c r="G197" s="88" t="s">
        <v>30</v>
      </c>
      <c r="H197" s="89" t="s">
        <v>31</v>
      </c>
      <c r="I197" s="92" t="s">
        <v>32</v>
      </c>
      <c r="J197" s="92" t="s">
        <v>33</v>
      </c>
      <c r="K197" s="91" t="s">
        <v>34</v>
      </c>
      <c r="L197" s="128">
        <v>44069</v>
      </c>
      <c r="M197" s="91">
        <v>2020</v>
      </c>
      <c r="N197" s="91" t="s">
        <v>1124</v>
      </c>
      <c r="O197" s="91" t="s">
        <v>1193</v>
      </c>
      <c r="P197" s="127">
        <v>44099</v>
      </c>
      <c r="Q197" s="97">
        <v>44096</v>
      </c>
      <c r="R197" s="93" t="s">
        <v>35</v>
      </c>
      <c r="S197" s="89" t="s">
        <v>36</v>
      </c>
      <c r="T197" s="88">
        <v>22</v>
      </c>
      <c r="U197" s="89" t="s">
        <v>448</v>
      </c>
      <c r="V197" s="92" t="s">
        <v>1217</v>
      </c>
      <c r="W197" s="94">
        <v>18194887</v>
      </c>
      <c r="X197" s="46">
        <f t="shared" ref="X197:X260" si="9">Q197-L197</f>
        <v>27</v>
      </c>
      <c r="Y197" s="46">
        <v>1</v>
      </c>
      <c r="Z197" s="46" t="str">
        <f t="shared" ref="Z197:Z260" si="10">IF(X197&lt;=15,"1-15",IF(X197&lt;=30,"16-30",IF(X197&lt;=60,"31-60","Más de 60")))</f>
        <v>16-30</v>
      </c>
      <c r="AA197" s="77" t="str">
        <f t="shared" si="8"/>
        <v>Concluido</v>
      </c>
    </row>
    <row r="198" spans="1:27" s="43" customFormat="1" ht="15" customHeight="1">
      <c r="A198" s="89" t="s">
        <v>26</v>
      </c>
      <c r="B198" s="90" t="s">
        <v>445</v>
      </c>
      <c r="C198" s="91" t="s">
        <v>27</v>
      </c>
      <c r="D198" s="91">
        <v>9185</v>
      </c>
      <c r="E198" s="87" t="s">
        <v>56</v>
      </c>
      <c r="F198" s="87" t="s">
        <v>57</v>
      </c>
      <c r="G198" s="88" t="s">
        <v>30</v>
      </c>
      <c r="H198" s="89" t="s">
        <v>31</v>
      </c>
      <c r="I198" s="92" t="s">
        <v>32</v>
      </c>
      <c r="J198" s="92" t="s">
        <v>33</v>
      </c>
      <c r="K198" s="91" t="s">
        <v>34</v>
      </c>
      <c r="L198" s="128">
        <v>44069</v>
      </c>
      <c r="M198" s="91">
        <v>2020</v>
      </c>
      <c r="N198" s="91" t="s">
        <v>1124</v>
      </c>
      <c r="O198" s="91" t="s">
        <v>1193</v>
      </c>
      <c r="P198" s="127">
        <v>44099</v>
      </c>
      <c r="Q198" s="97">
        <v>44096</v>
      </c>
      <c r="R198" s="93" t="s">
        <v>35</v>
      </c>
      <c r="S198" s="89" t="s">
        <v>36</v>
      </c>
      <c r="T198" s="88" t="s">
        <v>30</v>
      </c>
      <c r="U198" s="89" t="s">
        <v>449</v>
      </c>
      <c r="V198" s="92" t="s">
        <v>1218</v>
      </c>
      <c r="W198" s="94">
        <v>32737126</v>
      </c>
      <c r="X198" s="46">
        <f t="shared" si="9"/>
        <v>27</v>
      </c>
      <c r="Y198" s="46">
        <v>1</v>
      </c>
      <c r="Z198" s="46" t="str">
        <f t="shared" si="10"/>
        <v>16-30</v>
      </c>
      <c r="AA198" s="77" t="str">
        <f t="shared" ref="AA198:AA261" si="11">IF(B198&lt;&gt;"En Gestión","Concluido","En Gestión")</f>
        <v>Concluido</v>
      </c>
    </row>
    <row r="199" spans="1:27" s="43" customFormat="1" ht="15" customHeight="1">
      <c r="A199" s="89" t="s">
        <v>26</v>
      </c>
      <c r="B199" s="90" t="s">
        <v>445</v>
      </c>
      <c r="C199" s="91" t="s">
        <v>27</v>
      </c>
      <c r="D199" s="91">
        <v>9181</v>
      </c>
      <c r="E199" s="87" t="s">
        <v>63</v>
      </c>
      <c r="F199" s="87" t="s">
        <v>29</v>
      </c>
      <c r="G199" s="88" t="s">
        <v>44</v>
      </c>
      <c r="H199" s="89" t="s">
        <v>45</v>
      </c>
      <c r="I199" s="92" t="s">
        <v>586</v>
      </c>
      <c r="J199" s="92" t="s">
        <v>59</v>
      </c>
      <c r="K199" s="91" t="s">
        <v>587</v>
      </c>
      <c r="L199" s="128">
        <v>44069</v>
      </c>
      <c r="M199" s="91">
        <v>2020</v>
      </c>
      <c r="N199" s="91" t="s">
        <v>1124</v>
      </c>
      <c r="O199" s="91" t="s">
        <v>1193</v>
      </c>
      <c r="P199" s="127">
        <v>44099</v>
      </c>
      <c r="Q199" s="97">
        <v>44096</v>
      </c>
      <c r="R199" s="93" t="s">
        <v>35</v>
      </c>
      <c r="S199" s="89" t="s">
        <v>36</v>
      </c>
      <c r="T199" s="88" t="s">
        <v>30</v>
      </c>
      <c r="U199" s="89" t="s">
        <v>449</v>
      </c>
      <c r="V199" s="92" t="s">
        <v>1219</v>
      </c>
      <c r="W199" s="94">
        <v>15756030</v>
      </c>
      <c r="X199" s="46">
        <f t="shared" si="9"/>
        <v>27</v>
      </c>
      <c r="Y199" s="46">
        <v>1</v>
      </c>
      <c r="Z199" s="46" t="str">
        <f t="shared" si="10"/>
        <v>16-30</v>
      </c>
      <c r="AA199" s="77" t="str">
        <f t="shared" si="11"/>
        <v>Concluido</v>
      </c>
    </row>
    <row r="200" spans="1:27" s="43" customFormat="1" ht="15" customHeight="1">
      <c r="A200" s="89" t="s">
        <v>26</v>
      </c>
      <c r="B200" s="90" t="s">
        <v>445</v>
      </c>
      <c r="C200" s="91" t="s">
        <v>27</v>
      </c>
      <c r="D200" s="91">
        <v>9175</v>
      </c>
      <c r="E200" s="87" t="s">
        <v>109</v>
      </c>
      <c r="F200" s="87" t="s">
        <v>29</v>
      </c>
      <c r="G200" s="88" t="s">
        <v>44</v>
      </c>
      <c r="H200" s="89" t="s">
        <v>45</v>
      </c>
      <c r="I200" s="92" t="s">
        <v>109</v>
      </c>
      <c r="J200" s="92" t="s">
        <v>51</v>
      </c>
      <c r="K200" s="91" t="s">
        <v>404</v>
      </c>
      <c r="L200" s="128">
        <v>44069</v>
      </c>
      <c r="M200" s="91">
        <v>2020</v>
      </c>
      <c r="N200" s="91" t="s">
        <v>1124</v>
      </c>
      <c r="O200" s="91" t="s">
        <v>1193</v>
      </c>
      <c r="P200" s="127">
        <v>44099</v>
      </c>
      <c r="Q200" s="97">
        <v>44096</v>
      </c>
      <c r="R200" s="93" t="s">
        <v>35</v>
      </c>
      <c r="S200" s="89" t="s">
        <v>36</v>
      </c>
      <c r="T200" s="88" t="s">
        <v>30</v>
      </c>
      <c r="U200" s="89" t="s">
        <v>449</v>
      </c>
      <c r="V200" s="92" t="s">
        <v>1211</v>
      </c>
      <c r="W200" s="94">
        <v>4632428</v>
      </c>
      <c r="X200" s="46">
        <f t="shared" si="9"/>
        <v>27</v>
      </c>
      <c r="Y200" s="46">
        <v>1</v>
      </c>
      <c r="Z200" s="46" t="str">
        <f t="shared" si="10"/>
        <v>16-30</v>
      </c>
      <c r="AA200" s="77" t="str">
        <f t="shared" si="11"/>
        <v>Concluido</v>
      </c>
    </row>
    <row r="201" spans="1:27" s="43" customFormat="1" ht="15" customHeight="1">
      <c r="A201" s="89" t="s">
        <v>26</v>
      </c>
      <c r="B201" s="90" t="s">
        <v>445</v>
      </c>
      <c r="C201" s="91" t="s">
        <v>27</v>
      </c>
      <c r="D201" s="91">
        <v>9163</v>
      </c>
      <c r="E201" s="87" t="s">
        <v>424</v>
      </c>
      <c r="F201" s="87" t="s">
        <v>29</v>
      </c>
      <c r="G201" s="88" t="s">
        <v>30</v>
      </c>
      <c r="H201" s="89" t="s">
        <v>31</v>
      </c>
      <c r="I201" s="92" t="s">
        <v>32</v>
      </c>
      <c r="J201" s="92" t="s">
        <v>33</v>
      </c>
      <c r="K201" s="91" t="s">
        <v>34</v>
      </c>
      <c r="L201" s="128">
        <v>44068</v>
      </c>
      <c r="M201" s="91">
        <v>2020</v>
      </c>
      <c r="N201" s="91" t="s">
        <v>1124</v>
      </c>
      <c r="O201" s="91" t="s">
        <v>1193</v>
      </c>
      <c r="P201" s="127">
        <v>44098</v>
      </c>
      <c r="Q201" s="97">
        <v>44092</v>
      </c>
      <c r="R201" s="93" t="s">
        <v>35</v>
      </c>
      <c r="S201" s="89" t="s">
        <v>36</v>
      </c>
      <c r="T201" s="88" t="s">
        <v>30</v>
      </c>
      <c r="U201" s="89" t="s">
        <v>449</v>
      </c>
      <c r="V201" s="92" t="s">
        <v>1220</v>
      </c>
      <c r="W201" s="94">
        <v>41097917</v>
      </c>
      <c r="X201" s="46">
        <f t="shared" si="9"/>
        <v>24</v>
      </c>
      <c r="Y201" s="46">
        <v>1</v>
      </c>
      <c r="Z201" s="46" t="str">
        <f t="shared" si="10"/>
        <v>16-30</v>
      </c>
      <c r="AA201" s="77" t="str">
        <f t="shared" si="11"/>
        <v>Concluido</v>
      </c>
    </row>
    <row r="202" spans="1:27" s="43" customFormat="1" ht="15" customHeight="1">
      <c r="A202" s="89" t="s">
        <v>26</v>
      </c>
      <c r="B202" s="90" t="s">
        <v>445</v>
      </c>
      <c r="C202" s="91" t="s">
        <v>27</v>
      </c>
      <c r="D202" s="91">
        <v>9167</v>
      </c>
      <c r="E202" s="87" t="s">
        <v>113</v>
      </c>
      <c r="F202" s="87" t="s">
        <v>57</v>
      </c>
      <c r="G202" s="88" t="s">
        <v>30</v>
      </c>
      <c r="H202" s="89" t="s">
        <v>31</v>
      </c>
      <c r="I202" s="92" t="s">
        <v>32</v>
      </c>
      <c r="J202" s="92" t="s">
        <v>33</v>
      </c>
      <c r="K202" s="91" t="s">
        <v>34</v>
      </c>
      <c r="L202" s="128">
        <v>44068</v>
      </c>
      <c r="M202" s="91">
        <v>2020</v>
      </c>
      <c r="N202" s="91" t="s">
        <v>1124</v>
      </c>
      <c r="O202" s="91" t="s">
        <v>1193</v>
      </c>
      <c r="P202" s="127">
        <v>44098</v>
      </c>
      <c r="Q202" s="97">
        <v>44092</v>
      </c>
      <c r="R202" s="93" t="s">
        <v>35</v>
      </c>
      <c r="S202" s="89" t="s">
        <v>36</v>
      </c>
      <c r="T202" s="88">
        <v>22</v>
      </c>
      <c r="U202" s="89" t="s">
        <v>448</v>
      </c>
      <c r="V202" s="92" t="s">
        <v>589</v>
      </c>
      <c r="W202" s="94">
        <v>44008936</v>
      </c>
      <c r="X202" s="46">
        <f t="shared" si="9"/>
        <v>24</v>
      </c>
      <c r="Y202" s="46">
        <v>1</v>
      </c>
      <c r="Z202" s="46" t="str">
        <f t="shared" si="10"/>
        <v>16-30</v>
      </c>
      <c r="AA202" s="77" t="str">
        <f t="shared" si="11"/>
        <v>Concluido</v>
      </c>
    </row>
    <row r="203" spans="1:27" s="43" customFormat="1" ht="15" customHeight="1">
      <c r="A203" s="89" t="s">
        <v>26</v>
      </c>
      <c r="B203" s="90" t="s">
        <v>445</v>
      </c>
      <c r="C203" s="91" t="s">
        <v>27</v>
      </c>
      <c r="D203" s="91">
        <v>9168</v>
      </c>
      <c r="E203" s="87" t="s">
        <v>60</v>
      </c>
      <c r="F203" s="87" t="s">
        <v>62</v>
      </c>
      <c r="G203" s="88" t="s">
        <v>30</v>
      </c>
      <c r="H203" s="89" t="s">
        <v>31</v>
      </c>
      <c r="I203" s="92" t="s">
        <v>32</v>
      </c>
      <c r="J203" s="92" t="s">
        <v>33</v>
      </c>
      <c r="K203" s="91" t="s">
        <v>34</v>
      </c>
      <c r="L203" s="128">
        <v>44068</v>
      </c>
      <c r="M203" s="91">
        <v>2020</v>
      </c>
      <c r="N203" s="91" t="s">
        <v>1124</v>
      </c>
      <c r="O203" s="91" t="s">
        <v>1193</v>
      </c>
      <c r="P203" s="127">
        <v>44098</v>
      </c>
      <c r="Q203" s="97">
        <v>44096</v>
      </c>
      <c r="R203" s="93" t="s">
        <v>35</v>
      </c>
      <c r="S203" s="89" t="s">
        <v>36</v>
      </c>
      <c r="T203" s="88" t="s">
        <v>30</v>
      </c>
      <c r="U203" s="89" t="s">
        <v>449</v>
      </c>
      <c r="V203" s="92" t="s">
        <v>1221</v>
      </c>
      <c r="W203" s="94">
        <v>46657530</v>
      </c>
      <c r="X203" s="46">
        <f t="shared" si="9"/>
        <v>28</v>
      </c>
      <c r="Y203" s="46">
        <v>1</v>
      </c>
      <c r="Z203" s="46" t="str">
        <f t="shared" si="10"/>
        <v>16-30</v>
      </c>
      <c r="AA203" s="77" t="str">
        <f t="shared" si="11"/>
        <v>Concluido</v>
      </c>
    </row>
    <row r="204" spans="1:27" s="43" customFormat="1">
      <c r="A204" s="89" t="s">
        <v>26</v>
      </c>
      <c r="B204" s="90" t="s">
        <v>445</v>
      </c>
      <c r="C204" s="91" t="s">
        <v>27</v>
      </c>
      <c r="D204" s="91">
        <v>9169</v>
      </c>
      <c r="E204" s="87" t="s">
        <v>80</v>
      </c>
      <c r="F204" s="87" t="s">
        <v>80</v>
      </c>
      <c r="G204" s="88" t="s">
        <v>30</v>
      </c>
      <c r="H204" s="89" t="s">
        <v>31</v>
      </c>
      <c r="I204" s="92" t="s">
        <v>32</v>
      </c>
      <c r="J204" s="92" t="s">
        <v>33</v>
      </c>
      <c r="K204" s="91" t="s">
        <v>34</v>
      </c>
      <c r="L204" s="128">
        <v>44068</v>
      </c>
      <c r="M204" s="91">
        <v>2020</v>
      </c>
      <c r="N204" s="91" t="s">
        <v>1124</v>
      </c>
      <c r="O204" s="91" t="s">
        <v>1193</v>
      </c>
      <c r="P204" s="127">
        <v>44098</v>
      </c>
      <c r="Q204" s="97">
        <v>44096</v>
      </c>
      <c r="R204" s="93">
        <v>29</v>
      </c>
      <c r="S204" s="89" t="s">
        <v>81</v>
      </c>
      <c r="T204" s="88">
        <v>39</v>
      </c>
      <c r="U204" s="89" t="s">
        <v>82</v>
      </c>
      <c r="V204" s="92" t="s">
        <v>1222</v>
      </c>
      <c r="W204" s="94">
        <v>73650479</v>
      </c>
      <c r="X204" s="76">
        <f t="shared" si="9"/>
        <v>28</v>
      </c>
      <c r="Y204" s="46">
        <v>1</v>
      </c>
      <c r="Z204" s="46" t="str">
        <f t="shared" si="10"/>
        <v>16-30</v>
      </c>
      <c r="AA204" s="77" t="str">
        <f t="shared" si="11"/>
        <v>Concluido</v>
      </c>
    </row>
    <row r="205" spans="1:27" s="43" customFormat="1" ht="15" customHeight="1">
      <c r="A205" s="89" t="s">
        <v>26</v>
      </c>
      <c r="B205" s="90" t="s">
        <v>445</v>
      </c>
      <c r="C205" s="91" t="s">
        <v>27</v>
      </c>
      <c r="D205" s="91">
        <v>9138</v>
      </c>
      <c r="E205" s="87" t="s">
        <v>162</v>
      </c>
      <c r="F205" s="87" t="s">
        <v>29</v>
      </c>
      <c r="G205" s="88" t="s">
        <v>44</v>
      </c>
      <c r="H205" s="89" t="s">
        <v>45</v>
      </c>
      <c r="I205" s="92" t="s">
        <v>77</v>
      </c>
      <c r="J205" s="92" t="s">
        <v>108</v>
      </c>
      <c r="K205" s="91" t="s">
        <v>129</v>
      </c>
      <c r="L205" s="128">
        <v>44067</v>
      </c>
      <c r="M205" s="91">
        <v>2020</v>
      </c>
      <c r="N205" s="91" t="s">
        <v>1124</v>
      </c>
      <c r="O205" s="91" t="s">
        <v>1193</v>
      </c>
      <c r="P205" s="127">
        <v>44097</v>
      </c>
      <c r="Q205" s="97">
        <v>44092</v>
      </c>
      <c r="R205" s="93" t="s">
        <v>35</v>
      </c>
      <c r="S205" s="89" t="s">
        <v>36</v>
      </c>
      <c r="T205" s="88" t="s">
        <v>30</v>
      </c>
      <c r="U205" s="89" t="s">
        <v>449</v>
      </c>
      <c r="V205" s="92" t="s">
        <v>1223</v>
      </c>
      <c r="W205" s="94">
        <v>46583182</v>
      </c>
      <c r="X205" s="46">
        <f t="shared" si="9"/>
        <v>25</v>
      </c>
      <c r="Y205" s="46">
        <v>1</v>
      </c>
      <c r="Z205" s="46" t="str">
        <f t="shared" si="10"/>
        <v>16-30</v>
      </c>
      <c r="AA205" s="77" t="str">
        <f t="shared" si="11"/>
        <v>Concluido</v>
      </c>
    </row>
    <row r="206" spans="1:27" s="43" customFormat="1" ht="15" customHeight="1">
      <c r="A206" s="89" t="s">
        <v>26</v>
      </c>
      <c r="B206" s="90" t="s">
        <v>445</v>
      </c>
      <c r="C206" s="91" t="s">
        <v>27</v>
      </c>
      <c r="D206" s="91">
        <v>9136</v>
      </c>
      <c r="E206" s="87" t="s">
        <v>124</v>
      </c>
      <c r="F206" s="87" t="s">
        <v>57</v>
      </c>
      <c r="G206" s="88" t="s">
        <v>44</v>
      </c>
      <c r="H206" s="89" t="s">
        <v>45</v>
      </c>
      <c r="I206" s="92" t="s">
        <v>124</v>
      </c>
      <c r="J206" s="92" t="s">
        <v>108</v>
      </c>
      <c r="K206" s="91" t="s">
        <v>459</v>
      </c>
      <c r="L206" s="128">
        <v>44067</v>
      </c>
      <c r="M206" s="91">
        <v>2020</v>
      </c>
      <c r="N206" s="91" t="s">
        <v>1124</v>
      </c>
      <c r="O206" s="91" t="s">
        <v>1193</v>
      </c>
      <c r="P206" s="127">
        <v>44097</v>
      </c>
      <c r="Q206" s="97">
        <v>44092</v>
      </c>
      <c r="R206" s="93" t="s">
        <v>35</v>
      </c>
      <c r="S206" s="89" t="s">
        <v>36</v>
      </c>
      <c r="T206" s="88" t="s">
        <v>30</v>
      </c>
      <c r="U206" s="89" t="s">
        <v>449</v>
      </c>
      <c r="V206" s="92" t="s">
        <v>1224</v>
      </c>
      <c r="W206" s="94">
        <v>44360094</v>
      </c>
      <c r="X206" s="46">
        <f t="shared" si="9"/>
        <v>25</v>
      </c>
      <c r="Y206" s="46">
        <v>1</v>
      </c>
      <c r="Z206" s="46" t="str">
        <f t="shared" si="10"/>
        <v>16-30</v>
      </c>
      <c r="AA206" s="77" t="str">
        <f t="shared" si="11"/>
        <v>Concluido</v>
      </c>
    </row>
    <row r="207" spans="1:27" s="43" customFormat="1" ht="15" customHeight="1">
      <c r="A207" s="89" t="s">
        <v>26</v>
      </c>
      <c r="B207" s="90" t="s">
        <v>445</v>
      </c>
      <c r="C207" s="91" t="s">
        <v>27</v>
      </c>
      <c r="D207" s="91">
        <v>9123</v>
      </c>
      <c r="E207" s="87" t="s">
        <v>49</v>
      </c>
      <c r="F207" s="87" t="s">
        <v>57</v>
      </c>
      <c r="G207" s="88" t="s">
        <v>30</v>
      </c>
      <c r="H207" s="89" t="s">
        <v>31</v>
      </c>
      <c r="I207" s="92" t="s">
        <v>32</v>
      </c>
      <c r="J207" s="92" t="s">
        <v>33</v>
      </c>
      <c r="K207" s="91" t="s">
        <v>34</v>
      </c>
      <c r="L207" s="128">
        <v>44067</v>
      </c>
      <c r="M207" s="91">
        <v>2020</v>
      </c>
      <c r="N207" s="91" t="s">
        <v>1124</v>
      </c>
      <c r="O207" s="91" t="s">
        <v>1193</v>
      </c>
      <c r="P207" s="127">
        <v>44097</v>
      </c>
      <c r="Q207" s="97">
        <v>44091</v>
      </c>
      <c r="R207" s="93" t="s">
        <v>35</v>
      </c>
      <c r="S207" s="89" t="s">
        <v>36</v>
      </c>
      <c r="T207" s="88" t="s">
        <v>30</v>
      </c>
      <c r="U207" s="89" t="s">
        <v>449</v>
      </c>
      <c r="V207" s="92" t="s">
        <v>1225</v>
      </c>
      <c r="W207" s="94">
        <v>2631634</v>
      </c>
      <c r="X207" s="46">
        <f t="shared" si="9"/>
        <v>24</v>
      </c>
      <c r="Y207" s="46">
        <v>1</v>
      </c>
      <c r="Z207" s="46" t="str">
        <f t="shared" si="10"/>
        <v>16-30</v>
      </c>
      <c r="AA207" s="77" t="str">
        <f t="shared" si="11"/>
        <v>Concluido</v>
      </c>
    </row>
    <row r="208" spans="1:27" s="43" customFormat="1" ht="15" customHeight="1">
      <c r="A208" s="89" t="s">
        <v>26</v>
      </c>
      <c r="B208" s="90" t="s">
        <v>445</v>
      </c>
      <c r="C208" s="91" t="s">
        <v>27</v>
      </c>
      <c r="D208" s="91">
        <v>9124</v>
      </c>
      <c r="E208" s="87" t="s">
        <v>97</v>
      </c>
      <c r="F208" s="87" t="s">
        <v>57</v>
      </c>
      <c r="G208" s="88" t="s">
        <v>30</v>
      </c>
      <c r="H208" s="89" t="s">
        <v>31</v>
      </c>
      <c r="I208" s="92" t="s">
        <v>32</v>
      </c>
      <c r="J208" s="92" t="s">
        <v>33</v>
      </c>
      <c r="K208" s="91" t="s">
        <v>34</v>
      </c>
      <c r="L208" s="128">
        <v>44067</v>
      </c>
      <c r="M208" s="91">
        <v>2020</v>
      </c>
      <c r="N208" s="91" t="s">
        <v>1124</v>
      </c>
      <c r="O208" s="91" t="s">
        <v>1193</v>
      </c>
      <c r="P208" s="127">
        <v>44097</v>
      </c>
      <c r="Q208" s="97">
        <v>44091</v>
      </c>
      <c r="R208" s="93" t="s">
        <v>35</v>
      </c>
      <c r="S208" s="89" t="s">
        <v>36</v>
      </c>
      <c r="T208" s="88" t="s">
        <v>30</v>
      </c>
      <c r="U208" s="89" t="s">
        <v>449</v>
      </c>
      <c r="V208" s="92" t="s">
        <v>1226</v>
      </c>
      <c r="W208" s="94">
        <v>6705376</v>
      </c>
      <c r="X208" s="46">
        <f t="shared" si="9"/>
        <v>24</v>
      </c>
      <c r="Y208" s="46">
        <v>1</v>
      </c>
      <c r="Z208" s="46" t="str">
        <f t="shared" si="10"/>
        <v>16-30</v>
      </c>
      <c r="AA208" s="77" t="str">
        <f t="shared" si="11"/>
        <v>Concluido</v>
      </c>
    </row>
    <row r="209" spans="1:27" s="43" customFormat="1" ht="15" customHeight="1">
      <c r="A209" s="89" t="s">
        <v>26</v>
      </c>
      <c r="B209" s="90" t="s">
        <v>445</v>
      </c>
      <c r="C209" s="91" t="s">
        <v>27</v>
      </c>
      <c r="D209" s="91">
        <v>9125</v>
      </c>
      <c r="E209" s="87" t="s">
        <v>80</v>
      </c>
      <c r="F209" s="87" t="s">
        <v>80</v>
      </c>
      <c r="G209" s="88" t="s">
        <v>30</v>
      </c>
      <c r="H209" s="89" t="s">
        <v>31</v>
      </c>
      <c r="I209" s="92" t="s">
        <v>32</v>
      </c>
      <c r="J209" s="92" t="s">
        <v>33</v>
      </c>
      <c r="K209" s="91" t="s">
        <v>34</v>
      </c>
      <c r="L209" s="128">
        <v>44067</v>
      </c>
      <c r="M209" s="91">
        <v>2020</v>
      </c>
      <c r="N209" s="91" t="s">
        <v>1124</v>
      </c>
      <c r="O209" s="91" t="s">
        <v>1193</v>
      </c>
      <c r="P209" s="127">
        <v>44097</v>
      </c>
      <c r="Q209" s="97">
        <v>44083</v>
      </c>
      <c r="R209" s="93" t="s">
        <v>35</v>
      </c>
      <c r="S209" s="89" t="s">
        <v>36</v>
      </c>
      <c r="T209" s="88" t="s">
        <v>30</v>
      </c>
      <c r="U209" s="89" t="s">
        <v>449</v>
      </c>
      <c r="V209" s="92" t="s">
        <v>1227</v>
      </c>
      <c r="W209" s="94">
        <v>80651791</v>
      </c>
      <c r="X209" s="46">
        <f t="shared" si="9"/>
        <v>16</v>
      </c>
      <c r="Y209" s="46">
        <v>1</v>
      </c>
      <c r="Z209" s="46" t="str">
        <f t="shared" si="10"/>
        <v>16-30</v>
      </c>
      <c r="AA209" s="77" t="str">
        <f t="shared" si="11"/>
        <v>Concluido</v>
      </c>
    </row>
    <row r="210" spans="1:27" s="43" customFormat="1" ht="15" customHeight="1">
      <c r="A210" s="89" t="s">
        <v>26</v>
      </c>
      <c r="B210" s="90" t="s">
        <v>445</v>
      </c>
      <c r="C210" s="91" t="s">
        <v>27</v>
      </c>
      <c r="D210" s="91">
        <v>9126</v>
      </c>
      <c r="E210" s="87" t="s">
        <v>50</v>
      </c>
      <c r="F210" s="87" t="s">
        <v>29</v>
      </c>
      <c r="G210" s="88" t="s">
        <v>30</v>
      </c>
      <c r="H210" s="89" t="s">
        <v>31</v>
      </c>
      <c r="I210" s="92" t="s">
        <v>32</v>
      </c>
      <c r="J210" s="92" t="s">
        <v>33</v>
      </c>
      <c r="K210" s="91" t="s">
        <v>34</v>
      </c>
      <c r="L210" s="128">
        <v>44067</v>
      </c>
      <c r="M210" s="91">
        <v>2020</v>
      </c>
      <c r="N210" s="91" t="s">
        <v>1124</v>
      </c>
      <c r="O210" s="91" t="s">
        <v>1193</v>
      </c>
      <c r="P210" s="127">
        <v>44097</v>
      </c>
      <c r="Q210" s="97">
        <v>44069</v>
      </c>
      <c r="R210" s="93" t="s">
        <v>35</v>
      </c>
      <c r="S210" s="89" t="s">
        <v>36</v>
      </c>
      <c r="T210" s="88" t="s">
        <v>30</v>
      </c>
      <c r="U210" s="89" t="s">
        <v>449</v>
      </c>
      <c r="V210" s="92" t="s">
        <v>552</v>
      </c>
      <c r="W210" s="94">
        <v>70610747</v>
      </c>
      <c r="X210" s="46">
        <f t="shared" si="9"/>
        <v>2</v>
      </c>
      <c r="Y210" s="46">
        <v>1</v>
      </c>
      <c r="Z210" s="46" t="str">
        <f t="shared" si="10"/>
        <v>1-15</v>
      </c>
      <c r="AA210" s="77" t="str">
        <f t="shared" si="11"/>
        <v>Concluido</v>
      </c>
    </row>
    <row r="211" spans="1:27" s="43" customFormat="1" ht="15" customHeight="1">
      <c r="A211" s="89" t="s">
        <v>26</v>
      </c>
      <c r="B211" s="90" t="s">
        <v>445</v>
      </c>
      <c r="C211" s="91" t="s">
        <v>27</v>
      </c>
      <c r="D211" s="91">
        <v>9127</v>
      </c>
      <c r="E211" s="87" t="s">
        <v>50</v>
      </c>
      <c r="F211" s="87" t="s">
        <v>29</v>
      </c>
      <c r="G211" s="88" t="s">
        <v>30</v>
      </c>
      <c r="H211" s="89" t="s">
        <v>31</v>
      </c>
      <c r="I211" s="92" t="s">
        <v>32</v>
      </c>
      <c r="J211" s="92" t="s">
        <v>33</v>
      </c>
      <c r="K211" s="91" t="s">
        <v>34</v>
      </c>
      <c r="L211" s="128">
        <v>44067</v>
      </c>
      <c r="M211" s="91">
        <v>2020</v>
      </c>
      <c r="N211" s="91" t="s">
        <v>1124</v>
      </c>
      <c r="O211" s="91" t="s">
        <v>1193</v>
      </c>
      <c r="P211" s="127">
        <v>44097</v>
      </c>
      <c r="Q211" s="97">
        <v>44091</v>
      </c>
      <c r="R211" s="93" t="s">
        <v>35</v>
      </c>
      <c r="S211" s="89" t="s">
        <v>36</v>
      </c>
      <c r="T211" s="88" t="s">
        <v>41</v>
      </c>
      <c r="U211" s="89" t="s">
        <v>42</v>
      </c>
      <c r="V211" s="92" t="s">
        <v>1228</v>
      </c>
      <c r="W211" s="94">
        <v>29732920</v>
      </c>
      <c r="X211" s="46">
        <f t="shared" si="9"/>
        <v>24</v>
      </c>
      <c r="Y211" s="46">
        <v>1</v>
      </c>
      <c r="Z211" s="46" t="str">
        <f t="shared" si="10"/>
        <v>16-30</v>
      </c>
      <c r="AA211" s="77" t="str">
        <f t="shared" si="11"/>
        <v>Concluido</v>
      </c>
    </row>
    <row r="212" spans="1:27" s="43" customFormat="1" ht="15" customHeight="1">
      <c r="A212" s="89" t="s">
        <v>26</v>
      </c>
      <c r="B212" s="90" t="s">
        <v>445</v>
      </c>
      <c r="C212" s="91" t="s">
        <v>27</v>
      </c>
      <c r="D212" s="91">
        <v>9128</v>
      </c>
      <c r="E212" s="87" t="s">
        <v>115</v>
      </c>
      <c r="F212" s="87" t="s">
        <v>29</v>
      </c>
      <c r="G212" s="88" t="s">
        <v>30</v>
      </c>
      <c r="H212" s="89" t="s">
        <v>31</v>
      </c>
      <c r="I212" s="92" t="s">
        <v>32</v>
      </c>
      <c r="J212" s="92" t="s">
        <v>33</v>
      </c>
      <c r="K212" s="91" t="s">
        <v>34</v>
      </c>
      <c r="L212" s="128">
        <v>44067</v>
      </c>
      <c r="M212" s="91">
        <v>2020</v>
      </c>
      <c r="N212" s="91" t="s">
        <v>1124</v>
      </c>
      <c r="O212" s="91" t="s">
        <v>1193</v>
      </c>
      <c r="P212" s="127">
        <v>44097</v>
      </c>
      <c r="Q212" s="97">
        <v>44091</v>
      </c>
      <c r="R212" s="93" t="s">
        <v>35</v>
      </c>
      <c r="S212" s="89" t="s">
        <v>36</v>
      </c>
      <c r="T212" s="88" t="s">
        <v>30</v>
      </c>
      <c r="U212" s="89" t="s">
        <v>449</v>
      </c>
      <c r="V212" s="92" t="s">
        <v>1229</v>
      </c>
      <c r="W212" s="94">
        <v>43763358</v>
      </c>
      <c r="X212" s="46">
        <f t="shared" si="9"/>
        <v>24</v>
      </c>
      <c r="Y212" s="46">
        <v>1</v>
      </c>
      <c r="Z212" s="46" t="str">
        <f t="shared" si="10"/>
        <v>16-30</v>
      </c>
      <c r="AA212" s="77" t="str">
        <f t="shared" si="11"/>
        <v>Concluido</v>
      </c>
    </row>
    <row r="213" spans="1:27" s="43" customFormat="1" ht="15" customHeight="1">
      <c r="A213" s="89" t="s">
        <v>26</v>
      </c>
      <c r="B213" s="90" t="s">
        <v>445</v>
      </c>
      <c r="C213" s="91" t="s">
        <v>27</v>
      </c>
      <c r="D213" s="91">
        <v>9130</v>
      </c>
      <c r="E213" s="87" t="s">
        <v>1189</v>
      </c>
      <c r="F213" s="87" t="s">
        <v>29</v>
      </c>
      <c r="G213" s="88" t="s">
        <v>30</v>
      </c>
      <c r="H213" s="89" t="s">
        <v>31</v>
      </c>
      <c r="I213" s="92" t="s">
        <v>32</v>
      </c>
      <c r="J213" s="92" t="s">
        <v>33</v>
      </c>
      <c r="K213" s="91" t="s">
        <v>34</v>
      </c>
      <c r="L213" s="128">
        <v>44067</v>
      </c>
      <c r="M213" s="91">
        <v>2020</v>
      </c>
      <c r="N213" s="91" t="s">
        <v>1124</v>
      </c>
      <c r="O213" s="91" t="s">
        <v>1193</v>
      </c>
      <c r="P213" s="127">
        <v>44097</v>
      </c>
      <c r="Q213" s="97">
        <v>44096</v>
      </c>
      <c r="R213" s="93" t="s">
        <v>35</v>
      </c>
      <c r="S213" s="89" t="s">
        <v>36</v>
      </c>
      <c r="T213" s="88">
        <v>39</v>
      </c>
      <c r="U213" s="89" t="s">
        <v>82</v>
      </c>
      <c r="V213" s="92" t="s">
        <v>1230</v>
      </c>
      <c r="W213" s="94">
        <v>44794680</v>
      </c>
      <c r="X213" s="46">
        <f t="shared" si="9"/>
        <v>29</v>
      </c>
      <c r="Y213" s="46">
        <v>1</v>
      </c>
      <c r="Z213" s="46" t="str">
        <f t="shared" si="10"/>
        <v>16-30</v>
      </c>
      <c r="AA213" s="77" t="str">
        <f t="shared" si="11"/>
        <v>Concluido</v>
      </c>
    </row>
    <row r="214" spans="1:27" s="43" customFormat="1" ht="15" customHeight="1">
      <c r="A214" s="89" t="s">
        <v>26</v>
      </c>
      <c r="B214" s="90" t="s">
        <v>445</v>
      </c>
      <c r="C214" s="91" t="s">
        <v>27</v>
      </c>
      <c r="D214" s="91">
        <v>9132</v>
      </c>
      <c r="E214" s="87" t="s">
        <v>94</v>
      </c>
      <c r="F214" s="87" t="s">
        <v>29</v>
      </c>
      <c r="G214" s="88" t="s">
        <v>30</v>
      </c>
      <c r="H214" s="89" t="s">
        <v>31</v>
      </c>
      <c r="I214" s="92" t="s">
        <v>32</v>
      </c>
      <c r="J214" s="92" t="s">
        <v>33</v>
      </c>
      <c r="K214" s="91" t="s">
        <v>34</v>
      </c>
      <c r="L214" s="128">
        <v>44067</v>
      </c>
      <c r="M214" s="91">
        <v>2020</v>
      </c>
      <c r="N214" s="91" t="s">
        <v>1124</v>
      </c>
      <c r="O214" s="91" t="s">
        <v>1193</v>
      </c>
      <c r="P214" s="127">
        <v>44097</v>
      </c>
      <c r="Q214" s="97">
        <v>44091</v>
      </c>
      <c r="R214" s="93" t="s">
        <v>35</v>
      </c>
      <c r="S214" s="89" t="s">
        <v>36</v>
      </c>
      <c r="T214" s="88" t="s">
        <v>30</v>
      </c>
      <c r="U214" s="89" t="s">
        <v>449</v>
      </c>
      <c r="V214" s="92" t="s">
        <v>1231</v>
      </c>
      <c r="W214" s="94">
        <v>9688606</v>
      </c>
      <c r="X214" s="46">
        <f t="shared" si="9"/>
        <v>24</v>
      </c>
      <c r="Y214" s="46">
        <v>1</v>
      </c>
      <c r="Z214" s="46" t="str">
        <f t="shared" si="10"/>
        <v>16-30</v>
      </c>
      <c r="AA214" s="77" t="str">
        <f t="shared" si="11"/>
        <v>Concluido</v>
      </c>
    </row>
    <row r="215" spans="1:27" s="43" customFormat="1" ht="15" customHeight="1">
      <c r="A215" s="89" t="s">
        <v>26</v>
      </c>
      <c r="B215" s="90" t="s">
        <v>445</v>
      </c>
      <c r="C215" s="91" t="s">
        <v>27</v>
      </c>
      <c r="D215" s="91">
        <v>9133</v>
      </c>
      <c r="E215" s="87" t="s">
        <v>97</v>
      </c>
      <c r="F215" s="87" t="s">
        <v>29</v>
      </c>
      <c r="G215" s="88" t="s">
        <v>30</v>
      </c>
      <c r="H215" s="89" t="s">
        <v>31</v>
      </c>
      <c r="I215" s="92" t="s">
        <v>32</v>
      </c>
      <c r="J215" s="92" t="s">
        <v>33</v>
      </c>
      <c r="K215" s="91" t="s">
        <v>34</v>
      </c>
      <c r="L215" s="128">
        <v>44067</v>
      </c>
      <c r="M215" s="91">
        <v>2020</v>
      </c>
      <c r="N215" s="91" t="s">
        <v>1124</v>
      </c>
      <c r="O215" s="91" t="s">
        <v>1193</v>
      </c>
      <c r="P215" s="127">
        <v>44097</v>
      </c>
      <c r="Q215" s="97">
        <v>44092</v>
      </c>
      <c r="R215" s="93" t="s">
        <v>35</v>
      </c>
      <c r="S215" s="89" t="s">
        <v>36</v>
      </c>
      <c r="T215" s="88" t="s">
        <v>30</v>
      </c>
      <c r="U215" s="89" t="s">
        <v>449</v>
      </c>
      <c r="V215" s="92" t="s">
        <v>1232</v>
      </c>
      <c r="W215" s="94">
        <v>19252943</v>
      </c>
      <c r="X215" s="46">
        <f t="shared" si="9"/>
        <v>25</v>
      </c>
      <c r="Y215" s="46">
        <v>1</v>
      </c>
      <c r="Z215" s="46" t="str">
        <f t="shared" si="10"/>
        <v>16-30</v>
      </c>
      <c r="AA215" s="77" t="str">
        <f t="shared" si="11"/>
        <v>Concluido</v>
      </c>
    </row>
    <row r="216" spans="1:27" s="43" customFormat="1" ht="15" customHeight="1">
      <c r="A216" s="89" t="s">
        <v>26</v>
      </c>
      <c r="B216" s="90" t="s">
        <v>445</v>
      </c>
      <c r="C216" s="91" t="s">
        <v>27</v>
      </c>
      <c r="D216" s="91">
        <v>9134</v>
      </c>
      <c r="E216" s="87" t="s">
        <v>80</v>
      </c>
      <c r="F216" s="87" t="s">
        <v>80</v>
      </c>
      <c r="G216" s="88" t="s">
        <v>30</v>
      </c>
      <c r="H216" s="89" t="s">
        <v>31</v>
      </c>
      <c r="I216" s="92" t="s">
        <v>32</v>
      </c>
      <c r="J216" s="92" t="s">
        <v>33</v>
      </c>
      <c r="K216" s="91" t="s">
        <v>34</v>
      </c>
      <c r="L216" s="128">
        <v>44067</v>
      </c>
      <c r="M216" s="91">
        <v>2020</v>
      </c>
      <c r="N216" s="91" t="s">
        <v>1124</v>
      </c>
      <c r="O216" s="91" t="s">
        <v>1193</v>
      </c>
      <c r="P216" s="127">
        <v>44097</v>
      </c>
      <c r="Q216" s="97">
        <v>44083</v>
      </c>
      <c r="R216" s="93">
        <v>29</v>
      </c>
      <c r="S216" s="89" t="s">
        <v>81</v>
      </c>
      <c r="T216" s="88" t="s">
        <v>30</v>
      </c>
      <c r="U216" s="89" t="s">
        <v>449</v>
      </c>
      <c r="V216" s="92" t="s">
        <v>1233</v>
      </c>
      <c r="W216" s="94">
        <v>33359938</v>
      </c>
      <c r="X216" s="46">
        <f t="shared" si="9"/>
        <v>16</v>
      </c>
      <c r="Y216" s="46">
        <v>1</v>
      </c>
      <c r="Z216" s="46" t="str">
        <f t="shared" si="10"/>
        <v>16-30</v>
      </c>
      <c r="AA216" s="77" t="str">
        <f t="shared" si="11"/>
        <v>Concluido</v>
      </c>
    </row>
    <row r="217" spans="1:27" s="43" customFormat="1" ht="15" customHeight="1">
      <c r="A217" s="89" t="s">
        <v>26</v>
      </c>
      <c r="B217" s="90" t="s">
        <v>445</v>
      </c>
      <c r="C217" s="91" t="s">
        <v>27</v>
      </c>
      <c r="D217" s="91">
        <v>9143</v>
      </c>
      <c r="E217" s="87" t="s">
        <v>80</v>
      </c>
      <c r="F217" s="87" t="s">
        <v>80</v>
      </c>
      <c r="G217" s="88" t="s">
        <v>30</v>
      </c>
      <c r="H217" s="89" t="s">
        <v>31</v>
      </c>
      <c r="I217" s="92" t="s">
        <v>32</v>
      </c>
      <c r="J217" s="92" t="s">
        <v>33</v>
      </c>
      <c r="K217" s="91" t="s">
        <v>34</v>
      </c>
      <c r="L217" s="128">
        <v>44067</v>
      </c>
      <c r="M217" s="91">
        <v>2020</v>
      </c>
      <c r="N217" s="91" t="s">
        <v>1124</v>
      </c>
      <c r="O217" s="91" t="s">
        <v>1193</v>
      </c>
      <c r="P217" s="127">
        <v>44097</v>
      </c>
      <c r="Q217" s="97">
        <v>44092</v>
      </c>
      <c r="R217" s="93">
        <v>29</v>
      </c>
      <c r="S217" s="89" t="s">
        <v>81</v>
      </c>
      <c r="T217" s="88" t="s">
        <v>30</v>
      </c>
      <c r="U217" s="89" t="s">
        <v>449</v>
      </c>
      <c r="V217" s="92" t="s">
        <v>1234</v>
      </c>
      <c r="W217" s="94">
        <v>1685724</v>
      </c>
      <c r="X217" s="46">
        <f t="shared" si="9"/>
        <v>25</v>
      </c>
      <c r="Y217" s="46">
        <v>1</v>
      </c>
      <c r="Z217" s="46" t="str">
        <f t="shared" si="10"/>
        <v>16-30</v>
      </c>
      <c r="AA217" s="77" t="str">
        <f t="shared" si="11"/>
        <v>Concluido</v>
      </c>
    </row>
    <row r="218" spans="1:27" s="43" customFormat="1" ht="15" customHeight="1">
      <c r="A218" s="89" t="s">
        <v>26</v>
      </c>
      <c r="B218" s="90" t="s">
        <v>445</v>
      </c>
      <c r="C218" s="91" t="s">
        <v>27</v>
      </c>
      <c r="D218" s="91">
        <v>9145</v>
      </c>
      <c r="E218" s="87" t="s">
        <v>49</v>
      </c>
      <c r="F218" s="87" t="s">
        <v>57</v>
      </c>
      <c r="G218" s="88" t="s">
        <v>30</v>
      </c>
      <c r="H218" s="89" t="s">
        <v>31</v>
      </c>
      <c r="I218" s="92" t="s">
        <v>32</v>
      </c>
      <c r="J218" s="92" t="s">
        <v>33</v>
      </c>
      <c r="K218" s="91" t="s">
        <v>34</v>
      </c>
      <c r="L218" s="128">
        <v>44067</v>
      </c>
      <c r="M218" s="91">
        <v>2020</v>
      </c>
      <c r="N218" s="91" t="s">
        <v>1124</v>
      </c>
      <c r="O218" s="91" t="s">
        <v>1193</v>
      </c>
      <c r="P218" s="127">
        <v>44097</v>
      </c>
      <c r="Q218" s="97">
        <v>44083</v>
      </c>
      <c r="R218" s="93" t="s">
        <v>35</v>
      </c>
      <c r="S218" s="89" t="s">
        <v>36</v>
      </c>
      <c r="T218" s="88" t="s">
        <v>30</v>
      </c>
      <c r="U218" s="89" t="s">
        <v>449</v>
      </c>
      <c r="V218" s="92" t="s">
        <v>1235</v>
      </c>
      <c r="W218" s="94">
        <v>2837902</v>
      </c>
      <c r="X218" s="46">
        <f t="shared" si="9"/>
        <v>16</v>
      </c>
      <c r="Y218" s="46">
        <v>1</v>
      </c>
      <c r="Z218" s="46" t="str">
        <f t="shared" si="10"/>
        <v>16-30</v>
      </c>
      <c r="AA218" s="77" t="str">
        <f t="shared" si="11"/>
        <v>Concluido</v>
      </c>
    </row>
    <row r="219" spans="1:27" s="43" customFormat="1">
      <c r="A219" s="89" t="s">
        <v>26</v>
      </c>
      <c r="B219" s="90" t="s">
        <v>445</v>
      </c>
      <c r="C219" s="91" t="s">
        <v>27</v>
      </c>
      <c r="D219" s="91">
        <v>9146</v>
      </c>
      <c r="E219" s="87" t="s">
        <v>56</v>
      </c>
      <c r="F219" s="87" t="s">
        <v>57</v>
      </c>
      <c r="G219" s="88" t="s">
        <v>30</v>
      </c>
      <c r="H219" s="89" t="s">
        <v>31</v>
      </c>
      <c r="I219" s="92" t="s">
        <v>32</v>
      </c>
      <c r="J219" s="92" t="s">
        <v>33</v>
      </c>
      <c r="K219" s="91" t="s">
        <v>34</v>
      </c>
      <c r="L219" s="128">
        <v>44067</v>
      </c>
      <c r="M219" s="91">
        <v>2020</v>
      </c>
      <c r="N219" s="91" t="s">
        <v>1124</v>
      </c>
      <c r="O219" s="91" t="s">
        <v>1193</v>
      </c>
      <c r="P219" s="127">
        <v>44097</v>
      </c>
      <c r="Q219" s="97">
        <v>44092</v>
      </c>
      <c r="R219" s="93" t="s">
        <v>35</v>
      </c>
      <c r="S219" s="89" t="s">
        <v>36</v>
      </c>
      <c r="T219" s="88" t="s">
        <v>30</v>
      </c>
      <c r="U219" s="89" t="s">
        <v>449</v>
      </c>
      <c r="V219" s="92" t="s">
        <v>1236</v>
      </c>
      <c r="W219" s="94">
        <v>80278965</v>
      </c>
      <c r="X219" s="76">
        <f t="shared" si="9"/>
        <v>25</v>
      </c>
      <c r="Y219" s="46">
        <v>1</v>
      </c>
      <c r="Z219" s="46" t="str">
        <f t="shared" si="10"/>
        <v>16-30</v>
      </c>
      <c r="AA219" s="77" t="str">
        <f t="shared" si="11"/>
        <v>Concluido</v>
      </c>
    </row>
    <row r="220" spans="1:27" s="43" customFormat="1">
      <c r="A220" s="89" t="s">
        <v>26</v>
      </c>
      <c r="B220" s="90" t="s">
        <v>445</v>
      </c>
      <c r="C220" s="91" t="s">
        <v>27</v>
      </c>
      <c r="D220" s="91">
        <v>9147</v>
      </c>
      <c r="E220" s="87" t="s">
        <v>60</v>
      </c>
      <c r="F220" s="87" t="s">
        <v>61</v>
      </c>
      <c r="G220" s="88" t="s">
        <v>30</v>
      </c>
      <c r="H220" s="89" t="s">
        <v>31</v>
      </c>
      <c r="I220" s="92" t="s">
        <v>32</v>
      </c>
      <c r="J220" s="92" t="s">
        <v>33</v>
      </c>
      <c r="K220" s="91" t="s">
        <v>34</v>
      </c>
      <c r="L220" s="128">
        <v>44067</v>
      </c>
      <c r="M220" s="91">
        <v>2020</v>
      </c>
      <c r="N220" s="91" t="s">
        <v>1124</v>
      </c>
      <c r="O220" s="91" t="s">
        <v>1193</v>
      </c>
      <c r="P220" s="127">
        <v>44097</v>
      </c>
      <c r="Q220" s="97">
        <v>44096</v>
      </c>
      <c r="R220" s="93" t="s">
        <v>40</v>
      </c>
      <c r="S220" s="89" t="s">
        <v>420</v>
      </c>
      <c r="T220" s="88" t="s">
        <v>41</v>
      </c>
      <c r="U220" s="89" t="s">
        <v>42</v>
      </c>
      <c r="V220" s="92" t="s">
        <v>1237</v>
      </c>
      <c r="W220" s="94">
        <v>6738333</v>
      </c>
      <c r="X220" s="76">
        <f t="shared" si="9"/>
        <v>29</v>
      </c>
      <c r="Y220" s="46">
        <v>1</v>
      </c>
      <c r="Z220" s="46" t="str">
        <f t="shared" si="10"/>
        <v>16-30</v>
      </c>
      <c r="AA220" s="77" t="str">
        <f t="shared" si="11"/>
        <v>Concluido</v>
      </c>
    </row>
    <row r="221" spans="1:27" s="43" customFormat="1" ht="15" customHeight="1">
      <c r="A221" s="89" t="s">
        <v>26</v>
      </c>
      <c r="B221" s="90" t="s">
        <v>445</v>
      </c>
      <c r="C221" s="91" t="s">
        <v>27</v>
      </c>
      <c r="D221" s="91">
        <v>9148</v>
      </c>
      <c r="E221" s="87" t="s">
        <v>121</v>
      </c>
      <c r="F221" s="87" t="s">
        <v>57</v>
      </c>
      <c r="G221" s="88" t="s">
        <v>30</v>
      </c>
      <c r="H221" s="89" t="s">
        <v>31</v>
      </c>
      <c r="I221" s="92" t="s">
        <v>32</v>
      </c>
      <c r="J221" s="92" t="s">
        <v>33</v>
      </c>
      <c r="K221" s="91" t="s">
        <v>34</v>
      </c>
      <c r="L221" s="128">
        <v>44067</v>
      </c>
      <c r="M221" s="91">
        <v>2020</v>
      </c>
      <c r="N221" s="91" t="s">
        <v>1124</v>
      </c>
      <c r="O221" s="91" t="s">
        <v>1193</v>
      </c>
      <c r="P221" s="127">
        <v>44097</v>
      </c>
      <c r="Q221" s="97">
        <v>44092</v>
      </c>
      <c r="R221" s="93" t="s">
        <v>35</v>
      </c>
      <c r="S221" s="89" t="s">
        <v>36</v>
      </c>
      <c r="T221" s="88" t="s">
        <v>30</v>
      </c>
      <c r="U221" s="89" t="s">
        <v>449</v>
      </c>
      <c r="V221" s="92" t="s">
        <v>1238</v>
      </c>
      <c r="W221" s="94">
        <v>23562310</v>
      </c>
      <c r="X221" s="46">
        <f t="shared" si="9"/>
        <v>25</v>
      </c>
      <c r="Y221" s="46">
        <v>1</v>
      </c>
      <c r="Z221" s="46" t="str">
        <f t="shared" si="10"/>
        <v>16-30</v>
      </c>
      <c r="AA221" s="77" t="str">
        <f t="shared" si="11"/>
        <v>Concluido</v>
      </c>
    </row>
    <row r="222" spans="1:27" s="43" customFormat="1" ht="15" customHeight="1">
      <c r="A222" s="89" t="s">
        <v>26</v>
      </c>
      <c r="B222" s="90" t="s">
        <v>445</v>
      </c>
      <c r="C222" s="91" t="s">
        <v>27</v>
      </c>
      <c r="D222" s="91">
        <v>9104</v>
      </c>
      <c r="E222" s="87" t="s">
        <v>399</v>
      </c>
      <c r="F222" s="87" t="s">
        <v>57</v>
      </c>
      <c r="G222" s="88" t="s">
        <v>44</v>
      </c>
      <c r="H222" s="89" t="s">
        <v>45</v>
      </c>
      <c r="I222" s="92" t="s">
        <v>58</v>
      </c>
      <c r="J222" s="92" t="s">
        <v>59</v>
      </c>
      <c r="K222" s="91" t="s">
        <v>430</v>
      </c>
      <c r="L222" s="128">
        <v>44064</v>
      </c>
      <c r="M222" s="91">
        <v>2020</v>
      </c>
      <c r="N222" s="91" t="s">
        <v>1124</v>
      </c>
      <c r="O222" s="91" t="s">
        <v>1193</v>
      </c>
      <c r="P222" s="127">
        <v>44094</v>
      </c>
      <c r="Q222" s="97">
        <v>44091</v>
      </c>
      <c r="R222" s="93" t="s">
        <v>35</v>
      </c>
      <c r="S222" s="89" t="s">
        <v>36</v>
      </c>
      <c r="T222" s="88" t="s">
        <v>30</v>
      </c>
      <c r="U222" s="89" t="s">
        <v>449</v>
      </c>
      <c r="V222" s="92" t="s">
        <v>1239</v>
      </c>
      <c r="W222" s="94">
        <v>42320245</v>
      </c>
      <c r="X222" s="46">
        <f t="shared" si="9"/>
        <v>27</v>
      </c>
      <c r="Y222" s="46">
        <v>1</v>
      </c>
      <c r="Z222" s="46" t="str">
        <f t="shared" si="10"/>
        <v>16-30</v>
      </c>
      <c r="AA222" s="77" t="str">
        <f t="shared" si="11"/>
        <v>Concluido</v>
      </c>
    </row>
    <row r="223" spans="1:27" s="43" customFormat="1">
      <c r="A223" s="89" t="s">
        <v>26</v>
      </c>
      <c r="B223" s="90" t="s">
        <v>445</v>
      </c>
      <c r="C223" s="91" t="s">
        <v>27</v>
      </c>
      <c r="D223" s="91">
        <v>9098</v>
      </c>
      <c r="E223" s="87" t="s">
        <v>38</v>
      </c>
      <c r="F223" s="87" t="s">
        <v>29</v>
      </c>
      <c r="G223" s="88" t="s">
        <v>44</v>
      </c>
      <c r="H223" s="89" t="s">
        <v>45</v>
      </c>
      <c r="I223" s="92" t="s">
        <v>410</v>
      </c>
      <c r="J223" s="92" t="s">
        <v>117</v>
      </c>
      <c r="K223" s="95" t="s">
        <v>1113</v>
      </c>
      <c r="L223" s="128">
        <v>44064</v>
      </c>
      <c r="M223" s="91">
        <v>2020</v>
      </c>
      <c r="N223" s="91" t="s">
        <v>1124</v>
      </c>
      <c r="O223" s="91" t="s">
        <v>1193</v>
      </c>
      <c r="P223" s="127">
        <v>44094</v>
      </c>
      <c r="Q223" s="97">
        <v>44093</v>
      </c>
      <c r="R223" s="93" t="s">
        <v>35</v>
      </c>
      <c r="S223" s="89" t="s">
        <v>36</v>
      </c>
      <c r="T223" s="88" t="s">
        <v>30</v>
      </c>
      <c r="U223" s="89" t="s">
        <v>449</v>
      </c>
      <c r="V223" s="92" t="s">
        <v>1132</v>
      </c>
      <c r="W223" s="94">
        <v>21423015</v>
      </c>
      <c r="X223" s="76">
        <f t="shared" si="9"/>
        <v>29</v>
      </c>
      <c r="Y223" s="46">
        <v>1</v>
      </c>
      <c r="Z223" s="46" t="str">
        <f t="shared" si="10"/>
        <v>16-30</v>
      </c>
      <c r="AA223" s="77" t="str">
        <f t="shared" si="11"/>
        <v>Concluido</v>
      </c>
    </row>
    <row r="224" spans="1:27" s="43" customFormat="1" ht="15" customHeight="1">
      <c r="A224" s="89" t="s">
        <v>26</v>
      </c>
      <c r="B224" s="90" t="s">
        <v>445</v>
      </c>
      <c r="C224" s="91" t="s">
        <v>27</v>
      </c>
      <c r="D224" s="91">
        <v>9102</v>
      </c>
      <c r="E224" s="87" t="s">
        <v>50</v>
      </c>
      <c r="F224" s="87" t="s">
        <v>29</v>
      </c>
      <c r="G224" s="88" t="s">
        <v>44</v>
      </c>
      <c r="H224" s="89" t="s">
        <v>45</v>
      </c>
      <c r="I224" s="92" t="s">
        <v>50</v>
      </c>
      <c r="J224" s="92" t="s">
        <v>51</v>
      </c>
      <c r="K224" s="91" t="s">
        <v>52</v>
      </c>
      <c r="L224" s="128">
        <v>44064</v>
      </c>
      <c r="M224" s="91">
        <v>2020</v>
      </c>
      <c r="N224" s="91" t="s">
        <v>1124</v>
      </c>
      <c r="O224" s="91" t="s">
        <v>1193</v>
      </c>
      <c r="P224" s="127">
        <v>44094</v>
      </c>
      <c r="Q224" s="97">
        <v>44091</v>
      </c>
      <c r="R224" s="93" t="s">
        <v>35</v>
      </c>
      <c r="S224" s="89" t="s">
        <v>36</v>
      </c>
      <c r="T224" s="88" t="s">
        <v>30</v>
      </c>
      <c r="U224" s="89" t="s">
        <v>449</v>
      </c>
      <c r="V224" s="92" t="s">
        <v>1240</v>
      </c>
      <c r="W224" s="94">
        <v>29326880</v>
      </c>
      <c r="X224" s="46">
        <f t="shared" si="9"/>
        <v>27</v>
      </c>
      <c r="Y224" s="46">
        <v>1</v>
      </c>
      <c r="Z224" s="46" t="str">
        <f t="shared" si="10"/>
        <v>16-30</v>
      </c>
      <c r="AA224" s="77" t="str">
        <f t="shared" si="11"/>
        <v>Concluido</v>
      </c>
    </row>
    <row r="225" spans="1:27" s="43" customFormat="1" ht="15" customHeight="1">
      <c r="A225" s="89" t="s">
        <v>26</v>
      </c>
      <c r="B225" s="90" t="s">
        <v>445</v>
      </c>
      <c r="C225" s="91" t="s">
        <v>27</v>
      </c>
      <c r="D225" s="91">
        <v>9109</v>
      </c>
      <c r="E225" s="87" t="s">
        <v>162</v>
      </c>
      <c r="F225" s="87" t="s">
        <v>29</v>
      </c>
      <c r="G225" s="88" t="s">
        <v>30</v>
      </c>
      <c r="H225" s="89" t="s">
        <v>31</v>
      </c>
      <c r="I225" s="92" t="s">
        <v>32</v>
      </c>
      <c r="J225" s="92" t="s">
        <v>33</v>
      </c>
      <c r="K225" s="91" t="s">
        <v>34</v>
      </c>
      <c r="L225" s="128">
        <v>44064</v>
      </c>
      <c r="M225" s="91">
        <v>2020</v>
      </c>
      <c r="N225" s="91" t="s">
        <v>1124</v>
      </c>
      <c r="O225" s="91" t="s">
        <v>1193</v>
      </c>
      <c r="P225" s="127">
        <v>44094</v>
      </c>
      <c r="Q225" s="97">
        <v>44091</v>
      </c>
      <c r="R225" s="93" t="s">
        <v>35</v>
      </c>
      <c r="S225" s="89" t="s">
        <v>36</v>
      </c>
      <c r="T225" s="88" t="s">
        <v>30</v>
      </c>
      <c r="U225" s="89" t="s">
        <v>449</v>
      </c>
      <c r="V225" s="92" t="s">
        <v>1241</v>
      </c>
      <c r="W225" s="94">
        <v>70058626</v>
      </c>
      <c r="X225" s="46">
        <f t="shared" si="9"/>
        <v>27</v>
      </c>
      <c r="Y225" s="46">
        <v>1</v>
      </c>
      <c r="Z225" s="46" t="str">
        <f t="shared" si="10"/>
        <v>16-30</v>
      </c>
      <c r="AA225" s="77" t="str">
        <f t="shared" si="11"/>
        <v>Concluido</v>
      </c>
    </row>
    <row r="226" spans="1:27" s="43" customFormat="1" ht="15" customHeight="1">
      <c r="A226" s="89" t="s">
        <v>26</v>
      </c>
      <c r="B226" s="90" t="s">
        <v>445</v>
      </c>
      <c r="C226" s="91" t="s">
        <v>27</v>
      </c>
      <c r="D226" s="91">
        <v>9114</v>
      </c>
      <c r="E226" s="87" t="s">
        <v>56</v>
      </c>
      <c r="F226" s="87" t="s">
        <v>57</v>
      </c>
      <c r="G226" s="88" t="s">
        <v>30</v>
      </c>
      <c r="H226" s="89" t="s">
        <v>31</v>
      </c>
      <c r="I226" s="92" t="s">
        <v>32</v>
      </c>
      <c r="J226" s="92" t="s">
        <v>33</v>
      </c>
      <c r="K226" s="91" t="s">
        <v>34</v>
      </c>
      <c r="L226" s="128">
        <v>44064</v>
      </c>
      <c r="M226" s="91">
        <v>2020</v>
      </c>
      <c r="N226" s="91" t="s">
        <v>1124</v>
      </c>
      <c r="O226" s="91" t="s">
        <v>1193</v>
      </c>
      <c r="P226" s="127">
        <v>44094</v>
      </c>
      <c r="Q226" s="97">
        <v>44091</v>
      </c>
      <c r="R226" s="93" t="s">
        <v>35</v>
      </c>
      <c r="S226" s="89" t="s">
        <v>36</v>
      </c>
      <c r="T226" s="88">
        <v>39</v>
      </c>
      <c r="U226" s="89" t="s">
        <v>82</v>
      </c>
      <c r="V226" s="92" t="s">
        <v>1242</v>
      </c>
      <c r="W226" s="94">
        <v>46306641</v>
      </c>
      <c r="X226" s="46">
        <f t="shared" si="9"/>
        <v>27</v>
      </c>
      <c r="Y226" s="46">
        <v>1</v>
      </c>
      <c r="Z226" s="46" t="str">
        <f t="shared" si="10"/>
        <v>16-30</v>
      </c>
      <c r="AA226" s="77" t="str">
        <f t="shared" si="11"/>
        <v>Concluido</v>
      </c>
    </row>
    <row r="227" spans="1:27" s="43" customFormat="1" ht="15" customHeight="1">
      <c r="A227" s="89" t="s">
        <v>26</v>
      </c>
      <c r="B227" s="90" t="s">
        <v>445</v>
      </c>
      <c r="C227" s="91" t="s">
        <v>27</v>
      </c>
      <c r="D227" s="91">
        <v>9115</v>
      </c>
      <c r="E227" s="87" t="s">
        <v>56</v>
      </c>
      <c r="F227" s="87" t="s">
        <v>57</v>
      </c>
      <c r="G227" s="88" t="s">
        <v>30</v>
      </c>
      <c r="H227" s="89" t="s">
        <v>31</v>
      </c>
      <c r="I227" s="92" t="s">
        <v>32</v>
      </c>
      <c r="J227" s="92" t="s">
        <v>33</v>
      </c>
      <c r="K227" s="91" t="s">
        <v>34</v>
      </c>
      <c r="L227" s="128">
        <v>44064</v>
      </c>
      <c r="M227" s="91">
        <v>2020</v>
      </c>
      <c r="N227" s="91" t="s">
        <v>1124</v>
      </c>
      <c r="O227" s="91" t="s">
        <v>1193</v>
      </c>
      <c r="P227" s="127">
        <v>44094</v>
      </c>
      <c r="Q227" s="97">
        <v>44091</v>
      </c>
      <c r="R227" s="93" t="s">
        <v>35</v>
      </c>
      <c r="S227" s="89" t="s">
        <v>36</v>
      </c>
      <c r="T227" s="88" t="s">
        <v>30</v>
      </c>
      <c r="U227" s="89" t="s">
        <v>449</v>
      </c>
      <c r="V227" s="92" t="s">
        <v>1243</v>
      </c>
      <c r="W227" s="94">
        <v>77013358</v>
      </c>
      <c r="X227" s="46">
        <f t="shared" si="9"/>
        <v>27</v>
      </c>
      <c r="Y227" s="46">
        <v>1</v>
      </c>
      <c r="Z227" s="46" t="str">
        <f t="shared" si="10"/>
        <v>16-30</v>
      </c>
      <c r="AA227" s="77" t="str">
        <f t="shared" si="11"/>
        <v>Concluido</v>
      </c>
    </row>
    <row r="228" spans="1:27" s="43" customFormat="1" ht="15" customHeight="1">
      <c r="A228" s="89" t="s">
        <v>26</v>
      </c>
      <c r="B228" s="90" t="s">
        <v>445</v>
      </c>
      <c r="C228" s="91" t="s">
        <v>27</v>
      </c>
      <c r="D228" s="91">
        <v>9094</v>
      </c>
      <c r="E228" s="87" t="s">
        <v>50</v>
      </c>
      <c r="F228" s="87" t="s">
        <v>29</v>
      </c>
      <c r="G228" s="88" t="s">
        <v>44</v>
      </c>
      <c r="H228" s="89" t="s">
        <v>45</v>
      </c>
      <c r="I228" s="92" t="s">
        <v>50</v>
      </c>
      <c r="J228" s="92" t="s">
        <v>51</v>
      </c>
      <c r="K228" s="91" t="s">
        <v>52</v>
      </c>
      <c r="L228" s="128">
        <v>44063</v>
      </c>
      <c r="M228" s="91">
        <v>2020</v>
      </c>
      <c r="N228" s="91" t="s">
        <v>1124</v>
      </c>
      <c r="O228" s="91" t="s">
        <v>1193</v>
      </c>
      <c r="P228" s="127">
        <v>44093</v>
      </c>
      <c r="Q228" s="97">
        <v>44088</v>
      </c>
      <c r="R228" s="93" t="s">
        <v>35</v>
      </c>
      <c r="S228" s="89" t="s">
        <v>36</v>
      </c>
      <c r="T228" s="88" t="s">
        <v>30</v>
      </c>
      <c r="U228" s="89" t="s">
        <v>449</v>
      </c>
      <c r="V228" s="92" t="s">
        <v>1244</v>
      </c>
      <c r="W228" s="94">
        <v>45676119</v>
      </c>
      <c r="X228" s="46">
        <f t="shared" si="9"/>
        <v>25</v>
      </c>
      <c r="Y228" s="46">
        <v>1</v>
      </c>
      <c r="Z228" s="46" t="str">
        <f t="shared" si="10"/>
        <v>16-30</v>
      </c>
      <c r="AA228" s="77" t="str">
        <f t="shared" si="11"/>
        <v>Concluido</v>
      </c>
    </row>
    <row r="229" spans="1:27" s="43" customFormat="1" ht="15" customHeight="1">
      <c r="A229" s="89" t="s">
        <v>26</v>
      </c>
      <c r="B229" s="90" t="s">
        <v>445</v>
      </c>
      <c r="C229" s="91" t="s">
        <v>27</v>
      </c>
      <c r="D229" s="91">
        <v>9084</v>
      </c>
      <c r="E229" s="87" t="s">
        <v>73</v>
      </c>
      <c r="F229" s="87" t="s">
        <v>57</v>
      </c>
      <c r="G229" s="88" t="s">
        <v>44</v>
      </c>
      <c r="H229" s="89" t="s">
        <v>45</v>
      </c>
      <c r="I229" s="92" t="s">
        <v>73</v>
      </c>
      <c r="J229" s="92" t="s">
        <v>79</v>
      </c>
      <c r="K229" s="91" t="s">
        <v>122</v>
      </c>
      <c r="L229" s="128">
        <v>44063</v>
      </c>
      <c r="M229" s="91">
        <v>2020</v>
      </c>
      <c r="N229" s="91" t="s">
        <v>1124</v>
      </c>
      <c r="O229" s="91" t="s">
        <v>1193</v>
      </c>
      <c r="P229" s="127">
        <v>44093</v>
      </c>
      <c r="Q229" s="97">
        <v>44085</v>
      </c>
      <c r="R229" s="93" t="s">
        <v>35</v>
      </c>
      <c r="S229" s="89" t="s">
        <v>36</v>
      </c>
      <c r="T229" s="88" t="s">
        <v>30</v>
      </c>
      <c r="U229" s="89" t="s">
        <v>449</v>
      </c>
      <c r="V229" s="92" t="s">
        <v>1245</v>
      </c>
      <c r="W229" s="94">
        <v>21873329</v>
      </c>
      <c r="X229" s="46">
        <f t="shared" si="9"/>
        <v>22</v>
      </c>
      <c r="Y229" s="46">
        <v>1</v>
      </c>
      <c r="Z229" s="46" t="str">
        <f t="shared" si="10"/>
        <v>16-30</v>
      </c>
      <c r="AA229" s="77" t="str">
        <f t="shared" si="11"/>
        <v>Concluido</v>
      </c>
    </row>
    <row r="230" spans="1:27" s="43" customFormat="1" ht="15" customHeight="1">
      <c r="A230" s="89" t="s">
        <v>26</v>
      </c>
      <c r="B230" s="90" t="s">
        <v>445</v>
      </c>
      <c r="C230" s="91" t="s">
        <v>27</v>
      </c>
      <c r="D230" s="91">
        <v>9088</v>
      </c>
      <c r="E230" s="87" t="s">
        <v>80</v>
      </c>
      <c r="F230" s="87" t="s">
        <v>80</v>
      </c>
      <c r="G230" s="88" t="s">
        <v>44</v>
      </c>
      <c r="H230" s="89" t="s">
        <v>45</v>
      </c>
      <c r="I230" s="92" t="s">
        <v>73</v>
      </c>
      <c r="J230" s="92" t="s">
        <v>79</v>
      </c>
      <c r="K230" s="91" t="s">
        <v>122</v>
      </c>
      <c r="L230" s="128">
        <v>44063</v>
      </c>
      <c r="M230" s="91">
        <v>2020</v>
      </c>
      <c r="N230" s="91" t="s">
        <v>1124</v>
      </c>
      <c r="O230" s="91" t="s">
        <v>1193</v>
      </c>
      <c r="P230" s="127">
        <v>44093</v>
      </c>
      <c r="Q230" s="97">
        <v>44083</v>
      </c>
      <c r="R230" s="93" t="s">
        <v>35</v>
      </c>
      <c r="S230" s="89" t="s">
        <v>36</v>
      </c>
      <c r="T230" s="88" t="s">
        <v>30</v>
      </c>
      <c r="U230" s="89" t="s">
        <v>449</v>
      </c>
      <c r="V230" s="92" t="s">
        <v>1246</v>
      </c>
      <c r="W230" s="94">
        <v>40911118</v>
      </c>
      <c r="X230" s="46">
        <f t="shared" si="9"/>
        <v>20</v>
      </c>
      <c r="Y230" s="46">
        <v>1</v>
      </c>
      <c r="Z230" s="46" t="str">
        <f t="shared" si="10"/>
        <v>16-30</v>
      </c>
      <c r="AA230" s="77" t="str">
        <f t="shared" si="11"/>
        <v>Concluido</v>
      </c>
    </row>
    <row r="231" spans="1:27" s="43" customFormat="1" ht="15" customHeight="1">
      <c r="A231" s="89" t="s">
        <v>26</v>
      </c>
      <c r="B231" s="90" t="s">
        <v>445</v>
      </c>
      <c r="C231" s="91" t="s">
        <v>27</v>
      </c>
      <c r="D231" s="91">
        <v>9093</v>
      </c>
      <c r="E231" s="87" t="s">
        <v>38</v>
      </c>
      <c r="F231" s="87" t="s">
        <v>29</v>
      </c>
      <c r="G231" s="88" t="s">
        <v>44</v>
      </c>
      <c r="H231" s="89" t="s">
        <v>45</v>
      </c>
      <c r="I231" s="92" t="s">
        <v>73</v>
      </c>
      <c r="J231" s="92" t="s">
        <v>79</v>
      </c>
      <c r="K231" s="91" t="s">
        <v>122</v>
      </c>
      <c r="L231" s="128">
        <v>44063</v>
      </c>
      <c r="M231" s="91">
        <v>2020</v>
      </c>
      <c r="N231" s="91" t="s">
        <v>1124</v>
      </c>
      <c r="O231" s="91" t="s">
        <v>1193</v>
      </c>
      <c r="P231" s="127">
        <v>44093</v>
      </c>
      <c r="Q231" s="97">
        <v>44088</v>
      </c>
      <c r="R231" s="93" t="s">
        <v>35</v>
      </c>
      <c r="S231" s="89" t="s">
        <v>36</v>
      </c>
      <c r="T231" s="88" t="s">
        <v>30</v>
      </c>
      <c r="U231" s="89" t="s">
        <v>449</v>
      </c>
      <c r="V231" s="92" t="s">
        <v>1247</v>
      </c>
      <c r="W231" s="94">
        <v>45028916</v>
      </c>
      <c r="X231" s="46">
        <f t="shared" si="9"/>
        <v>25</v>
      </c>
      <c r="Y231" s="46">
        <v>1</v>
      </c>
      <c r="Z231" s="46" t="str">
        <f t="shared" si="10"/>
        <v>16-30</v>
      </c>
      <c r="AA231" s="77" t="str">
        <f t="shared" si="11"/>
        <v>Concluido</v>
      </c>
    </row>
    <row r="232" spans="1:27" s="43" customFormat="1" ht="15" customHeight="1">
      <c r="A232" s="89" t="s">
        <v>26</v>
      </c>
      <c r="B232" s="90" t="s">
        <v>445</v>
      </c>
      <c r="C232" s="91" t="s">
        <v>27</v>
      </c>
      <c r="D232" s="91">
        <v>9090</v>
      </c>
      <c r="E232" s="87" t="s">
        <v>141</v>
      </c>
      <c r="F232" s="87" t="s">
        <v>29</v>
      </c>
      <c r="G232" s="88" t="s">
        <v>44</v>
      </c>
      <c r="H232" s="89" t="s">
        <v>45</v>
      </c>
      <c r="I232" s="92" t="s">
        <v>141</v>
      </c>
      <c r="J232" s="92" t="s">
        <v>47</v>
      </c>
      <c r="K232" s="91" t="s">
        <v>34</v>
      </c>
      <c r="L232" s="128">
        <v>44063</v>
      </c>
      <c r="M232" s="91">
        <v>2020</v>
      </c>
      <c r="N232" s="91" t="s">
        <v>1124</v>
      </c>
      <c r="O232" s="91" t="s">
        <v>1193</v>
      </c>
      <c r="P232" s="127">
        <v>44093</v>
      </c>
      <c r="Q232" s="97">
        <v>44092</v>
      </c>
      <c r="R232" s="93" t="s">
        <v>35</v>
      </c>
      <c r="S232" s="89" t="s">
        <v>36</v>
      </c>
      <c r="T232" s="88">
        <v>39</v>
      </c>
      <c r="U232" s="89" t="s">
        <v>82</v>
      </c>
      <c r="V232" s="92" t="s">
        <v>1248</v>
      </c>
      <c r="W232" s="94">
        <v>42525622</v>
      </c>
      <c r="X232" s="46">
        <f t="shared" si="9"/>
        <v>29</v>
      </c>
      <c r="Y232" s="46">
        <v>1</v>
      </c>
      <c r="Z232" s="46" t="str">
        <f t="shared" si="10"/>
        <v>16-30</v>
      </c>
      <c r="AA232" s="77" t="str">
        <f t="shared" si="11"/>
        <v>Concluido</v>
      </c>
    </row>
    <row r="233" spans="1:27" s="43" customFormat="1" ht="15" customHeight="1">
      <c r="A233" s="89" t="s">
        <v>26</v>
      </c>
      <c r="B233" s="90" t="s">
        <v>445</v>
      </c>
      <c r="C233" s="91" t="s">
        <v>27</v>
      </c>
      <c r="D233" s="91">
        <v>9085</v>
      </c>
      <c r="E233" s="87" t="s">
        <v>94</v>
      </c>
      <c r="F233" s="87" t="s">
        <v>29</v>
      </c>
      <c r="G233" s="88" t="s">
        <v>30</v>
      </c>
      <c r="H233" s="89" t="s">
        <v>31</v>
      </c>
      <c r="I233" s="92" t="s">
        <v>32</v>
      </c>
      <c r="J233" s="92" t="s">
        <v>33</v>
      </c>
      <c r="K233" s="91" t="s">
        <v>34</v>
      </c>
      <c r="L233" s="128">
        <v>44063</v>
      </c>
      <c r="M233" s="91">
        <v>2020</v>
      </c>
      <c r="N233" s="91" t="s">
        <v>1124</v>
      </c>
      <c r="O233" s="91" t="s">
        <v>1193</v>
      </c>
      <c r="P233" s="127">
        <v>44093</v>
      </c>
      <c r="Q233" s="97">
        <v>44093</v>
      </c>
      <c r="R233" s="93" t="s">
        <v>35</v>
      </c>
      <c r="S233" s="89" t="s">
        <v>36</v>
      </c>
      <c r="T233" s="88" t="s">
        <v>30</v>
      </c>
      <c r="U233" s="89" t="s">
        <v>449</v>
      </c>
      <c r="V233" s="92" t="s">
        <v>1249</v>
      </c>
      <c r="W233" s="94">
        <v>8913949</v>
      </c>
      <c r="X233" s="46">
        <f t="shared" si="9"/>
        <v>30</v>
      </c>
      <c r="Y233" s="46">
        <v>1</v>
      </c>
      <c r="Z233" s="46" t="str">
        <f t="shared" si="10"/>
        <v>16-30</v>
      </c>
      <c r="AA233" s="77" t="str">
        <f t="shared" si="11"/>
        <v>Concluido</v>
      </c>
    </row>
    <row r="234" spans="1:27" s="43" customFormat="1" ht="15" customHeight="1">
      <c r="A234" s="89" t="s">
        <v>26</v>
      </c>
      <c r="B234" s="90" t="s">
        <v>445</v>
      </c>
      <c r="C234" s="91" t="s">
        <v>27</v>
      </c>
      <c r="D234" s="91">
        <v>9078</v>
      </c>
      <c r="E234" s="87" t="s">
        <v>97</v>
      </c>
      <c r="F234" s="87" t="s">
        <v>57</v>
      </c>
      <c r="G234" s="88" t="s">
        <v>44</v>
      </c>
      <c r="H234" s="89" t="s">
        <v>45</v>
      </c>
      <c r="I234" s="92" t="s">
        <v>97</v>
      </c>
      <c r="J234" s="92" t="s">
        <v>59</v>
      </c>
      <c r="K234" s="91" t="s">
        <v>98</v>
      </c>
      <c r="L234" s="128">
        <v>44062</v>
      </c>
      <c r="M234" s="91">
        <v>2020</v>
      </c>
      <c r="N234" s="91" t="s">
        <v>1124</v>
      </c>
      <c r="O234" s="91" t="s">
        <v>1193</v>
      </c>
      <c r="P234" s="127">
        <v>44092</v>
      </c>
      <c r="Q234" s="97">
        <v>44084</v>
      </c>
      <c r="R234" s="93" t="s">
        <v>35</v>
      </c>
      <c r="S234" s="89" t="s">
        <v>36</v>
      </c>
      <c r="T234" s="88">
        <v>39</v>
      </c>
      <c r="U234" s="89" t="s">
        <v>82</v>
      </c>
      <c r="V234" s="92" t="s">
        <v>1181</v>
      </c>
      <c r="W234" s="94">
        <v>80301159</v>
      </c>
      <c r="X234" s="46">
        <f t="shared" si="9"/>
        <v>22</v>
      </c>
      <c r="Y234" s="46">
        <v>1</v>
      </c>
      <c r="Z234" s="46" t="str">
        <f t="shared" si="10"/>
        <v>16-30</v>
      </c>
      <c r="AA234" s="77" t="str">
        <f t="shared" si="11"/>
        <v>Concluido</v>
      </c>
    </row>
    <row r="235" spans="1:27" s="43" customFormat="1" ht="15" customHeight="1">
      <c r="A235" s="89" t="s">
        <v>26</v>
      </c>
      <c r="B235" s="90" t="s">
        <v>445</v>
      </c>
      <c r="C235" s="91" t="s">
        <v>27</v>
      </c>
      <c r="D235" s="91">
        <v>9082</v>
      </c>
      <c r="E235" s="87" t="s">
        <v>135</v>
      </c>
      <c r="F235" s="87" t="s">
        <v>29</v>
      </c>
      <c r="G235" s="88" t="s">
        <v>44</v>
      </c>
      <c r="H235" s="89" t="s">
        <v>45</v>
      </c>
      <c r="I235" s="92" t="s">
        <v>146</v>
      </c>
      <c r="J235" s="92" t="s">
        <v>47</v>
      </c>
      <c r="K235" s="91" t="s">
        <v>34</v>
      </c>
      <c r="L235" s="128">
        <v>44062</v>
      </c>
      <c r="M235" s="91">
        <v>2020</v>
      </c>
      <c r="N235" s="91" t="s">
        <v>1124</v>
      </c>
      <c r="O235" s="91" t="s">
        <v>1193</v>
      </c>
      <c r="P235" s="127">
        <v>44092</v>
      </c>
      <c r="Q235" s="97">
        <v>44092</v>
      </c>
      <c r="R235" s="93" t="s">
        <v>35</v>
      </c>
      <c r="S235" s="89" t="s">
        <v>36</v>
      </c>
      <c r="T235" s="88" t="s">
        <v>30</v>
      </c>
      <c r="U235" s="89" t="s">
        <v>449</v>
      </c>
      <c r="V235" s="92" t="s">
        <v>1250</v>
      </c>
      <c r="W235" s="94">
        <v>8305753</v>
      </c>
      <c r="X235" s="46">
        <f t="shared" si="9"/>
        <v>30</v>
      </c>
      <c r="Y235" s="46">
        <v>1</v>
      </c>
      <c r="Z235" s="46" t="str">
        <f t="shared" si="10"/>
        <v>16-30</v>
      </c>
      <c r="AA235" s="77" t="str">
        <f t="shared" si="11"/>
        <v>Concluido</v>
      </c>
    </row>
    <row r="236" spans="1:27" s="43" customFormat="1" ht="15" customHeight="1">
      <c r="A236" s="89" t="s">
        <v>26</v>
      </c>
      <c r="B236" s="90" t="s">
        <v>445</v>
      </c>
      <c r="C236" s="91" t="s">
        <v>27</v>
      </c>
      <c r="D236" s="91">
        <v>9068</v>
      </c>
      <c r="E236" s="87" t="s">
        <v>71</v>
      </c>
      <c r="F236" s="87" t="s">
        <v>29</v>
      </c>
      <c r="G236" s="88" t="s">
        <v>30</v>
      </c>
      <c r="H236" s="89" t="s">
        <v>31</v>
      </c>
      <c r="I236" s="92" t="s">
        <v>32</v>
      </c>
      <c r="J236" s="92" t="s">
        <v>33</v>
      </c>
      <c r="K236" s="91" t="s">
        <v>34</v>
      </c>
      <c r="L236" s="128">
        <v>44062</v>
      </c>
      <c r="M236" s="91">
        <v>2020</v>
      </c>
      <c r="N236" s="91" t="s">
        <v>1124</v>
      </c>
      <c r="O236" s="91" t="s">
        <v>1193</v>
      </c>
      <c r="P236" s="127">
        <v>44092</v>
      </c>
      <c r="Q236" s="97">
        <v>44084</v>
      </c>
      <c r="R236" s="93" t="s">
        <v>35</v>
      </c>
      <c r="S236" s="89" t="s">
        <v>36</v>
      </c>
      <c r="T236" s="88">
        <v>22</v>
      </c>
      <c r="U236" s="89" t="s">
        <v>448</v>
      </c>
      <c r="V236" s="92" t="s">
        <v>1251</v>
      </c>
      <c r="W236" s="94">
        <v>9970524</v>
      </c>
      <c r="X236" s="46">
        <f t="shared" si="9"/>
        <v>22</v>
      </c>
      <c r="Y236" s="46">
        <v>1</v>
      </c>
      <c r="Z236" s="46" t="str">
        <f t="shared" si="10"/>
        <v>16-30</v>
      </c>
      <c r="AA236" s="77" t="str">
        <f t="shared" si="11"/>
        <v>Concluido</v>
      </c>
    </row>
    <row r="237" spans="1:27" s="43" customFormat="1" ht="15" customHeight="1">
      <c r="A237" s="89" t="s">
        <v>26</v>
      </c>
      <c r="B237" s="90" t="s">
        <v>445</v>
      </c>
      <c r="C237" s="91" t="s">
        <v>27</v>
      </c>
      <c r="D237" s="91">
        <v>9070</v>
      </c>
      <c r="E237" s="87" t="s">
        <v>67</v>
      </c>
      <c r="F237" s="87" t="s">
        <v>57</v>
      </c>
      <c r="G237" s="88" t="s">
        <v>30</v>
      </c>
      <c r="H237" s="89" t="s">
        <v>31</v>
      </c>
      <c r="I237" s="92" t="s">
        <v>32</v>
      </c>
      <c r="J237" s="92" t="s">
        <v>33</v>
      </c>
      <c r="K237" s="91" t="s">
        <v>34</v>
      </c>
      <c r="L237" s="128">
        <v>44062</v>
      </c>
      <c r="M237" s="91">
        <v>2020</v>
      </c>
      <c r="N237" s="91" t="s">
        <v>1124</v>
      </c>
      <c r="O237" s="91" t="s">
        <v>1193</v>
      </c>
      <c r="P237" s="127">
        <v>44092</v>
      </c>
      <c r="Q237" s="97">
        <v>44084</v>
      </c>
      <c r="R237" s="93" t="s">
        <v>35</v>
      </c>
      <c r="S237" s="89" t="s">
        <v>36</v>
      </c>
      <c r="T237" s="88">
        <v>22</v>
      </c>
      <c r="U237" s="89" t="s">
        <v>448</v>
      </c>
      <c r="V237" s="92" t="s">
        <v>1252</v>
      </c>
      <c r="W237" s="94">
        <v>44503878</v>
      </c>
      <c r="X237" s="46">
        <f t="shared" si="9"/>
        <v>22</v>
      </c>
      <c r="Y237" s="46">
        <v>1</v>
      </c>
      <c r="Z237" s="46" t="str">
        <f t="shared" si="10"/>
        <v>16-30</v>
      </c>
      <c r="AA237" s="77" t="str">
        <f t="shared" si="11"/>
        <v>Concluido</v>
      </c>
    </row>
    <row r="238" spans="1:27" s="43" customFormat="1" ht="15" customHeight="1">
      <c r="A238" s="89" t="s">
        <v>26</v>
      </c>
      <c r="B238" s="90" t="s">
        <v>445</v>
      </c>
      <c r="C238" s="91" t="s">
        <v>27</v>
      </c>
      <c r="D238" s="91">
        <v>9071</v>
      </c>
      <c r="E238" s="87" t="s">
        <v>46</v>
      </c>
      <c r="F238" s="87" t="s">
        <v>57</v>
      </c>
      <c r="G238" s="88" t="s">
        <v>30</v>
      </c>
      <c r="H238" s="89" t="s">
        <v>31</v>
      </c>
      <c r="I238" s="92" t="s">
        <v>32</v>
      </c>
      <c r="J238" s="92" t="s">
        <v>33</v>
      </c>
      <c r="K238" s="91" t="s">
        <v>34</v>
      </c>
      <c r="L238" s="128">
        <v>44062</v>
      </c>
      <c r="M238" s="91">
        <v>2020</v>
      </c>
      <c r="N238" s="91" t="s">
        <v>1124</v>
      </c>
      <c r="O238" s="91" t="s">
        <v>1193</v>
      </c>
      <c r="P238" s="127">
        <v>44092</v>
      </c>
      <c r="Q238" s="97">
        <v>44084</v>
      </c>
      <c r="R238" s="93" t="s">
        <v>35</v>
      </c>
      <c r="S238" s="89" t="s">
        <v>36</v>
      </c>
      <c r="T238" s="88" t="s">
        <v>41</v>
      </c>
      <c r="U238" s="89" t="s">
        <v>42</v>
      </c>
      <c r="V238" s="92" t="s">
        <v>1253</v>
      </c>
      <c r="W238" s="94">
        <v>44128908</v>
      </c>
      <c r="X238" s="46">
        <f t="shared" si="9"/>
        <v>22</v>
      </c>
      <c r="Y238" s="46">
        <v>1</v>
      </c>
      <c r="Z238" s="46" t="str">
        <f t="shared" si="10"/>
        <v>16-30</v>
      </c>
      <c r="AA238" s="77" t="str">
        <f t="shared" si="11"/>
        <v>Concluido</v>
      </c>
    </row>
    <row r="239" spans="1:27" s="43" customFormat="1" ht="15" customHeight="1">
      <c r="A239" s="89" t="s">
        <v>26</v>
      </c>
      <c r="B239" s="90" t="s">
        <v>445</v>
      </c>
      <c r="C239" s="91" t="s">
        <v>27</v>
      </c>
      <c r="D239" s="91">
        <v>9080</v>
      </c>
      <c r="E239" s="87" t="s">
        <v>49</v>
      </c>
      <c r="F239" s="87" t="s">
        <v>29</v>
      </c>
      <c r="G239" s="88" t="s">
        <v>30</v>
      </c>
      <c r="H239" s="89" t="s">
        <v>31</v>
      </c>
      <c r="I239" s="92" t="s">
        <v>32</v>
      </c>
      <c r="J239" s="92" t="s">
        <v>33</v>
      </c>
      <c r="K239" s="91" t="s">
        <v>34</v>
      </c>
      <c r="L239" s="128">
        <v>44062</v>
      </c>
      <c r="M239" s="91">
        <v>2020</v>
      </c>
      <c r="N239" s="91" t="s">
        <v>1124</v>
      </c>
      <c r="O239" s="91" t="s">
        <v>1193</v>
      </c>
      <c r="P239" s="127">
        <v>44092</v>
      </c>
      <c r="Q239" s="97">
        <v>44084</v>
      </c>
      <c r="R239" s="93" t="s">
        <v>35</v>
      </c>
      <c r="S239" s="89" t="s">
        <v>36</v>
      </c>
      <c r="T239" s="88">
        <v>39</v>
      </c>
      <c r="U239" s="89" t="s">
        <v>82</v>
      </c>
      <c r="V239" s="92" t="s">
        <v>1254</v>
      </c>
      <c r="W239" s="94">
        <v>41324489</v>
      </c>
      <c r="X239" s="46">
        <f t="shared" si="9"/>
        <v>22</v>
      </c>
      <c r="Y239" s="46">
        <v>1</v>
      </c>
      <c r="Z239" s="46" t="str">
        <f t="shared" si="10"/>
        <v>16-30</v>
      </c>
      <c r="AA239" s="77" t="str">
        <f t="shared" si="11"/>
        <v>Concluido</v>
      </c>
    </row>
    <row r="240" spans="1:27" s="43" customFormat="1" ht="15" customHeight="1">
      <c r="A240" s="89" t="s">
        <v>26</v>
      </c>
      <c r="B240" s="90" t="s">
        <v>445</v>
      </c>
      <c r="C240" s="91" t="s">
        <v>27</v>
      </c>
      <c r="D240" s="91">
        <v>9054</v>
      </c>
      <c r="E240" s="87" t="s">
        <v>53</v>
      </c>
      <c r="F240" s="87" t="s">
        <v>29</v>
      </c>
      <c r="G240" s="88" t="s">
        <v>44</v>
      </c>
      <c r="H240" s="89" t="s">
        <v>45</v>
      </c>
      <c r="I240" s="92" t="s">
        <v>71</v>
      </c>
      <c r="J240" s="92" t="s">
        <v>47</v>
      </c>
      <c r="K240" s="91" t="s">
        <v>34</v>
      </c>
      <c r="L240" s="128">
        <v>44061</v>
      </c>
      <c r="M240" s="91">
        <v>2020</v>
      </c>
      <c r="N240" s="91" t="s">
        <v>1124</v>
      </c>
      <c r="O240" s="91" t="s">
        <v>1193</v>
      </c>
      <c r="P240" s="127">
        <v>44091</v>
      </c>
      <c r="Q240" s="97">
        <v>44084</v>
      </c>
      <c r="R240" s="93" t="s">
        <v>35</v>
      </c>
      <c r="S240" s="89" t="s">
        <v>36</v>
      </c>
      <c r="T240" s="88" t="s">
        <v>30</v>
      </c>
      <c r="U240" s="89" t="s">
        <v>449</v>
      </c>
      <c r="V240" s="92" t="s">
        <v>1255</v>
      </c>
      <c r="W240" s="94">
        <v>40247195</v>
      </c>
      <c r="X240" s="46">
        <f t="shared" si="9"/>
        <v>23</v>
      </c>
      <c r="Y240" s="46">
        <v>1</v>
      </c>
      <c r="Z240" s="46" t="str">
        <f t="shared" si="10"/>
        <v>16-30</v>
      </c>
      <c r="AA240" s="77" t="str">
        <f t="shared" si="11"/>
        <v>Concluido</v>
      </c>
    </row>
    <row r="241" spans="1:27" s="43" customFormat="1" ht="15" customHeight="1">
      <c r="A241" s="89" t="s">
        <v>26</v>
      </c>
      <c r="B241" s="90" t="s">
        <v>445</v>
      </c>
      <c r="C241" s="91" t="s">
        <v>27</v>
      </c>
      <c r="D241" s="91">
        <v>9056</v>
      </c>
      <c r="E241" s="87" t="s">
        <v>94</v>
      </c>
      <c r="F241" s="87" t="s">
        <v>29</v>
      </c>
      <c r="G241" s="88" t="s">
        <v>30</v>
      </c>
      <c r="H241" s="89" t="s">
        <v>31</v>
      </c>
      <c r="I241" s="92" t="s">
        <v>32</v>
      </c>
      <c r="J241" s="92" t="s">
        <v>33</v>
      </c>
      <c r="K241" s="91" t="s">
        <v>34</v>
      </c>
      <c r="L241" s="128">
        <v>44061</v>
      </c>
      <c r="M241" s="91">
        <v>2020</v>
      </c>
      <c r="N241" s="91" t="s">
        <v>1124</v>
      </c>
      <c r="O241" s="91" t="s">
        <v>1193</v>
      </c>
      <c r="P241" s="127">
        <v>44091</v>
      </c>
      <c r="Q241" s="97">
        <v>44084</v>
      </c>
      <c r="R241" s="93" t="s">
        <v>35</v>
      </c>
      <c r="S241" s="89" t="s">
        <v>36</v>
      </c>
      <c r="T241" s="88" t="s">
        <v>30</v>
      </c>
      <c r="U241" s="89" t="s">
        <v>449</v>
      </c>
      <c r="V241" s="92" t="s">
        <v>1256</v>
      </c>
      <c r="W241" s="94">
        <v>32545926</v>
      </c>
      <c r="X241" s="46">
        <f t="shared" si="9"/>
        <v>23</v>
      </c>
      <c r="Y241" s="46">
        <v>1</v>
      </c>
      <c r="Z241" s="46" t="str">
        <f t="shared" si="10"/>
        <v>16-30</v>
      </c>
      <c r="AA241" s="77" t="str">
        <f t="shared" si="11"/>
        <v>Concluido</v>
      </c>
    </row>
    <row r="242" spans="1:27" s="43" customFormat="1" ht="15" customHeight="1">
      <c r="A242" s="89" t="s">
        <v>26</v>
      </c>
      <c r="B242" s="90" t="s">
        <v>445</v>
      </c>
      <c r="C242" s="91" t="s">
        <v>27</v>
      </c>
      <c r="D242" s="91">
        <v>9059</v>
      </c>
      <c r="E242" s="87" t="s">
        <v>153</v>
      </c>
      <c r="F242" s="87" t="s">
        <v>29</v>
      </c>
      <c r="G242" s="88" t="s">
        <v>30</v>
      </c>
      <c r="H242" s="89" t="s">
        <v>31</v>
      </c>
      <c r="I242" s="92" t="s">
        <v>32</v>
      </c>
      <c r="J242" s="92" t="s">
        <v>33</v>
      </c>
      <c r="K242" s="91" t="s">
        <v>34</v>
      </c>
      <c r="L242" s="128">
        <v>44061</v>
      </c>
      <c r="M242" s="91">
        <v>2020</v>
      </c>
      <c r="N242" s="91" t="s">
        <v>1124</v>
      </c>
      <c r="O242" s="91" t="s">
        <v>1193</v>
      </c>
      <c r="P242" s="127">
        <v>44091</v>
      </c>
      <c r="Q242" s="97">
        <v>44084</v>
      </c>
      <c r="R242" s="93" t="s">
        <v>35</v>
      </c>
      <c r="S242" s="89" t="s">
        <v>36</v>
      </c>
      <c r="T242" s="88" t="s">
        <v>41</v>
      </c>
      <c r="U242" s="89" t="s">
        <v>42</v>
      </c>
      <c r="V242" s="92" t="s">
        <v>1257</v>
      </c>
      <c r="W242" s="94">
        <v>72610053</v>
      </c>
      <c r="X242" s="46">
        <f t="shared" si="9"/>
        <v>23</v>
      </c>
      <c r="Y242" s="46">
        <v>1</v>
      </c>
      <c r="Z242" s="46" t="str">
        <f t="shared" si="10"/>
        <v>16-30</v>
      </c>
      <c r="AA242" s="77" t="str">
        <f t="shared" si="11"/>
        <v>Concluido</v>
      </c>
    </row>
    <row r="243" spans="1:27" s="43" customFormat="1" ht="15" customHeight="1">
      <c r="A243" s="89" t="s">
        <v>26</v>
      </c>
      <c r="B243" s="90" t="s">
        <v>445</v>
      </c>
      <c r="C243" s="91" t="s">
        <v>27</v>
      </c>
      <c r="D243" s="91">
        <v>9067</v>
      </c>
      <c r="E243" s="87" t="s">
        <v>97</v>
      </c>
      <c r="F243" s="87" t="s">
        <v>91</v>
      </c>
      <c r="G243" s="88" t="s">
        <v>30</v>
      </c>
      <c r="H243" s="89" t="s">
        <v>31</v>
      </c>
      <c r="I243" s="92" t="s">
        <v>32</v>
      </c>
      <c r="J243" s="92" t="s">
        <v>33</v>
      </c>
      <c r="K243" s="91" t="s">
        <v>34</v>
      </c>
      <c r="L243" s="128">
        <v>44061</v>
      </c>
      <c r="M243" s="91">
        <v>2020</v>
      </c>
      <c r="N243" s="91" t="s">
        <v>1124</v>
      </c>
      <c r="O243" s="91" t="s">
        <v>1193</v>
      </c>
      <c r="P243" s="127">
        <v>44091</v>
      </c>
      <c r="Q243" s="97">
        <v>44084</v>
      </c>
      <c r="R243" s="93" t="s">
        <v>35</v>
      </c>
      <c r="S243" s="89" t="s">
        <v>36</v>
      </c>
      <c r="T243" s="88" t="s">
        <v>41</v>
      </c>
      <c r="U243" s="89" t="s">
        <v>42</v>
      </c>
      <c r="V243" s="92" t="s">
        <v>1258</v>
      </c>
      <c r="W243" s="94">
        <v>48549122</v>
      </c>
      <c r="X243" s="46">
        <f t="shared" si="9"/>
        <v>23</v>
      </c>
      <c r="Y243" s="46">
        <v>1</v>
      </c>
      <c r="Z243" s="46" t="str">
        <f t="shared" si="10"/>
        <v>16-30</v>
      </c>
      <c r="AA243" s="77" t="str">
        <f t="shared" si="11"/>
        <v>Concluido</v>
      </c>
    </row>
    <row r="244" spans="1:27" s="43" customFormat="1" ht="15" customHeight="1">
      <c r="A244" s="89" t="s">
        <v>26</v>
      </c>
      <c r="B244" s="90" t="s">
        <v>445</v>
      </c>
      <c r="C244" s="91" t="s">
        <v>27</v>
      </c>
      <c r="D244" s="91">
        <v>9049</v>
      </c>
      <c r="E244" s="87" t="s">
        <v>49</v>
      </c>
      <c r="F244" s="87" t="s">
        <v>29</v>
      </c>
      <c r="G244" s="88" t="s">
        <v>44</v>
      </c>
      <c r="H244" s="89" t="s">
        <v>45</v>
      </c>
      <c r="I244" s="92" t="s">
        <v>398</v>
      </c>
      <c r="J244" s="92" t="s">
        <v>86</v>
      </c>
      <c r="K244" s="91" t="s">
        <v>634</v>
      </c>
      <c r="L244" s="128">
        <v>44061</v>
      </c>
      <c r="M244" s="91">
        <v>2020</v>
      </c>
      <c r="N244" s="91" t="s">
        <v>1124</v>
      </c>
      <c r="O244" s="91" t="s">
        <v>1193</v>
      </c>
      <c r="P244" s="127">
        <v>44091</v>
      </c>
      <c r="Q244" s="97">
        <v>44084</v>
      </c>
      <c r="R244" s="93" t="s">
        <v>35</v>
      </c>
      <c r="S244" s="89" t="s">
        <v>36</v>
      </c>
      <c r="T244" s="88" t="s">
        <v>30</v>
      </c>
      <c r="U244" s="89" t="s">
        <v>449</v>
      </c>
      <c r="V244" s="92" t="s">
        <v>1259</v>
      </c>
      <c r="W244" s="94">
        <v>2877323</v>
      </c>
      <c r="X244" s="46">
        <f t="shared" si="9"/>
        <v>23</v>
      </c>
      <c r="Y244" s="46">
        <v>1</v>
      </c>
      <c r="Z244" s="46" t="str">
        <f t="shared" si="10"/>
        <v>16-30</v>
      </c>
      <c r="AA244" s="77" t="str">
        <f t="shared" si="11"/>
        <v>Concluido</v>
      </c>
    </row>
    <row r="245" spans="1:27" s="43" customFormat="1" ht="15" customHeight="1">
      <c r="A245" s="89" t="s">
        <v>26</v>
      </c>
      <c r="B245" s="90" t="s">
        <v>445</v>
      </c>
      <c r="C245" s="91" t="s">
        <v>27</v>
      </c>
      <c r="D245" s="91">
        <v>9020</v>
      </c>
      <c r="E245" s="87" t="s">
        <v>56</v>
      </c>
      <c r="F245" s="87" t="s">
        <v>57</v>
      </c>
      <c r="G245" s="88" t="s">
        <v>30</v>
      </c>
      <c r="H245" s="89" t="s">
        <v>31</v>
      </c>
      <c r="I245" s="92" t="s">
        <v>32</v>
      </c>
      <c r="J245" s="92" t="s">
        <v>33</v>
      </c>
      <c r="K245" s="91" t="s">
        <v>34</v>
      </c>
      <c r="L245" s="128">
        <v>44060</v>
      </c>
      <c r="M245" s="91">
        <v>2020</v>
      </c>
      <c r="N245" s="91" t="s">
        <v>1124</v>
      </c>
      <c r="O245" s="91" t="s">
        <v>1193</v>
      </c>
      <c r="P245" s="127">
        <v>44090</v>
      </c>
      <c r="Q245" s="97">
        <v>44083</v>
      </c>
      <c r="R245" s="93" t="s">
        <v>35</v>
      </c>
      <c r="S245" s="89" t="s">
        <v>36</v>
      </c>
      <c r="T245" s="88" t="s">
        <v>30</v>
      </c>
      <c r="U245" s="89" t="s">
        <v>449</v>
      </c>
      <c r="V245" s="92" t="s">
        <v>1260</v>
      </c>
      <c r="W245" s="94">
        <v>40602686</v>
      </c>
      <c r="X245" s="46">
        <f t="shared" si="9"/>
        <v>23</v>
      </c>
      <c r="Y245" s="46">
        <v>1</v>
      </c>
      <c r="Z245" s="46" t="str">
        <f t="shared" si="10"/>
        <v>16-30</v>
      </c>
      <c r="AA245" s="77" t="str">
        <f t="shared" si="11"/>
        <v>Concluido</v>
      </c>
    </row>
    <row r="246" spans="1:27" s="43" customFormat="1" ht="15" customHeight="1">
      <c r="A246" s="89" t="s">
        <v>26</v>
      </c>
      <c r="B246" s="90" t="s">
        <v>445</v>
      </c>
      <c r="C246" s="91" t="s">
        <v>27</v>
      </c>
      <c r="D246" s="91">
        <v>9028</v>
      </c>
      <c r="E246" s="87" t="s">
        <v>77</v>
      </c>
      <c r="F246" s="87" t="s">
        <v>29</v>
      </c>
      <c r="G246" s="88" t="s">
        <v>30</v>
      </c>
      <c r="H246" s="89" t="s">
        <v>31</v>
      </c>
      <c r="I246" s="92" t="s">
        <v>32</v>
      </c>
      <c r="J246" s="92" t="s">
        <v>33</v>
      </c>
      <c r="K246" s="91" t="s">
        <v>34</v>
      </c>
      <c r="L246" s="128">
        <v>44060</v>
      </c>
      <c r="M246" s="91">
        <v>2020</v>
      </c>
      <c r="N246" s="91" t="s">
        <v>1124</v>
      </c>
      <c r="O246" s="91" t="s">
        <v>1193</v>
      </c>
      <c r="P246" s="127">
        <v>44090</v>
      </c>
      <c r="Q246" s="97">
        <v>44083</v>
      </c>
      <c r="R246" s="93" t="s">
        <v>35</v>
      </c>
      <c r="S246" s="89" t="s">
        <v>36</v>
      </c>
      <c r="T246" s="88" t="s">
        <v>30</v>
      </c>
      <c r="U246" s="89" t="s">
        <v>449</v>
      </c>
      <c r="V246" s="92" t="s">
        <v>1261</v>
      </c>
      <c r="W246" s="94">
        <v>40662234</v>
      </c>
      <c r="X246" s="46">
        <f t="shared" si="9"/>
        <v>23</v>
      </c>
      <c r="Y246" s="46">
        <v>1</v>
      </c>
      <c r="Z246" s="46" t="str">
        <f t="shared" si="10"/>
        <v>16-30</v>
      </c>
      <c r="AA246" s="77" t="str">
        <f t="shared" si="11"/>
        <v>Concluido</v>
      </c>
    </row>
    <row r="247" spans="1:27" s="43" customFormat="1" ht="15" customHeight="1">
      <c r="A247" s="89" t="s">
        <v>26</v>
      </c>
      <c r="B247" s="90" t="s">
        <v>445</v>
      </c>
      <c r="C247" s="91" t="s">
        <v>27</v>
      </c>
      <c r="D247" s="91">
        <v>9030</v>
      </c>
      <c r="E247" s="87" t="s">
        <v>56</v>
      </c>
      <c r="F247" s="87" t="s">
        <v>57</v>
      </c>
      <c r="G247" s="88" t="s">
        <v>30</v>
      </c>
      <c r="H247" s="89" t="s">
        <v>31</v>
      </c>
      <c r="I247" s="92" t="s">
        <v>32</v>
      </c>
      <c r="J247" s="92" t="s">
        <v>33</v>
      </c>
      <c r="K247" s="91" t="s">
        <v>34</v>
      </c>
      <c r="L247" s="128">
        <v>44060</v>
      </c>
      <c r="M247" s="91">
        <v>2020</v>
      </c>
      <c r="N247" s="91" t="s">
        <v>1124</v>
      </c>
      <c r="O247" s="91" t="s">
        <v>1193</v>
      </c>
      <c r="P247" s="127">
        <v>44090</v>
      </c>
      <c r="Q247" s="97">
        <v>44083</v>
      </c>
      <c r="R247" s="93" t="s">
        <v>35</v>
      </c>
      <c r="S247" s="89" t="s">
        <v>36</v>
      </c>
      <c r="T247" s="88" t="s">
        <v>30</v>
      </c>
      <c r="U247" s="89" t="s">
        <v>449</v>
      </c>
      <c r="V247" s="92" t="s">
        <v>1262</v>
      </c>
      <c r="W247" s="94">
        <v>47387357</v>
      </c>
      <c r="X247" s="46">
        <f t="shared" si="9"/>
        <v>23</v>
      </c>
      <c r="Y247" s="46">
        <v>1</v>
      </c>
      <c r="Z247" s="46" t="str">
        <f t="shared" si="10"/>
        <v>16-30</v>
      </c>
      <c r="AA247" s="77" t="str">
        <f t="shared" si="11"/>
        <v>Concluido</v>
      </c>
    </row>
    <row r="248" spans="1:27" s="43" customFormat="1" ht="15" customHeight="1">
      <c r="A248" s="89" t="s">
        <v>26</v>
      </c>
      <c r="B248" s="90" t="s">
        <v>445</v>
      </c>
      <c r="C248" s="91" t="s">
        <v>27</v>
      </c>
      <c r="D248" s="91">
        <v>9031</v>
      </c>
      <c r="E248" s="87" t="s">
        <v>67</v>
      </c>
      <c r="F248" s="87" t="s">
        <v>57</v>
      </c>
      <c r="G248" s="88" t="s">
        <v>30</v>
      </c>
      <c r="H248" s="89" t="s">
        <v>31</v>
      </c>
      <c r="I248" s="92" t="s">
        <v>32</v>
      </c>
      <c r="J248" s="92" t="s">
        <v>33</v>
      </c>
      <c r="K248" s="91" t="s">
        <v>34</v>
      </c>
      <c r="L248" s="128">
        <v>44060</v>
      </c>
      <c r="M248" s="91">
        <v>2020</v>
      </c>
      <c r="N248" s="91" t="s">
        <v>1124</v>
      </c>
      <c r="O248" s="91" t="s">
        <v>1193</v>
      </c>
      <c r="P248" s="127">
        <v>44090</v>
      </c>
      <c r="Q248" s="97">
        <v>44083</v>
      </c>
      <c r="R248" s="93" t="s">
        <v>35</v>
      </c>
      <c r="S248" s="89" t="s">
        <v>36</v>
      </c>
      <c r="T248" s="88">
        <v>22</v>
      </c>
      <c r="U248" s="89" t="s">
        <v>448</v>
      </c>
      <c r="V248" s="92" t="s">
        <v>1263</v>
      </c>
      <c r="W248" s="94">
        <v>47185725</v>
      </c>
      <c r="X248" s="46">
        <f t="shared" si="9"/>
        <v>23</v>
      </c>
      <c r="Y248" s="46">
        <v>1</v>
      </c>
      <c r="Z248" s="46" t="str">
        <f t="shared" si="10"/>
        <v>16-30</v>
      </c>
      <c r="AA248" s="77" t="str">
        <f t="shared" si="11"/>
        <v>Concluido</v>
      </c>
    </row>
    <row r="249" spans="1:27" s="43" customFormat="1" ht="15" customHeight="1">
      <c r="A249" s="89" t="s">
        <v>26</v>
      </c>
      <c r="B249" s="90" t="s">
        <v>445</v>
      </c>
      <c r="C249" s="91" t="s">
        <v>27</v>
      </c>
      <c r="D249" s="91">
        <v>9033</v>
      </c>
      <c r="E249" s="87" t="s">
        <v>94</v>
      </c>
      <c r="F249" s="87" t="s">
        <v>29</v>
      </c>
      <c r="G249" s="88" t="s">
        <v>30</v>
      </c>
      <c r="H249" s="89" t="s">
        <v>31</v>
      </c>
      <c r="I249" s="92" t="s">
        <v>32</v>
      </c>
      <c r="J249" s="92" t="s">
        <v>33</v>
      </c>
      <c r="K249" s="91" t="s">
        <v>34</v>
      </c>
      <c r="L249" s="128">
        <v>44060</v>
      </c>
      <c r="M249" s="91">
        <v>2020</v>
      </c>
      <c r="N249" s="91" t="s">
        <v>1124</v>
      </c>
      <c r="O249" s="91" t="s">
        <v>1193</v>
      </c>
      <c r="P249" s="127">
        <v>44090</v>
      </c>
      <c r="Q249" s="97">
        <v>44083</v>
      </c>
      <c r="R249" s="93" t="s">
        <v>35</v>
      </c>
      <c r="S249" s="89" t="s">
        <v>36</v>
      </c>
      <c r="T249" s="88" t="s">
        <v>30</v>
      </c>
      <c r="U249" s="89" t="s">
        <v>449</v>
      </c>
      <c r="V249" s="92" t="s">
        <v>1264</v>
      </c>
      <c r="W249" s="94">
        <v>9408712</v>
      </c>
      <c r="X249" s="46">
        <f t="shared" si="9"/>
        <v>23</v>
      </c>
      <c r="Y249" s="46">
        <v>1</v>
      </c>
      <c r="Z249" s="46" t="str">
        <f t="shared" si="10"/>
        <v>16-30</v>
      </c>
      <c r="AA249" s="77" t="str">
        <f t="shared" si="11"/>
        <v>Concluido</v>
      </c>
    </row>
    <row r="250" spans="1:27" s="43" customFormat="1" ht="15" customHeight="1">
      <c r="A250" s="89" t="s">
        <v>26</v>
      </c>
      <c r="B250" s="90" t="s">
        <v>445</v>
      </c>
      <c r="C250" s="91" t="s">
        <v>27</v>
      </c>
      <c r="D250" s="91">
        <v>9040</v>
      </c>
      <c r="E250" s="87" t="s">
        <v>97</v>
      </c>
      <c r="F250" s="87" t="s">
        <v>29</v>
      </c>
      <c r="G250" s="88" t="s">
        <v>30</v>
      </c>
      <c r="H250" s="89" t="s">
        <v>31</v>
      </c>
      <c r="I250" s="92" t="s">
        <v>32</v>
      </c>
      <c r="J250" s="92" t="s">
        <v>33</v>
      </c>
      <c r="K250" s="91" t="s">
        <v>34</v>
      </c>
      <c r="L250" s="128">
        <v>44060</v>
      </c>
      <c r="M250" s="91">
        <v>2020</v>
      </c>
      <c r="N250" s="91" t="s">
        <v>1124</v>
      </c>
      <c r="O250" s="91" t="s">
        <v>1193</v>
      </c>
      <c r="P250" s="127">
        <v>44090</v>
      </c>
      <c r="Q250" s="97">
        <v>44083</v>
      </c>
      <c r="R250" s="93" t="s">
        <v>35</v>
      </c>
      <c r="S250" s="89" t="s">
        <v>36</v>
      </c>
      <c r="T250" s="88" t="s">
        <v>30</v>
      </c>
      <c r="U250" s="89" t="s">
        <v>449</v>
      </c>
      <c r="V250" s="92" t="s">
        <v>1265</v>
      </c>
      <c r="W250" s="94">
        <v>48605485</v>
      </c>
      <c r="X250" s="46">
        <f t="shared" si="9"/>
        <v>23</v>
      </c>
      <c r="Y250" s="46">
        <v>1</v>
      </c>
      <c r="Z250" s="46" t="str">
        <f t="shared" si="10"/>
        <v>16-30</v>
      </c>
      <c r="AA250" s="77" t="str">
        <f t="shared" si="11"/>
        <v>Concluido</v>
      </c>
    </row>
    <row r="251" spans="1:27" s="43" customFormat="1">
      <c r="A251" s="89" t="s">
        <v>26</v>
      </c>
      <c r="B251" s="90" t="s">
        <v>445</v>
      </c>
      <c r="C251" s="91" t="s">
        <v>27</v>
      </c>
      <c r="D251" s="91">
        <v>9048</v>
      </c>
      <c r="E251" s="87" t="s">
        <v>97</v>
      </c>
      <c r="F251" s="87" t="s">
        <v>57</v>
      </c>
      <c r="G251" s="88" t="s">
        <v>30</v>
      </c>
      <c r="H251" s="89" t="s">
        <v>31</v>
      </c>
      <c r="I251" s="92" t="s">
        <v>32</v>
      </c>
      <c r="J251" s="92" t="s">
        <v>33</v>
      </c>
      <c r="K251" s="91" t="s">
        <v>34</v>
      </c>
      <c r="L251" s="128">
        <v>44060</v>
      </c>
      <c r="M251" s="91">
        <v>2020</v>
      </c>
      <c r="N251" s="91" t="s">
        <v>1124</v>
      </c>
      <c r="O251" s="91" t="s">
        <v>1193</v>
      </c>
      <c r="P251" s="127">
        <v>44090</v>
      </c>
      <c r="Q251" s="97">
        <v>44062</v>
      </c>
      <c r="R251" s="93" t="s">
        <v>35</v>
      </c>
      <c r="S251" s="89" t="s">
        <v>36</v>
      </c>
      <c r="T251" s="88" t="s">
        <v>30</v>
      </c>
      <c r="U251" s="89" t="s">
        <v>449</v>
      </c>
      <c r="V251" s="92" t="s">
        <v>1266</v>
      </c>
      <c r="W251" s="94">
        <v>70153785</v>
      </c>
      <c r="X251" s="76">
        <f t="shared" si="9"/>
        <v>2</v>
      </c>
      <c r="Y251" s="46">
        <v>1</v>
      </c>
      <c r="Z251" s="46" t="str">
        <f t="shared" si="10"/>
        <v>1-15</v>
      </c>
      <c r="AA251" s="77" t="str">
        <f t="shared" si="11"/>
        <v>Concluido</v>
      </c>
    </row>
    <row r="252" spans="1:27" s="43" customFormat="1" ht="15" customHeight="1">
      <c r="A252" s="89" t="s">
        <v>26</v>
      </c>
      <c r="B252" s="90" t="s">
        <v>445</v>
      </c>
      <c r="C252" s="91" t="s">
        <v>27</v>
      </c>
      <c r="D252" s="91">
        <v>9037</v>
      </c>
      <c r="E252" s="87" t="s">
        <v>28</v>
      </c>
      <c r="F252" s="87" t="s">
        <v>29</v>
      </c>
      <c r="G252" s="88" t="s">
        <v>44</v>
      </c>
      <c r="H252" s="89" t="s">
        <v>45</v>
      </c>
      <c r="I252" s="92" t="s">
        <v>28</v>
      </c>
      <c r="J252" s="92" t="s">
        <v>47</v>
      </c>
      <c r="K252" s="91" t="s">
        <v>34</v>
      </c>
      <c r="L252" s="128">
        <v>44060</v>
      </c>
      <c r="M252" s="91">
        <v>2020</v>
      </c>
      <c r="N252" s="91" t="s">
        <v>1124</v>
      </c>
      <c r="O252" s="91" t="s">
        <v>1193</v>
      </c>
      <c r="P252" s="127">
        <v>44090</v>
      </c>
      <c r="Q252" s="97">
        <v>44084</v>
      </c>
      <c r="R252" s="93" t="s">
        <v>35</v>
      </c>
      <c r="S252" s="89" t="s">
        <v>36</v>
      </c>
      <c r="T252" s="88" t="s">
        <v>30</v>
      </c>
      <c r="U252" s="89" t="s">
        <v>449</v>
      </c>
      <c r="V252" s="92" t="s">
        <v>1267</v>
      </c>
      <c r="W252" s="94">
        <v>71773994</v>
      </c>
      <c r="X252" s="46">
        <f t="shared" si="9"/>
        <v>24</v>
      </c>
      <c r="Y252" s="46">
        <v>1</v>
      </c>
      <c r="Z252" s="46" t="str">
        <f t="shared" si="10"/>
        <v>16-30</v>
      </c>
      <c r="AA252" s="77" t="str">
        <f t="shared" si="11"/>
        <v>Concluido</v>
      </c>
    </row>
    <row r="253" spans="1:27" s="43" customFormat="1" ht="15" customHeight="1">
      <c r="A253" s="89" t="s">
        <v>26</v>
      </c>
      <c r="B253" s="90" t="s">
        <v>445</v>
      </c>
      <c r="C253" s="91" t="s">
        <v>27</v>
      </c>
      <c r="D253" s="91">
        <v>8980</v>
      </c>
      <c r="E253" s="87" t="s">
        <v>93</v>
      </c>
      <c r="F253" s="87" t="s">
        <v>57</v>
      </c>
      <c r="G253" s="88" t="s">
        <v>44</v>
      </c>
      <c r="H253" s="89" t="s">
        <v>45</v>
      </c>
      <c r="I253" s="92" t="s">
        <v>119</v>
      </c>
      <c r="J253" s="92" t="s">
        <v>47</v>
      </c>
      <c r="K253" s="91" t="s">
        <v>34</v>
      </c>
      <c r="L253" s="128">
        <v>44057</v>
      </c>
      <c r="M253" s="91">
        <v>2020</v>
      </c>
      <c r="N253" s="91" t="s">
        <v>1124</v>
      </c>
      <c r="O253" s="91" t="s">
        <v>1193</v>
      </c>
      <c r="P253" s="127">
        <v>44087</v>
      </c>
      <c r="Q253" s="97">
        <v>44082</v>
      </c>
      <c r="R253" s="93" t="s">
        <v>35</v>
      </c>
      <c r="S253" s="89" t="s">
        <v>36</v>
      </c>
      <c r="T253" s="88" t="s">
        <v>30</v>
      </c>
      <c r="U253" s="89" t="s">
        <v>449</v>
      </c>
      <c r="V253" s="92" t="s">
        <v>1268</v>
      </c>
      <c r="W253" s="94">
        <v>40685929</v>
      </c>
      <c r="X253" s="46">
        <f t="shared" si="9"/>
        <v>25</v>
      </c>
      <c r="Y253" s="46">
        <v>1</v>
      </c>
      <c r="Z253" s="46" t="str">
        <f t="shared" si="10"/>
        <v>16-30</v>
      </c>
      <c r="AA253" s="77" t="str">
        <f t="shared" si="11"/>
        <v>Concluido</v>
      </c>
    </row>
    <row r="254" spans="1:27" s="43" customFormat="1" ht="15" customHeight="1">
      <c r="A254" s="89" t="s">
        <v>26</v>
      </c>
      <c r="B254" s="90" t="s">
        <v>445</v>
      </c>
      <c r="C254" s="91" t="s">
        <v>27</v>
      </c>
      <c r="D254" s="91">
        <v>8990</v>
      </c>
      <c r="E254" s="87" t="s">
        <v>105</v>
      </c>
      <c r="F254" s="87" t="s">
        <v>29</v>
      </c>
      <c r="G254" s="88" t="s">
        <v>30</v>
      </c>
      <c r="H254" s="89" t="s">
        <v>31</v>
      </c>
      <c r="I254" s="92" t="s">
        <v>32</v>
      </c>
      <c r="J254" s="92" t="s">
        <v>33</v>
      </c>
      <c r="K254" s="91" t="s">
        <v>34</v>
      </c>
      <c r="L254" s="128">
        <v>44057</v>
      </c>
      <c r="M254" s="91">
        <v>2020</v>
      </c>
      <c r="N254" s="91" t="s">
        <v>1124</v>
      </c>
      <c r="O254" s="91" t="s">
        <v>1193</v>
      </c>
      <c r="P254" s="127">
        <v>44087</v>
      </c>
      <c r="Q254" s="97">
        <v>44082</v>
      </c>
      <c r="R254" s="93" t="s">
        <v>35</v>
      </c>
      <c r="S254" s="89" t="s">
        <v>36</v>
      </c>
      <c r="T254" s="88" t="s">
        <v>30</v>
      </c>
      <c r="U254" s="89" t="s">
        <v>449</v>
      </c>
      <c r="V254" s="92" t="s">
        <v>1269</v>
      </c>
      <c r="W254" s="94">
        <v>31675058</v>
      </c>
      <c r="X254" s="46">
        <f t="shared" si="9"/>
        <v>25</v>
      </c>
      <c r="Y254" s="46">
        <v>1</v>
      </c>
      <c r="Z254" s="46" t="str">
        <f t="shared" si="10"/>
        <v>16-30</v>
      </c>
      <c r="AA254" s="77" t="str">
        <f t="shared" si="11"/>
        <v>Concluido</v>
      </c>
    </row>
    <row r="255" spans="1:27" s="43" customFormat="1" ht="15" customHeight="1">
      <c r="A255" s="89" t="s">
        <v>26</v>
      </c>
      <c r="B255" s="90" t="s">
        <v>445</v>
      </c>
      <c r="C255" s="91" t="s">
        <v>27</v>
      </c>
      <c r="D255" s="91">
        <v>8991</v>
      </c>
      <c r="E255" s="87" t="s">
        <v>60</v>
      </c>
      <c r="F255" s="87" t="s">
        <v>61</v>
      </c>
      <c r="G255" s="88" t="s">
        <v>30</v>
      </c>
      <c r="H255" s="89" t="s">
        <v>31</v>
      </c>
      <c r="I255" s="92" t="s">
        <v>32</v>
      </c>
      <c r="J255" s="92" t="s">
        <v>33</v>
      </c>
      <c r="K255" s="91" t="s">
        <v>34</v>
      </c>
      <c r="L255" s="128">
        <v>44057</v>
      </c>
      <c r="M255" s="91">
        <v>2020</v>
      </c>
      <c r="N255" s="91" t="s">
        <v>1124</v>
      </c>
      <c r="O255" s="91" t="s">
        <v>1193</v>
      </c>
      <c r="P255" s="127">
        <v>44087</v>
      </c>
      <c r="Q255" s="97">
        <v>44085</v>
      </c>
      <c r="R255" s="93" t="s">
        <v>40</v>
      </c>
      <c r="S255" s="89" t="s">
        <v>420</v>
      </c>
      <c r="T255" s="88" t="s">
        <v>41</v>
      </c>
      <c r="U255" s="89" t="s">
        <v>42</v>
      </c>
      <c r="V255" s="92" t="s">
        <v>1270</v>
      </c>
      <c r="W255" s="94">
        <v>72189464</v>
      </c>
      <c r="X255" s="46">
        <f t="shared" si="9"/>
        <v>28</v>
      </c>
      <c r="Y255" s="46">
        <v>1</v>
      </c>
      <c r="Z255" s="46" t="str">
        <f t="shared" si="10"/>
        <v>16-30</v>
      </c>
      <c r="AA255" s="77" t="str">
        <f t="shared" si="11"/>
        <v>Concluido</v>
      </c>
    </row>
    <row r="256" spans="1:27" s="43" customFormat="1" ht="15" customHeight="1">
      <c r="A256" s="89" t="s">
        <v>26</v>
      </c>
      <c r="B256" s="90" t="s">
        <v>445</v>
      </c>
      <c r="C256" s="91" t="s">
        <v>27</v>
      </c>
      <c r="D256" s="91">
        <v>8995</v>
      </c>
      <c r="E256" s="87" t="s">
        <v>107</v>
      </c>
      <c r="F256" s="87" t="s">
        <v>57</v>
      </c>
      <c r="G256" s="88" t="s">
        <v>30</v>
      </c>
      <c r="H256" s="89" t="s">
        <v>31</v>
      </c>
      <c r="I256" s="92" t="s">
        <v>32</v>
      </c>
      <c r="J256" s="92" t="s">
        <v>33</v>
      </c>
      <c r="K256" s="91" t="s">
        <v>34</v>
      </c>
      <c r="L256" s="128">
        <v>44057</v>
      </c>
      <c r="M256" s="91">
        <v>2020</v>
      </c>
      <c r="N256" s="91" t="s">
        <v>1124</v>
      </c>
      <c r="O256" s="91" t="s">
        <v>1193</v>
      </c>
      <c r="P256" s="127">
        <v>44087</v>
      </c>
      <c r="Q256" s="97">
        <v>44082</v>
      </c>
      <c r="R256" s="93" t="s">
        <v>35</v>
      </c>
      <c r="S256" s="89" t="s">
        <v>36</v>
      </c>
      <c r="T256" s="88" t="s">
        <v>30</v>
      </c>
      <c r="U256" s="89" t="s">
        <v>449</v>
      </c>
      <c r="V256" s="92" t="s">
        <v>1271</v>
      </c>
      <c r="W256" s="94">
        <v>47710747</v>
      </c>
      <c r="X256" s="46">
        <f t="shared" si="9"/>
        <v>25</v>
      </c>
      <c r="Y256" s="46">
        <v>1</v>
      </c>
      <c r="Z256" s="46" t="str">
        <f t="shared" si="10"/>
        <v>16-30</v>
      </c>
      <c r="AA256" s="77" t="str">
        <f t="shared" si="11"/>
        <v>Concluido</v>
      </c>
    </row>
    <row r="257" spans="1:27" s="43" customFormat="1" ht="15" customHeight="1">
      <c r="A257" s="89" t="s">
        <v>26</v>
      </c>
      <c r="B257" s="90" t="s">
        <v>445</v>
      </c>
      <c r="C257" s="91" t="s">
        <v>27</v>
      </c>
      <c r="D257" s="91">
        <v>8998</v>
      </c>
      <c r="E257" s="87" t="s">
        <v>77</v>
      </c>
      <c r="F257" s="87" t="s">
        <v>29</v>
      </c>
      <c r="G257" s="88" t="s">
        <v>30</v>
      </c>
      <c r="H257" s="89" t="s">
        <v>31</v>
      </c>
      <c r="I257" s="92" t="s">
        <v>32</v>
      </c>
      <c r="J257" s="92" t="s">
        <v>33</v>
      </c>
      <c r="K257" s="91" t="s">
        <v>34</v>
      </c>
      <c r="L257" s="128">
        <v>44057</v>
      </c>
      <c r="M257" s="91">
        <v>2020</v>
      </c>
      <c r="N257" s="91" t="s">
        <v>1124</v>
      </c>
      <c r="O257" s="91" t="s">
        <v>1193</v>
      </c>
      <c r="P257" s="127">
        <v>44087</v>
      </c>
      <c r="Q257" s="97">
        <v>44083</v>
      </c>
      <c r="R257" s="93" t="s">
        <v>35</v>
      </c>
      <c r="S257" s="89" t="s">
        <v>36</v>
      </c>
      <c r="T257" s="88" t="s">
        <v>30</v>
      </c>
      <c r="U257" s="89" t="s">
        <v>449</v>
      </c>
      <c r="V257" s="92" t="s">
        <v>1272</v>
      </c>
      <c r="W257" s="94">
        <v>40463715</v>
      </c>
      <c r="X257" s="46">
        <f t="shared" si="9"/>
        <v>26</v>
      </c>
      <c r="Y257" s="46">
        <v>1</v>
      </c>
      <c r="Z257" s="46" t="str">
        <f t="shared" si="10"/>
        <v>16-30</v>
      </c>
      <c r="AA257" s="77" t="str">
        <f t="shared" si="11"/>
        <v>Concluido</v>
      </c>
    </row>
    <row r="258" spans="1:27" s="43" customFormat="1" ht="15" customHeight="1">
      <c r="A258" s="89" t="s">
        <v>26</v>
      </c>
      <c r="B258" s="90" t="s">
        <v>445</v>
      </c>
      <c r="C258" s="91" t="s">
        <v>27</v>
      </c>
      <c r="D258" s="91">
        <v>8999</v>
      </c>
      <c r="E258" s="87" t="s">
        <v>50</v>
      </c>
      <c r="F258" s="87" t="s">
        <v>29</v>
      </c>
      <c r="G258" s="88" t="s">
        <v>30</v>
      </c>
      <c r="H258" s="89" t="s">
        <v>31</v>
      </c>
      <c r="I258" s="92" t="s">
        <v>32</v>
      </c>
      <c r="J258" s="92" t="s">
        <v>33</v>
      </c>
      <c r="K258" s="91" t="s">
        <v>34</v>
      </c>
      <c r="L258" s="128">
        <v>44057</v>
      </c>
      <c r="M258" s="91">
        <v>2020</v>
      </c>
      <c r="N258" s="91" t="s">
        <v>1124</v>
      </c>
      <c r="O258" s="91" t="s">
        <v>1193</v>
      </c>
      <c r="P258" s="127">
        <v>44087</v>
      </c>
      <c r="Q258" s="97">
        <v>44071</v>
      </c>
      <c r="R258" s="93" t="s">
        <v>35</v>
      </c>
      <c r="S258" s="89" t="s">
        <v>36</v>
      </c>
      <c r="T258" s="88" t="s">
        <v>30</v>
      </c>
      <c r="U258" s="89" t="s">
        <v>449</v>
      </c>
      <c r="V258" s="92" t="s">
        <v>565</v>
      </c>
      <c r="W258" s="94">
        <v>70329054</v>
      </c>
      <c r="X258" s="46">
        <f t="shared" si="9"/>
        <v>14</v>
      </c>
      <c r="Y258" s="46">
        <v>1</v>
      </c>
      <c r="Z258" s="46" t="str">
        <f t="shared" si="10"/>
        <v>1-15</v>
      </c>
      <c r="AA258" s="77" t="str">
        <f t="shared" si="11"/>
        <v>Concluido</v>
      </c>
    </row>
    <row r="259" spans="1:27" s="43" customFormat="1" ht="15" customHeight="1">
      <c r="A259" s="89" t="s">
        <v>26</v>
      </c>
      <c r="B259" s="90" t="s">
        <v>445</v>
      </c>
      <c r="C259" s="91" t="s">
        <v>27</v>
      </c>
      <c r="D259" s="91">
        <v>8974</v>
      </c>
      <c r="E259" s="87" t="s">
        <v>94</v>
      </c>
      <c r="F259" s="87" t="s">
        <v>57</v>
      </c>
      <c r="G259" s="88" t="s">
        <v>44</v>
      </c>
      <c r="H259" s="89" t="s">
        <v>45</v>
      </c>
      <c r="I259" s="92" t="s">
        <v>94</v>
      </c>
      <c r="J259" s="92" t="s">
        <v>79</v>
      </c>
      <c r="K259" s="91" t="s">
        <v>34</v>
      </c>
      <c r="L259" s="128">
        <v>44057</v>
      </c>
      <c r="M259" s="91">
        <v>2020</v>
      </c>
      <c r="N259" s="91" t="s">
        <v>1124</v>
      </c>
      <c r="O259" s="91" t="s">
        <v>1193</v>
      </c>
      <c r="P259" s="127">
        <v>44087</v>
      </c>
      <c r="Q259" s="97">
        <v>44082</v>
      </c>
      <c r="R259" s="93" t="s">
        <v>35</v>
      </c>
      <c r="S259" s="89" t="s">
        <v>36</v>
      </c>
      <c r="T259" s="88" t="s">
        <v>30</v>
      </c>
      <c r="U259" s="89" t="s">
        <v>449</v>
      </c>
      <c r="V259" s="92" t="s">
        <v>997</v>
      </c>
      <c r="W259" s="94">
        <v>9269697</v>
      </c>
      <c r="X259" s="46">
        <f t="shared" si="9"/>
        <v>25</v>
      </c>
      <c r="Y259" s="46">
        <v>1</v>
      </c>
      <c r="Z259" s="46" t="str">
        <f t="shared" si="10"/>
        <v>16-30</v>
      </c>
      <c r="AA259" s="77" t="str">
        <f t="shared" si="11"/>
        <v>Concluido</v>
      </c>
    </row>
    <row r="260" spans="1:27" s="43" customFormat="1" ht="15" customHeight="1">
      <c r="A260" s="89" t="s">
        <v>26</v>
      </c>
      <c r="B260" s="90" t="s">
        <v>445</v>
      </c>
      <c r="C260" s="91" t="s">
        <v>27</v>
      </c>
      <c r="D260" s="91">
        <v>8973</v>
      </c>
      <c r="E260" s="87" t="s">
        <v>49</v>
      </c>
      <c r="F260" s="87" t="s">
        <v>29</v>
      </c>
      <c r="G260" s="88" t="s">
        <v>44</v>
      </c>
      <c r="H260" s="89" t="s">
        <v>45</v>
      </c>
      <c r="I260" s="92" t="s">
        <v>49</v>
      </c>
      <c r="J260" s="92" t="s">
        <v>86</v>
      </c>
      <c r="K260" s="91" t="s">
        <v>123</v>
      </c>
      <c r="L260" s="128">
        <v>44057</v>
      </c>
      <c r="M260" s="91">
        <v>2020</v>
      </c>
      <c r="N260" s="91" t="s">
        <v>1124</v>
      </c>
      <c r="O260" s="91" t="s">
        <v>1193</v>
      </c>
      <c r="P260" s="127">
        <v>44087</v>
      </c>
      <c r="Q260" s="97">
        <v>44082</v>
      </c>
      <c r="R260" s="93" t="s">
        <v>35</v>
      </c>
      <c r="S260" s="89" t="s">
        <v>36</v>
      </c>
      <c r="T260" s="88" t="s">
        <v>30</v>
      </c>
      <c r="U260" s="89" t="s">
        <v>449</v>
      </c>
      <c r="V260" s="92" t="s">
        <v>1273</v>
      </c>
      <c r="W260" s="94">
        <v>41503542</v>
      </c>
      <c r="X260" s="46">
        <f t="shared" si="9"/>
        <v>25</v>
      </c>
      <c r="Y260" s="46">
        <v>1</v>
      </c>
      <c r="Z260" s="46" t="str">
        <f t="shared" si="10"/>
        <v>16-30</v>
      </c>
      <c r="AA260" s="77" t="str">
        <f t="shared" si="11"/>
        <v>Concluido</v>
      </c>
    </row>
    <row r="261" spans="1:27" s="43" customFormat="1" ht="15" customHeight="1">
      <c r="A261" s="89" t="s">
        <v>26</v>
      </c>
      <c r="B261" s="90" t="s">
        <v>445</v>
      </c>
      <c r="C261" s="91" t="s">
        <v>27</v>
      </c>
      <c r="D261" s="91">
        <v>8957</v>
      </c>
      <c r="E261" s="87" t="s">
        <v>96</v>
      </c>
      <c r="F261" s="87" t="s">
        <v>57</v>
      </c>
      <c r="G261" s="88" t="s">
        <v>44</v>
      </c>
      <c r="H261" s="89" t="s">
        <v>45</v>
      </c>
      <c r="I261" s="92" t="s">
        <v>124</v>
      </c>
      <c r="J261" s="92" t="s">
        <v>108</v>
      </c>
      <c r="K261" s="91" t="s">
        <v>459</v>
      </c>
      <c r="L261" s="128">
        <v>44056</v>
      </c>
      <c r="M261" s="91">
        <v>2020</v>
      </c>
      <c r="N261" s="91" t="s">
        <v>1124</v>
      </c>
      <c r="O261" s="91" t="s">
        <v>1193</v>
      </c>
      <c r="P261" s="127">
        <v>44086</v>
      </c>
      <c r="Q261" s="97">
        <v>44084</v>
      </c>
      <c r="R261" s="93" t="s">
        <v>35</v>
      </c>
      <c r="S261" s="89" t="s">
        <v>36</v>
      </c>
      <c r="T261" s="88">
        <v>22</v>
      </c>
      <c r="U261" s="89" t="s">
        <v>448</v>
      </c>
      <c r="V261" s="92" t="s">
        <v>1274</v>
      </c>
      <c r="W261" s="94">
        <v>17603809</v>
      </c>
      <c r="X261" s="46">
        <f t="shared" ref="X261:X266" si="12">Q261-L261</f>
        <v>28</v>
      </c>
      <c r="Y261" s="46">
        <v>1</v>
      </c>
      <c r="Z261" s="46" t="str">
        <f t="shared" ref="Z261:Z266" si="13">IF(X261&lt;=15,"1-15",IF(X261&lt;=30,"16-30",IF(X261&lt;=60,"31-60","Más de 60")))</f>
        <v>16-30</v>
      </c>
      <c r="AA261" s="77" t="str">
        <f t="shared" si="11"/>
        <v>Concluido</v>
      </c>
    </row>
    <row r="262" spans="1:27" s="43" customFormat="1" ht="15" customHeight="1">
      <c r="A262" s="89" t="s">
        <v>26</v>
      </c>
      <c r="B262" s="90" t="s">
        <v>445</v>
      </c>
      <c r="C262" s="91" t="s">
        <v>27</v>
      </c>
      <c r="D262" s="91">
        <v>8968</v>
      </c>
      <c r="E262" s="87" t="s">
        <v>92</v>
      </c>
      <c r="F262" s="87" t="s">
        <v>29</v>
      </c>
      <c r="G262" s="88" t="s">
        <v>30</v>
      </c>
      <c r="H262" s="89" t="s">
        <v>31</v>
      </c>
      <c r="I262" s="92" t="s">
        <v>32</v>
      </c>
      <c r="J262" s="92" t="s">
        <v>33</v>
      </c>
      <c r="K262" s="91" t="s">
        <v>34</v>
      </c>
      <c r="L262" s="128">
        <v>44056</v>
      </c>
      <c r="M262" s="91">
        <v>2020</v>
      </c>
      <c r="N262" s="91" t="s">
        <v>1124</v>
      </c>
      <c r="O262" s="91" t="s">
        <v>1193</v>
      </c>
      <c r="P262" s="127">
        <v>44086</v>
      </c>
      <c r="Q262" s="97">
        <v>44082</v>
      </c>
      <c r="R262" s="93" t="s">
        <v>35</v>
      </c>
      <c r="S262" s="89" t="s">
        <v>36</v>
      </c>
      <c r="T262" s="88" t="s">
        <v>30</v>
      </c>
      <c r="U262" s="89" t="s">
        <v>449</v>
      </c>
      <c r="V262" s="92" t="s">
        <v>1275</v>
      </c>
      <c r="W262" s="94">
        <v>44158842</v>
      </c>
      <c r="X262" s="46">
        <f t="shared" si="12"/>
        <v>26</v>
      </c>
      <c r="Y262" s="46">
        <v>1</v>
      </c>
      <c r="Z262" s="46" t="str">
        <f t="shared" si="13"/>
        <v>16-30</v>
      </c>
      <c r="AA262" s="77" t="str">
        <f t="shared" ref="AA262:AA266" si="14">IF(B262&lt;&gt;"En Gestión","Concluido","En Gestión")</f>
        <v>Concluido</v>
      </c>
    </row>
    <row r="263" spans="1:27" s="43" customFormat="1" ht="15" customHeight="1">
      <c r="A263" s="89" t="s">
        <v>26</v>
      </c>
      <c r="B263" s="90" t="s">
        <v>445</v>
      </c>
      <c r="C263" s="91" t="s">
        <v>27</v>
      </c>
      <c r="D263" s="91">
        <v>8942</v>
      </c>
      <c r="E263" s="87" t="s">
        <v>162</v>
      </c>
      <c r="F263" s="87" t="s">
        <v>29</v>
      </c>
      <c r="G263" s="88" t="s">
        <v>44</v>
      </c>
      <c r="H263" s="89" t="s">
        <v>45</v>
      </c>
      <c r="I263" s="92" t="s">
        <v>77</v>
      </c>
      <c r="J263" s="92" t="s">
        <v>108</v>
      </c>
      <c r="K263" s="91" t="s">
        <v>129</v>
      </c>
      <c r="L263" s="128">
        <v>44055</v>
      </c>
      <c r="M263" s="91">
        <v>2020</v>
      </c>
      <c r="N263" s="91" t="s">
        <v>1124</v>
      </c>
      <c r="O263" s="91" t="s">
        <v>1193</v>
      </c>
      <c r="P263" s="127">
        <v>44085</v>
      </c>
      <c r="Q263" s="97">
        <v>44082</v>
      </c>
      <c r="R263" s="93" t="s">
        <v>35</v>
      </c>
      <c r="S263" s="89" t="s">
        <v>36</v>
      </c>
      <c r="T263" s="88" t="s">
        <v>30</v>
      </c>
      <c r="U263" s="89" t="s">
        <v>449</v>
      </c>
      <c r="V263" s="92" t="s">
        <v>1276</v>
      </c>
      <c r="W263" s="94">
        <v>6020457</v>
      </c>
      <c r="X263" s="46">
        <f t="shared" si="12"/>
        <v>27</v>
      </c>
      <c r="Y263" s="46">
        <v>1</v>
      </c>
      <c r="Z263" s="46" t="str">
        <f t="shared" si="13"/>
        <v>16-30</v>
      </c>
      <c r="AA263" s="77" t="str">
        <f t="shared" si="14"/>
        <v>Concluido</v>
      </c>
    </row>
    <row r="264" spans="1:27" s="43" customFormat="1" ht="15" customHeight="1">
      <c r="A264" s="89" t="s">
        <v>26</v>
      </c>
      <c r="B264" s="90" t="s">
        <v>445</v>
      </c>
      <c r="C264" s="91" t="s">
        <v>27</v>
      </c>
      <c r="D264" s="91">
        <v>8945</v>
      </c>
      <c r="E264" s="87" t="s">
        <v>56</v>
      </c>
      <c r="F264" s="87" t="s">
        <v>57</v>
      </c>
      <c r="G264" s="88" t="s">
        <v>30</v>
      </c>
      <c r="H264" s="89" t="s">
        <v>31</v>
      </c>
      <c r="I264" s="92" t="s">
        <v>32</v>
      </c>
      <c r="J264" s="92" t="s">
        <v>33</v>
      </c>
      <c r="K264" s="91" t="s">
        <v>34</v>
      </c>
      <c r="L264" s="128">
        <v>44055</v>
      </c>
      <c r="M264" s="91">
        <v>2020</v>
      </c>
      <c r="N264" s="91" t="s">
        <v>1124</v>
      </c>
      <c r="O264" s="91" t="s">
        <v>1193</v>
      </c>
      <c r="P264" s="127">
        <v>44085</v>
      </c>
      <c r="Q264" s="97">
        <v>44082</v>
      </c>
      <c r="R264" s="93" t="s">
        <v>35</v>
      </c>
      <c r="S264" s="89" t="s">
        <v>36</v>
      </c>
      <c r="T264" s="88" t="s">
        <v>30</v>
      </c>
      <c r="U264" s="89" t="s">
        <v>449</v>
      </c>
      <c r="V264" s="92" t="s">
        <v>1277</v>
      </c>
      <c r="W264" s="94">
        <v>43112014</v>
      </c>
      <c r="X264" s="46">
        <f t="shared" si="12"/>
        <v>27</v>
      </c>
      <c r="Y264" s="46">
        <v>1</v>
      </c>
      <c r="Z264" s="46" t="str">
        <f t="shared" si="13"/>
        <v>16-30</v>
      </c>
      <c r="AA264" s="77" t="str">
        <f t="shared" si="14"/>
        <v>Concluido</v>
      </c>
    </row>
    <row r="265" spans="1:27" s="43" customFormat="1" ht="15" customHeight="1">
      <c r="A265" s="89" t="s">
        <v>26</v>
      </c>
      <c r="B265" s="90" t="s">
        <v>445</v>
      </c>
      <c r="C265" s="91" t="s">
        <v>27</v>
      </c>
      <c r="D265" s="91">
        <v>8946</v>
      </c>
      <c r="E265" s="87" t="s">
        <v>63</v>
      </c>
      <c r="F265" s="87" t="s">
        <v>57</v>
      </c>
      <c r="G265" s="88" t="s">
        <v>30</v>
      </c>
      <c r="H265" s="89" t="s">
        <v>31</v>
      </c>
      <c r="I265" s="92" t="s">
        <v>32</v>
      </c>
      <c r="J265" s="92" t="s">
        <v>33</v>
      </c>
      <c r="K265" s="91" t="s">
        <v>34</v>
      </c>
      <c r="L265" s="128">
        <v>44055</v>
      </c>
      <c r="M265" s="91">
        <v>2020</v>
      </c>
      <c r="N265" s="91" t="s">
        <v>1124</v>
      </c>
      <c r="O265" s="91" t="s">
        <v>1193</v>
      </c>
      <c r="P265" s="127">
        <v>44085</v>
      </c>
      <c r="Q265" s="97">
        <v>44082</v>
      </c>
      <c r="R265" s="93" t="s">
        <v>35</v>
      </c>
      <c r="S265" s="89" t="s">
        <v>36</v>
      </c>
      <c r="T265" s="88" t="s">
        <v>30</v>
      </c>
      <c r="U265" s="89" t="s">
        <v>449</v>
      </c>
      <c r="V265" s="92" t="s">
        <v>1278</v>
      </c>
      <c r="W265" s="94">
        <v>40919946</v>
      </c>
      <c r="X265" s="46">
        <f t="shared" si="12"/>
        <v>27</v>
      </c>
      <c r="Y265" s="46">
        <v>1</v>
      </c>
      <c r="Z265" s="46" t="str">
        <f t="shared" si="13"/>
        <v>16-30</v>
      </c>
      <c r="AA265" s="77" t="str">
        <f t="shared" si="14"/>
        <v>Concluido</v>
      </c>
    </row>
    <row r="266" spans="1:27" s="43" customFormat="1" ht="15" customHeight="1">
      <c r="A266" s="89" t="s">
        <v>26</v>
      </c>
      <c r="B266" s="90" t="s">
        <v>445</v>
      </c>
      <c r="C266" s="91" t="s">
        <v>27</v>
      </c>
      <c r="D266" s="91">
        <v>8948</v>
      </c>
      <c r="E266" s="87" t="s">
        <v>60</v>
      </c>
      <c r="F266" s="87" t="s">
        <v>458</v>
      </c>
      <c r="G266" s="88" t="s">
        <v>30</v>
      </c>
      <c r="H266" s="89" t="s">
        <v>31</v>
      </c>
      <c r="I266" s="92" t="s">
        <v>32</v>
      </c>
      <c r="J266" s="92" t="s">
        <v>33</v>
      </c>
      <c r="K266" s="91" t="s">
        <v>34</v>
      </c>
      <c r="L266" s="128">
        <v>44055</v>
      </c>
      <c r="M266" s="91">
        <v>2020</v>
      </c>
      <c r="N266" s="91" t="s">
        <v>1124</v>
      </c>
      <c r="O266" s="91" t="s">
        <v>1193</v>
      </c>
      <c r="P266" s="127">
        <v>44085</v>
      </c>
      <c r="Q266" s="97">
        <v>44082</v>
      </c>
      <c r="R266" s="93" t="s">
        <v>35</v>
      </c>
      <c r="S266" s="89" t="s">
        <v>36</v>
      </c>
      <c r="T266" s="88" t="s">
        <v>30</v>
      </c>
      <c r="U266" s="89" t="s">
        <v>449</v>
      </c>
      <c r="V266" s="92" t="s">
        <v>1279</v>
      </c>
      <c r="W266" s="94">
        <v>70289739</v>
      </c>
      <c r="X266" s="46">
        <f t="shared" si="12"/>
        <v>27</v>
      </c>
      <c r="Y266" s="46">
        <v>1</v>
      </c>
      <c r="Z266" s="46" t="str">
        <f t="shared" si="13"/>
        <v>16-30</v>
      </c>
      <c r="AA266" s="77" t="str">
        <f t="shared" si="14"/>
        <v>Concluido</v>
      </c>
    </row>
    <row r="267" spans="1:27" s="43" customFormat="1" ht="15" customHeight="1">
      <c r="A267" s="89" t="s">
        <v>26</v>
      </c>
      <c r="B267" s="90" t="s">
        <v>445</v>
      </c>
      <c r="C267" s="91" t="s">
        <v>27</v>
      </c>
      <c r="D267" s="91">
        <v>8939</v>
      </c>
      <c r="E267" s="87" t="s">
        <v>109</v>
      </c>
      <c r="F267" s="87" t="s">
        <v>29</v>
      </c>
      <c r="G267" s="88" t="s">
        <v>44</v>
      </c>
      <c r="H267" s="89" t="s">
        <v>45</v>
      </c>
      <c r="I267" s="92" t="s">
        <v>109</v>
      </c>
      <c r="J267" s="92" t="s">
        <v>51</v>
      </c>
      <c r="K267" s="91" t="s">
        <v>404</v>
      </c>
      <c r="L267" s="128">
        <v>44055</v>
      </c>
      <c r="M267" s="91">
        <v>2020</v>
      </c>
      <c r="N267" s="91" t="s">
        <v>1124</v>
      </c>
      <c r="O267" s="91" t="s">
        <v>1193</v>
      </c>
      <c r="P267" s="127">
        <v>44085</v>
      </c>
      <c r="Q267" s="97">
        <v>44081</v>
      </c>
      <c r="R267" s="93" t="s">
        <v>35</v>
      </c>
      <c r="S267" s="89" t="s">
        <v>36</v>
      </c>
      <c r="T267" s="88" t="s">
        <v>41</v>
      </c>
      <c r="U267" s="89" t="s">
        <v>42</v>
      </c>
      <c r="V267" s="92" t="s">
        <v>1280</v>
      </c>
      <c r="W267" s="94">
        <v>4635965</v>
      </c>
      <c r="X267" s="46">
        <f t="shared" ref="X267:X330" si="15">Q267-L267</f>
        <v>26</v>
      </c>
      <c r="Y267" s="46">
        <v>2</v>
      </c>
      <c r="Z267" s="46" t="str">
        <f t="shared" ref="Z267:Z330" si="16">IF(X267&lt;=15,"1-15",IF(X267&lt;=30,"16-30",IF(X267&lt;=60,"31-60","Más de 60")))</f>
        <v>16-30</v>
      </c>
      <c r="AA267" s="77" t="str">
        <f t="shared" ref="AA267:AA330" si="17">IF(B267&lt;&gt;"En Gestión","Concluido","En Gestión")</f>
        <v>Concluido</v>
      </c>
    </row>
    <row r="268" spans="1:27" s="43" customFormat="1" ht="15" customHeight="1">
      <c r="A268" s="89" t="s">
        <v>26</v>
      </c>
      <c r="B268" s="90" t="s">
        <v>445</v>
      </c>
      <c r="C268" s="91" t="s">
        <v>27</v>
      </c>
      <c r="D268" s="91">
        <v>8914</v>
      </c>
      <c r="E268" s="87" t="s">
        <v>121</v>
      </c>
      <c r="F268" s="87" t="s">
        <v>29</v>
      </c>
      <c r="G268" s="88" t="s">
        <v>44</v>
      </c>
      <c r="H268" s="89" t="s">
        <v>45</v>
      </c>
      <c r="I268" s="92" t="s">
        <v>121</v>
      </c>
      <c r="J268" s="92" t="s">
        <v>69</v>
      </c>
      <c r="K268" s="91" t="s">
        <v>126</v>
      </c>
      <c r="L268" s="128">
        <v>44054</v>
      </c>
      <c r="M268" s="91">
        <v>2020</v>
      </c>
      <c r="N268" s="91" t="s">
        <v>1124</v>
      </c>
      <c r="O268" s="91" t="s">
        <v>1193</v>
      </c>
      <c r="P268" s="127">
        <v>44084</v>
      </c>
      <c r="Q268" s="97">
        <v>44081</v>
      </c>
      <c r="R268" s="93" t="s">
        <v>35</v>
      </c>
      <c r="S268" s="89" t="s">
        <v>36</v>
      </c>
      <c r="T268" s="88">
        <v>39</v>
      </c>
      <c r="U268" s="89" t="s">
        <v>82</v>
      </c>
      <c r="V268" s="92" t="s">
        <v>952</v>
      </c>
      <c r="W268" s="94">
        <v>47198082</v>
      </c>
      <c r="X268" s="46">
        <f t="shared" si="15"/>
        <v>27</v>
      </c>
      <c r="Y268" s="46">
        <v>3</v>
      </c>
      <c r="Z268" s="46" t="str">
        <f t="shared" si="16"/>
        <v>16-30</v>
      </c>
      <c r="AA268" s="77" t="str">
        <f t="shared" si="17"/>
        <v>Concluido</v>
      </c>
    </row>
    <row r="269" spans="1:27" s="43" customFormat="1" ht="15" customHeight="1">
      <c r="A269" s="89" t="s">
        <v>26</v>
      </c>
      <c r="B269" s="90" t="s">
        <v>445</v>
      </c>
      <c r="C269" s="91" t="s">
        <v>27</v>
      </c>
      <c r="D269" s="91">
        <v>8925</v>
      </c>
      <c r="E269" s="87" t="s">
        <v>97</v>
      </c>
      <c r="F269" s="87" t="s">
        <v>29</v>
      </c>
      <c r="G269" s="88" t="s">
        <v>30</v>
      </c>
      <c r="H269" s="89" t="s">
        <v>31</v>
      </c>
      <c r="I269" s="92" t="s">
        <v>32</v>
      </c>
      <c r="J269" s="92" t="s">
        <v>33</v>
      </c>
      <c r="K269" s="91" t="s">
        <v>34</v>
      </c>
      <c r="L269" s="128">
        <v>44054</v>
      </c>
      <c r="M269" s="91">
        <v>2020</v>
      </c>
      <c r="N269" s="91" t="s">
        <v>1124</v>
      </c>
      <c r="O269" s="91" t="s">
        <v>1193</v>
      </c>
      <c r="P269" s="127">
        <v>44084</v>
      </c>
      <c r="Q269" s="97">
        <v>44081</v>
      </c>
      <c r="R269" s="93" t="s">
        <v>35</v>
      </c>
      <c r="S269" s="89" t="s">
        <v>36</v>
      </c>
      <c r="T269" s="88" t="s">
        <v>30</v>
      </c>
      <c r="U269" s="89" t="s">
        <v>449</v>
      </c>
      <c r="V269" s="92" t="s">
        <v>1281</v>
      </c>
      <c r="W269" s="94">
        <v>73662035</v>
      </c>
      <c r="X269" s="46">
        <f t="shared" si="15"/>
        <v>27</v>
      </c>
      <c r="Y269" s="46">
        <v>4</v>
      </c>
      <c r="Z269" s="46" t="str">
        <f t="shared" si="16"/>
        <v>16-30</v>
      </c>
      <c r="AA269" s="77" t="str">
        <f t="shared" si="17"/>
        <v>Concluido</v>
      </c>
    </row>
    <row r="270" spans="1:27" s="43" customFormat="1" ht="15" customHeight="1">
      <c r="A270" s="89" t="s">
        <v>26</v>
      </c>
      <c r="B270" s="90" t="s">
        <v>445</v>
      </c>
      <c r="C270" s="91" t="s">
        <v>27</v>
      </c>
      <c r="D270" s="91">
        <v>8929</v>
      </c>
      <c r="E270" s="87" t="s">
        <v>97</v>
      </c>
      <c r="F270" s="87" t="s">
        <v>57</v>
      </c>
      <c r="G270" s="88" t="s">
        <v>30</v>
      </c>
      <c r="H270" s="89" t="s">
        <v>31</v>
      </c>
      <c r="I270" s="92" t="s">
        <v>32</v>
      </c>
      <c r="J270" s="92" t="s">
        <v>33</v>
      </c>
      <c r="K270" s="91" t="s">
        <v>34</v>
      </c>
      <c r="L270" s="128">
        <v>44054</v>
      </c>
      <c r="M270" s="91">
        <v>2020</v>
      </c>
      <c r="N270" s="91" t="s">
        <v>1124</v>
      </c>
      <c r="O270" s="91" t="s">
        <v>1193</v>
      </c>
      <c r="P270" s="127">
        <v>44084</v>
      </c>
      <c r="Q270" s="97">
        <v>44081</v>
      </c>
      <c r="R270" s="93" t="s">
        <v>35</v>
      </c>
      <c r="S270" s="89" t="s">
        <v>36</v>
      </c>
      <c r="T270" s="88" t="s">
        <v>30</v>
      </c>
      <c r="U270" s="89" t="s">
        <v>449</v>
      </c>
      <c r="V270" s="92" t="s">
        <v>1282</v>
      </c>
      <c r="W270" s="94">
        <v>43689053</v>
      </c>
      <c r="X270" s="46">
        <f t="shared" si="15"/>
        <v>27</v>
      </c>
      <c r="Y270" s="46">
        <v>5</v>
      </c>
      <c r="Z270" s="46" t="str">
        <f t="shared" si="16"/>
        <v>16-30</v>
      </c>
      <c r="AA270" s="77" t="str">
        <f t="shared" si="17"/>
        <v>Concluido</v>
      </c>
    </row>
    <row r="271" spans="1:27" s="43" customFormat="1" ht="15" customHeight="1">
      <c r="A271" s="89" t="s">
        <v>26</v>
      </c>
      <c r="B271" s="90" t="s">
        <v>445</v>
      </c>
      <c r="C271" s="91" t="s">
        <v>27</v>
      </c>
      <c r="D271" s="91">
        <v>8930</v>
      </c>
      <c r="E271" s="87" t="s">
        <v>115</v>
      </c>
      <c r="F271" s="87" t="s">
        <v>91</v>
      </c>
      <c r="G271" s="88" t="s">
        <v>30</v>
      </c>
      <c r="H271" s="89" t="s">
        <v>31</v>
      </c>
      <c r="I271" s="92" t="s">
        <v>32</v>
      </c>
      <c r="J271" s="92" t="s">
        <v>33</v>
      </c>
      <c r="K271" s="91" t="s">
        <v>34</v>
      </c>
      <c r="L271" s="128">
        <v>44054</v>
      </c>
      <c r="M271" s="91">
        <v>2020</v>
      </c>
      <c r="N271" s="91" t="s">
        <v>1124</v>
      </c>
      <c r="O271" s="91" t="s">
        <v>1193</v>
      </c>
      <c r="P271" s="127">
        <v>44084</v>
      </c>
      <c r="Q271" s="97">
        <v>44081</v>
      </c>
      <c r="R271" s="93" t="s">
        <v>35</v>
      </c>
      <c r="S271" s="89" t="s">
        <v>36</v>
      </c>
      <c r="T271" s="88" t="s">
        <v>30</v>
      </c>
      <c r="U271" s="89" t="s">
        <v>449</v>
      </c>
      <c r="V271" s="92" t="s">
        <v>1283</v>
      </c>
      <c r="W271" s="94">
        <v>71690168</v>
      </c>
      <c r="X271" s="46">
        <f t="shared" si="15"/>
        <v>27</v>
      </c>
      <c r="Y271" s="46">
        <v>6</v>
      </c>
      <c r="Z271" s="46" t="str">
        <f t="shared" si="16"/>
        <v>16-30</v>
      </c>
      <c r="AA271" s="77" t="str">
        <f t="shared" si="17"/>
        <v>Concluido</v>
      </c>
    </row>
    <row r="272" spans="1:27" s="43" customFormat="1" ht="15" customHeight="1">
      <c r="A272" s="89" t="s">
        <v>26</v>
      </c>
      <c r="B272" s="90" t="s">
        <v>445</v>
      </c>
      <c r="C272" s="91" t="s">
        <v>27</v>
      </c>
      <c r="D272" s="91">
        <v>8931</v>
      </c>
      <c r="E272" s="87" t="s">
        <v>63</v>
      </c>
      <c r="F272" s="87" t="s">
        <v>29</v>
      </c>
      <c r="G272" s="88" t="s">
        <v>30</v>
      </c>
      <c r="H272" s="89" t="s">
        <v>31</v>
      </c>
      <c r="I272" s="92" t="s">
        <v>32</v>
      </c>
      <c r="J272" s="92" t="s">
        <v>33</v>
      </c>
      <c r="K272" s="91" t="s">
        <v>34</v>
      </c>
      <c r="L272" s="128">
        <v>44054</v>
      </c>
      <c r="M272" s="91">
        <v>2020</v>
      </c>
      <c r="N272" s="91" t="s">
        <v>1124</v>
      </c>
      <c r="O272" s="91" t="s">
        <v>1193</v>
      </c>
      <c r="P272" s="127">
        <v>44084</v>
      </c>
      <c r="Q272" s="97">
        <v>44081</v>
      </c>
      <c r="R272" s="93" t="s">
        <v>35</v>
      </c>
      <c r="S272" s="89" t="s">
        <v>36</v>
      </c>
      <c r="T272" s="88" t="s">
        <v>30</v>
      </c>
      <c r="U272" s="89" t="s">
        <v>449</v>
      </c>
      <c r="V272" s="92" t="s">
        <v>1284</v>
      </c>
      <c r="W272" s="94">
        <v>40802588</v>
      </c>
      <c r="X272" s="46">
        <f t="shared" si="15"/>
        <v>27</v>
      </c>
      <c r="Y272" s="46">
        <v>7</v>
      </c>
      <c r="Z272" s="46" t="str">
        <f t="shared" si="16"/>
        <v>16-30</v>
      </c>
      <c r="AA272" s="77" t="str">
        <f t="shared" si="17"/>
        <v>Concluido</v>
      </c>
    </row>
    <row r="273" spans="1:27" s="43" customFormat="1" ht="15" customHeight="1">
      <c r="A273" s="89" t="s">
        <v>26</v>
      </c>
      <c r="B273" s="90" t="s">
        <v>445</v>
      </c>
      <c r="C273" s="91" t="s">
        <v>27</v>
      </c>
      <c r="D273" s="91">
        <v>8933</v>
      </c>
      <c r="E273" s="87" t="s">
        <v>109</v>
      </c>
      <c r="F273" s="87" t="s">
        <v>29</v>
      </c>
      <c r="G273" s="88" t="s">
        <v>30</v>
      </c>
      <c r="H273" s="89" t="s">
        <v>31</v>
      </c>
      <c r="I273" s="92" t="s">
        <v>32</v>
      </c>
      <c r="J273" s="92" t="s">
        <v>33</v>
      </c>
      <c r="K273" s="91" t="s">
        <v>34</v>
      </c>
      <c r="L273" s="128">
        <v>44054</v>
      </c>
      <c r="M273" s="91">
        <v>2020</v>
      </c>
      <c r="N273" s="91" t="s">
        <v>1124</v>
      </c>
      <c r="O273" s="91" t="s">
        <v>1193</v>
      </c>
      <c r="P273" s="127">
        <v>44084</v>
      </c>
      <c r="Q273" s="97">
        <v>44070</v>
      </c>
      <c r="R273" s="93" t="s">
        <v>35</v>
      </c>
      <c r="S273" s="89" t="s">
        <v>36</v>
      </c>
      <c r="T273" s="88" t="s">
        <v>30</v>
      </c>
      <c r="U273" s="89" t="s">
        <v>449</v>
      </c>
      <c r="V273" s="92" t="s">
        <v>1285</v>
      </c>
      <c r="W273" s="94">
        <v>45111049</v>
      </c>
      <c r="X273" s="46">
        <f t="shared" si="15"/>
        <v>16</v>
      </c>
      <c r="Y273" s="46">
        <v>8</v>
      </c>
      <c r="Z273" s="46" t="str">
        <f t="shared" si="16"/>
        <v>16-30</v>
      </c>
      <c r="AA273" s="77" t="str">
        <f t="shared" si="17"/>
        <v>Concluido</v>
      </c>
    </row>
    <row r="274" spans="1:27" s="43" customFormat="1" ht="15" customHeight="1">
      <c r="A274" s="89" t="s">
        <v>26</v>
      </c>
      <c r="B274" s="90" t="s">
        <v>445</v>
      </c>
      <c r="C274" s="91" t="s">
        <v>27</v>
      </c>
      <c r="D274" s="91">
        <v>8934</v>
      </c>
      <c r="E274" s="87" t="s">
        <v>80</v>
      </c>
      <c r="F274" s="87" t="s">
        <v>80</v>
      </c>
      <c r="G274" s="88" t="s">
        <v>30</v>
      </c>
      <c r="H274" s="89" t="s">
        <v>31</v>
      </c>
      <c r="I274" s="92" t="s">
        <v>32</v>
      </c>
      <c r="J274" s="92" t="s">
        <v>33</v>
      </c>
      <c r="K274" s="91" t="s">
        <v>34</v>
      </c>
      <c r="L274" s="128">
        <v>44054</v>
      </c>
      <c r="M274" s="91">
        <v>2020</v>
      </c>
      <c r="N274" s="91" t="s">
        <v>1124</v>
      </c>
      <c r="O274" s="91" t="s">
        <v>1193</v>
      </c>
      <c r="P274" s="127">
        <v>44084</v>
      </c>
      <c r="Q274" s="97">
        <v>44081</v>
      </c>
      <c r="R274" s="93">
        <v>29</v>
      </c>
      <c r="S274" s="89" t="s">
        <v>81</v>
      </c>
      <c r="T274" s="88">
        <v>39</v>
      </c>
      <c r="U274" s="89" t="s">
        <v>82</v>
      </c>
      <c r="V274" s="92" t="s">
        <v>1286</v>
      </c>
      <c r="W274" s="94">
        <v>70072575</v>
      </c>
      <c r="X274" s="46">
        <f t="shared" si="15"/>
        <v>27</v>
      </c>
      <c r="Y274" s="46">
        <v>9</v>
      </c>
      <c r="Z274" s="46" t="str">
        <f t="shared" si="16"/>
        <v>16-30</v>
      </c>
      <c r="AA274" s="77" t="str">
        <f t="shared" si="17"/>
        <v>Concluido</v>
      </c>
    </row>
    <row r="275" spans="1:27" s="43" customFormat="1" ht="15" customHeight="1">
      <c r="A275" s="89" t="s">
        <v>26</v>
      </c>
      <c r="B275" s="90" t="s">
        <v>445</v>
      </c>
      <c r="C275" s="91" t="s">
        <v>27</v>
      </c>
      <c r="D275" s="91">
        <v>8915</v>
      </c>
      <c r="E275" s="87" t="s">
        <v>1189</v>
      </c>
      <c r="F275" s="87" t="s">
        <v>29</v>
      </c>
      <c r="G275" s="88" t="s">
        <v>44</v>
      </c>
      <c r="H275" s="89" t="s">
        <v>45</v>
      </c>
      <c r="I275" s="92" t="s">
        <v>131</v>
      </c>
      <c r="J275" s="92" t="s">
        <v>86</v>
      </c>
      <c r="K275" s="91" t="s">
        <v>132</v>
      </c>
      <c r="L275" s="128">
        <v>44054</v>
      </c>
      <c r="M275" s="91">
        <v>2020</v>
      </c>
      <c r="N275" s="91" t="s">
        <v>1124</v>
      </c>
      <c r="O275" s="91" t="s">
        <v>1193</v>
      </c>
      <c r="P275" s="127">
        <v>44084</v>
      </c>
      <c r="Q275" s="97">
        <v>44083</v>
      </c>
      <c r="R275" s="93" t="s">
        <v>35</v>
      </c>
      <c r="S275" s="89" t="s">
        <v>36</v>
      </c>
      <c r="T275" s="88">
        <v>22</v>
      </c>
      <c r="U275" s="89" t="s">
        <v>448</v>
      </c>
      <c r="V275" s="92" t="s">
        <v>1287</v>
      </c>
      <c r="W275" s="94">
        <v>3824902</v>
      </c>
      <c r="X275" s="46">
        <f t="shared" si="15"/>
        <v>29</v>
      </c>
      <c r="Y275" s="46">
        <v>10</v>
      </c>
      <c r="Z275" s="46" t="str">
        <f t="shared" si="16"/>
        <v>16-30</v>
      </c>
      <c r="AA275" s="77" t="str">
        <f t="shared" si="17"/>
        <v>Concluido</v>
      </c>
    </row>
    <row r="276" spans="1:27" s="43" customFormat="1" ht="15" customHeight="1">
      <c r="A276" s="89" t="s">
        <v>26</v>
      </c>
      <c r="B276" s="90" t="s">
        <v>445</v>
      </c>
      <c r="C276" s="91" t="s">
        <v>27</v>
      </c>
      <c r="D276" s="91">
        <v>8893</v>
      </c>
      <c r="E276" s="87" t="s">
        <v>128</v>
      </c>
      <c r="F276" s="87" t="s">
        <v>29</v>
      </c>
      <c r="G276" s="88" t="s">
        <v>44</v>
      </c>
      <c r="H276" s="89" t="s">
        <v>45</v>
      </c>
      <c r="I276" s="92" t="s">
        <v>128</v>
      </c>
      <c r="J276" s="92" t="s">
        <v>108</v>
      </c>
      <c r="K276" s="91" t="s">
        <v>129</v>
      </c>
      <c r="L276" s="128">
        <v>44053</v>
      </c>
      <c r="M276" s="91">
        <v>2020</v>
      </c>
      <c r="N276" s="91" t="s">
        <v>1124</v>
      </c>
      <c r="O276" s="91" t="s">
        <v>1193</v>
      </c>
      <c r="P276" s="127">
        <v>44083</v>
      </c>
      <c r="Q276" s="97">
        <v>44084</v>
      </c>
      <c r="R276" s="93" t="s">
        <v>35</v>
      </c>
      <c r="S276" s="89" t="s">
        <v>36</v>
      </c>
      <c r="T276" s="88" t="s">
        <v>30</v>
      </c>
      <c r="U276" s="89" t="s">
        <v>449</v>
      </c>
      <c r="V276" s="92" t="s">
        <v>1288</v>
      </c>
      <c r="W276" s="94">
        <v>40281052</v>
      </c>
      <c r="X276" s="46">
        <f t="shared" si="15"/>
        <v>31</v>
      </c>
      <c r="Y276" s="46">
        <v>11</v>
      </c>
      <c r="Z276" s="46" t="str">
        <f t="shared" si="16"/>
        <v>31-60</v>
      </c>
      <c r="AA276" s="77" t="str">
        <f t="shared" si="17"/>
        <v>Concluido</v>
      </c>
    </row>
    <row r="277" spans="1:27" s="43" customFormat="1" ht="15" customHeight="1">
      <c r="A277" s="89" t="s">
        <v>26</v>
      </c>
      <c r="B277" s="90" t="s">
        <v>445</v>
      </c>
      <c r="C277" s="91" t="s">
        <v>27</v>
      </c>
      <c r="D277" s="91">
        <v>8900</v>
      </c>
      <c r="E277" s="87" t="s">
        <v>94</v>
      </c>
      <c r="F277" s="87" t="s">
        <v>29</v>
      </c>
      <c r="G277" s="88" t="s">
        <v>30</v>
      </c>
      <c r="H277" s="89" t="s">
        <v>31</v>
      </c>
      <c r="I277" s="92" t="s">
        <v>32</v>
      </c>
      <c r="J277" s="92" t="s">
        <v>33</v>
      </c>
      <c r="K277" s="91" t="s">
        <v>34</v>
      </c>
      <c r="L277" s="128">
        <v>44053</v>
      </c>
      <c r="M277" s="91">
        <v>2020</v>
      </c>
      <c r="N277" s="91" t="s">
        <v>1124</v>
      </c>
      <c r="O277" s="91" t="s">
        <v>1193</v>
      </c>
      <c r="P277" s="127">
        <v>44083</v>
      </c>
      <c r="Q277" s="97">
        <v>44081</v>
      </c>
      <c r="R277" s="93" t="s">
        <v>35</v>
      </c>
      <c r="S277" s="89" t="s">
        <v>36</v>
      </c>
      <c r="T277" s="88" t="s">
        <v>30</v>
      </c>
      <c r="U277" s="89" t="s">
        <v>449</v>
      </c>
      <c r="V277" s="92" t="s">
        <v>1289</v>
      </c>
      <c r="W277" s="94">
        <v>76441631</v>
      </c>
      <c r="X277" s="46">
        <f t="shared" si="15"/>
        <v>28</v>
      </c>
      <c r="Y277" s="46">
        <v>12</v>
      </c>
      <c r="Z277" s="46" t="str">
        <f t="shared" si="16"/>
        <v>16-30</v>
      </c>
      <c r="AA277" s="77" t="str">
        <f t="shared" si="17"/>
        <v>Concluido</v>
      </c>
    </row>
    <row r="278" spans="1:27" s="43" customFormat="1" ht="15" customHeight="1">
      <c r="A278" s="89" t="s">
        <v>26</v>
      </c>
      <c r="B278" s="90" t="s">
        <v>445</v>
      </c>
      <c r="C278" s="91" t="s">
        <v>27</v>
      </c>
      <c r="D278" s="91">
        <v>8901</v>
      </c>
      <c r="E278" s="87" t="s">
        <v>80</v>
      </c>
      <c r="F278" s="87" t="s">
        <v>80</v>
      </c>
      <c r="G278" s="88" t="s">
        <v>30</v>
      </c>
      <c r="H278" s="89" t="s">
        <v>31</v>
      </c>
      <c r="I278" s="92" t="s">
        <v>32</v>
      </c>
      <c r="J278" s="92" t="s">
        <v>33</v>
      </c>
      <c r="K278" s="91" t="s">
        <v>34</v>
      </c>
      <c r="L278" s="128">
        <v>44053</v>
      </c>
      <c r="M278" s="91">
        <v>2020</v>
      </c>
      <c r="N278" s="91" t="s">
        <v>1124</v>
      </c>
      <c r="O278" s="91" t="s">
        <v>1193</v>
      </c>
      <c r="P278" s="127">
        <v>44083</v>
      </c>
      <c r="Q278" s="97">
        <v>44081</v>
      </c>
      <c r="R278" s="93">
        <v>29</v>
      </c>
      <c r="S278" s="89" t="s">
        <v>81</v>
      </c>
      <c r="T278" s="88" t="s">
        <v>30</v>
      </c>
      <c r="U278" s="89" t="s">
        <v>449</v>
      </c>
      <c r="V278" s="92" t="s">
        <v>1290</v>
      </c>
      <c r="W278" s="94">
        <v>71596266</v>
      </c>
      <c r="X278" s="46">
        <f t="shared" si="15"/>
        <v>28</v>
      </c>
      <c r="Y278" s="46">
        <v>13</v>
      </c>
      <c r="Z278" s="46" t="str">
        <f t="shared" si="16"/>
        <v>16-30</v>
      </c>
      <c r="AA278" s="77" t="str">
        <f t="shared" si="17"/>
        <v>Concluido</v>
      </c>
    </row>
    <row r="279" spans="1:27" s="43" customFormat="1" ht="15" customHeight="1">
      <c r="A279" s="89" t="s">
        <v>26</v>
      </c>
      <c r="B279" s="90" t="s">
        <v>445</v>
      </c>
      <c r="C279" s="91" t="s">
        <v>27</v>
      </c>
      <c r="D279" s="91">
        <v>8904</v>
      </c>
      <c r="E279" s="87" t="s">
        <v>116</v>
      </c>
      <c r="F279" s="87" t="s">
        <v>57</v>
      </c>
      <c r="G279" s="88" t="s">
        <v>30</v>
      </c>
      <c r="H279" s="89" t="s">
        <v>31</v>
      </c>
      <c r="I279" s="92" t="s">
        <v>32</v>
      </c>
      <c r="J279" s="92" t="s">
        <v>33</v>
      </c>
      <c r="K279" s="91" t="s">
        <v>34</v>
      </c>
      <c r="L279" s="128">
        <v>44053</v>
      </c>
      <c r="M279" s="91">
        <v>2020</v>
      </c>
      <c r="N279" s="91" t="s">
        <v>1124</v>
      </c>
      <c r="O279" s="91" t="s">
        <v>1193</v>
      </c>
      <c r="P279" s="127">
        <v>44083</v>
      </c>
      <c r="Q279" s="97">
        <v>44081</v>
      </c>
      <c r="R279" s="93" t="s">
        <v>35</v>
      </c>
      <c r="S279" s="89" t="s">
        <v>36</v>
      </c>
      <c r="T279" s="88" t="s">
        <v>30</v>
      </c>
      <c r="U279" s="89" t="s">
        <v>449</v>
      </c>
      <c r="V279" s="92" t="s">
        <v>1291</v>
      </c>
      <c r="W279" s="94">
        <v>43815453</v>
      </c>
      <c r="X279" s="46">
        <f t="shared" si="15"/>
        <v>28</v>
      </c>
      <c r="Y279" s="46">
        <v>14</v>
      </c>
      <c r="Z279" s="46" t="str">
        <f t="shared" si="16"/>
        <v>16-30</v>
      </c>
      <c r="AA279" s="77" t="str">
        <f t="shared" si="17"/>
        <v>Concluido</v>
      </c>
    </row>
    <row r="280" spans="1:27" s="43" customFormat="1" ht="15" customHeight="1">
      <c r="A280" s="89" t="s">
        <v>26</v>
      </c>
      <c r="B280" s="90" t="s">
        <v>445</v>
      </c>
      <c r="C280" s="91" t="s">
        <v>27</v>
      </c>
      <c r="D280" s="91">
        <v>8905</v>
      </c>
      <c r="E280" s="87" t="s">
        <v>80</v>
      </c>
      <c r="F280" s="87" t="s">
        <v>80</v>
      </c>
      <c r="G280" s="88" t="s">
        <v>30</v>
      </c>
      <c r="H280" s="89" t="s">
        <v>31</v>
      </c>
      <c r="I280" s="92" t="s">
        <v>32</v>
      </c>
      <c r="J280" s="92" t="s">
        <v>33</v>
      </c>
      <c r="K280" s="91" t="s">
        <v>34</v>
      </c>
      <c r="L280" s="128">
        <v>44053</v>
      </c>
      <c r="M280" s="91">
        <v>2020</v>
      </c>
      <c r="N280" s="91" t="s">
        <v>1124</v>
      </c>
      <c r="O280" s="91" t="s">
        <v>1193</v>
      </c>
      <c r="P280" s="127">
        <v>44083</v>
      </c>
      <c r="Q280" s="97">
        <v>44081</v>
      </c>
      <c r="R280" s="93">
        <v>29</v>
      </c>
      <c r="S280" s="89" t="s">
        <v>81</v>
      </c>
      <c r="T280" s="88" t="s">
        <v>30</v>
      </c>
      <c r="U280" s="89" t="s">
        <v>449</v>
      </c>
      <c r="V280" s="92" t="s">
        <v>1292</v>
      </c>
      <c r="W280" s="94">
        <v>15707300</v>
      </c>
      <c r="X280" s="46">
        <f t="shared" si="15"/>
        <v>28</v>
      </c>
      <c r="Y280" s="46">
        <v>15</v>
      </c>
      <c r="Z280" s="46" t="str">
        <f t="shared" si="16"/>
        <v>16-30</v>
      </c>
      <c r="AA280" s="77" t="str">
        <f t="shared" si="17"/>
        <v>Concluido</v>
      </c>
    </row>
    <row r="281" spans="1:27" s="43" customFormat="1" ht="15" customHeight="1">
      <c r="A281" s="89" t="s">
        <v>26</v>
      </c>
      <c r="B281" s="90" t="s">
        <v>445</v>
      </c>
      <c r="C281" s="91" t="s">
        <v>27</v>
      </c>
      <c r="D281" s="91">
        <v>8907</v>
      </c>
      <c r="E281" s="87" t="s">
        <v>115</v>
      </c>
      <c r="F281" s="87" t="s">
        <v>29</v>
      </c>
      <c r="G281" s="88" t="s">
        <v>30</v>
      </c>
      <c r="H281" s="89" t="s">
        <v>31</v>
      </c>
      <c r="I281" s="92" t="s">
        <v>32</v>
      </c>
      <c r="J281" s="92" t="s">
        <v>33</v>
      </c>
      <c r="K281" s="91" t="s">
        <v>34</v>
      </c>
      <c r="L281" s="128">
        <v>44053</v>
      </c>
      <c r="M281" s="91">
        <v>2020</v>
      </c>
      <c r="N281" s="91" t="s">
        <v>1124</v>
      </c>
      <c r="O281" s="91" t="s">
        <v>1193</v>
      </c>
      <c r="P281" s="127">
        <v>44083</v>
      </c>
      <c r="Q281" s="97">
        <v>44083</v>
      </c>
      <c r="R281" s="93" t="s">
        <v>35</v>
      </c>
      <c r="S281" s="89" t="s">
        <v>36</v>
      </c>
      <c r="T281" s="88" t="s">
        <v>30</v>
      </c>
      <c r="U281" s="89" t="s">
        <v>449</v>
      </c>
      <c r="V281" s="92" t="s">
        <v>575</v>
      </c>
      <c r="W281" s="94">
        <v>41450433</v>
      </c>
      <c r="X281" s="46">
        <f t="shared" si="15"/>
        <v>30</v>
      </c>
      <c r="Y281" s="46">
        <v>16</v>
      </c>
      <c r="Z281" s="46" t="str">
        <f t="shared" si="16"/>
        <v>16-30</v>
      </c>
      <c r="AA281" s="77" t="str">
        <f t="shared" si="17"/>
        <v>Concluido</v>
      </c>
    </row>
    <row r="282" spans="1:27" s="43" customFormat="1" ht="15" customHeight="1">
      <c r="A282" s="89" t="s">
        <v>26</v>
      </c>
      <c r="B282" s="90" t="s">
        <v>445</v>
      </c>
      <c r="C282" s="91" t="s">
        <v>27</v>
      </c>
      <c r="D282" s="91">
        <v>8908</v>
      </c>
      <c r="E282" s="87" t="s">
        <v>50</v>
      </c>
      <c r="F282" s="87" t="s">
        <v>29</v>
      </c>
      <c r="G282" s="88" t="s">
        <v>30</v>
      </c>
      <c r="H282" s="89" t="s">
        <v>31</v>
      </c>
      <c r="I282" s="92" t="s">
        <v>32</v>
      </c>
      <c r="J282" s="92" t="s">
        <v>33</v>
      </c>
      <c r="K282" s="91" t="s">
        <v>34</v>
      </c>
      <c r="L282" s="128">
        <v>44053</v>
      </c>
      <c r="M282" s="91">
        <v>2020</v>
      </c>
      <c r="N282" s="91" t="s">
        <v>1124</v>
      </c>
      <c r="O282" s="91" t="s">
        <v>1193</v>
      </c>
      <c r="P282" s="127">
        <v>44083</v>
      </c>
      <c r="Q282" s="97">
        <v>44071</v>
      </c>
      <c r="R282" s="93" t="s">
        <v>35</v>
      </c>
      <c r="S282" s="89" t="s">
        <v>36</v>
      </c>
      <c r="T282" s="88" t="s">
        <v>30</v>
      </c>
      <c r="U282" s="89" t="s">
        <v>449</v>
      </c>
      <c r="V282" s="92" t="s">
        <v>565</v>
      </c>
      <c r="W282" s="94">
        <v>70329054</v>
      </c>
      <c r="X282" s="46">
        <f t="shared" si="15"/>
        <v>18</v>
      </c>
      <c r="Y282" s="46">
        <v>17</v>
      </c>
      <c r="Z282" s="46" t="str">
        <f t="shared" si="16"/>
        <v>16-30</v>
      </c>
      <c r="AA282" s="77" t="str">
        <f t="shared" si="17"/>
        <v>Concluido</v>
      </c>
    </row>
    <row r="283" spans="1:27" s="43" customFormat="1" ht="15" customHeight="1">
      <c r="A283" s="89" t="s">
        <v>26</v>
      </c>
      <c r="B283" s="90" t="s">
        <v>445</v>
      </c>
      <c r="C283" s="91" t="s">
        <v>27</v>
      </c>
      <c r="D283" s="91">
        <v>8897</v>
      </c>
      <c r="E283" s="87" t="s">
        <v>66</v>
      </c>
      <c r="F283" s="87" t="s">
        <v>29</v>
      </c>
      <c r="G283" s="88" t="s">
        <v>44</v>
      </c>
      <c r="H283" s="89" t="s">
        <v>45</v>
      </c>
      <c r="I283" s="92" t="s">
        <v>66</v>
      </c>
      <c r="J283" s="92" t="s">
        <v>51</v>
      </c>
      <c r="K283" s="91" t="s">
        <v>431</v>
      </c>
      <c r="L283" s="128">
        <v>44053</v>
      </c>
      <c r="M283" s="91">
        <v>2020</v>
      </c>
      <c r="N283" s="91" t="s">
        <v>1124</v>
      </c>
      <c r="O283" s="91" t="s">
        <v>1193</v>
      </c>
      <c r="P283" s="127">
        <v>44083</v>
      </c>
      <c r="Q283" s="97">
        <v>44081</v>
      </c>
      <c r="R283" s="93" t="s">
        <v>35</v>
      </c>
      <c r="S283" s="89" t="s">
        <v>36</v>
      </c>
      <c r="T283" s="88" t="s">
        <v>30</v>
      </c>
      <c r="U283" s="89" t="s">
        <v>449</v>
      </c>
      <c r="V283" s="92" t="s">
        <v>1051</v>
      </c>
      <c r="W283" s="94">
        <v>42741221</v>
      </c>
      <c r="X283" s="46">
        <f t="shared" si="15"/>
        <v>28</v>
      </c>
      <c r="Y283" s="46">
        <v>18</v>
      </c>
      <c r="Z283" s="46" t="str">
        <f t="shared" si="16"/>
        <v>16-30</v>
      </c>
      <c r="AA283" s="77" t="str">
        <f t="shared" si="17"/>
        <v>Concluido</v>
      </c>
    </row>
    <row r="284" spans="1:27" s="43" customFormat="1" ht="15" customHeight="1">
      <c r="A284" s="89" t="s">
        <v>26</v>
      </c>
      <c r="B284" s="90" t="s">
        <v>445</v>
      </c>
      <c r="C284" s="91" t="s">
        <v>27</v>
      </c>
      <c r="D284" s="91">
        <v>8883</v>
      </c>
      <c r="E284" s="87" t="s">
        <v>1293</v>
      </c>
      <c r="F284" s="87" t="s">
        <v>458</v>
      </c>
      <c r="G284" s="88" t="s">
        <v>44</v>
      </c>
      <c r="H284" s="89" t="s">
        <v>45</v>
      </c>
      <c r="I284" s="92" t="s">
        <v>110</v>
      </c>
      <c r="J284" s="92" t="s">
        <v>111</v>
      </c>
      <c r="K284" s="91" t="s">
        <v>112</v>
      </c>
      <c r="L284" s="128">
        <v>44051</v>
      </c>
      <c r="M284" s="91">
        <v>2020</v>
      </c>
      <c r="N284" s="91" t="s">
        <v>1124</v>
      </c>
      <c r="O284" s="91" t="s">
        <v>1193</v>
      </c>
      <c r="P284" s="127">
        <v>44081</v>
      </c>
      <c r="Q284" s="97">
        <v>44077</v>
      </c>
      <c r="R284" s="93" t="s">
        <v>35</v>
      </c>
      <c r="S284" s="89" t="s">
        <v>36</v>
      </c>
      <c r="T284" s="88" t="s">
        <v>30</v>
      </c>
      <c r="U284" s="89" t="s">
        <v>449</v>
      </c>
      <c r="V284" s="92" t="s">
        <v>1294</v>
      </c>
      <c r="W284" s="94">
        <v>47954882</v>
      </c>
      <c r="X284" s="46">
        <f t="shared" si="15"/>
        <v>26</v>
      </c>
      <c r="Y284" s="46">
        <v>19</v>
      </c>
      <c r="Z284" s="46" t="str">
        <f t="shared" si="16"/>
        <v>16-30</v>
      </c>
      <c r="AA284" s="77" t="str">
        <f t="shared" si="17"/>
        <v>Concluido</v>
      </c>
    </row>
    <row r="285" spans="1:27" s="43" customFormat="1" ht="15" customHeight="1">
      <c r="A285" s="89" t="s">
        <v>26</v>
      </c>
      <c r="B285" s="90" t="s">
        <v>445</v>
      </c>
      <c r="C285" s="91" t="s">
        <v>27</v>
      </c>
      <c r="D285" s="91">
        <v>8865</v>
      </c>
      <c r="E285" s="87" t="s">
        <v>398</v>
      </c>
      <c r="F285" s="87" t="s">
        <v>57</v>
      </c>
      <c r="G285" s="88" t="s">
        <v>30</v>
      </c>
      <c r="H285" s="89" t="s">
        <v>31</v>
      </c>
      <c r="I285" s="92" t="s">
        <v>32</v>
      </c>
      <c r="J285" s="92" t="s">
        <v>33</v>
      </c>
      <c r="K285" s="91" t="s">
        <v>34</v>
      </c>
      <c r="L285" s="128">
        <v>44050</v>
      </c>
      <c r="M285" s="91">
        <v>2020</v>
      </c>
      <c r="N285" s="91" t="s">
        <v>1124</v>
      </c>
      <c r="O285" s="91" t="s">
        <v>1193</v>
      </c>
      <c r="P285" s="127">
        <v>44080</v>
      </c>
      <c r="Q285" s="97">
        <v>44078</v>
      </c>
      <c r="R285" s="93" t="s">
        <v>35</v>
      </c>
      <c r="S285" s="89" t="s">
        <v>36</v>
      </c>
      <c r="T285" s="88">
        <v>39</v>
      </c>
      <c r="U285" s="89" t="s">
        <v>82</v>
      </c>
      <c r="V285" s="92" t="s">
        <v>1295</v>
      </c>
      <c r="W285" s="94">
        <v>48219868</v>
      </c>
      <c r="X285" s="46">
        <f t="shared" si="15"/>
        <v>28</v>
      </c>
      <c r="Y285" s="46">
        <v>20</v>
      </c>
      <c r="Z285" s="46" t="str">
        <f t="shared" si="16"/>
        <v>16-30</v>
      </c>
      <c r="AA285" s="77" t="str">
        <f t="shared" si="17"/>
        <v>Concluido</v>
      </c>
    </row>
    <row r="286" spans="1:27" s="43" customFormat="1" ht="15" customHeight="1">
      <c r="A286" s="89" t="s">
        <v>26</v>
      </c>
      <c r="B286" s="90" t="s">
        <v>445</v>
      </c>
      <c r="C286" s="91" t="s">
        <v>27</v>
      </c>
      <c r="D286" s="91">
        <v>8869</v>
      </c>
      <c r="E286" s="87" t="s">
        <v>80</v>
      </c>
      <c r="F286" s="87" t="s">
        <v>80</v>
      </c>
      <c r="G286" s="88" t="s">
        <v>30</v>
      </c>
      <c r="H286" s="89" t="s">
        <v>31</v>
      </c>
      <c r="I286" s="92" t="s">
        <v>32</v>
      </c>
      <c r="J286" s="92" t="s">
        <v>33</v>
      </c>
      <c r="K286" s="91" t="s">
        <v>34</v>
      </c>
      <c r="L286" s="128">
        <v>44050</v>
      </c>
      <c r="M286" s="91">
        <v>2020</v>
      </c>
      <c r="N286" s="91" t="s">
        <v>1124</v>
      </c>
      <c r="O286" s="91" t="s">
        <v>1193</v>
      </c>
      <c r="P286" s="127">
        <v>44080</v>
      </c>
      <c r="Q286" s="97">
        <v>44077</v>
      </c>
      <c r="R286" s="93" t="s">
        <v>35</v>
      </c>
      <c r="S286" s="89" t="s">
        <v>36</v>
      </c>
      <c r="T286" s="88" t="s">
        <v>30</v>
      </c>
      <c r="U286" s="89" t="s">
        <v>449</v>
      </c>
      <c r="V286" s="92" t="s">
        <v>1296</v>
      </c>
      <c r="W286" s="94">
        <v>42829212</v>
      </c>
      <c r="X286" s="46">
        <f t="shared" si="15"/>
        <v>27</v>
      </c>
      <c r="Y286" s="46">
        <v>21</v>
      </c>
      <c r="Z286" s="46" t="str">
        <f t="shared" si="16"/>
        <v>16-30</v>
      </c>
      <c r="AA286" s="77" t="str">
        <f t="shared" si="17"/>
        <v>Concluido</v>
      </c>
    </row>
    <row r="287" spans="1:27" s="43" customFormat="1" ht="15" customHeight="1">
      <c r="A287" s="89" t="s">
        <v>26</v>
      </c>
      <c r="B287" s="90" t="s">
        <v>445</v>
      </c>
      <c r="C287" s="91" t="s">
        <v>27</v>
      </c>
      <c r="D287" s="91">
        <v>8871</v>
      </c>
      <c r="E287" s="87" t="s">
        <v>73</v>
      </c>
      <c r="F287" s="87" t="s">
        <v>29</v>
      </c>
      <c r="G287" s="88" t="s">
        <v>30</v>
      </c>
      <c r="H287" s="89" t="s">
        <v>31</v>
      </c>
      <c r="I287" s="92" t="s">
        <v>32</v>
      </c>
      <c r="J287" s="92" t="s">
        <v>33</v>
      </c>
      <c r="K287" s="91" t="s">
        <v>34</v>
      </c>
      <c r="L287" s="128">
        <v>44050</v>
      </c>
      <c r="M287" s="91">
        <v>2020</v>
      </c>
      <c r="N287" s="91" t="s">
        <v>1124</v>
      </c>
      <c r="O287" s="91" t="s">
        <v>1193</v>
      </c>
      <c r="P287" s="127">
        <v>44080</v>
      </c>
      <c r="Q287" s="97">
        <v>44077</v>
      </c>
      <c r="R287" s="93" t="s">
        <v>35</v>
      </c>
      <c r="S287" s="89" t="s">
        <v>36</v>
      </c>
      <c r="T287" s="88">
        <v>39</v>
      </c>
      <c r="U287" s="89" t="s">
        <v>82</v>
      </c>
      <c r="V287" s="92" t="s">
        <v>1297</v>
      </c>
      <c r="W287" s="94">
        <v>21833622</v>
      </c>
      <c r="X287" s="46">
        <f t="shared" si="15"/>
        <v>27</v>
      </c>
      <c r="Y287" s="46">
        <v>22</v>
      </c>
      <c r="Z287" s="46" t="str">
        <f t="shared" si="16"/>
        <v>16-30</v>
      </c>
      <c r="AA287" s="77" t="str">
        <f t="shared" si="17"/>
        <v>Concluido</v>
      </c>
    </row>
    <row r="288" spans="1:27" s="43" customFormat="1" ht="15" customHeight="1">
      <c r="A288" s="89" t="s">
        <v>26</v>
      </c>
      <c r="B288" s="90" t="s">
        <v>445</v>
      </c>
      <c r="C288" s="91" t="s">
        <v>27</v>
      </c>
      <c r="D288" s="91">
        <v>8873</v>
      </c>
      <c r="E288" s="87" t="s">
        <v>50</v>
      </c>
      <c r="F288" s="87" t="s">
        <v>29</v>
      </c>
      <c r="G288" s="88" t="s">
        <v>30</v>
      </c>
      <c r="H288" s="89" t="s">
        <v>31</v>
      </c>
      <c r="I288" s="92" t="s">
        <v>32</v>
      </c>
      <c r="J288" s="92" t="s">
        <v>33</v>
      </c>
      <c r="K288" s="91" t="s">
        <v>34</v>
      </c>
      <c r="L288" s="128">
        <v>44050</v>
      </c>
      <c r="M288" s="91">
        <v>2020</v>
      </c>
      <c r="N288" s="91" t="s">
        <v>1124</v>
      </c>
      <c r="O288" s="91" t="s">
        <v>1193</v>
      </c>
      <c r="P288" s="127">
        <v>44080</v>
      </c>
      <c r="Q288" s="97">
        <v>44071</v>
      </c>
      <c r="R288" s="93" t="s">
        <v>35</v>
      </c>
      <c r="S288" s="89" t="s">
        <v>36</v>
      </c>
      <c r="T288" s="88" t="s">
        <v>30</v>
      </c>
      <c r="U288" s="89" t="s">
        <v>449</v>
      </c>
      <c r="V288" s="92" t="s">
        <v>565</v>
      </c>
      <c r="W288" s="94">
        <v>70329054</v>
      </c>
      <c r="X288" s="46">
        <f t="shared" si="15"/>
        <v>21</v>
      </c>
      <c r="Y288" s="46">
        <v>23</v>
      </c>
      <c r="Z288" s="46" t="str">
        <f t="shared" si="16"/>
        <v>16-30</v>
      </c>
      <c r="AA288" s="77" t="str">
        <f t="shared" si="17"/>
        <v>Concluido</v>
      </c>
    </row>
    <row r="289" spans="1:27" s="43" customFormat="1" ht="15" customHeight="1">
      <c r="A289" s="89" t="s">
        <v>26</v>
      </c>
      <c r="B289" s="90" t="s">
        <v>445</v>
      </c>
      <c r="C289" s="91" t="s">
        <v>27</v>
      </c>
      <c r="D289" s="91">
        <v>8875</v>
      </c>
      <c r="E289" s="87" t="s">
        <v>80</v>
      </c>
      <c r="F289" s="87" t="s">
        <v>80</v>
      </c>
      <c r="G289" s="88" t="s">
        <v>30</v>
      </c>
      <c r="H289" s="89" t="s">
        <v>31</v>
      </c>
      <c r="I289" s="92" t="s">
        <v>32</v>
      </c>
      <c r="J289" s="92" t="s">
        <v>33</v>
      </c>
      <c r="K289" s="91" t="s">
        <v>34</v>
      </c>
      <c r="L289" s="128">
        <v>44050</v>
      </c>
      <c r="M289" s="91">
        <v>2020</v>
      </c>
      <c r="N289" s="91" t="s">
        <v>1124</v>
      </c>
      <c r="O289" s="91" t="s">
        <v>1193</v>
      </c>
      <c r="P289" s="127">
        <v>44080</v>
      </c>
      <c r="Q289" s="97">
        <v>44077</v>
      </c>
      <c r="R289" s="93">
        <v>29</v>
      </c>
      <c r="S289" s="89" t="s">
        <v>81</v>
      </c>
      <c r="T289" s="88" t="s">
        <v>30</v>
      </c>
      <c r="U289" s="89" t="s">
        <v>449</v>
      </c>
      <c r="V289" s="92" t="s">
        <v>1298</v>
      </c>
      <c r="W289" s="94">
        <v>18846078</v>
      </c>
      <c r="X289" s="46">
        <f t="shared" si="15"/>
        <v>27</v>
      </c>
      <c r="Y289" s="46">
        <v>24</v>
      </c>
      <c r="Z289" s="46" t="str">
        <f t="shared" si="16"/>
        <v>16-30</v>
      </c>
      <c r="AA289" s="77" t="str">
        <f t="shared" si="17"/>
        <v>Concluido</v>
      </c>
    </row>
    <row r="290" spans="1:27" s="43" customFormat="1" ht="15" customHeight="1">
      <c r="A290" s="89" t="s">
        <v>26</v>
      </c>
      <c r="B290" s="90" t="s">
        <v>445</v>
      </c>
      <c r="C290" s="91" t="s">
        <v>27</v>
      </c>
      <c r="D290" s="91">
        <v>8876</v>
      </c>
      <c r="E290" s="87" t="s">
        <v>46</v>
      </c>
      <c r="F290" s="87" t="s">
        <v>57</v>
      </c>
      <c r="G290" s="88" t="s">
        <v>30</v>
      </c>
      <c r="H290" s="89" t="s">
        <v>31</v>
      </c>
      <c r="I290" s="92" t="s">
        <v>32</v>
      </c>
      <c r="J290" s="92" t="s">
        <v>33</v>
      </c>
      <c r="K290" s="91" t="s">
        <v>34</v>
      </c>
      <c r="L290" s="128">
        <v>44050</v>
      </c>
      <c r="M290" s="91">
        <v>2020</v>
      </c>
      <c r="N290" s="91" t="s">
        <v>1124</v>
      </c>
      <c r="O290" s="91" t="s">
        <v>1193</v>
      </c>
      <c r="P290" s="127">
        <v>44080</v>
      </c>
      <c r="Q290" s="97">
        <v>44077</v>
      </c>
      <c r="R290" s="93" t="s">
        <v>35</v>
      </c>
      <c r="S290" s="89" t="s">
        <v>36</v>
      </c>
      <c r="T290" s="88" t="s">
        <v>30</v>
      </c>
      <c r="U290" s="89" t="s">
        <v>449</v>
      </c>
      <c r="V290" s="92" t="s">
        <v>1299</v>
      </c>
      <c r="W290" s="94">
        <v>7128162</v>
      </c>
      <c r="X290" s="46">
        <f t="shared" si="15"/>
        <v>27</v>
      </c>
      <c r="Y290" s="46">
        <v>25</v>
      </c>
      <c r="Z290" s="46" t="str">
        <f t="shared" si="16"/>
        <v>16-30</v>
      </c>
      <c r="AA290" s="77" t="str">
        <f t="shared" si="17"/>
        <v>Concluido</v>
      </c>
    </row>
    <row r="291" spans="1:27" s="43" customFormat="1" ht="15" customHeight="1">
      <c r="A291" s="89" t="s">
        <v>26</v>
      </c>
      <c r="B291" s="90" t="s">
        <v>445</v>
      </c>
      <c r="C291" s="91" t="s">
        <v>27</v>
      </c>
      <c r="D291" s="91">
        <v>8842</v>
      </c>
      <c r="E291" s="87" t="s">
        <v>68</v>
      </c>
      <c r="F291" s="87" t="s">
        <v>29</v>
      </c>
      <c r="G291" s="88" t="s">
        <v>44</v>
      </c>
      <c r="H291" s="89" t="s">
        <v>45</v>
      </c>
      <c r="I291" s="92" t="s">
        <v>68</v>
      </c>
      <c r="J291" s="92" t="s">
        <v>69</v>
      </c>
      <c r="K291" s="91" t="s">
        <v>457</v>
      </c>
      <c r="L291" s="128">
        <v>44049</v>
      </c>
      <c r="M291" s="91">
        <v>2020</v>
      </c>
      <c r="N291" s="91" t="s">
        <v>1124</v>
      </c>
      <c r="O291" s="91" t="s">
        <v>1193</v>
      </c>
      <c r="P291" s="127">
        <v>44079</v>
      </c>
      <c r="Q291" s="97">
        <v>44078</v>
      </c>
      <c r="R291" s="93" t="s">
        <v>35</v>
      </c>
      <c r="S291" s="89" t="s">
        <v>36</v>
      </c>
      <c r="T291" s="88" t="s">
        <v>30</v>
      </c>
      <c r="U291" s="89" t="s">
        <v>449</v>
      </c>
      <c r="V291" s="92" t="s">
        <v>1300</v>
      </c>
      <c r="W291" s="94">
        <v>21119230</v>
      </c>
      <c r="X291" s="46">
        <f t="shared" si="15"/>
        <v>29</v>
      </c>
      <c r="Y291" s="46">
        <v>26</v>
      </c>
      <c r="Z291" s="46" t="str">
        <f t="shared" si="16"/>
        <v>16-30</v>
      </c>
      <c r="AA291" s="77" t="str">
        <f t="shared" si="17"/>
        <v>Concluido</v>
      </c>
    </row>
    <row r="292" spans="1:27" s="43" customFormat="1" ht="15" customHeight="1">
      <c r="A292" s="89" t="s">
        <v>26</v>
      </c>
      <c r="B292" s="90" t="s">
        <v>445</v>
      </c>
      <c r="C292" s="91" t="s">
        <v>27</v>
      </c>
      <c r="D292" s="91">
        <v>8828</v>
      </c>
      <c r="E292" s="87" t="s">
        <v>77</v>
      </c>
      <c r="F292" s="87" t="s">
        <v>57</v>
      </c>
      <c r="G292" s="88" t="s">
        <v>44</v>
      </c>
      <c r="H292" s="89" t="s">
        <v>45</v>
      </c>
      <c r="I292" s="92" t="s">
        <v>422</v>
      </c>
      <c r="J292" s="92" t="s">
        <v>108</v>
      </c>
      <c r="K292" s="91" t="s">
        <v>129</v>
      </c>
      <c r="L292" s="128">
        <v>44049</v>
      </c>
      <c r="M292" s="91">
        <v>2020</v>
      </c>
      <c r="N292" s="91" t="s">
        <v>1124</v>
      </c>
      <c r="O292" s="91" t="s">
        <v>1193</v>
      </c>
      <c r="P292" s="127">
        <v>44079</v>
      </c>
      <c r="Q292" s="97">
        <v>44076</v>
      </c>
      <c r="R292" s="93" t="s">
        <v>35</v>
      </c>
      <c r="S292" s="89" t="s">
        <v>36</v>
      </c>
      <c r="T292" s="88" t="s">
        <v>30</v>
      </c>
      <c r="U292" s="89" t="s">
        <v>449</v>
      </c>
      <c r="V292" s="92" t="s">
        <v>1301</v>
      </c>
      <c r="W292" s="94">
        <v>45907496</v>
      </c>
      <c r="X292" s="46">
        <f t="shared" si="15"/>
        <v>27</v>
      </c>
      <c r="Y292" s="46">
        <v>27</v>
      </c>
      <c r="Z292" s="46" t="str">
        <f t="shared" si="16"/>
        <v>16-30</v>
      </c>
      <c r="AA292" s="77" t="str">
        <f t="shared" si="17"/>
        <v>Concluido</v>
      </c>
    </row>
    <row r="293" spans="1:27" s="43" customFormat="1" ht="15" customHeight="1">
      <c r="A293" s="89" t="s">
        <v>26</v>
      </c>
      <c r="B293" s="90" t="s">
        <v>445</v>
      </c>
      <c r="C293" s="91" t="s">
        <v>27</v>
      </c>
      <c r="D293" s="91">
        <v>8836</v>
      </c>
      <c r="E293" s="87" t="s">
        <v>77</v>
      </c>
      <c r="F293" s="87" t="s">
        <v>57</v>
      </c>
      <c r="G293" s="88" t="s">
        <v>44</v>
      </c>
      <c r="H293" s="89" t="s">
        <v>45</v>
      </c>
      <c r="I293" s="92" t="s">
        <v>422</v>
      </c>
      <c r="J293" s="92" t="s">
        <v>108</v>
      </c>
      <c r="K293" s="91" t="s">
        <v>129</v>
      </c>
      <c r="L293" s="128">
        <v>44049</v>
      </c>
      <c r="M293" s="91">
        <v>2020</v>
      </c>
      <c r="N293" s="91" t="s">
        <v>1124</v>
      </c>
      <c r="O293" s="91" t="s">
        <v>1193</v>
      </c>
      <c r="P293" s="127">
        <v>44079</v>
      </c>
      <c r="Q293" s="97">
        <v>44077</v>
      </c>
      <c r="R293" s="93" t="s">
        <v>35</v>
      </c>
      <c r="S293" s="89" t="s">
        <v>36</v>
      </c>
      <c r="T293" s="88" t="s">
        <v>30</v>
      </c>
      <c r="U293" s="89" t="s">
        <v>449</v>
      </c>
      <c r="V293" s="92" t="s">
        <v>1302</v>
      </c>
      <c r="W293" s="94">
        <v>16662923</v>
      </c>
      <c r="X293" s="46">
        <f t="shared" si="15"/>
        <v>28</v>
      </c>
      <c r="Y293" s="46">
        <v>28</v>
      </c>
      <c r="Z293" s="46" t="str">
        <f t="shared" si="16"/>
        <v>16-30</v>
      </c>
      <c r="AA293" s="77" t="str">
        <f t="shared" si="17"/>
        <v>Concluido</v>
      </c>
    </row>
    <row r="294" spans="1:27" s="43" customFormat="1" ht="15" customHeight="1">
      <c r="A294" s="89" t="s">
        <v>26</v>
      </c>
      <c r="B294" s="90" t="s">
        <v>445</v>
      </c>
      <c r="C294" s="91" t="s">
        <v>27</v>
      </c>
      <c r="D294" s="91">
        <v>8844</v>
      </c>
      <c r="E294" s="87" t="s">
        <v>97</v>
      </c>
      <c r="F294" s="87" t="s">
        <v>29</v>
      </c>
      <c r="G294" s="88" t="s">
        <v>30</v>
      </c>
      <c r="H294" s="89" t="s">
        <v>31</v>
      </c>
      <c r="I294" s="92" t="s">
        <v>32</v>
      </c>
      <c r="J294" s="92" t="s">
        <v>33</v>
      </c>
      <c r="K294" s="91" t="s">
        <v>34</v>
      </c>
      <c r="L294" s="128">
        <v>44049</v>
      </c>
      <c r="M294" s="91">
        <v>2020</v>
      </c>
      <c r="N294" s="91" t="s">
        <v>1124</v>
      </c>
      <c r="O294" s="91" t="s">
        <v>1193</v>
      </c>
      <c r="P294" s="127">
        <v>44079</v>
      </c>
      <c r="Q294" s="97">
        <v>44077</v>
      </c>
      <c r="R294" s="93" t="s">
        <v>35</v>
      </c>
      <c r="S294" s="89" t="s">
        <v>36</v>
      </c>
      <c r="T294" s="88" t="s">
        <v>30</v>
      </c>
      <c r="U294" s="89" t="s">
        <v>449</v>
      </c>
      <c r="V294" s="92" t="s">
        <v>1303</v>
      </c>
      <c r="W294" s="94">
        <v>78006658</v>
      </c>
      <c r="X294" s="46">
        <f t="shared" si="15"/>
        <v>28</v>
      </c>
      <c r="Y294" s="46">
        <v>29</v>
      </c>
      <c r="Z294" s="46" t="str">
        <f t="shared" si="16"/>
        <v>16-30</v>
      </c>
      <c r="AA294" s="77" t="str">
        <f t="shared" si="17"/>
        <v>Concluido</v>
      </c>
    </row>
    <row r="295" spans="1:27" s="43" customFormat="1" ht="15" customHeight="1">
      <c r="A295" s="89" t="s">
        <v>26</v>
      </c>
      <c r="B295" s="90" t="s">
        <v>445</v>
      </c>
      <c r="C295" s="91" t="s">
        <v>27</v>
      </c>
      <c r="D295" s="91">
        <v>8849</v>
      </c>
      <c r="E295" s="87" t="s">
        <v>72</v>
      </c>
      <c r="F295" s="87" t="s">
        <v>57</v>
      </c>
      <c r="G295" s="88" t="s">
        <v>30</v>
      </c>
      <c r="H295" s="89" t="s">
        <v>31</v>
      </c>
      <c r="I295" s="92" t="s">
        <v>32</v>
      </c>
      <c r="J295" s="92" t="s">
        <v>33</v>
      </c>
      <c r="K295" s="91" t="s">
        <v>34</v>
      </c>
      <c r="L295" s="128">
        <v>44049</v>
      </c>
      <c r="M295" s="91">
        <v>2020</v>
      </c>
      <c r="N295" s="91" t="s">
        <v>1124</v>
      </c>
      <c r="O295" s="91" t="s">
        <v>1193</v>
      </c>
      <c r="P295" s="127">
        <v>44079</v>
      </c>
      <c r="Q295" s="97">
        <v>44077</v>
      </c>
      <c r="R295" s="93" t="s">
        <v>35</v>
      </c>
      <c r="S295" s="89" t="s">
        <v>36</v>
      </c>
      <c r="T295" s="88" t="s">
        <v>30</v>
      </c>
      <c r="U295" s="89" t="s">
        <v>449</v>
      </c>
      <c r="V295" s="92" t="s">
        <v>1304</v>
      </c>
      <c r="W295" s="94">
        <v>41280354</v>
      </c>
      <c r="X295" s="46">
        <f t="shared" si="15"/>
        <v>28</v>
      </c>
      <c r="Y295" s="46">
        <v>30</v>
      </c>
      <c r="Z295" s="46" t="str">
        <f t="shared" si="16"/>
        <v>16-30</v>
      </c>
      <c r="AA295" s="77" t="str">
        <f t="shared" si="17"/>
        <v>Concluido</v>
      </c>
    </row>
    <row r="296" spans="1:27" s="43" customFormat="1" ht="15" customHeight="1">
      <c r="A296" s="89" t="s">
        <v>26</v>
      </c>
      <c r="B296" s="90" t="s">
        <v>445</v>
      </c>
      <c r="C296" s="91" t="s">
        <v>27</v>
      </c>
      <c r="D296" s="91">
        <v>8840</v>
      </c>
      <c r="E296" s="87" t="s">
        <v>140</v>
      </c>
      <c r="F296" s="87" t="s">
        <v>29</v>
      </c>
      <c r="G296" s="88" t="s">
        <v>44</v>
      </c>
      <c r="H296" s="89" t="s">
        <v>45</v>
      </c>
      <c r="I296" s="92" t="s">
        <v>78</v>
      </c>
      <c r="J296" s="92" t="s">
        <v>79</v>
      </c>
      <c r="K296" s="91" t="s">
        <v>34</v>
      </c>
      <c r="L296" s="128">
        <v>44049</v>
      </c>
      <c r="M296" s="91">
        <v>2020</v>
      </c>
      <c r="N296" s="91" t="s">
        <v>1124</v>
      </c>
      <c r="O296" s="91" t="s">
        <v>1193</v>
      </c>
      <c r="P296" s="127">
        <v>44079</v>
      </c>
      <c r="Q296" s="97">
        <v>44077</v>
      </c>
      <c r="R296" s="93" t="s">
        <v>35</v>
      </c>
      <c r="S296" s="89" t="s">
        <v>36</v>
      </c>
      <c r="T296" s="88" t="s">
        <v>30</v>
      </c>
      <c r="U296" s="89" t="s">
        <v>449</v>
      </c>
      <c r="V296" s="92" t="s">
        <v>755</v>
      </c>
      <c r="W296" s="94">
        <v>76386373</v>
      </c>
      <c r="X296" s="46">
        <f t="shared" si="15"/>
        <v>28</v>
      </c>
      <c r="Y296" s="46">
        <v>31</v>
      </c>
      <c r="Z296" s="46" t="str">
        <f t="shared" si="16"/>
        <v>16-30</v>
      </c>
      <c r="AA296" s="77" t="str">
        <f t="shared" si="17"/>
        <v>Concluido</v>
      </c>
    </row>
    <row r="297" spans="1:27" s="43" customFormat="1" ht="15" customHeight="1">
      <c r="A297" s="89" t="s">
        <v>26</v>
      </c>
      <c r="B297" s="90" t="s">
        <v>445</v>
      </c>
      <c r="C297" s="91" t="s">
        <v>27</v>
      </c>
      <c r="D297" s="91">
        <v>8805</v>
      </c>
      <c r="E297" s="87" t="s">
        <v>50</v>
      </c>
      <c r="F297" s="87" t="s">
        <v>29</v>
      </c>
      <c r="G297" s="88" t="s">
        <v>44</v>
      </c>
      <c r="H297" s="89" t="s">
        <v>45</v>
      </c>
      <c r="I297" s="92" t="s">
        <v>50</v>
      </c>
      <c r="J297" s="92" t="s">
        <v>51</v>
      </c>
      <c r="K297" s="91" t="s">
        <v>52</v>
      </c>
      <c r="L297" s="128">
        <v>44048</v>
      </c>
      <c r="M297" s="91">
        <v>2020</v>
      </c>
      <c r="N297" s="91" t="s">
        <v>1124</v>
      </c>
      <c r="O297" s="91" t="s">
        <v>1193</v>
      </c>
      <c r="P297" s="127">
        <v>44078</v>
      </c>
      <c r="Q297" s="97">
        <v>44074</v>
      </c>
      <c r="R297" s="93" t="s">
        <v>35</v>
      </c>
      <c r="S297" s="89" t="s">
        <v>36</v>
      </c>
      <c r="T297" s="88">
        <v>39</v>
      </c>
      <c r="U297" s="89" t="s">
        <v>82</v>
      </c>
      <c r="V297" s="92" t="s">
        <v>1305</v>
      </c>
      <c r="W297" s="94">
        <v>47221499</v>
      </c>
      <c r="X297" s="46">
        <f t="shared" si="15"/>
        <v>26</v>
      </c>
      <c r="Y297" s="46">
        <v>32</v>
      </c>
      <c r="Z297" s="46" t="str">
        <f t="shared" si="16"/>
        <v>16-30</v>
      </c>
      <c r="AA297" s="77" t="str">
        <f t="shared" si="17"/>
        <v>Concluido</v>
      </c>
    </row>
    <row r="298" spans="1:27" s="43" customFormat="1" ht="15" customHeight="1">
      <c r="A298" s="89" t="s">
        <v>26</v>
      </c>
      <c r="B298" s="90" t="s">
        <v>445</v>
      </c>
      <c r="C298" s="91" t="s">
        <v>27</v>
      </c>
      <c r="D298" s="91">
        <v>8810</v>
      </c>
      <c r="E298" s="87" t="s">
        <v>77</v>
      </c>
      <c r="F298" s="87" t="s">
        <v>29</v>
      </c>
      <c r="G298" s="88" t="s">
        <v>44</v>
      </c>
      <c r="H298" s="89" t="s">
        <v>45</v>
      </c>
      <c r="I298" s="92" t="s">
        <v>77</v>
      </c>
      <c r="J298" s="92" t="s">
        <v>108</v>
      </c>
      <c r="K298" s="91" t="s">
        <v>129</v>
      </c>
      <c r="L298" s="128">
        <v>44048</v>
      </c>
      <c r="M298" s="91">
        <v>2020</v>
      </c>
      <c r="N298" s="91" t="s">
        <v>1124</v>
      </c>
      <c r="O298" s="91" t="s">
        <v>1193</v>
      </c>
      <c r="P298" s="127">
        <v>44078</v>
      </c>
      <c r="Q298" s="97">
        <v>44076</v>
      </c>
      <c r="R298" s="93" t="s">
        <v>35</v>
      </c>
      <c r="S298" s="89" t="s">
        <v>36</v>
      </c>
      <c r="T298" s="88" t="s">
        <v>30</v>
      </c>
      <c r="U298" s="89" t="s">
        <v>449</v>
      </c>
      <c r="V298" s="92" t="s">
        <v>1306</v>
      </c>
      <c r="W298" s="94">
        <v>45215826</v>
      </c>
      <c r="X298" s="46">
        <f t="shared" si="15"/>
        <v>28</v>
      </c>
      <c r="Y298" s="46">
        <v>33</v>
      </c>
      <c r="Z298" s="46" t="str">
        <f t="shared" si="16"/>
        <v>16-30</v>
      </c>
      <c r="AA298" s="77" t="str">
        <f t="shared" si="17"/>
        <v>Concluido</v>
      </c>
    </row>
    <row r="299" spans="1:27" s="43" customFormat="1" ht="15" customHeight="1">
      <c r="A299" s="89" t="s">
        <v>26</v>
      </c>
      <c r="B299" s="90" t="s">
        <v>445</v>
      </c>
      <c r="C299" s="91" t="s">
        <v>27</v>
      </c>
      <c r="D299" s="91">
        <v>8795</v>
      </c>
      <c r="E299" s="87" t="s">
        <v>96</v>
      </c>
      <c r="F299" s="87" t="s">
        <v>57</v>
      </c>
      <c r="G299" s="88" t="s">
        <v>30</v>
      </c>
      <c r="H299" s="89" t="s">
        <v>31</v>
      </c>
      <c r="I299" s="92" t="s">
        <v>32</v>
      </c>
      <c r="J299" s="92" t="s">
        <v>33</v>
      </c>
      <c r="K299" s="91" t="s">
        <v>34</v>
      </c>
      <c r="L299" s="128">
        <v>44048</v>
      </c>
      <c r="M299" s="91">
        <v>2020</v>
      </c>
      <c r="N299" s="91" t="s">
        <v>1124</v>
      </c>
      <c r="O299" s="91" t="s">
        <v>1193</v>
      </c>
      <c r="P299" s="127">
        <v>44078</v>
      </c>
      <c r="Q299" s="97">
        <v>44075</v>
      </c>
      <c r="R299" s="93" t="s">
        <v>35</v>
      </c>
      <c r="S299" s="89" t="s">
        <v>36</v>
      </c>
      <c r="T299" s="88" t="s">
        <v>30</v>
      </c>
      <c r="U299" s="89" t="s">
        <v>449</v>
      </c>
      <c r="V299" s="92" t="s">
        <v>1307</v>
      </c>
      <c r="W299" s="94">
        <v>16739899</v>
      </c>
      <c r="X299" s="46">
        <f t="shared" si="15"/>
        <v>27</v>
      </c>
      <c r="Y299" s="46">
        <v>34</v>
      </c>
      <c r="Z299" s="46" t="str">
        <f t="shared" si="16"/>
        <v>16-30</v>
      </c>
      <c r="AA299" s="77" t="str">
        <f t="shared" si="17"/>
        <v>Concluido</v>
      </c>
    </row>
    <row r="300" spans="1:27" s="43" customFormat="1" ht="15" customHeight="1">
      <c r="A300" s="89" t="s">
        <v>26</v>
      </c>
      <c r="B300" s="90" t="s">
        <v>445</v>
      </c>
      <c r="C300" s="91" t="s">
        <v>27</v>
      </c>
      <c r="D300" s="91">
        <v>8815</v>
      </c>
      <c r="E300" s="87" t="s">
        <v>67</v>
      </c>
      <c r="F300" s="87" t="s">
        <v>57</v>
      </c>
      <c r="G300" s="88" t="s">
        <v>30</v>
      </c>
      <c r="H300" s="89" t="s">
        <v>31</v>
      </c>
      <c r="I300" s="92" t="s">
        <v>32</v>
      </c>
      <c r="J300" s="92" t="s">
        <v>33</v>
      </c>
      <c r="K300" s="91" t="s">
        <v>34</v>
      </c>
      <c r="L300" s="128">
        <v>44048</v>
      </c>
      <c r="M300" s="91">
        <v>2020</v>
      </c>
      <c r="N300" s="91" t="s">
        <v>1124</v>
      </c>
      <c r="O300" s="91" t="s">
        <v>1193</v>
      </c>
      <c r="P300" s="127">
        <v>44078</v>
      </c>
      <c r="Q300" s="97">
        <v>44076</v>
      </c>
      <c r="R300" s="93" t="s">
        <v>35</v>
      </c>
      <c r="S300" s="89" t="s">
        <v>36</v>
      </c>
      <c r="T300" s="88" t="s">
        <v>41</v>
      </c>
      <c r="U300" s="89" t="s">
        <v>42</v>
      </c>
      <c r="V300" s="92" t="s">
        <v>1308</v>
      </c>
      <c r="W300" s="94">
        <v>22753128</v>
      </c>
      <c r="X300" s="46">
        <f t="shared" si="15"/>
        <v>28</v>
      </c>
      <c r="Y300" s="46">
        <v>35</v>
      </c>
      <c r="Z300" s="46" t="str">
        <f t="shared" si="16"/>
        <v>16-30</v>
      </c>
      <c r="AA300" s="77" t="str">
        <f t="shared" si="17"/>
        <v>Concluido</v>
      </c>
    </row>
    <row r="301" spans="1:27" s="43" customFormat="1" ht="15" customHeight="1">
      <c r="A301" s="89" t="s">
        <v>26</v>
      </c>
      <c r="B301" s="90" t="s">
        <v>445</v>
      </c>
      <c r="C301" s="91" t="s">
        <v>27</v>
      </c>
      <c r="D301" s="91">
        <v>8819</v>
      </c>
      <c r="E301" s="87" t="s">
        <v>77</v>
      </c>
      <c r="F301" s="87" t="s">
        <v>29</v>
      </c>
      <c r="G301" s="88" t="s">
        <v>30</v>
      </c>
      <c r="H301" s="89" t="s">
        <v>31</v>
      </c>
      <c r="I301" s="92" t="s">
        <v>32</v>
      </c>
      <c r="J301" s="92" t="s">
        <v>33</v>
      </c>
      <c r="K301" s="91" t="s">
        <v>34</v>
      </c>
      <c r="L301" s="128">
        <v>44048</v>
      </c>
      <c r="M301" s="91">
        <v>2020</v>
      </c>
      <c r="N301" s="91" t="s">
        <v>1124</v>
      </c>
      <c r="O301" s="91" t="s">
        <v>1193</v>
      </c>
      <c r="P301" s="127">
        <v>44078</v>
      </c>
      <c r="Q301" s="97">
        <v>44076</v>
      </c>
      <c r="R301" s="93" t="s">
        <v>35</v>
      </c>
      <c r="S301" s="89" t="s">
        <v>36</v>
      </c>
      <c r="T301" s="88" t="s">
        <v>30</v>
      </c>
      <c r="U301" s="89" t="s">
        <v>449</v>
      </c>
      <c r="V301" s="92" t="s">
        <v>1309</v>
      </c>
      <c r="W301" s="94">
        <v>75550881</v>
      </c>
      <c r="X301" s="46">
        <f t="shared" si="15"/>
        <v>28</v>
      </c>
      <c r="Y301" s="46">
        <v>36</v>
      </c>
      <c r="Z301" s="46" t="str">
        <f t="shared" si="16"/>
        <v>16-30</v>
      </c>
      <c r="AA301" s="77" t="str">
        <f t="shared" si="17"/>
        <v>Concluido</v>
      </c>
    </row>
    <row r="302" spans="1:27" s="43" customFormat="1">
      <c r="A302" s="89" t="s">
        <v>26</v>
      </c>
      <c r="B302" s="90" t="s">
        <v>445</v>
      </c>
      <c r="C302" s="91" t="s">
        <v>27</v>
      </c>
      <c r="D302" s="91">
        <v>8801</v>
      </c>
      <c r="E302" s="87" t="s">
        <v>85</v>
      </c>
      <c r="F302" s="87" t="s">
        <v>29</v>
      </c>
      <c r="G302" s="88" t="s">
        <v>44</v>
      </c>
      <c r="H302" s="89" t="s">
        <v>45</v>
      </c>
      <c r="I302" s="92" t="s">
        <v>85</v>
      </c>
      <c r="J302" s="92" t="s">
        <v>86</v>
      </c>
      <c r="K302" s="91" t="s">
        <v>87</v>
      </c>
      <c r="L302" s="128">
        <v>44048</v>
      </c>
      <c r="M302" s="91">
        <v>2020</v>
      </c>
      <c r="N302" s="91" t="s">
        <v>1124</v>
      </c>
      <c r="O302" s="91" t="s">
        <v>1193</v>
      </c>
      <c r="P302" s="127">
        <v>44078</v>
      </c>
      <c r="Q302" s="97">
        <v>44076</v>
      </c>
      <c r="R302" s="93" t="s">
        <v>35</v>
      </c>
      <c r="S302" s="89" t="s">
        <v>36</v>
      </c>
      <c r="T302" s="88" t="s">
        <v>30</v>
      </c>
      <c r="U302" s="89" t="s">
        <v>449</v>
      </c>
      <c r="V302" s="92" t="s">
        <v>1310</v>
      </c>
      <c r="W302" s="94">
        <v>41408865</v>
      </c>
      <c r="X302" s="46">
        <f t="shared" si="15"/>
        <v>28</v>
      </c>
      <c r="Y302" s="46">
        <v>37</v>
      </c>
      <c r="Z302" s="46" t="str">
        <f t="shared" si="16"/>
        <v>16-30</v>
      </c>
      <c r="AA302" s="77" t="str">
        <f t="shared" si="17"/>
        <v>Concluido</v>
      </c>
    </row>
    <row r="303" spans="1:27" s="43" customFormat="1" ht="15" customHeight="1">
      <c r="A303" s="89" t="s">
        <v>26</v>
      </c>
      <c r="B303" s="90" t="s">
        <v>445</v>
      </c>
      <c r="C303" s="91" t="s">
        <v>27</v>
      </c>
      <c r="D303" s="91">
        <v>8809</v>
      </c>
      <c r="E303" s="87" t="s">
        <v>144</v>
      </c>
      <c r="F303" s="87" t="s">
        <v>57</v>
      </c>
      <c r="G303" s="88" t="s">
        <v>44</v>
      </c>
      <c r="H303" s="89" t="s">
        <v>45</v>
      </c>
      <c r="I303" s="92" t="s">
        <v>144</v>
      </c>
      <c r="J303" s="92" t="s">
        <v>111</v>
      </c>
      <c r="K303" s="91" t="s">
        <v>452</v>
      </c>
      <c r="L303" s="128">
        <v>44048</v>
      </c>
      <c r="M303" s="91">
        <v>2020</v>
      </c>
      <c r="N303" s="91" t="s">
        <v>1124</v>
      </c>
      <c r="O303" s="91" t="s">
        <v>1193</v>
      </c>
      <c r="P303" s="127">
        <v>44078</v>
      </c>
      <c r="Q303" s="97">
        <v>44076</v>
      </c>
      <c r="R303" s="93" t="s">
        <v>35</v>
      </c>
      <c r="S303" s="89" t="s">
        <v>36</v>
      </c>
      <c r="T303" s="88" t="s">
        <v>30</v>
      </c>
      <c r="U303" s="89" t="s">
        <v>449</v>
      </c>
      <c r="V303" s="92" t="s">
        <v>1311</v>
      </c>
      <c r="W303" s="94">
        <v>42115588</v>
      </c>
      <c r="X303" s="46">
        <f t="shared" si="15"/>
        <v>28</v>
      </c>
      <c r="Y303" s="46">
        <v>38</v>
      </c>
      <c r="Z303" s="46" t="str">
        <f t="shared" si="16"/>
        <v>16-30</v>
      </c>
      <c r="AA303" s="77" t="str">
        <f t="shared" si="17"/>
        <v>Concluido</v>
      </c>
    </row>
    <row r="304" spans="1:27" s="43" customFormat="1" ht="15" customHeight="1">
      <c r="A304" s="89" t="s">
        <v>26</v>
      </c>
      <c r="B304" s="90" t="s">
        <v>445</v>
      </c>
      <c r="C304" s="91" t="s">
        <v>27</v>
      </c>
      <c r="D304" s="91">
        <v>8770</v>
      </c>
      <c r="E304" s="87" t="s">
        <v>77</v>
      </c>
      <c r="F304" s="87" t="s">
        <v>57</v>
      </c>
      <c r="G304" s="88" t="s">
        <v>44</v>
      </c>
      <c r="H304" s="89" t="s">
        <v>45</v>
      </c>
      <c r="I304" s="92" t="s">
        <v>422</v>
      </c>
      <c r="J304" s="92" t="s">
        <v>108</v>
      </c>
      <c r="K304" s="91" t="s">
        <v>129</v>
      </c>
      <c r="L304" s="128">
        <v>44047</v>
      </c>
      <c r="M304" s="91">
        <v>2020</v>
      </c>
      <c r="N304" s="91" t="s">
        <v>1124</v>
      </c>
      <c r="O304" s="91" t="s">
        <v>1193</v>
      </c>
      <c r="P304" s="127">
        <v>44077</v>
      </c>
      <c r="Q304" s="97">
        <v>44081</v>
      </c>
      <c r="R304" s="93" t="s">
        <v>35</v>
      </c>
      <c r="S304" s="89" t="s">
        <v>36</v>
      </c>
      <c r="T304" s="88" t="s">
        <v>30</v>
      </c>
      <c r="U304" s="89" t="s">
        <v>449</v>
      </c>
      <c r="V304" s="92" t="s">
        <v>1312</v>
      </c>
      <c r="W304" s="94">
        <v>16481459</v>
      </c>
      <c r="X304" s="46">
        <f t="shared" si="15"/>
        <v>34</v>
      </c>
      <c r="Y304" s="46">
        <v>39</v>
      </c>
      <c r="Z304" s="46" t="str">
        <f t="shared" si="16"/>
        <v>31-60</v>
      </c>
      <c r="AA304" s="77" t="str">
        <f t="shared" si="17"/>
        <v>Concluido</v>
      </c>
    </row>
    <row r="305" spans="1:27" s="43" customFormat="1">
      <c r="A305" s="89" t="s">
        <v>26</v>
      </c>
      <c r="B305" s="90" t="s">
        <v>445</v>
      </c>
      <c r="C305" s="91" t="s">
        <v>27</v>
      </c>
      <c r="D305" s="91">
        <v>8776</v>
      </c>
      <c r="E305" s="87" t="s">
        <v>97</v>
      </c>
      <c r="F305" s="87" t="s">
        <v>57</v>
      </c>
      <c r="G305" s="88" t="s">
        <v>30</v>
      </c>
      <c r="H305" s="89" t="s">
        <v>31</v>
      </c>
      <c r="I305" s="92" t="s">
        <v>32</v>
      </c>
      <c r="J305" s="92" t="s">
        <v>33</v>
      </c>
      <c r="K305" s="91" t="s">
        <v>34</v>
      </c>
      <c r="L305" s="128">
        <v>44047</v>
      </c>
      <c r="M305" s="91">
        <v>2020</v>
      </c>
      <c r="N305" s="91" t="s">
        <v>1124</v>
      </c>
      <c r="O305" s="91" t="s">
        <v>1193</v>
      </c>
      <c r="P305" s="127">
        <v>44077</v>
      </c>
      <c r="Q305" s="97">
        <v>44075</v>
      </c>
      <c r="R305" s="93" t="s">
        <v>35</v>
      </c>
      <c r="S305" s="89" t="s">
        <v>36</v>
      </c>
      <c r="T305" s="88" t="s">
        <v>30</v>
      </c>
      <c r="U305" s="89" t="s">
        <v>449</v>
      </c>
      <c r="V305" s="92" t="s">
        <v>1313</v>
      </c>
      <c r="W305" s="94">
        <v>18826404</v>
      </c>
      <c r="X305" s="46">
        <f t="shared" si="15"/>
        <v>28</v>
      </c>
      <c r="Y305" s="46">
        <v>40</v>
      </c>
      <c r="Z305" s="46" t="str">
        <f t="shared" si="16"/>
        <v>16-30</v>
      </c>
      <c r="AA305" s="77" t="str">
        <f t="shared" si="17"/>
        <v>Concluido</v>
      </c>
    </row>
    <row r="306" spans="1:27" s="43" customFormat="1" ht="15" customHeight="1">
      <c r="A306" s="89" t="s">
        <v>26</v>
      </c>
      <c r="B306" s="90" t="s">
        <v>445</v>
      </c>
      <c r="C306" s="91" t="s">
        <v>27</v>
      </c>
      <c r="D306" s="91">
        <v>8780</v>
      </c>
      <c r="E306" s="87" t="s">
        <v>60</v>
      </c>
      <c r="F306" s="87" t="s">
        <v>61</v>
      </c>
      <c r="G306" s="88" t="s">
        <v>30</v>
      </c>
      <c r="H306" s="89" t="s">
        <v>31</v>
      </c>
      <c r="I306" s="92" t="s">
        <v>32</v>
      </c>
      <c r="J306" s="92" t="s">
        <v>33</v>
      </c>
      <c r="K306" s="91" t="s">
        <v>34</v>
      </c>
      <c r="L306" s="128">
        <v>44047</v>
      </c>
      <c r="M306" s="91">
        <v>2020</v>
      </c>
      <c r="N306" s="91" t="s">
        <v>1124</v>
      </c>
      <c r="O306" s="91" t="s">
        <v>1193</v>
      </c>
      <c r="P306" s="127">
        <v>44077</v>
      </c>
      <c r="Q306" s="97">
        <v>44076</v>
      </c>
      <c r="R306" s="93" t="s">
        <v>40</v>
      </c>
      <c r="S306" s="89" t="s">
        <v>420</v>
      </c>
      <c r="T306" s="88" t="s">
        <v>30</v>
      </c>
      <c r="U306" s="89" t="s">
        <v>449</v>
      </c>
      <c r="V306" s="92" t="s">
        <v>1314</v>
      </c>
      <c r="W306" s="94">
        <v>44155886</v>
      </c>
      <c r="X306" s="46">
        <f t="shared" si="15"/>
        <v>29</v>
      </c>
      <c r="Y306" s="46">
        <v>41</v>
      </c>
      <c r="Z306" s="46" t="str">
        <f t="shared" si="16"/>
        <v>16-30</v>
      </c>
      <c r="AA306" s="77" t="str">
        <f t="shared" si="17"/>
        <v>Concluido</v>
      </c>
    </row>
    <row r="307" spans="1:27" s="43" customFormat="1" ht="15" customHeight="1">
      <c r="A307" s="89" t="s">
        <v>26</v>
      </c>
      <c r="B307" s="90" t="s">
        <v>445</v>
      </c>
      <c r="C307" s="91" t="s">
        <v>27</v>
      </c>
      <c r="D307" s="91">
        <v>8782</v>
      </c>
      <c r="E307" s="87" t="s">
        <v>84</v>
      </c>
      <c r="F307" s="87" t="s">
        <v>57</v>
      </c>
      <c r="G307" s="88" t="s">
        <v>30</v>
      </c>
      <c r="H307" s="89" t="s">
        <v>31</v>
      </c>
      <c r="I307" s="92" t="s">
        <v>32</v>
      </c>
      <c r="J307" s="92" t="s">
        <v>33</v>
      </c>
      <c r="K307" s="91" t="s">
        <v>34</v>
      </c>
      <c r="L307" s="128">
        <v>44047</v>
      </c>
      <c r="M307" s="91">
        <v>2020</v>
      </c>
      <c r="N307" s="91" t="s">
        <v>1124</v>
      </c>
      <c r="O307" s="91" t="s">
        <v>1193</v>
      </c>
      <c r="P307" s="127">
        <v>44077</v>
      </c>
      <c r="Q307" s="97">
        <v>44075</v>
      </c>
      <c r="R307" s="93" t="s">
        <v>35</v>
      </c>
      <c r="S307" s="89" t="s">
        <v>36</v>
      </c>
      <c r="T307" s="88" t="s">
        <v>30</v>
      </c>
      <c r="U307" s="89" t="s">
        <v>449</v>
      </c>
      <c r="V307" s="92" t="s">
        <v>1315</v>
      </c>
      <c r="W307" s="94">
        <v>43076686</v>
      </c>
      <c r="X307" s="46">
        <f t="shared" si="15"/>
        <v>28</v>
      </c>
      <c r="Y307" s="46">
        <v>42</v>
      </c>
      <c r="Z307" s="46" t="str">
        <f t="shared" si="16"/>
        <v>16-30</v>
      </c>
      <c r="AA307" s="77" t="str">
        <f t="shared" si="17"/>
        <v>Concluido</v>
      </c>
    </row>
    <row r="308" spans="1:27" s="43" customFormat="1" ht="15" customHeight="1">
      <c r="A308" s="89" t="s">
        <v>26</v>
      </c>
      <c r="B308" s="90" t="s">
        <v>445</v>
      </c>
      <c r="C308" s="91" t="s">
        <v>27</v>
      </c>
      <c r="D308" s="91">
        <v>8787</v>
      </c>
      <c r="E308" s="87" t="s">
        <v>72</v>
      </c>
      <c r="F308" s="87" t="s">
        <v>57</v>
      </c>
      <c r="G308" s="88" t="s">
        <v>30</v>
      </c>
      <c r="H308" s="89" t="s">
        <v>31</v>
      </c>
      <c r="I308" s="92" t="s">
        <v>32</v>
      </c>
      <c r="J308" s="92" t="s">
        <v>33</v>
      </c>
      <c r="K308" s="91" t="s">
        <v>34</v>
      </c>
      <c r="L308" s="128">
        <v>44047</v>
      </c>
      <c r="M308" s="91">
        <v>2020</v>
      </c>
      <c r="N308" s="91" t="s">
        <v>1124</v>
      </c>
      <c r="O308" s="91" t="s">
        <v>1193</v>
      </c>
      <c r="P308" s="127">
        <v>44077</v>
      </c>
      <c r="Q308" s="97">
        <v>44075</v>
      </c>
      <c r="R308" s="93" t="s">
        <v>35</v>
      </c>
      <c r="S308" s="89" t="s">
        <v>36</v>
      </c>
      <c r="T308" s="88">
        <v>22</v>
      </c>
      <c r="U308" s="89" t="s">
        <v>448</v>
      </c>
      <c r="V308" s="92" t="s">
        <v>1316</v>
      </c>
      <c r="W308" s="94">
        <v>45059603</v>
      </c>
      <c r="X308" s="46">
        <f t="shared" si="15"/>
        <v>28</v>
      </c>
      <c r="Y308" s="46">
        <v>43</v>
      </c>
      <c r="Z308" s="46" t="str">
        <f t="shared" si="16"/>
        <v>16-30</v>
      </c>
      <c r="AA308" s="77" t="str">
        <f t="shared" si="17"/>
        <v>Concluido</v>
      </c>
    </row>
    <row r="309" spans="1:27" s="43" customFormat="1" ht="15" customHeight="1">
      <c r="A309" s="89" t="s">
        <v>26</v>
      </c>
      <c r="B309" s="90" t="s">
        <v>445</v>
      </c>
      <c r="C309" s="91" t="s">
        <v>27</v>
      </c>
      <c r="D309" s="91">
        <v>8793</v>
      </c>
      <c r="E309" s="87" t="s">
        <v>49</v>
      </c>
      <c r="F309" s="87" t="s">
        <v>29</v>
      </c>
      <c r="G309" s="88" t="s">
        <v>30</v>
      </c>
      <c r="H309" s="89" t="s">
        <v>31</v>
      </c>
      <c r="I309" s="92" t="s">
        <v>32</v>
      </c>
      <c r="J309" s="92" t="s">
        <v>33</v>
      </c>
      <c r="K309" s="91" t="s">
        <v>34</v>
      </c>
      <c r="L309" s="128">
        <v>44047</v>
      </c>
      <c r="M309" s="91">
        <v>2020</v>
      </c>
      <c r="N309" s="91" t="s">
        <v>1124</v>
      </c>
      <c r="O309" s="91" t="s">
        <v>1193</v>
      </c>
      <c r="P309" s="127">
        <v>44077</v>
      </c>
      <c r="Q309" s="97">
        <v>44075</v>
      </c>
      <c r="R309" s="93" t="s">
        <v>40</v>
      </c>
      <c r="S309" s="89" t="s">
        <v>420</v>
      </c>
      <c r="T309" s="88" t="s">
        <v>30</v>
      </c>
      <c r="U309" s="89" t="s">
        <v>449</v>
      </c>
      <c r="V309" s="92" t="s">
        <v>1317</v>
      </c>
      <c r="W309" s="94">
        <v>42270268</v>
      </c>
      <c r="X309" s="46">
        <f t="shared" si="15"/>
        <v>28</v>
      </c>
      <c r="Y309" s="46">
        <v>44</v>
      </c>
      <c r="Z309" s="46" t="str">
        <f t="shared" si="16"/>
        <v>16-30</v>
      </c>
      <c r="AA309" s="77" t="str">
        <f t="shared" si="17"/>
        <v>Concluido</v>
      </c>
    </row>
    <row r="310" spans="1:27" s="43" customFormat="1" ht="15" customHeight="1">
      <c r="A310" s="89" t="s">
        <v>26</v>
      </c>
      <c r="B310" s="90" t="s">
        <v>445</v>
      </c>
      <c r="C310" s="91" t="s">
        <v>27</v>
      </c>
      <c r="D310" s="91">
        <v>8775</v>
      </c>
      <c r="E310" s="87" t="s">
        <v>450</v>
      </c>
      <c r="F310" s="87" t="s">
        <v>1318</v>
      </c>
      <c r="G310" s="88" t="s">
        <v>44</v>
      </c>
      <c r="H310" s="89" t="s">
        <v>45</v>
      </c>
      <c r="I310" s="92" t="s">
        <v>1319</v>
      </c>
      <c r="J310" s="92" t="s">
        <v>111</v>
      </c>
      <c r="K310" s="91" t="s">
        <v>112</v>
      </c>
      <c r="L310" s="128">
        <v>44047</v>
      </c>
      <c r="M310" s="91">
        <v>2020</v>
      </c>
      <c r="N310" s="91" t="s">
        <v>1124</v>
      </c>
      <c r="O310" s="91" t="s">
        <v>1193</v>
      </c>
      <c r="P310" s="127">
        <v>44077</v>
      </c>
      <c r="Q310" s="97">
        <v>44075</v>
      </c>
      <c r="R310" s="93">
        <v>29</v>
      </c>
      <c r="S310" s="89" t="s">
        <v>81</v>
      </c>
      <c r="T310" s="88">
        <v>39</v>
      </c>
      <c r="U310" s="89" t="s">
        <v>82</v>
      </c>
      <c r="V310" s="92" t="s">
        <v>1320</v>
      </c>
      <c r="W310" s="94">
        <v>45090933</v>
      </c>
      <c r="X310" s="46">
        <f t="shared" si="15"/>
        <v>28</v>
      </c>
      <c r="Y310" s="46">
        <v>45</v>
      </c>
      <c r="Z310" s="46" t="str">
        <f t="shared" si="16"/>
        <v>16-30</v>
      </c>
      <c r="AA310" s="77" t="str">
        <f t="shared" si="17"/>
        <v>Concluido</v>
      </c>
    </row>
    <row r="311" spans="1:27" s="43" customFormat="1" ht="15" customHeight="1">
      <c r="A311" s="89" t="s">
        <v>26</v>
      </c>
      <c r="B311" s="90" t="s">
        <v>445</v>
      </c>
      <c r="C311" s="91" t="s">
        <v>27</v>
      </c>
      <c r="D311" s="91">
        <v>8755</v>
      </c>
      <c r="E311" s="87" t="s">
        <v>80</v>
      </c>
      <c r="F311" s="87" t="s">
        <v>80</v>
      </c>
      <c r="G311" s="88" t="s">
        <v>44</v>
      </c>
      <c r="H311" s="89" t="s">
        <v>45</v>
      </c>
      <c r="I311" s="92" t="s">
        <v>74</v>
      </c>
      <c r="J311" s="92" t="s">
        <v>108</v>
      </c>
      <c r="K311" s="91" t="s">
        <v>159</v>
      </c>
      <c r="L311" s="128">
        <v>44046</v>
      </c>
      <c r="M311" s="91">
        <v>2020</v>
      </c>
      <c r="N311" s="91" t="s">
        <v>1124</v>
      </c>
      <c r="O311" s="91" t="s">
        <v>1193</v>
      </c>
      <c r="P311" s="127">
        <v>44076</v>
      </c>
      <c r="Q311" s="97">
        <v>44074</v>
      </c>
      <c r="R311" s="93" t="s">
        <v>35</v>
      </c>
      <c r="S311" s="89" t="s">
        <v>36</v>
      </c>
      <c r="T311" s="88" t="s">
        <v>41</v>
      </c>
      <c r="U311" s="89" t="s">
        <v>42</v>
      </c>
      <c r="V311" s="92" t="s">
        <v>1321</v>
      </c>
      <c r="W311" s="94">
        <v>42973545</v>
      </c>
      <c r="X311" s="46">
        <f t="shared" si="15"/>
        <v>28</v>
      </c>
      <c r="Y311" s="46">
        <v>46</v>
      </c>
      <c r="Z311" s="46" t="str">
        <f t="shared" si="16"/>
        <v>16-30</v>
      </c>
      <c r="AA311" s="77" t="str">
        <f t="shared" si="17"/>
        <v>Concluido</v>
      </c>
    </row>
    <row r="312" spans="1:27" s="43" customFormat="1" ht="15" customHeight="1">
      <c r="A312" s="89" t="s">
        <v>26</v>
      </c>
      <c r="B312" s="90" t="s">
        <v>445</v>
      </c>
      <c r="C312" s="91" t="s">
        <v>27</v>
      </c>
      <c r="D312" s="91">
        <v>8753</v>
      </c>
      <c r="E312" s="87" t="s">
        <v>424</v>
      </c>
      <c r="F312" s="87" t="s">
        <v>29</v>
      </c>
      <c r="G312" s="88" t="s">
        <v>44</v>
      </c>
      <c r="H312" s="89" t="s">
        <v>45</v>
      </c>
      <c r="I312" s="92" t="s">
        <v>73</v>
      </c>
      <c r="J312" s="92" t="s">
        <v>79</v>
      </c>
      <c r="K312" s="91" t="s">
        <v>122</v>
      </c>
      <c r="L312" s="128">
        <v>44046</v>
      </c>
      <c r="M312" s="91">
        <v>2020</v>
      </c>
      <c r="N312" s="91" t="s">
        <v>1124</v>
      </c>
      <c r="O312" s="91" t="s">
        <v>1193</v>
      </c>
      <c r="P312" s="127">
        <v>44076</v>
      </c>
      <c r="Q312" s="97">
        <v>44074</v>
      </c>
      <c r="R312" s="93" t="s">
        <v>35</v>
      </c>
      <c r="S312" s="89" t="s">
        <v>36</v>
      </c>
      <c r="T312" s="88" t="s">
        <v>30</v>
      </c>
      <c r="U312" s="89" t="s">
        <v>449</v>
      </c>
      <c r="V312" s="92" t="s">
        <v>743</v>
      </c>
      <c r="W312" s="94">
        <v>21803757</v>
      </c>
      <c r="X312" s="46">
        <f t="shared" si="15"/>
        <v>28</v>
      </c>
      <c r="Y312" s="46">
        <v>47</v>
      </c>
      <c r="Z312" s="46" t="str">
        <f t="shared" si="16"/>
        <v>16-30</v>
      </c>
      <c r="AA312" s="77" t="str">
        <f t="shared" si="17"/>
        <v>Concluido</v>
      </c>
    </row>
    <row r="313" spans="1:27" s="43" customFormat="1" ht="15" customHeight="1">
      <c r="A313" s="89" t="s">
        <v>26</v>
      </c>
      <c r="B313" s="90" t="s">
        <v>445</v>
      </c>
      <c r="C313" s="91" t="s">
        <v>27</v>
      </c>
      <c r="D313" s="91">
        <v>8724</v>
      </c>
      <c r="E313" s="87" t="s">
        <v>90</v>
      </c>
      <c r="F313" s="87" t="s">
        <v>29</v>
      </c>
      <c r="G313" s="88" t="s">
        <v>44</v>
      </c>
      <c r="H313" s="89" t="s">
        <v>45</v>
      </c>
      <c r="I313" s="92" t="s">
        <v>146</v>
      </c>
      <c r="J313" s="92" t="s">
        <v>47</v>
      </c>
      <c r="K313" s="91" t="s">
        <v>34</v>
      </c>
      <c r="L313" s="128">
        <v>44046</v>
      </c>
      <c r="M313" s="91">
        <v>2020</v>
      </c>
      <c r="N313" s="91" t="s">
        <v>1124</v>
      </c>
      <c r="O313" s="91" t="s">
        <v>1193</v>
      </c>
      <c r="P313" s="127">
        <v>44076</v>
      </c>
      <c r="Q313" s="97">
        <v>44086</v>
      </c>
      <c r="R313" s="93" t="s">
        <v>35</v>
      </c>
      <c r="S313" s="89" t="s">
        <v>36</v>
      </c>
      <c r="T313" s="88" t="s">
        <v>30</v>
      </c>
      <c r="U313" s="89" t="s">
        <v>449</v>
      </c>
      <c r="V313" s="92" t="s">
        <v>1322</v>
      </c>
      <c r="W313" s="94">
        <v>4649874</v>
      </c>
      <c r="X313" s="46">
        <f t="shared" si="15"/>
        <v>40</v>
      </c>
      <c r="Y313" s="46">
        <v>48</v>
      </c>
      <c r="Z313" s="46" t="str">
        <f t="shared" si="16"/>
        <v>31-60</v>
      </c>
      <c r="AA313" s="77" t="str">
        <f t="shared" si="17"/>
        <v>Concluido</v>
      </c>
    </row>
    <row r="314" spans="1:27" s="43" customFormat="1" ht="15" customHeight="1">
      <c r="A314" s="89" t="s">
        <v>26</v>
      </c>
      <c r="B314" s="90" t="s">
        <v>445</v>
      </c>
      <c r="C314" s="91" t="s">
        <v>27</v>
      </c>
      <c r="D314" s="91">
        <v>8752</v>
      </c>
      <c r="E314" s="87" t="s">
        <v>127</v>
      </c>
      <c r="F314" s="87" t="s">
        <v>57</v>
      </c>
      <c r="G314" s="88" t="s">
        <v>44</v>
      </c>
      <c r="H314" s="89" t="s">
        <v>45</v>
      </c>
      <c r="I314" s="92" t="s">
        <v>146</v>
      </c>
      <c r="J314" s="92" t="s">
        <v>47</v>
      </c>
      <c r="K314" s="91" t="s">
        <v>34</v>
      </c>
      <c r="L314" s="128">
        <v>44046</v>
      </c>
      <c r="M314" s="91">
        <v>2020</v>
      </c>
      <c r="N314" s="91" t="s">
        <v>1124</v>
      </c>
      <c r="O314" s="91" t="s">
        <v>1193</v>
      </c>
      <c r="P314" s="127">
        <v>44076</v>
      </c>
      <c r="Q314" s="97">
        <v>44074</v>
      </c>
      <c r="R314" s="93" t="s">
        <v>35</v>
      </c>
      <c r="S314" s="89" t="s">
        <v>36</v>
      </c>
      <c r="T314" s="88" t="s">
        <v>30</v>
      </c>
      <c r="U314" s="89" t="s">
        <v>449</v>
      </c>
      <c r="V314" s="92" t="s">
        <v>1323</v>
      </c>
      <c r="W314" s="94">
        <v>71216947</v>
      </c>
      <c r="X314" s="46">
        <f t="shared" si="15"/>
        <v>28</v>
      </c>
      <c r="Y314" s="46">
        <v>49</v>
      </c>
      <c r="Z314" s="46" t="str">
        <f t="shared" si="16"/>
        <v>16-30</v>
      </c>
      <c r="AA314" s="77" t="str">
        <f t="shared" si="17"/>
        <v>Concluido</v>
      </c>
    </row>
    <row r="315" spans="1:27" s="43" customFormat="1" ht="15" customHeight="1">
      <c r="A315" s="89" t="s">
        <v>26</v>
      </c>
      <c r="B315" s="90" t="s">
        <v>445</v>
      </c>
      <c r="C315" s="91" t="s">
        <v>27</v>
      </c>
      <c r="D315" s="91">
        <v>8719</v>
      </c>
      <c r="E315" s="87" t="s">
        <v>77</v>
      </c>
      <c r="F315" s="87" t="s">
        <v>57</v>
      </c>
      <c r="G315" s="88" t="s">
        <v>30</v>
      </c>
      <c r="H315" s="89" t="s">
        <v>31</v>
      </c>
      <c r="I315" s="92" t="s">
        <v>32</v>
      </c>
      <c r="J315" s="92" t="s">
        <v>33</v>
      </c>
      <c r="K315" s="91" t="s">
        <v>34</v>
      </c>
      <c r="L315" s="128">
        <v>44046</v>
      </c>
      <c r="M315" s="91">
        <v>2020</v>
      </c>
      <c r="N315" s="91" t="s">
        <v>1124</v>
      </c>
      <c r="O315" s="91" t="s">
        <v>1193</v>
      </c>
      <c r="P315" s="127">
        <v>44076</v>
      </c>
      <c r="Q315" s="97">
        <v>44071</v>
      </c>
      <c r="R315" s="93" t="s">
        <v>35</v>
      </c>
      <c r="S315" s="89" t="s">
        <v>36</v>
      </c>
      <c r="T315" s="88" t="s">
        <v>30</v>
      </c>
      <c r="U315" s="89" t="s">
        <v>449</v>
      </c>
      <c r="V315" s="92" t="s">
        <v>1324</v>
      </c>
      <c r="W315" s="94">
        <v>75476322</v>
      </c>
      <c r="X315" s="46">
        <f t="shared" si="15"/>
        <v>25</v>
      </c>
      <c r="Y315" s="46">
        <v>50</v>
      </c>
      <c r="Z315" s="46" t="str">
        <f t="shared" si="16"/>
        <v>16-30</v>
      </c>
      <c r="AA315" s="77" t="str">
        <f t="shared" si="17"/>
        <v>Concluido</v>
      </c>
    </row>
    <row r="316" spans="1:27" s="43" customFormat="1" ht="15" customHeight="1">
      <c r="A316" s="89" t="s">
        <v>26</v>
      </c>
      <c r="B316" s="90" t="s">
        <v>445</v>
      </c>
      <c r="C316" s="91" t="s">
        <v>27</v>
      </c>
      <c r="D316" s="91">
        <v>8721</v>
      </c>
      <c r="E316" s="87" t="s">
        <v>501</v>
      </c>
      <c r="F316" s="87" t="s">
        <v>57</v>
      </c>
      <c r="G316" s="88" t="s">
        <v>30</v>
      </c>
      <c r="H316" s="89" t="s">
        <v>31</v>
      </c>
      <c r="I316" s="92" t="s">
        <v>32</v>
      </c>
      <c r="J316" s="92" t="s">
        <v>33</v>
      </c>
      <c r="K316" s="91" t="s">
        <v>34</v>
      </c>
      <c r="L316" s="128">
        <v>44046</v>
      </c>
      <c r="M316" s="91">
        <v>2020</v>
      </c>
      <c r="N316" s="91" t="s">
        <v>1124</v>
      </c>
      <c r="O316" s="91" t="s">
        <v>1193</v>
      </c>
      <c r="P316" s="127">
        <v>44076</v>
      </c>
      <c r="Q316" s="97">
        <v>44070</v>
      </c>
      <c r="R316" s="93" t="s">
        <v>35</v>
      </c>
      <c r="S316" s="89" t="s">
        <v>36</v>
      </c>
      <c r="T316" s="88" t="s">
        <v>30</v>
      </c>
      <c r="U316" s="89" t="s">
        <v>449</v>
      </c>
      <c r="V316" s="92" t="s">
        <v>1325</v>
      </c>
      <c r="W316" s="94">
        <v>26691852</v>
      </c>
      <c r="X316" s="46">
        <f t="shared" si="15"/>
        <v>24</v>
      </c>
      <c r="Y316" s="46">
        <v>51</v>
      </c>
      <c r="Z316" s="46" t="str">
        <f t="shared" si="16"/>
        <v>16-30</v>
      </c>
      <c r="AA316" s="77" t="str">
        <f t="shared" si="17"/>
        <v>Concluido</v>
      </c>
    </row>
    <row r="317" spans="1:27" s="43" customFormat="1" ht="15" customHeight="1">
      <c r="A317" s="89" t="s">
        <v>26</v>
      </c>
      <c r="B317" s="90" t="s">
        <v>445</v>
      </c>
      <c r="C317" s="91" t="s">
        <v>27</v>
      </c>
      <c r="D317" s="91">
        <v>8722</v>
      </c>
      <c r="E317" s="87" t="s">
        <v>72</v>
      </c>
      <c r="F317" s="87" t="s">
        <v>57</v>
      </c>
      <c r="G317" s="88" t="s">
        <v>30</v>
      </c>
      <c r="H317" s="89" t="s">
        <v>31</v>
      </c>
      <c r="I317" s="92" t="s">
        <v>32</v>
      </c>
      <c r="J317" s="92" t="s">
        <v>33</v>
      </c>
      <c r="K317" s="91" t="s">
        <v>34</v>
      </c>
      <c r="L317" s="128">
        <v>44046</v>
      </c>
      <c r="M317" s="91">
        <v>2020</v>
      </c>
      <c r="N317" s="91" t="s">
        <v>1124</v>
      </c>
      <c r="O317" s="91" t="s">
        <v>1193</v>
      </c>
      <c r="P317" s="127">
        <v>44076</v>
      </c>
      <c r="Q317" s="97">
        <v>44071</v>
      </c>
      <c r="R317" s="93" t="s">
        <v>35</v>
      </c>
      <c r="S317" s="89" t="s">
        <v>36</v>
      </c>
      <c r="T317" s="88" t="s">
        <v>30</v>
      </c>
      <c r="U317" s="89" t="s">
        <v>449</v>
      </c>
      <c r="V317" s="92" t="s">
        <v>1326</v>
      </c>
      <c r="W317" s="94">
        <v>40593378</v>
      </c>
      <c r="X317" s="46">
        <f t="shared" si="15"/>
        <v>25</v>
      </c>
      <c r="Y317" s="46">
        <v>52</v>
      </c>
      <c r="Z317" s="46" t="str">
        <f t="shared" si="16"/>
        <v>16-30</v>
      </c>
      <c r="AA317" s="77" t="str">
        <f t="shared" si="17"/>
        <v>Concluido</v>
      </c>
    </row>
    <row r="318" spans="1:27" s="43" customFormat="1" ht="15" customHeight="1">
      <c r="A318" s="89" t="s">
        <v>26</v>
      </c>
      <c r="B318" s="90" t="s">
        <v>445</v>
      </c>
      <c r="C318" s="91" t="s">
        <v>27</v>
      </c>
      <c r="D318" s="91">
        <v>8723</v>
      </c>
      <c r="E318" s="87" t="s">
        <v>398</v>
      </c>
      <c r="F318" s="87" t="s">
        <v>29</v>
      </c>
      <c r="G318" s="88" t="s">
        <v>30</v>
      </c>
      <c r="H318" s="89" t="s">
        <v>31</v>
      </c>
      <c r="I318" s="92" t="s">
        <v>32</v>
      </c>
      <c r="J318" s="92" t="s">
        <v>33</v>
      </c>
      <c r="K318" s="91" t="s">
        <v>34</v>
      </c>
      <c r="L318" s="128">
        <v>44046</v>
      </c>
      <c r="M318" s="91">
        <v>2020</v>
      </c>
      <c r="N318" s="91" t="s">
        <v>1124</v>
      </c>
      <c r="O318" s="91" t="s">
        <v>1193</v>
      </c>
      <c r="P318" s="127">
        <v>44076</v>
      </c>
      <c r="Q318" s="97">
        <v>44071</v>
      </c>
      <c r="R318" s="93" t="s">
        <v>35</v>
      </c>
      <c r="S318" s="89" t="s">
        <v>36</v>
      </c>
      <c r="T318" s="88" t="s">
        <v>30</v>
      </c>
      <c r="U318" s="89" t="s">
        <v>449</v>
      </c>
      <c r="V318" s="92" t="s">
        <v>1327</v>
      </c>
      <c r="W318" s="94">
        <v>15753019</v>
      </c>
      <c r="X318" s="46">
        <f t="shared" si="15"/>
        <v>25</v>
      </c>
      <c r="Y318" s="46">
        <v>53</v>
      </c>
      <c r="Z318" s="46" t="str">
        <f t="shared" si="16"/>
        <v>16-30</v>
      </c>
      <c r="AA318" s="77" t="str">
        <f t="shared" si="17"/>
        <v>Concluido</v>
      </c>
    </row>
    <row r="319" spans="1:27" s="43" customFormat="1" ht="15" customHeight="1">
      <c r="A319" s="89" t="s">
        <v>26</v>
      </c>
      <c r="B319" s="90" t="s">
        <v>445</v>
      </c>
      <c r="C319" s="91" t="s">
        <v>27</v>
      </c>
      <c r="D319" s="91">
        <v>8726</v>
      </c>
      <c r="E319" s="87" t="s">
        <v>90</v>
      </c>
      <c r="F319" s="87" t="s">
        <v>57</v>
      </c>
      <c r="G319" s="88" t="s">
        <v>30</v>
      </c>
      <c r="H319" s="89" t="s">
        <v>31</v>
      </c>
      <c r="I319" s="92" t="s">
        <v>32</v>
      </c>
      <c r="J319" s="92" t="s">
        <v>33</v>
      </c>
      <c r="K319" s="91" t="s">
        <v>34</v>
      </c>
      <c r="L319" s="128">
        <v>44046</v>
      </c>
      <c r="M319" s="91">
        <v>2020</v>
      </c>
      <c r="N319" s="91" t="s">
        <v>1124</v>
      </c>
      <c r="O319" s="91" t="s">
        <v>1193</v>
      </c>
      <c r="P319" s="127">
        <v>44076</v>
      </c>
      <c r="Q319" s="97">
        <v>44071</v>
      </c>
      <c r="R319" s="93" t="s">
        <v>35</v>
      </c>
      <c r="S319" s="89" t="s">
        <v>36</v>
      </c>
      <c r="T319" s="88" t="s">
        <v>30</v>
      </c>
      <c r="U319" s="89" t="s">
        <v>449</v>
      </c>
      <c r="V319" s="92" t="s">
        <v>1328</v>
      </c>
      <c r="W319" s="94">
        <v>47438866</v>
      </c>
      <c r="X319" s="46">
        <f t="shared" si="15"/>
        <v>25</v>
      </c>
      <c r="Y319" s="46">
        <v>54</v>
      </c>
      <c r="Z319" s="46" t="str">
        <f t="shared" si="16"/>
        <v>16-30</v>
      </c>
      <c r="AA319" s="77" t="str">
        <f t="shared" si="17"/>
        <v>Concluido</v>
      </c>
    </row>
    <row r="320" spans="1:27" s="43" customFormat="1" ht="15" customHeight="1">
      <c r="A320" s="89" t="s">
        <v>26</v>
      </c>
      <c r="B320" s="90" t="s">
        <v>445</v>
      </c>
      <c r="C320" s="91" t="s">
        <v>27</v>
      </c>
      <c r="D320" s="91">
        <v>8727</v>
      </c>
      <c r="E320" s="87" t="s">
        <v>60</v>
      </c>
      <c r="F320" s="87" t="s">
        <v>61</v>
      </c>
      <c r="G320" s="88" t="s">
        <v>30</v>
      </c>
      <c r="H320" s="89" t="s">
        <v>31</v>
      </c>
      <c r="I320" s="92" t="s">
        <v>32</v>
      </c>
      <c r="J320" s="92" t="s">
        <v>33</v>
      </c>
      <c r="K320" s="91" t="s">
        <v>34</v>
      </c>
      <c r="L320" s="128">
        <v>44046</v>
      </c>
      <c r="M320" s="91">
        <v>2020</v>
      </c>
      <c r="N320" s="91" t="s">
        <v>1124</v>
      </c>
      <c r="O320" s="91" t="s">
        <v>1193</v>
      </c>
      <c r="P320" s="127">
        <v>44076</v>
      </c>
      <c r="Q320" s="97">
        <v>44076</v>
      </c>
      <c r="R320" s="93" t="s">
        <v>40</v>
      </c>
      <c r="S320" s="89" t="s">
        <v>420</v>
      </c>
      <c r="T320" s="88" t="s">
        <v>30</v>
      </c>
      <c r="U320" s="89" t="s">
        <v>449</v>
      </c>
      <c r="V320" s="92" t="s">
        <v>1329</v>
      </c>
      <c r="W320" s="94">
        <v>40310912</v>
      </c>
      <c r="X320" s="46">
        <f t="shared" si="15"/>
        <v>30</v>
      </c>
      <c r="Y320" s="46">
        <v>55</v>
      </c>
      <c r="Z320" s="46" t="str">
        <f t="shared" si="16"/>
        <v>16-30</v>
      </c>
      <c r="AA320" s="77" t="str">
        <f t="shared" si="17"/>
        <v>Concluido</v>
      </c>
    </row>
    <row r="321" spans="1:27" s="43" customFormat="1" ht="15" customHeight="1">
      <c r="A321" s="89" t="s">
        <v>26</v>
      </c>
      <c r="B321" s="90" t="s">
        <v>445</v>
      </c>
      <c r="C321" s="91" t="s">
        <v>27</v>
      </c>
      <c r="D321" s="91">
        <v>8729</v>
      </c>
      <c r="E321" s="87" t="s">
        <v>80</v>
      </c>
      <c r="F321" s="87" t="s">
        <v>80</v>
      </c>
      <c r="G321" s="88" t="s">
        <v>30</v>
      </c>
      <c r="H321" s="89" t="s">
        <v>31</v>
      </c>
      <c r="I321" s="92" t="s">
        <v>32</v>
      </c>
      <c r="J321" s="92" t="s">
        <v>33</v>
      </c>
      <c r="K321" s="91" t="s">
        <v>34</v>
      </c>
      <c r="L321" s="128">
        <v>44046</v>
      </c>
      <c r="M321" s="91">
        <v>2020</v>
      </c>
      <c r="N321" s="91" t="s">
        <v>1124</v>
      </c>
      <c r="O321" s="91" t="s">
        <v>1193</v>
      </c>
      <c r="P321" s="127">
        <v>44076</v>
      </c>
      <c r="Q321" s="97">
        <v>44074</v>
      </c>
      <c r="R321" s="93">
        <v>29</v>
      </c>
      <c r="S321" s="89" t="s">
        <v>81</v>
      </c>
      <c r="T321" s="88" t="s">
        <v>30</v>
      </c>
      <c r="U321" s="89" t="s">
        <v>449</v>
      </c>
      <c r="V321" s="92" t="s">
        <v>1330</v>
      </c>
      <c r="W321" s="94">
        <v>40090457</v>
      </c>
      <c r="X321" s="46">
        <f t="shared" si="15"/>
        <v>28</v>
      </c>
      <c r="Y321" s="46">
        <v>56</v>
      </c>
      <c r="Z321" s="46" t="str">
        <f t="shared" si="16"/>
        <v>16-30</v>
      </c>
      <c r="AA321" s="77" t="str">
        <f t="shared" si="17"/>
        <v>Concluido</v>
      </c>
    </row>
    <row r="322" spans="1:27" s="43" customFormat="1" ht="15" customHeight="1">
      <c r="A322" s="89" t="s">
        <v>26</v>
      </c>
      <c r="B322" s="90" t="s">
        <v>445</v>
      </c>
      <c r="C322" s="91" t="s">
        <v>27</v>
      </c>
      <c r="D322" s="91">
        <v>8732</v>
      </c>
      <c r="E322" s="87" t="s">
        <v>77</v>
      </c>
      <c r="F322" s="87" t="s">
        <v>29</v>
      </c>
      <c r="G322" s="88" t="s">
        <v>30</v>
      </c>
      <c r="H322" s="89" t="s">
        <v>31</v>
      </c>
      <c r="I322" s="92" t="s">
        <v>32</v>
      </c>
      <c r="J322" s="92" t="s">
        <v>33</v>
      </c>
      <c r="K322" s="91" t="s">
        <v>34</v>
      </c>
      <c r="L322" s="128">
        <v>44046</v>
      </c>
      <c r="M322" s="91">
        <v>2020</v>
      </c>
      <c r="N322" s="91" t="s">
        <v>1124</v>
      </c>
      <c r="O322" s="91" t="s">
        <v>1193</v>
      </c>
      <c r="P322" s="127">
        <v>44076</v>
      </c>
      <c r="Q322" s="97">
        <v>44074</v>
      </c>
      <c r="R322" s="93" t="s">
        <v>35</v>
      </c>
      <c r="S322" s="89" t="s">
        <v>36</v>
      </c>
      <c r="T322" s="88" t="s">
        <v>30</v>
      </c>
      <c r="U322" s="89" t="s">
        <v>449</v>
      </c>
      <c r="V322" s="92" t="s">
        <v>1331</v>
      </c>
      <c r="W322" s="94">
        <v>16804086</v>
      </c>
      <c r="X322" s="46">
        <f t="shared" si="15"/>
        <v>28</v>
      </c>
      <c r="Y322" s="46">
        <v>57</v>
      </c>
      <c r="Z322" s="46" t="str">
        <f t="shared" si="16"/>
        <v>16-30</v>
      </c>
      <c r="AA322" s="77" t="str">
        <f t="shared" si="17"/>
        <v>Concluido</v>
      </c>
    </row>
    <row r="323" spans="1:27" s="43" customFormat="1" ht="15" customHeight="1">
      <c r="A323" s="89" t="s">
        <v>26</v>
      </c>
      <c r="B323" s="90" t="s">
        <v>445</v>
      </c>
      <c r="C323" s="91" t="s">
        <v>27</v>
      </c>
      <c r="D323" s="91">
        <v>8734</v>
      </c>
      <c r="E323" s="87" t="s">
        <v>116</v>
      </c>
      <c r="F323" s="87" t="s">
        <v>57</v>
      </c>
      <c r="G323" s="88" t="s">
        <v>30</v>
      </c>
      <c r="H323" s="89" t="s">
        <v>31</v>
      </c>
      <c r="I323" s="92" t="s">
        <v>32</v>
      </c>
      <c r="J323" s="92" t="s">
        <v>33</v>
      </c>
      <c r="K323" s="91" t="s">
        <v>34</v>
      </c>
      <c r="L323" s="128">
        <v>44046</v>
      </c>
      <c r="M323" s="91">
        <v>2020</v>
      </c>
      <c r="N323" s="91" t="s">
        <v>1124</v>
      </c>
      <c r="O323" s="91" t="s">
        <v>1193</v>
      </c>
      <c r="P323" s="127">
        <v>44076</v>
      </c>
      <c r="Q323" s="97">
        <v>44074</v>
      </c>
      <c r="R323" s="93" t="s">
        <v>35</v>
      </c>
      <c r="S323" s="89" t="s">
        <v>36</v>
      </c>
      <c r="T323" s="88" t="s">
        <v>30</v>
      </c>
      <c r="U323" s="89" t="s">
        <v>449</v>
      </c>
      <c r="V323" s="92" t="s">
        <v>1332</v>
      </c>
      <c r="W323" s="94">
        <v>43993754</v>
      </c>
      <c r="X323" s="46">
        <f t="shared" si="15"/>
        <v>28</v>
      </c>
      <c r="Y323" s="46">
        <v>58</v>
      </c>
      <c r="Z323" s="46" t="str">
        <f t="shared" si="16"/>
        <v>16-30</v>
      </c>
      <c r="AA323" s="77" t="str">
        <f t="shared" si="17"/>
        <v>Concluido</v>
      </c>
    </row>
    <row r="324" spans="1:27" s="43" customFormat="1">
      <c r="A324" s="89" t="s">
        <v>26</v>
      </c>
      <c r="B324" s="90" t="s">
        <v>445</v>
      </c>
      <c r="C324" s="91" t="s">
        <v>27</v>
      </c>
      <c r="D324" s="91">
        <v>8736</v>
      </c>
      <c r="E324" s="87" t="s">
        <v>80</v>
      </c>
      <c r="F324" s="87" t="s">
        <v>80</v>
      </c>
      <c r="G324" s="88" t="s">
        <v>30</v>
      </c>
      <c r="H324" s="89" t="s">
        <v>31</v>
      </c>
      <c r="I324" s="92" t="s">
        <v>32</v>
      </c>
      <c r="J324" s="92" t="s">
        <v>33</v>
      </c>
      <c r="K324" s="91" t="s">
        <v>34</v>
      </c>
      <c r="L324" s="128">
        <v>44046</v>
      </c>
      <c r="M324" s="91">
        <v>2020</v>
      </c>
      <c r="N324" s="91" t="s">
        <v>1124</v>
      </c>
      <c r="O324" s="91" t="s">
        <v>1193</v>
      </c>
      <c r="P324" s="127">
        <v>44076</v>
      </c>
      <c r="Q324" s="97">
        <v>44074</v>
      </c>
      <c r="R324" s="93">
        <v>29</v>
      </c>
      <c r="S324" s="89" t="s">
        <v>81</v>
      </c>
      <c r="T324" s="88" t="s">
        <v>30</v>
      </c>
      <c r="U324" s="89" t="s">
        <v>449</v>
      </c>
      <c r="V324" s="92" t="s">
        <v>1333</v>
      </c>
      <c r="W324" s="94">
        <v>72966748</v>
      </c>
      <c r="X324" s="46">
        <f t="shared" si="15"/>
        <v>28</v>
      </c>
      <c r="Y324" s="46">
        <v>59</v>
      </c>
      <c r="Z324" s="46" t="str">
        <f t="shared" si="16"/>
        <v>16-30</v>
      </c>
      <c r="AA324" s="77" t="str">
        <f t="shared" si="17"/>
        <v>Concluido</v>
      </c>
    </row>
    <row r="325" spans="1:27" s="43" customFormat="1">
      <c r="A325" s="89" t="s">
        <v>26</v>
      </c>
      <c r="B325" s="90" t="s">
        <v>445</v>
      </c>
      <c r="C325" s="91" t="s">
        <v>27</v>
      </c>
      <c r="D325" s="91">
        <v>8765</v>
      </c>
      <c r="E325" s="87" t="s">
        <v>80</v>
      </c>
      <c r="F325" s="87" t="s">
        <v>80</v>
      </c>
      <c r="G325" s="88" t="s">
        <v>30</v>
      </c>
      <c r="H325" s="89" t="s">
        <v>31</v>
      </c>
      <c r="I325" s="92" t="s">
        <v>32</v>
      </c>
      <c r="J325" s="92" t="s">
        <v>33</v>
      </c>
      <c r="K325" s="91" t="s">
        <v>34</v>
      </c>
      <c r="L325" s="128">
        <v>44046</v>
      </c>
      <c r="M325" s="91">
        <v>2020</v>
      </c>
      <c r="N325" s="91" t="s">
        <v>1124</v>
      </c>
      <c r="O325" s="91" t="s">
        <v>1193</v>
      </c>
      <c r="P325" s="127">
        <v>44076</v>
      </c>
      <c r="Q325" s="97">
        <v>44075</v>
      </c>
      <c r="R325" s="93">
        <v>29</v>
      </c>
      <c r="S325" s="89" t="s">
        <v>81</v>
      </c>
      <c r="T325" s="88">
        <v>39</v>
      </c>
      <c r="U325" s="89" t="s">
        <v>82</v>
      </c>
      <c r="V325" s="92" t="s">
        <v>1334</v>
      </c>
      <c r="W325" s="94">
        <v>41384161</v>
      </c>
      <c r="X325" s="46">
        <f t="shared" si="15"/>
        <v>29</v>
      </c>
      <c r="Y325" s="46">
        <v>60</v>
      </c>
      <c r="Z325" s="46" t="str">
        <f t="shared" si="16"/>
        <v>16-30</v>
      </c>
      <c r="AA325" s="77" t="str">
        <f t="shared" si="17"/>
        <v>Concluido</v>
      </c>
    </row>
    <row r="326" spans="1:27" s="43" customFormat="1">
      <c r="A326" s="89" t="s">
        <v>26</v>
      </c>
      <c r="B326" s="90" t="s">
        <v>445</v>
      </c>
      <c r="C326" s="91" t="s">
        <v>27</v>
      </c>
      <c r="D326" s="91">
        <v>8768</v>
      </c>
      <c r="E326" s="87" t="s">
        <v>121</v>
      </c>
      <c r="F326" s="87" t="s">
        <v>29</v>
      </c>
      <c r="G326" s="88" t="s">
        <v>30</v>
      </c>
      <c r="H326" s="89" t="s">
        <v>31</v>
      </c>
      <c r="I326" s="92" t="s">
        <v>32</v>
      </c>
      <c r="J326" s="92" t="s">
        <v>33</v>
      </c>
      <c r="K326" s="91" t="s">
        <v>34</v>
      </c>
      <c r="L326" s="128">
        <v>44046</v>
      </c>
      <c r="M326" s="91">
        <v>2020</v>
      </c>
      <c r="N326" s="91" t="s">
        <v>1124</v>
      </c>
      <c r="O326" s="91" t="s">
        <v>1193</v>
      </c>
      <c r="P326" s="127">
        <v>44076</v>
      </c>
      <c r="Q326" s="97">
        <v>44074</v>
      </c>
      <c r="R326" s="93" t="s">
        <v>35</v>
      </c>
      <c r="S326" s="89" t="s">
        <v>36</v>
      </c>
      <c r="T326" s="88" t="s">
        <v>30</v>
      </c>
      <c r="U326" s="89" t="s">
        <v>449</v>
      </c>
      <c r="V326" s="92" t="s">
        <v>1335</v>
      </c>
      <c r="W326" s="94">
        <v>80016139</v>
      </c>
      <c r="X326" s="46">
        <f t="shared" si="15"/>
        <v>28</v>
      </c>
      <c r="Y326" s="46">
        <v>61</v>
      </c>
      <c r="Z326" s="46" t="str">
        <f t="shared" si="16"/>
        <v>16-30</v>
      </c>
      <c r="AA326" s="77" t="str">
        <f t="shared" si="17"/>
        <v>Concluido</v>
      </c>
    </row>
    <row r="327" spans="1:27" s="43" customFormat="1">
      <c r="A327" s="89" t="s">
        <v>26</v>
      </c>
      <c r="B327" s="90" t="s">
        <v>445</v>
      </c>
      <c r="C327" s="91" t="s">
        <v>27</v>
      </c>
      <c r="D327" s="91">
        <v>8769</v>
      </c>
      <c r="E327" s="87" t="s">
        <v>1336</v>
      </c>
      <c r="F327" s="87" t="s">
        <v>29</v>
      </c>
      <c r="G327" s="88" t="s">
        <v>30</v>
      </c>
      <c r="H327" s="89" t="s">
        <v>31</v>
      </c>
      <c r="I327" s="92" t="s">
        <v>32</v>
      </c>
      <c r="J327" s="92" t="s">
        <v>33</v>
      </c>
      <c r="K327" s="91" t="s">
        <v>34</v>
      </c>
      <c r="L327" s="128">
        <v>44046</v>
      </c>
      <c r="M327" s="91">
        <v>2020</v>
      </c>
      <c r="N327" s="91" t="s">
        <v>1124</v>
      </c>
      <c r="O327" s="91" t="s">
        <v>1193</v>
      </c>
      <c r="P327" s="127">
        <v>44076</v>
      </c>
      <c r="Q327" s="97">
        <v>44074</v>
      </c>
      <c r="R327" s="93" t="s">
        <v>35</v>
      </c>
      <c r="S327" s="89" t="s">
        <v>36</v>
      </c>
      <c r="T327" s="88" t="s">
        <v>30</v>
      </c>
      <c r="U327" s="89" t="s">
        <v>449</v>
      </c>
      <c r="V327" s="92" t="s">
        <v>1337</v>
      </c>
      <c r="W327" s="94">
        <v>18855630</v>
      </c>
      <c r="X327" s="46">
        <f t="shared" si="15"/>
        <v>28</v>
      </c>
      <c r="Y327" s="46">
        <v>62</v>
      </c>
      <c r="Z327" s="46" t="str">
        <f t="shared" si="16"/>
        <v>16-30</v>
      </c>
      <c r="AA327" s="77" t="str">
        <f t="shared" si="17"/>
        <v>Concluido</v>
      </c>
    </row>
    <row r="328" spans="1:27" s="43" customFormat="1" ht="15" customHeight="1">
      <c r="A328" s="89" t="s">
        <v>26</v>
      </c>
      <c r="B328" s="90" t="s">
        <v>445</v>
      </c>
      <c r="C328" s="91" t="s">
        <v>27</v>
      </c>
      <c r="D328" s="91">
        <v>8715</v>
      </c>
      <c r="E328" s="87" t="s">
        <v>1338</v>
      </c>
      <c r="F328" s="87" t="s">
        <v>57</v>
      </c>
      <c r="G328" s="88" t="s">
        <v>44</v>
      </c>
      <c r="H328" s="89" t="s">
        <v>45</v>
      </c>
      <c r="I328" s="92" t="s">
        <v>1338</v>
      </c>
      <c r="J328" s="92" t="s">
        <v>33</v>
      </c>
      <c r="K328" s="91" t="s">
        <v>34</v>
      </c>
      <c r="L328" s="128">
        <v>44045</v>
      </c>
      <c r="M328" s="91">
        <v>2020</v>
      </c>
      <c r="N328" s="91" t="s">
        <v>1124</v>
      </c>
      <c r="O328" s="91" t="s">
        <v>1193</v>
      </c>
      <c r="P328" s="127">
        <v>44075</v>
      </c>
      <c r="Q328" s="97">
        <v>44071</v>
      </c>
      <c r="R328" s="93" t="s">
        <v>35</v>
      </c>
      <c r="S328" s="89" t="s">
        <v>36</v>
      </c>
      <c r="T328" s="88" t="s">
        <v>30</v>
      </c>
      <c r="U328" s="89" t="s">
        <v>449</v>
      </c>
      <c r="V328" s="92" t="s">
        <v>1339</v>
      </c>
      <c r="W328" s="94">
        <v>46414450</v>
      </c>
      <c r="X328" s="46">
        <f t="shared" si="15"/>
        <v>26</v>
      </c>
      <c r="Y328" s="46">
        <v>63</v>
      </c>
      <c r="Z328" s="46" t="str">
        <f t="shared" si="16"/>
        <v>16-30</v>
      </c>
      <c r="AA328" s="77" t="str">
        <f t="shared" si="17"/>
        <v>Concluido</v>
      </c>
    </row>
    <row r="329" spans="1:27" s="43" customFormat="1" ht="15" customHeight="1">
      <c r="A329" s="89" t="s">
        <v>26</v>
      </c>
      <c r="B329" s="90" t="s">
        <v>445</v>
      </c>
      <c r="C329" s="91" t="s">
        <v>27</v>
      </c>
      <c r="D329" s="91">
        <v>8713</v>
      </c>
      <c r="E329" s="87" t="s">
        <v>152</v>
      </c>
      <c r="F329" s="87" t="s">
        <v>57</v>
      </c>
      <c r="G329" s="88" t="s">
        <v>30</v>
      </c>
      <c r="H329" s="89" t="s">
        <v>31</v>
      </c>
      <c r="I329" s="92" t="s">
        <v>32</v>
      </c>
      <c r="J329" s="92" t="s">
        <v>33</v>
      </c>
      <c r="K329" s="91" t="s">
        <v>34</v>
      </c>
      <c r="L329" s="128">
        <v>44045</v>
      </c>
      <c r="M329" s="91">
        <v>2020</v>
      </c>
      <c r="N329" s="91" t="s">
        <v>1124</v>
      </c>
      <c r="O329" s="91" t="s">
        <v>1193</v>
      </c>
      <c r="P329" s="127">
        <v>44075</v>
      </c>
      <c r="Q329" s="97">
        <v>44071</v>
      </c>
      <c r="R329" s="93" t="s">
        <v>40</v>
      </c>
      <c r="S329" s="89" t="s">
        <v>420</v>
      </c>
      <c r="T329" s="88" t="s">
        <v>30</v>
      </c>
      <c r="U329" s="89" t="s">
        <v>449</v>
      </c>
      <c r="V329" s="92" t="s">
        <v>462</v>
      </c>
      <c r="W329" s="94">
        <v>48410220</v>
      </c>
      <c r="X329" s="46">
        <f t="shared" si="15"/>
        <v>26</v>
      </c>
      <c r="Y329" s="46">
        <v>64</v>
      </c>
      <c r="Z329" s="46" t="str">
        <f t="shared" si="16"/>
        <v>16-30</v>
      </c>
      <c r="AA329" s="77" t="str">
        <f t="shared" si="17"/>
        <v>Concluido</v>
      </c>
    </row>
    <row r="330" spans="1:27" s="43" customFormat="1" ht="15" customHeight="1">
      <c r="A330" s="89" t="s">
        <v>26</v>
      </c>
      <c r="B330" s="90" t="s">
        <v>445</v>
      </c>
      <c r="C330" s="91" t="s">
        <v>27</v>
      </c>
      <c r="D330" s="91">
        <v>8705</v>
      </c>
      <c r="E330" s="87" t="s">
        <v>60</v>
      </c>
      <c r="F330" s="87" t="s">
        <v>61</v>
      </c>
      <c r="G330" s="88" t="s">
        <v>44</v>
      </c>
      <c r="H330" s="89" t="s">
        <v>45</v>
      </c>
      <c r="I330" s="92" t="s">
        <v>154</v>
      </c>
      <c r="J330" s="92" t="s">
        <v>47</v>
      </c>
      <c r="K330" s="91" t="s">
        <v>34</v>
      </c>
      <c r="L330" s="128">
        <v>44044</v>
      </c>
      <c r="M330" s="91">
        <v>2020</v>
      </c>
      <c r="N330" s="91" t="s">
        <v>1124</v>
      </c>
      <c r="O330" s="91" t="s">
        <v>1193</v>
      </c>
      <c r="P330" s="127">
        <v>44074</v>
      </c>
      <c r="Q330" s="97">
        <v>44074</v>
      </c>
      <c r="R330" s="93" t="s">
        <v>40</v>
      </c>
      <c r="S330" s="89" t="s">
        <v>420</v>
      </c>
      <c r="T330" s="88" t="s">
        <v>44</v>
      </c>
      <c r="U330" s="89" t="s">
        <v>1340</v>
      </c>
      <c r="V330" s="92" t="s">
        <v>1341</v>
      </c>
      <c r="W330" s="94">
        <v>70560310</v>
      </c>
      <c r="X330" s="46">
        <f t="shared" si="15"/>
        <v>30</v>
      </c>
      <c r="Y330" s="46">
        <v>65</v>
      </c>
      <c r="Z330" s="46" t="str">
        <f t="shared" si="16"/>
        <v>16-30</v>
      </c>
      <c r="AA330" s="77" t="str">
        <f t="shared" si="17"/>
        <v>Concluido</v>
      </c>
    </row>
    <row r="331" spans="1:27" s="43" customFormat="1" ht="15" customHeight="1">
      <c r="A331" s="89" t="s">
        <v>26</v>
      </c>
      <c r="B331" s="90" t="s">
        <v>445</v>
      </c>
      <c r="C331" s="91" t="s">
        <v>27</v>
      </c>
      <c r="D331" s="91">
        <v>8703</v>
      </c>
      <c r="E331" s="87" t="s">
        <v>94</v>
      </c>
      <c r="F331" s="87" t="s">
        <v>29</v>
      </c>
      <c r="G331" s="88" t="s">
        <v>44</v>
      </c>
      <c r="H331" s="89" t="s">
        <v>45</v>
      </c>
      <c r="I331" s="92" t="s">
        <v>94</v>
      </c>
      <c r="J331" s="92" t="s">
        <v>79</v>
      </c>
      <c r="K331" s="91" t="s">
        <v>34</v>
      </c>
      <c r="L331" s="128">
        <v>44044</v>
      </c>
      <c r="M331" s="91">
        <v>2020</v>
      </c>
      <c r="N331" s="91" t="s">
        <v>1124</v>
      </c>
      <c r="O331" s="91" t="s">
        <v>1342</v>
      </c>
      <c r="P331" s="127">
        <v>44074</v>
      </c>
      <c r="Q331" s="97">
        <v>44086</v>
      </c>
      <c r="R331" s="93" t="s">
        <v>35</v>
      </c>
      <c r="S331" s="89" t="s">
        <v>36</v>
      </c>
      <c r="T331" s="88" t="s">
        <v>30</v>
      </c>
      <c r="U331" s="89" t="s">
        <v>449</v>
      </c>
      <c r="V331" s="92" t="s">
        <v>1343</v>
      </c>
      <c r="W331" s="94">
        <v>21527960</v>
      </c>
      <c r="X331" s="46">
        <f t="shared" ref="X331:X394" si="18">Q331-L331</f>
        <v>42</v>
      </c>
      <c r="Y331" s="46">
        <v>66</v>
      </c>
      <c r="Z331" s="46" t="str">
        <f t="shared" ref="Z331:Z394" si="19">IF(X331&lt;=15,"1-15",IF(X331&lt;=30,"16-30",IF(X331&lt;=60,"31-60","Más de 60")))</f>
        <v>31-60</v>
      </c>
      <c r="AA331" s="77" t="str">
        <f t="shared" ref="AA331:AA394" si="20">IF(B331&lt;&gt;"En Gestión","Concluido","En Gestión")</f>
        <v>Concluido</v>
      </c>
    </row>
    <row r="332" spans="1:27" s="43" customFormat="1" ht="15" customHeight="1">
      <c r="A332" s="89" t="s">
        <v>26</v>
      </c>
      <c r="B332" s="90" t="s">
        <v>445</v>
      </c>
      <c r="C332" s="91" t="s">
        <v>27</v>
      </c>
      <c r="D332" s="91">
        <v>8671</v>
      </c>
      <c r="E332" s="87" t="s">
        <v>399</v>
      </c>
      <c r="F332" s="87" t="s">
        <v>57</v>
      </c>
      <c r="G332" s="88" t="s">
        <v>44</v>
      </c>
      <c r="H332" s="89" t="s">
        <v>45</v>
      </c>
      <c r="I332" s="92" t="s">
        <v>399</v>
      </c>
      <c r="J332" s="92" t="s">
        <v>117</v>
      </c>
      <c r="K332" s="95" t="s">
        <v>435</v>
      </c>
      <c r="L332" s="128">
        <v>44043</v>
      </c>
      <c r="M332" s="91">
        <v>2020</v>
      </c>
      <c r="N332" s="91" t="s">
        <v>1124</v>
      </c>
      <c r="O332" s="91" t="s">
        <v>1342</v>
      </c>
      <c r="P332" s="127">
        <v>44073</v>
      </c>
      <c r="Q332" s="97">
        <v>44070</v>
      </c>
      <c r="R332" s="93" t="s">
        <v>35</v>
      </c>
      <c r="S332" s="89" t="s">
        <v>36</v>
      </c>
      <c r="T332" s="88">
        <v>39</v>
      </c>
      <c r="U332" s="89" t="s">
        <v>82</v>
      </c>
      <c r="V332" s="92" t="s">
        <v>1344</v>
      </c>
      <c r="W332" s="94">
        <v>43598356</v>
      </c>
      <c r="X332" s="46">
        <f t="shared" si="18"/>
        <v>27</v>
      </c>
      <c r="Y332" s="46">
        <v>67</v>
      </c>
      <c r="Z332" s="46" t="str">
        <f t="shared" si="19"/>
        <v>16-30</v>
      </c>
      <c r="AA332" s="77" t="str">
        <f t="shared" si="20"/>
        <v>Concluido</v>
      </c>
    </row>
    <row r="333" spans="1:27" s="43" customFormat="1" ht="15" customHeight="1">
      <c r="A333" s="89" t="s">
        <v>26</v>
      </c>
      <c r="B333" s="90" t="s">
        <v>445</v>
      </c>
      <c r="C333" s="91" t="s">
        <v>27</v>
      </c>
      <c r="D333" s="91">
        <v>8670</v>
      </c>
      <c r="E333" s="87" t="s">
        <v>38</v>
      </c>
      <c r="F333" s="87" t="s">
        <v>29</v>
      </c>
      <c r="G333" s="88" t="s">
        <v>44</v>
      </c>
      <c r="H333" s="89" t="s">
        <v>45</v>
      </c>
      <c r="I333" s="92" t="s">
        <v>38</v>
      </c>
      <c r="J333" s="92" t="s">
        <v>79</v>
      </c>
      <c r="K333" s="91" t="s">
        <v>150</v>
      </c>
      <c r="L333" s="128">
        <v>44043</v>
      </c>
      <c r="M333" s="91">
        <v>2020</v>
      </c>
      <c r="N333" s="91" t="s">
        <v>1124</v>
      </c>
      <c r="O333" s="91" t="s">
        <v>1342</v>
      </c>
      <c r="P333" s="127">
        <v>44073</v>
      </c>
      <c r="Q333" s="97">
        <v>44069</v>
      </c>
      <c r="R333" s="93" t="s">
        <v>35</v>
      </c>
      <c r="S333" s="89" t="s">
        <v>36</v>
      </c>
      <c r="T333" s="88" t="s">
        <v>30</v>
      </c>
      <c r="U333" s="89" t="s">
        <v>449</v>
      </c>
      <c r="V333" s="92" t="s">
        <v>1345</v>
      </c>
      <c r="W333" s="94">
        <v>71731186</v>
      </c>
      <c r="X333" s="46">
        <f t="shared" si="18"/>
        <v>26</v>
      </c>
      <c r="Y333" s="46">
        <v>68</v>
      </c>
      <c r="Z333" s="46" t="str">
        <f t="shared" si="19"/>
        <v>16-30</v>
      </c>
      <c r="AA333" s="77" t="str">
        <f t="shared" si="20"/>
        <v>Concluido</v>
      </c>
    </row>
    <row r="334" spans="1:27" s="43" customFormat="1" ht="15" customHeight="1">
      <c r="A334" s="89" t="s">
        <v>26</v>
      </c>
      <c r="B334" s="90" t="s">
        <v>70</v>
      </c>
      <c r="C334" s="91" t="s">
        <v>27</v>
      </c>
      <c r="D334" s="91">
        <v>8682</v>
      </c>
      <c r="E334" s="87" t="s">
        <v>60</v>
      </c>
      <c r="F334" s="87" t="s">
        <v>62</v>
      </c>
      <c r="G334" s="88" t="s">
        <v>30</v>
      </c>
      <c r="H334" s="89" t="s">
        <v>31</v>
      </c>
      <c r="I334" s="92" t="s">
        <v>32</v>
      </c>
      <c r="J334" s="92" t="s">
        <v>33</v>
      </c>
      <c r="K334" s="91" t="s">
        <v>34</v>
      </c>
      <c r="L334" s="128">
        <v>44043</v>
      </c>
      <c r="M334" s="91">
        <v>2020</v>
      </c>
      <c r="N334" s="91" t="s">
        <v>1124</v>
      </c>
      <c r="O334" s="91" t="s">
        <v>1342</v>
      </c>
      <c r="P334" s="127">
        <v>44073</v>
      </c>
      <c r="Q334" s="97">
        <v>44071</v>
      </c>
      <c r="R334" s="93" t="s">
        <v>35</v>
      </c>
      <c r="S334" s="89" t="s">
        <v>36</v>
      </c>
      <c r="T334" s="88">
        <v>22</v>
      </c>
      <c r="U334" s="89" t="s">
        <v>448</v>
      </c>
      <c r="V334" s="92" t="s">
        <v>1346</v>
      </c>
      <c r="W334" s="94">
        <v>2786122</v>
      </c>
      <c r="X334" s="46">
        <f t="shared" si="18"/>
        <v>28</v>
      </c>
      <c r="Y334" s="46">
        <v>69</v>
      </c>
      <c r="Z334" s="46" t="str">
        <f t="shared" si="19"/>
        <v>16-30</v>
      </c>
      <c r="AA334" s="77" t="str">
        <f t="shared" si="20"/>
        <v>Concluido</v>
      </c>
    </row>
    <row r="335" spans="1:27" s="43" customFormat="1" ht="15" customHeight="1">
      <c r="A335" s="89" t="s">
        <v>26</v>
      </c>
      <c r="B335" s="90" t="s">
        <v>445</v>
      </c>
      <c r="C335" s="91" t="s">
        <v>27</v>
      </c>
      <c r="D335" s="91">
        <v>8692</v>
      </c>
      <c r="E335" s="87" t="s">
        <v>450</v>
      </c>
      <c r="F335" s="87" t="s">
        <v>29</v>
      </c>
      <c r="G335" s="88" t="s">
        <v>30</v>
      </c>
      <c r="H335" s="89" t="s">
        <v>31</v>
      </c>
      <c r="I335" s="92" t="s">
        <v>32</v>
      </c>
      <c r="J335" s="92" t="s">
        <v>33</v>
      </c>
      <c r="K335" s="91" t="s">
        <v>34</v>
      </c>
      <c r="L335" s="128">
        <v>44043</v>
      </c>
      <c r="M335" s="91">
        <v>2020</v>
      </c>
      <c r="N335" s="91" t="s">
        <v>1124</v>
      </c>
      <c r="O335" s="91" t="s">
        <v>1342</v>
      </c>
      <c r="P335" s="127">
        <v>44073</v>
      </c>
      <c r="Q335" s="97">
        <v>44070</v>
      </c>
      <c r="R335" s="93" t="s">
        <v>35</v>
      </c>
      <c r="S335" s="89" t="s">
        <v>36</v>
      </c>
      <c r="T335" s="88" t="s">
        <v>30</v>
      </c>
      <c r="U335" s="89" t="s">
        <v>449</v>
      </c>
      <c r="V335" s="92" t="s">
        <v>667</v>
      </c>
      <c r="W335" s="94">
        <v>44754616</v>
      </c>
      <c r="X335" s="46">
        <f t="shared" si="18"/>
        <v>27</v>
      </c>
      <c r="Y335" s="46">
        <v>70</v>
      </c>
      <c r="Z335" s="46" t="str">
        <f t="shared" si="19"/>
        <v>16-30</v>
      </c>
      <c r="AA335" s="77" t="str">
        <f t="shared" si="20"/>
        <v>Concluido</v>
      </c>
    </row>
    <row r="336" spans="1:27" s="43" customFormat="1">
      <c r="A336" s="89" t="s">
        <v>26</v>
      </c>
      <c r="B336" s="90" t="s">
        <v>445</v>
      </c>
      <c r="C336" s="91" t="s">
        <v>27</v>
      </c>
      <c r="D336" s="91">
        <v>8693</v>
      </c>
      <c r="E336" s="87" t="s">
        <v>74</v>
      </c>
      <c r="F336" s="87" t="s">
        <v>57</v>
      </c>
      <c r="G336" s="88" t="s">
        <v>30</v>
      </c>
      <c r="H336" s="89" t="s">
        <v>31</v>
      </c>
      <c r="I336" s="92" t="s">
        <v>32</v>
      </c>
      <c r="J336" s="92" t="s">
        <v>33</v>
      </c>
      <c r="K336" s="91" t="s">
        <v>34</v>
      </c>
      <c r="L336" s="128">
        <v>44043</v>
      </c>
      <c r="M336" s="91">
        <v>2020</v>
      </c>
      <c r="N336" s="91" t="s">
        <v>1124</v>
      </c>
      <c r="O336" s="91" t="s">
        <v>1342</v>
      </c>
      <c r="P336" s="127">
        <v>44073</v>
      </c>
      <c r="Q336" s="97">
        <v>44070</v>
      </c>
      <c r="R336" s="93" t="s">
        <v>35</v>
      </c>
      <c r="S336" s="89" t="s">
        <v>36</v>
      </c>
      <c r="T336" s="88" t="s">
        <v>30</v>
      </c>
      <c r="U336" s="89" t="s">
        <v>449</v>
      </c>
      <c r="V336" s="92" t="s">
        <v>1325</v>
      </c>
      <c r="W336" s="94">
        <v>26691852</v>
      </c>
      <c r="X336" s="46">
        <f t="shared" si="18"/>
        <v>27</v>
      </c>
      <c r="Y336" s="46">
        <v>71</v>
      </c>
      <c r="Z336" s="46" t="str">
        <f t="shared" si="19"/>
        <v>16-30</v>
      </c>
      <c r="AA336" s="77" t="str">
        <f t="shared" si="20"/>
        <v>Concluido</v>
      </c>
    </row>
    <row r="337" spans="1:27" s="43" customFormat="1" ht="15" customHeight="1">
      <c r="A337" s="89" t="s">
        <v>26</v>
      </c>
      <c r="B337" s="90" t="s">
        <v>445</v>
      </c>
      <c r="C337" s="91" t="s">
        <v>27</v>
      </c>
      <c r="D337" s="91">
        <v>8694</v>
      </c>
      <c r="E337" s="87" t="s">
        <v>135</v>
      </c>
      <c r="F337" s="87" t="s">
        <v>29</v>
      </c>
      <c r="G337" s="88" t="s">
        <v>30</v>
      </c>
      <c r="H337" s="89" t="s">
        <v>31</v>
      </c>
      <c r="I337" s="92" t="s">
        <v>32</v>
      </c>
      <c r="J337" s="92" t="s">
        <v>33</v>
      </c>
      <c r="K337" s="91" t="s">
        <v>34</v>
      </c>
      <c r="L337" s="128">
        <v>44043</v>
      </c>
      <c r="M337" s="91">
        <v>2020</v>
      </c>
      <c r="N337" s="91" t="s">
        <v>1124</v>
      </c>
      <c r="O337" s="91" t="s">
        <v>1342</v>
      </c>
      <c r="P337" s="127">
        <v>44073</v>
      </c>
      <c r="Q337" s="97">
        <v>44084</v>
      </c>
      <c r="R337" s="93" t="s">
        <v>35</v>
      </c>
      <c r="S337" s="89" t="s">
        <v>36</v>
      </c>
      <c r="T337" s="88" t="s">
        <v>30</v>
      </c>
      <c r="U337" s="89" t="s">
        <v>449</v>
      </c>
      <c r="V337" s="92" t="s">
        <v>1347</v>
      </c>
      <c r="W337" s="94">
        <v>41860909</v>
      </c>
      <c r="X337" s="46">
        <f t="shared" si="18"/>
        <v>41</v>
      </c>
      <c r="Y337" s="46">
        <v>72</v>
      </c>
      <c r="Z337" s="46" t="str">
        <f t="shared" si="19"/>
        <v>31-60</v>
      </c>
      <c r="AA337" s="77" t="str">
        <f t="shared" si="20"/>
        <v>Concluido</v>
      </c>
    </row>
    <row r="338" spans="1:27" s="43" customFormat="1" ht="15" customHeight="1">
      <c r="A338" s="89" t="s">
        <v>26</v>
      </c>
      <c r="B338" s="90" t="s">
        <v>445</v>
      </c>
      <c r="C338" s="91" t="s">
        <v>27</v>
      </c>
      <c r="D338" s="91">
        <v>8697</v>
      </c>
      <c r="E338" s="87" t="s">
        <v>46</v>
      </c>
      <c r="F338" s="87" t="s">
        <v>57</v>
      </c>
      <c r="G338" s="88" t="s">
        <v>30</v>
      </c>
      <c r="H338" s="89" t="s">
        <v>31</v>
      </c>
      <c r="I338" s="92" t="s">
        <v>32</v>
      </c>
      <c r="J338" s="92" t="s">
        <v>33</v>
      </c>
      <c r="K338" s="91" t="s">
        <v>34</v>
      </c>
      <c r="L338" s="128">
        <v>44043</v>
      </c>
      <c r="M338" s="91">
        <v>2020</v>
      </c>
      <c r="N338" s="91" t="s">
        <v>1124</v>
      </c>
      <c r="O338" s="91" t="s">
        <v>1342</v>
      </c>
      <c r="P338" s="127">
        <v>44073</v>
      </c>
      <c r="Q338" s="97">
        <v>44070</v>
      </c>
      <c r="R338" s="93" t="s">
        <v>35</v>
      </c>
      <c r="S338" s="89" t="s">
        <v>36</v>
      </c>
      <c r="T338" s="88" t="s">
        <v>30</v>
      </c>
      <c r="U338" s="89" t="s">
        <v>449</v>
      </c>
      <c r="V338" s="92" t="s">
        <v>1348</v>
      </c>
      <c r="W338" s="94">
        <v>75715684</v>
      </c>
      <c r="X338" s="46">
        <f t="shared" si="18"/>
        <v>27</v>
      </c>
      <c r="Y338" s="46">
        <v>73</v>
      </c>
      <c r="Z338" s="46" t="str">
        <f t="shared" si="19"/>
        <v>16-30</v>
      </c>
      <c r="AA338" s="77" t="str">
        <f t="shared" si="20"/>
        <v>Concluido</v>
      </c>
    </row>
    <row r="339" spans="1:27" s="43" customFormat="1" ht="15" customHeight="1">
      <c r="A339" s="89" t="s">
        <v>26</v>
      </c>
      <c r="B339" s="90" t="s">
        <v>445</v>
      </c>
      <c r="C339" s="91" t="s">
        <v>27</v>
      </c>
      <c r="D339" s="91">
        <v>8699</v>
      </c>
      <c r="E339" s="87" t="s">
        <v>97</v>
      </c>
      <c r="F339" s="87" t="s">
        <v>57</v>
      </c>
      <c r="G339" s="88" t="s">
        <v>30</v>
      </c>
      <c r="H339" s="89" t="s">
        <v>31</v>
      </c>
      <c r="I339" s="92" t="s">
        <v>32</v>
      </c>
      <c r="J339" s="92" t="s">
        <v>33</v>
      </c>
      <c r="K339" s="91" t="s">
        <v>34</v>
      </c>
      <c r="L339" s="128">
        <v>44043</v>
      </c>
      <c r="M339" s="91">
        <v>2020</v>
      </c>
      <c r="N339" s="91" t="s">
        <v>1124</v>
      </c>
      <c r="O339" s="91" t="s">
        <v>1342</v>
      </c>
      <c r="P339" s="127">
        <v>44073</v>
      </c>
      <c r="Q339" s="97">
        <v>44070</v>
      </c>
      <c r="R339" s="93" t="s">
        <v>35</v>
      </c>
      <c r="S339" s="89" t="s">
        <v>36</v>
      </c>
      <c r="T339" s="88" t="s">
        <v>30</v>
      </c>
      <c r="U339" s="89" t="s">
        <v>449</v>
      </c>
      <c r="V339" s="92" t="s">
        <v>1349</v>
      </c>
      <c r="W339" s="94">
        <v>17956429</v>
      </c>
      <c r="X339" s="46">
        <f t="shared" si="18"/>
        <v>27</v>
      </c>
      <c r="Y339" s="46">
        <v>74</v>
      </c>
      <c r="Z339" s="46" t="str">
        <f t="shared" si="19"/>
        <v>16-30</v>
      </c>
      <c r="AA339" s="77" t="str">
        <f t="shared" si="20"/>
        <v>Concluido</v>
      </c>
    </row>
    <row r="340" spans="1:27" s="43" customFormat="1" ht="15" customHeight="1">
      <c r="A340" s="89" t="s">
        <v>26</v>
      </c>
      <c r="B340" s="90" t="s">
        <v>445</v>
      </c>
      <c r="C340" s="91" t="s">
        <v>27</v>
      </c>
      <c r="D340" s="91">
        <v>8664</v>
      </c>
      <c r="E340" s="87" t="s">
        <v>451</v>
      </c>
      <c r="F340" s="87" t="s">
        <v>29</v>
      </c>
      <c r="G340" s="88" t="s">
        <v>44</v>
      </c>
      <c r="H340" s="89" t="s">
        <v>45</v>
      </c>
      <c r="I340" s="92" t="s">
        <v>78</v>
      </c>
      <c r="J340" s="92" t="s">
        <v>79</v>
      </c>
      <c r="K340" s="91" t="s">
        <v>34</v>
      </c>
      <c r="L340" s="128">
        <v>44043</v>
      </c>
      <c r="M340" s="91">
        <v>2020</v>
      </c>
      <c r="N340" s="91" t="s">
        <v>1124</v>
      </c>
      <c r="O340" s="91" t="s">
        <v>1342</v>
      </c>
      <c r="P340" s="127">
        <v>44073</v>
      </c>
      <c r="Q340" s="97">
        <v>44069</v>
      </c>
      <c r="R340" s="93" t="s">
        <v>35</v>
      </c>
      <c r="S340" s="89" t="s">
        <v>36</v>
      </c>
      <c r="T340" s="88" t="s">
        <v>30</v>
      </c>
      <c r="U340" s="89" t="s">
        <v>449</v>
      </c>
      <c r="V340" s="92" t="s">
        <v>1350</v>
      </c>
      <c r="W340" s="94">
        <v>47783076</v>
      </c>
      <c r="X340" s="46">
        <f t="shared" si="18"/>
        <v>26</v>
      </c>
      <c r="Y340" s="46">
        <v>75</v>
      </c>
      <c r="Z340" s="46" t="str">
        <f t="shared" si="19"/>
        <v>16-30</v>
      </c>
      <c r="AA340" s="77" t="str">
        <f t="shared" si="20"/>
        <v>Concluido</v>
      </c>
    </row>
    <row r="341" spans="1:27" s="43" customFormat="1" ht="15" customHeight="1">
      <c r="A341" s="89" t="s">
        <v>26</v>
      </c>
      <c r="B341" s="90" t="s">
        <v>445</v>
      </c>
      <c r="C341" s="91" t="s">
        <v>27</v>
      </c>
      <c r="D341" s="91">
        <v>8659</v>
      </c>
      <c r="E341" s="87" t="s">
        <v>110</v>
      </c>
      <c r="F341" s="87" t="s">
        <v>57</v>
      </c>
      <c r="G341" s="88" t="s">
        <v>44</v>
      </c>
      <c r="H341" s="89" t="s">
        <v>45</v>
      </c>
      <c r="I341" s="92" t="s">
        <v>110</v>
      </c>
      <c r="J341" s="92" t="s">
        <v>111</v>
      </c>
      <c r="K341" s="91" t="s">
        <v>112</v>
      </c>
      <c r="L341" s="128">
        <v>44043</v>
      </c>
      <c r="M341" s="91">
        <v>2020</v>
      </c>
      <c r="N341" s="91" t="s">
        <v>1124</v>
      </c>
      <c r="O341" s="91" t="s">
        <v>1342</v>
      </c>
      <c r="P341" s="127">
        <v>44073</v>
      </c>
      <c r="Q341" s="97">
        <v>44069</v>
      </c>
      <c r="R341" s="93" t="s">
        <v>35</v>
      </c>
      <c r="S341" s="89" t="s">
        <v>36</v>
      </c>
      <c r="T341" s="88">
        <v>22</v>
      </c>
      <c r="U341" s="89" t="s">
        <v>448</v>
      </c>
      <c r="V341" s="92" t="s">
        <v>1351</v>
      </c>
      <c r="W341" s="94">
        <v>77140106</v>
      </c>
      <c r="X341" s="46">
        <f t="shared" si="18"/>
        <v>26</v>
      </c>
      <c r="Y341" s="46">
        <v>76</v>
      </c>
      <c r="Z341" s="46" t="str">
        <f t="shared" si="19"/>
        <v>16-30</v>
      </c>
      <c r="AA341" s="77" t="str">
        <f t="shared" si="20"/>
        <v>Concluido</v>
      </c>
    </row>
    <row r="342" spans="1:27" s="43" customFormat="1" ht="15" customHeight="1">
      <c r="A342" s="89" t="s">
        <v>26</v>
      </c>
      <c r="B342" s="90" t="s">
        <v>445</v>
      </c>
      <c r="C342" s="91" t="s">
        <v>27</v>
      </c>
      <c r="D342" s="91">
        <v>8680</v>
      </c>
      <c r="E342" s="87" t="s">
        <v>66</v>
      </c>
      <c r="F342" s="87" t="s">
        <v>57</v>
      </c>
      <c r="G342" s="88" t="s">
        <v>44</v>
      </c>
      <c r="H342" s="89" t="s">
        <v>45</v>
      </c>
      <c r="I342" s="92" t="s">
        <v>66</v>
      </c>
      <c r="J342" s="92" t="s">
        <v>51</v>
      </c>
      <c r="K342" s="91" t="s">
        <v>431</v>
      </c>
      <c r="L342" s="128">
        <v>44043</v>
      </c>
      <c r="M342" s="91">
        <v>2020</v>
      </c>
      <c r="N342" s="91" t="s">
        <v>1124</v>
      </c>
      <c r="O342" s="91" t="s">
        <v>1342</v>
      </c>
      <c r="P342" s="127">
        <v>44073</v>
      </c>
      <c r="Q342" s="97">
        <v>44070</v>
      </c>
      <c r="R342" s="93" t="s">
        <v>35</v>
      </c>
      <c r="S342" s="89" t="s">
        <v>36</v>
      </c>
      <c r="T342" s="88" t="s">
        <v>30</v>
      </c>
      <c r="U342" s="89" t="s">
        <v>449</v>
      </c>
      <c r="V342" s="92" t="s">
        <v>1352</v>
      </c>
      <c r="W342" s="94">
        <v>494362</v>
      </c>
      <c r="X342" s="46">
        <f t="shared" si="18"/>
        <v>27</v>
      </c>
      <c r="Y342" s="46">
        <v>77</v>
      </c>
      <c r="Z342" s="46" t="str">
        <f t="shared" si="19"/>
        <v>16-30</v>
      </c>
      <c r="AA342" s="77" t="str">
        <f t="shared" si="20"/>
        <v>Concluido</v>
      </c>
    </row>
    <row r="343" spans="1:27" s="43" customFormat="1" ht="15" customHeight="1">
      <c r="A343" s="89" t="s">
        <v>26</v>
      </c>
      <c r="B343" s="90" t="s">
        <v>445</v>
      </c>
      <c r="C343" s="91" t="s">
        <v>27</v>
      </c>
      <c r="D343" s="91">
        <v>8647</v>
      </c>
      <c r="E343" s="87" t="s">
        <v>135</v>
      </c>
      <c r="F343" s="87" t="s">
        <v>29</v>
      </c>
      <c r="G343" s="88" t="s">
        <v>44</v>
      </c>
      <c r="H343" s="89" t="s">
        <v>45</v>
      </c>
      <c r="I343" s="92" t="s">
        <v>135</v>
      </c>
      <c r="J343" s="92" t="s">
        <v>47</v>
      </c>
      <c r="K343" s="91" t="s">
        <v>34</v>
      </c>
      <c r="L343" s="128">
        <v>44042</v>
      </c>
      <c r="M343" s="91">
        <v>2020</v>
      </c>
      <c r="N343" s="91" t="s">
        <v>1124</v>
      </c>
      <c r="O343" s="91" t="s">
        <v>1342</v>
      </c>
      <c r="P343" s="127">
        <v>44072</v>
      </c>
      <c r="Q343" s="97">
        <v>44069</v>
      </c>
      <c r="R343" s="93" t="s">
        <v>35</v>
      </c>
      <c r="S343" s="89" t="s">
        <v>36</v>
      </c>
      <c r="T343" s="88">
        <v>39</v>
      </c>
      <c r="U343" s="89" t="s">
        <v>82</v>
      </c>
      <c r="V343" s="92" t="s">
        <v>1353</v>
      </c>
      <c r="W343" s="94">
        <v>43032547</v>
      </c>
      <c r="X343" s="46">
        <f t="shared" si="18"/>
        <v>27</v>
      </c>
      <c r="Y343" s="46">
        <v>78</v>
      </c>
      <c r="Z343" s="46" t="str">
        <f t="shared" si="19"/>
        <v>16-30</v>
      </c>
      <c r="AA343" s="77" t="str">
        <f t="shared" si="20"/>
        <v>Concluido</v>
      </c>
    </row>
    <row r="344" spans="1:27" s="43" customFormat="1" ht="15" customHeight="1">
      <c r="A344" s="89" t="s">
        <v>26</v>
      </c>
      <c r="B344" s="90" t="s">
        <v>445</v>
      </c>
      <c r="C344" s="91" t="s">
        <v>27</v>
      </c>
      <c r="D344" s="91">
        <v>8622</v>
      </c>
      <c r="E344" s="87" t="s">
        <v>152</v>
      </c>
      <c r="F344" s="87" t="s">
        <v>57</v>
      </c>
      <c r="G344" s="88" t="s">
        <v>30</v>
      </c>
      <c r="H344" s="89" t="s">
        <v>31</v>
      </c>
      <c r="I344" s="92" t="s">
        <v>32</v>
      </c>
      <c r="J344" s="92" t="s">
        <v>33</v>
      </c>
      <c r="K344" s="91" t="s">
        <v>34</v>
      </c>
      <c r="L344" s="128">
        <v>44042</v>
      </c>
      <c r="M344" s="91">
        <v>2020</v>
      </c>
      <c r="N344" s="91" t="s">
        <v>1124</v>
      </c>
      <c r="O344" s="91" t="s">
        <v>1342</v>
      </c>
      <c r="P344" s="127">
        <v>44072</v>
      </c>
      <c r="Q344" s="97">
        <v>44068</v>
      </c>
      <c r="R344" s="93" t="s">
        <v>35</v>
      </c>
      <c r="S344" s="89" t="s">
        <v>36</v>
      </c>
      <c r="T344" s="88" t="s">
        <v>30</v>
      </c>
      <c r="U344" s="89" t="s">
        <v>449</v>
      </c>
      <c r="V344" s="92" t="s">
        <v>1354</v>
      </c>
      <c r="W344" s="94">
        <v>46682648</v>
      </c>
      <c r="X344" s="46">
        <f t="shared" si="18"/>
        <v>26</v>
      </c>
      <c r="Y344" s="46">
        <v>79</v>
      </c>
      <c r="Z344" s="46" t="str">
        <f t="shared" si="19"/>
        <v>16-30</v>
      </c>
      <c r="AA344" s="77" t="str">
        <f t="shared" si="20"/>
        <v>Concluido</v>
      </c>
    </row>
    <row r="345" spans="1:27" s="43" customFormat="1" ht="15" customHeight="1">
      <c r="A345" s="89" t="s">
        <v>26</v>
      </c>
      <c r="B345" s="90" t="s">
        <v>445</v>
      </c>
      <c r="C345" s="91" t="s">
        <v>27</v>
      </c>
      <c r="D345" s="91">
        <v>8623</v>
      </c>
      <c r="E345" s="87" t="s">
        <v>97</v>
      </c>
      <c r="F345" s="87" t="s">
        <v>57</v>
      </c>
      <c r="G345" s="88" t="s">
        <v>30</v>
      </c>
      <c r="H345" s="89" t="s">
        <v>31</v>
      </c>
      <c r="I345" s="92" t="s">
        <v>32</v>
      </c>
      <c r="J345" s="92" t="s">
        <v>33</v>
      </c>
      <c r="K345" s="91" t="s">
        <v>34</v>
      </c>
      <c r="L345" s="128">
        <v>44042</v>
      </c>
      <c r="M345" s="91">
        <v>2020</v>
      </c>
      <c r="N345" s="91" t="s">
        <v>1124</v>
      </c>
      <c r="O345" s="91" t="s">
        <v>1342</v>
      </c>
      <c r="P345" s="127">
        <v>44072</v>
      </c>
      <c r="Q345" s="97">
        <v>44068</v>
      </c>
      <c r="R345" s="93" t="s">
        <v>35</v>
      </c>
      <c r="S345" s="89" t="s">
        <v>36</v>
      </c>
      <c r="T345" s="88" t="s">
        <v>30</v>
      </c>
      <c r="U345" s="89" t="s">
        <v>449</v>
      </c>
      <c r="V345" s="92" t="s">
        <v>1355</v>
      </c>
      <c r="W345" s="94">
        <v>40478238</v>
      </c>
      <c r="X345" s="46">
        <f t="shared" si="18"/>
        <v>26</v>
      </c>
      <c r="Y345" s="46">
        <v>80</v>
      </c>
      <c r="Z345" s="46" t="str">
        <f t="shared" si="19"/>
        <v>16-30</v>
      </c>
      <c r="AA345" s="77" t="str">
        <f t="shared" si="20"/>
        <v>Concluido</v>
      </c>
    </row>
    <row r="346" spans="1:27" s="43" customFormat="1" ht="15" customHeight="1">
      <c r="A346" s="89" t="s">
        <v>26</v>
      </c>
      <c r="B346" s="90" t="s">
        <v>445</v>
      </c>
      <c r="C346" s="91" t="s">
        <v>27</v>
      </c>
      <c r="D346" s="91">
        <v>8628</v>
      </c>
      <c r="E346" s="87" t="s">
        <v>60</v>
      </c>
      <c r="F346" s="87" t="s">
        <v>61</v>
      </c>
      <c r="G346" s="88" t="s">
        <v>30</v>
      </c>
      <c r="H346" s="89" t="s">
        <v>31</v>
      </c>
      <c r="I346" s="92" t="s">
        <v>32</v>
      </c>
      <c r="J346" s="92" t="s">
        <v>33</v>
      </c>
      <c r="K346" s="91" t="s">
        <v>34</v>
      </c>
      <c r="L346" s="128">
        <v>44042</v>
      </c>
      <c r="M346" s="91">
        <v>2020</v>
      </c>
      <c r="N346" s="91" t="s">
        <v>1124</v>
      </c>
      <c r="O346" s="91" t="s">
        <v>1342</v>
      </c>
      <c r="P346" s="127">
        <v>44072</v>
      </c>
      <c r="Q346" s="97">
        <v>44072</v>
      </c>
      <c r="R346" s="93" t="s">
        <v>40</v>
      </c>
      <c r="S346" s="89" t="s">
        <v>420</v>
      </c>
      <c r="T346" s="88" t="s">
        <v>41</v>
      </c>
      <c r="U346" s="89" t="s">
        <v>42</v>
      </c>
      <c r="V346" s="92" t="s">
        <v>1356</v>
      </c>
      <c r="W346" s="94">
        <v>45583218</v>
      </c>
      <c r="X346" s="46">
        <f t="shared" si="18"/>
        <v>30</v>
      </c>
      <c r="Y346" s="46">
        <v>81</v>
      </c>
      <c r="Z346" s="46" t="str">
        <f t="shared" si="19"/>
        <v>16-30</v>
      </c>
      <c r="AA346" s="77" t="str">
        <f t="shared" si="20"/>
        <v>Concluido</v>
      </c>
    </row>
    <row r="347" spans="1:27" s="43" customFormat="1">
      <c r="A347" s="89" t="s">
        <v>26</v>
      </c>
      <c r="B347" s="90" t="s">
        <v>445</v>
      </c>
      <c r="C347" s="91" t="s">
        <v>27</v>
      </c>
      <c r="D347" s="91">
        <v>8631</v>
      </c>
      <c r="E347" s="87" t="s">
        <v>60</v>
      </c>
      <c r="F347" s="87" t="s">
        <v>61</v>
      </c>
      <c r="G347" s="88" t="s">
        <v>30</v>
      </c>
      <c r="H347" s="89" t="s">
        <v>31</v>
      </c>
      <c r="I347" s="92" t="s">
        <v>32</v>
      </c>
      <c r="J347" s="92" t="s">
        <v>33</v>
      </c>
      <c r="K347" s="91" t="s">
        <v>34</v>
      </c>
      <c r="L347" s="128">
        <v>44042</v>
      </c>
      <c r="M347" s="91">
        <v>2020</v>
      </c>
      <c r="N347" s="91" t="s">
        <v>1124</v>
      </c>
      <c r="O347" s="91" t="s">
        <v>1342</v>
      </c>
      <c r="P347" s="127">
        <v>44072</v>
      </c>
      <c r="Q347" s="97">
        <v>44072</v>
      </c>
      <c r="R347" s="93" t="s">
        <v>40</v>
      </c>
      <c r="S347" s="89" t="s">
        <v>420</v>
      </c>
      <c r="T347" s="88" t="s">
        <v>41</v>
      </c>
      <c r="U347" s="89" t="s">
        <v>42</v>
      </c>
      <c r="V347" s="92" t="s">
        <v>1357</v>
      </c>
      <c r="W347" s="94">
        <v>45671511</v>
      </c>
      <c r="X347" s="46">
        <f t="shared" si="18"/>
        <v>30</v>
      </c>
      <c r="Y347" s="46">
        <v>82</v>
      </c>
      <c r="Z347" s="46" t="str">
        <f t="shared" si="19"/>
        <v>16-30</v>
      </c>
      <c r="AA347" s="77" t="str">
        <f t="shared" si="20"/>
        <v>Concluido</v>
      </c>
    </row>
    <row r="348" spans="1:27" s="43" customFormat="1" ht="15" customHeight="1">
      <c r="A348" s="89" t="s">
        <v>26</v>
      </c>
      <c r="B348" s="90" t="s">
        <v>70</v>
      </c>
      <c r="C348" s="91" t="s">
        <v>27</v>
      </c>
      <c r="D348" s="91">
        <v>8633</v>
      </c>
      <c r="E348" s="87" t="s">
        <v>60</v>
      </c>
      <c r="F348" s="87" t="s">
        <v>62</v>
      </c>
      <c r="G348" s="88" t="s">
        <v>30</v>
      </c>
      <c r="H348" s="89" t="s">
        <v>31</v>
      </c>
      <c r="I348" s="92" t="s">
        <v>32</v>
      </c>
      <c r="J348" s="92" t="s">
        <v>33</v>
      </c>
      <c r="K348" s="91" t="s">
        <v>34</v>
      </c>
      <c r="L348" s="128">
        <v>44042</v>
      </c>
      <c r="M348" s="91">
        <v>2020</v>
      </c>
      <c r="N348" s="91" t="s">
        <v>1124</v>
      </c>
      <c r="O348" s="91" t="s">
        <v>1342</v>
      </c>
      <c r="P348" s="127">
        <v>44072</v>
      </c>
      <c r="Q348" s="97">
        <v>44070</v>
      </c>
      <c r="R348" s="93" t="s">
        <v>35</v>
      </c>
      <c r="S348" s="89" t="s">
        <v>36</v>
      </c>
      <c r="T348" s="88" t="s">
        <v>41</v>
      </c>
      <c r="U348" s="89" t="s">
        <v>42</v>
      </c>
      <c r="V348" s="92" t="s">
        <v>1358</v>
      </c>
      <c r="W348" s="94">
        <v>44088571</v>
      </c>
      <c r="X348" s="46">
        <f t="shared" si="18"/>
        <v>28</v>
      </c>
      <c r="Y348" s="46">
        <v>83</v>
      </c>
      <c r="Z348" s="46" t="str">
        <f t="shared" si="19"/>
        <v>16-30</v>
      </c>
      <c r="AA348" s="77" t="str">
        <f t="shared" si="20"/>
        <v>Concluido</v>
      </c>
    </row>
    <row r="349" spans="1:27" s="43" customFormat="1" ht="15" customHeight="1">
      <c r="A349" s="89" t="s">
        <v>26</v>
      </c>
      <c r="B349" s="90" t="s">
        <v>445</v>
      </c>
      <c r="C349" s="91" t="s">
        <v>27</v>
      </c>
      <c r="D349" s="91">
        <v>8634</v>
      </c>
      <c r="E349" s="87" t="s">
        <v>104</v>
      </c>
      <c r="F349" s="87" t="s">
        <v>57</v>
      </c>
      <c r="G349" s="88" t="s">
        <v>30</v>
      </c>
      <c r="H349" s="89" t="s">
        <v>31</v>
      </c>
      <c r="I349" s="92" t="s">
        <v>32</v>
      </c>
      <c r="J349" s="92" t="s">
        <v>33</v>
      </c>
      <c r="K349" s="91" t="s">
        <v>34</v>
      </c>
      <c r="L349" s="128">
        <v>44042</v>
      </c>
      <c r="M349" s="91">
        <v>2020</v>
      </c>
      <c r="N349" s="91" t="s">
        <v>1124</v>
      </c>
      <c r="O349" s="91" t="s">
        <v>1342</v>
      </c>
      <c r="P349" s="127">
        <v>44072</v>
      </c>
      <c r="Q349" s="97">
        <v>44068</v>
      </c>
      <c r="R349" s="93" t="s">
        <v>35</v>
      </c>
      <c r="S349" s="89" t="s">
        <v>36</v>
      </c>
      <c r="T349" s="88" t="s">
        <v>30</v>
      </c>
      <c r="U349" s="89" t="s">
        <v>449</v>
      </c>
      <c r="V349" s="92" t="s">
        <v>1359</v>
      </c>
      <c r="W349" s="94">
        <v>47635188</v>
      </c>
      <c r="X349" s="46">
        <f t="shared" si="18"/>
        <v>26</v>
      </c>
      <c r="Y349" s="46">
        <v>84</v>
      </c>
      <c r="Z349" s="46" t="str">
        <f t="shared" si="19"/>
        <v>16-30</v>
      </c>
      <c r="AA349" s="77" t="str">
        <f t="shared" si="20"/>
        <v>Concluido</v>
      </c>
    </row>
    <row r="350" spans="1:27" s="43" customFormat="1" ht="15" customHeight="1">
      <c r="A350" s="89" t="s">
        <v>26</v>
      </c>
      <c r="B350" s="90" t="s">
        <v>445</v>
      </c>
      <c r="C350" s="91" t="s">
        <v>27</v>
      </c>
      <c r="D350" s="91">
        <v>8635</v>
      </c>
      <c r="E350" s="87" t="s">
        <v>97</v>
      </c>
      <c r="F350" s="87" t="s">
        <v>57</v>
      </c>
      <c r="G350" s="88" t="s">
        <v>30</v>
      </c>
      <c r="H350" s="89" t="s">
        <v>31</v>
      </c>
      <c r="I350" s="92" t="s">
        <v>32</v>
      </c>
      <c r="J350" s="92" t="s">
        <v>33</v>
      </c>
      <c r="K350" s="91" t="s">
        <v>34</v>
      </c>
      <c r="L350" s="128">
        <v>44042</v>
      </c>
      <c r="M350" s="91">
        <v>2020</v>
      </c>
      <c r="N350" s="91" t="s">
        <v>1124</v>
      </c>
      <c r="O350" s="91" t="s">
        <v>1342</v>
      </c>
      <c r="P350" s="127">
        <v>44072</v>
      </c>
      <c r="Q350" s="97">
        <v>44068</v>
      </c>
      <c r="R350" s="93" t="s">
        <v>35</v>
      </c>
      <c r="S350" s="89" t="s">
        <v>36</v>
      </c>
      <c r="T350" s="88">
        <v>39</v>
      </c>
      <c r="U350" s="89" t="s">
        <v>82</v>
      </c>
      <c r="V350" s="92" t="s">
        <v>1360</v>
      </c>
      <c r="W350" s="94">
        <v>43026943</v>
      </c>
      <c r="X350" s="46">
        <f t="shared" si="18"/>
        <v>26</v>
      </c>
      <c r="Y350" s="46">
        <v>85</v>
      </c>
      <c r="Z350" s="46" t="str">
        <f t="shared" si="19"/>
        <v>16-30</v>
      </c>
      <c r="AA350" s="77" t="str">
        <f t="shared" si="20"/>
        <v>Concluido</v>
      </c>
    </row>
    <row r="351" spans="1:27" s="43" customFormat="1" ht="15" customHeight="1">
      <c r="A351" s="89" t="s">
        <v>26</v>
      </c>
      <c r="B351" s="90" t="s">
        <v>445</v>
      </c>
      <c r="C351" s="91" t="s">
        <v>27</v>
      </c>
      <c r="D351" s="91">
        <v>8638</v>
      </c>
      <c r="E351" s="87" t="s">
        <v>38</v>
      </c>
      <c r="F351" s="87" t="s">
        <v>29</v>
      </c>
      <c r="G351" s="88" t="s">
        <v>30</v>
      </c>
      <c r="H351" s="89" t="s">
        <v>31</v>
      </c>
      <c r="I351" s="92" t="s">
        <v>32</v>
      </c>
      <c r="J351" s="92" t="s">
        <v>33</v>
      </c>
      <c r="K351" s="91" t="s">
        <v>34</v>
      </c>
      <c r="L351" s="128">
        <v>44042</v>
      </c>
      <c r="M351" s="91">
        <v>2020</v>
      </c>
      <c r="N351" s="91" t="s">
        <v>1124</v>
      </c>
      <c r="O351" s="91" t="s">
        <v>1342</v>
      </c>
      <c r="P351" s="127">
        <v>44072</v>
      </c>
      <c r="Q351" s="97">
        <v>44068</v>
      </c>
      <c r="R351" s="93" t="s">
        <v>35</v>
      </c>
      <c r="S351" s="89" t="s">
        <v>36</v>
      </c>
      <c r="T351" s="88">
        <v>39</v>
      </c>
      <c r="U351" s="89" t="s">
        <v>82</v>
      </c>
      <c r="V351" s="92" t="s">
        <v>1361</v>
      </c>
      <c r="W351" s="94">
        <v>45836159</v>
      </c>
      <c r="X351" s="46">
        <f t="shared" si="18"/>
        <v>26</v>
      </c>
      <c r="Y351" s="46">
        <v>86</v>
      </c>
      <c r="Z351" s="46" t="str">
        <f t="shared" si="19"/>
        <v>16-30</v>
      </c>
      <c r="AA351" s="77" t="str">
        <f t="shared" si="20"/>
        <v>Concluido</v>
      </c>
    </row>
    <row r="352" spans="1:27" s="43" customFormat="1" ht="15" customHeight="1">
      <c r="A352" s="89" t="s">
        <v>26</v>
      </c>
      <c r="B352" s="90" t="s">
        <v>445</v>
      </c>
      <c r="C352" s="91" t="s">
        <v>27</v>
      </c>
      <c r="D352" s="91">
        <v>8639</v>
      </c>
      <c r="E352" s="87" t="s">
        <v>49</v>
      </c>
      <c r="F352" s="87" t="s">
        <v>29</v>
      </c>
      <c r="G352" s="88" t="s">
        <v>30</v>
      </c>
      <c r="H352" s="89" t="s">
        <v>31</v>
      </c>
      <c r="I352" s="92" t="s">
        <v>32</v>
      </c>
      <c r="J352" s="92" t="s">
        <v>33</v>
      </c>
      <c r="K352" s="91" t="s">
        <v>34</v>
      </c>
      <c r="L352" s="128">
        <v>44042</v>
      </c>
      <c r="M352" s="91">
        <v>2020</v>
      </c>
      <c r="N352" s="91" t="s">
        <v>1124</v>
      </c>
      <c r="O352" s="91" t="s">
        <v>1342</v>
      </c>
      <c r="P352" s="127">
        <v>44072</v>
      </c>
      <c r="Q352" s="97">
        <v>44068</v>
      </c>
      <c r="R352" s="93" t="s">
        <v>35</v>
      </c>
      <c r="S352" s="89" t="s">
        <v>36</v>
      </c>
      <c r="T352" s="88" t="s">
        <v>30</v>
      </c>
      <c r="U352" s="89" t="s">
        <v>449</v>
      </c>
      <c r="V352" s="92" t="s">
        <v>1362</v>
      </c>
      <c r="W352" s="94">
        <v>42732678</v>
      </c>
      <c r="X352" s="46">
        <f t="shared" si="18"/>
        <v>26</v>
      </c>
      <c r="Y352" s="46">
        <v>87</v>
      </c>
      <c r="Z352" s="46" t="str">
        <f t="shared" si="19"/>
        <v>16-30</v>
      </c>
      <c r="AA352" s="77" t="str">
        <f t="shared" si="20"/>
        <v>Concluido</v>
      </c>
    </row>
    <row r="353" spans="1:27" s="43" customFormat="1" ht="15" customHeight="1">
      <c r="A353" s="89" t="s">
        <v>26</v>
      </c>
      <c r="B353" s="90" t="s">
        <v>445</v>
      </c>
      <c r="C353" s="91" t="s">
        <v>27</v>
      </c>
      <c r="D353" s="91">
        <v>8643</v>
      </c>
      <c r="E353" s="87" t="s">
        <v>162</v>
      </c>
      <c r="F353" s="87" t="s">
        <v>57</v>
      </c>
      <c r="G353" s="88" t="s">
        <v>30</v>
      </c>
      <c r="H353" s="89" t="s">
        <v>31</v>
      </c>
      <c r="I353" s="92" t="s">
        <v>32</v>
      </c>
      <c r="J353" s="92" t="s">
        <v>33</v>
      </c>
      <c r="K353" s="91" t="s">
        <v>34</v>
      </c>
      <c r="L353" s="128">
        <v>44042</v>
      </c>
      <c r="M353" s="91">
        <v>2020</v>
      </c>
      <c r="N353" s="91" t="s">
        <v>1124</v>
      </c>
      <c r="O353" s="91" t="s">
        <v>1342</v>
      </c>
      <c r="P353" s="127">
        <v>44072</v>
      </c>
      <c r="Q353" s="97">
        <v>44068</v>
      </c>
      <c r="R353" s="93" t="s">
        <v>35</v>
      </c>
      <c r="S353" s="89" t="s">
        <v>36</v>
      </c>
      <c r="T353" s="88" t="s">
        <v>30</v>
      </c>
      <c r="U353" s="89" t="s">
        <v>449</v>
      </c>
      <c r="V353" s="92" t="s">
        <v>1363</v>
      </c>
      <c r="W353" s="94">
        <v>48715959</v>
      </c>
      <c r="X353" s="46">
        <f t="shared" si="18"/>
        <v>26</v>
      </c>
      <c r="Y353" s="46">
        <v>88</v>
      </c>
      <c r="Z353" s="46" t="str">
        <f t="shared" si="19"/>
        <v>16-30</v>
      </c>
      <c r="AA353" s="77" t="str">
        <f t="shared" si="20"/>
        <v>Concluido</v>
      </c>
    </row>
    <row r="354" spans="1:27" s="43" customFormat="1" ht="15" customHeight="1">
      <c r="A354" s="89" t="s">
        <v>26</v>
      </c>
      <c r="B354" s="90" t="s">
        <v>445</v>
      </c>
      <c r="C354" s="91" t="s">
        <v>27</v>
      </c>
      <c r="D354" s="91">
        <v>8653</v>
      </c>
      <c r="E354" s="87" t="s">
        <v>427</v>
      </c>
      <c r="F354" s="87" t="s">
        <v>57</v>
      </c>
      <c r="G354" s="88" t="s">
        <v>30</v>
      </c>
      <c r="H354" s="89" t="s">
        <v>31</v>
      </c>
      <c r="I354" s="92" t="s">
        <v>32</v>
      </c>
      <c r="J354" s="92" t="s">
        <v>33</v>
      </c>
      <c r="K354" s="91" t="s">
        <v>34</v>
      </c>
      <c r="L354" s="128">
        <v>44042</v>
      </c>
      <c r="M354" s="91">
        <v>2020</v>
      </c>
      <c r="N354" s="91" t="s">
        <v>1124</v>
      </c>
      <c r="O354" s="91" t="s">
        <v>1342</v>
      </c>
      <c r="P354" s="127">
        <v>44072</v>
      </c>
      <c r="Q354" s="97">
        <v>44069</v>
      </c>
      <c r="R354" s="93" t="s">
        <v>35</v>
      </c>
      <c r="S354" s="89" t="s">
        <v>36</v>
      </c>
      <c r="T354" s="88" t="s">
        <v>30</v>
      </c>
      <c r="U354" s="89" t="s">
        <v>449</v>
      </c>
      <c r="V354" s="92" t="s">
        <v>552</v>
      </c>
      <c r="W354" s="94">
        <v>70610747</v>
      </c>
      <c r="X354" s="46">
        <f t="shared" si="18"/>
        <v>27</v>
      </c>
      <c r="Y354" s="46">
        <v>89</v>
      </c>
      <c r="Z354" s="46" t="str">
        <f t="shared" si="19"/>
        <v>16-30</v>
      </c>
      <c r="AA354" s="77" t="str">
        <f t="shared" si="20"/>
        <v>Concluido</v>
      </c>
    </row>
    <row r="355" spans="1:27" s="43" customFormat="1" ht="15" customHeight="1">
      <c r="A355" s="89" t="s">
        <v>26</v>
      </c>
      <c r="B355" s="90" t="s">
        <v>445</v>
      </c>
      <c r="C355" s="91" t="s">
        <v>27</v>
      </c>
      <c r="D355" s="91">
        <v>8656</v>
      </c>
      <c r="E355" s="87" t="s">
        <v>38</v>
      </c>
      <c r="F355" s="87" t="s">
        <v>39</v>
      </c>
      <c r="G355" s="88" t="s">
        <v>30</v>
      </c>
      <c r="H355" s="89" t="s">
        <v>31</v>
      </c>
      <c r="I355" s="92" t="s">
        <v>32</v>
      </c>
      <c r="J355" s="92" t="s">
        <v>33</v>
      </c>
      <c r="K355" s="91" t="s">
        <v>34</v>
      </c>
      <c r="L355" s="128">
        <v>44042</v>
      </c>
      <c r="M355" s="91">
        <v>2020</v>
      </c>
      <c r="N355" s="91" t="s">
        <v>1124</v>
      </c>
      <c r="O355" s="91" t="s">
        <v>1342</v>
      </c>
      <c r="P355" s="127">
        <v>44072</v>
      </c>
      <c r="Q355" s="97">
        <v>44069</v>
      </c>
      <c r="R355" s="93" t="s">
        <v>40</v>
      </c>
      <c r="S355" s="89" t="s">
        <v>420</v>
      </c>
      <c r="T355" s="88" t="s">
        <v>30</v>
      </c>
      <c r="U355" s="89" t="s">
        <v>449</v>
      </c>
      <c r="V355" s="92" t="s">
        <v>1364</v>
      </c>
      <c r="W355" s="94">
        <v>44150741</v>
      </c>
      <c r="X355" s="46">
        <f t="shared" si="18"/>
        <v>27</v>
      </c>
      <c r="Y355" s="46">
        <v>90</v>
      </c>
      <c r="Z355" s="46" t="str">
        <f t="shared" si="19"/>
        <v>16-30</v>
      </c>
      <c r="AA355" s="77" t="str">
        <f t="shared" si="20"/>
        <v>Concluido</v>
      </c>
    </row>
    <row r="356" spans="1:27" s="43" customFormat="1" ht="15" customHeight="1">
      <c r="A356" s="89" t="s">
        <v>26</v>
      </c>
      <c r="B356" s="90" t="s">
        <v>445</v>
      </c>
      <c r="C356" s="91" t="s">
        <v>27</v>
      </c>
      <c r="D356" s="91">
        <v>8657</v>
      </c>
      <c r="E356" s="87" t="s">
        <v>56</v>
      </c>
      <c r="F356" s="87" t="s">
        <v>57</v>
      </c>
      <c r="G356" s="88" t="s">
        <v>30</v>
      </c>
      <c r="H356" s="89" t="s">
        <v>31</v>
      </c>
      <c r="I356" s="92" t="s">
        <v>32</v>
      </c>
      <c r="J356" s="92" t="s">
        <v>33</v>
      </c>
      <c r="K356" s="91" t="s">
        <v>34</v>
      </c>
      <c r="L356" s="128">
        <v>44042</v>
      </c>
      <c r="M356" s="91">
        <v>2020</v>
      </c>
      <c r="N356" s="91" t="s">
        <v>1124</v>
      </c>
      <c r="O356" s="91" t="s">
        <v>1342</v>
      </c>
      <c r="P356" s="127">
        <v>44072</v>
      </c>
      <c r="Q356" s="97">
        <v>44069</v>
      </c>
      <c r="R356" s="93" t="s">
        <v>35</v>
      </c>
      <c r="S356" s="89" t="s">
        <v>36</v>
      </c>
      <c r="T356" s="88" t="s">
        <v>30</v>
      </c>
      <c r="U356" s="89" t="s">
        <v>449</v>
      </c>
      <c r="V356" s="92" t="s">
        <v>1365</v>
      </c>
      <c r="W356" s="94">
        <v>45486050</v>
      </c>
      <c r="X356" s="46">
        <f t="shared" si="18"/>
        <v>27</v>
      </c>
      <c r="Y356" s="46">
        <v>91</v>
      </c>
      <c r="Z356" s="46" t="str">
        <f t="shared" si="19"/>
        <v>16-30</v>
      </c>
      <c r="AA356" s="77" t="str">
        <f t="shared" si="20"/>
        <v>Concluido</v>
      </c>
    </row>
    <row r="357" spans="1:27" s="43" customFormat="1" ht="15" customHeight="1">
      <c r="A357" s="89" t="s">
        <v>26</v>
      </c>
      <c r="B357" s="90" t="s">
        <v>445</v>
      </c>
      <c r="C357" s="91" t="s">
        <v>27</v>
      </c>
      <c r="D357" s="91">
        <v>8629</v>
      </c>
      <c r="E357" s="87" t="s">
        <v>89</v>
      </c>
      <c r="F357" s="87" t="s">
        <v>29</v>
      </c>
      <c r="G357" s="88" t="s">
        <v>44</v>
      </c>
      <c r="H357" s="89" t="s">
        <v>45</v>
      </c>
      <c r="I357" s="92" t="s">
        <v>89</v>
      </c>
      <c r="J357" s="92" t="s">
        <v>51</v>
      </c>
      <c r="K357" s="91" t="s">
        <v>145</v>
      </c>
      <c r="L357" s="128">
        <v>44042</v>
      </c>
      <c r="M357" s="91">
        <v>2020</v>
      </c>
      <c r="N357" s="91" t="s">
        <v>1124</v>
      </c>
      <c r="O357" s="91" t="s">
        <v>1342</v>
      </c>
      <c r="P357" s="127">
        <v>44072</v>
      </c>
      <c r="Q357" s="97">
        <v>44069</v>
      </c>
      <c r="R357" s="93" t="s">
        <v>35</v>
      </c>
      <c r="S357" s="89" t="s">
        <v>36</v>
      </c>
      <c r="T357" s="88" t="s">
        <v>30</v>
      </c>
      <c r="U357" s="89" t="s">
        <v>449</v>
      </c>
      <c r="V357" s="92" t="s">
        <v>1366</v>
      </c>
      <c r="W357" s="94">
        <v>42269239</v>
      </c>
      <c r="X357" s="46">
        <f t="shared" si="18"/>
        <v>27</v>
      </c>
      <c r="Y357" s="46">
        <v>92</v>
      </c>
      <c r="Z357" s="46" t="str">
        <f t="shared" si="19"/>
        <v>16-30</v>
      </c>
      <c r="AA357" s="77" t="str">
        <f t="shared" si="20"/>
        <v>Concluido</v>
      </c>
    </row>
    <row r="358" spans="1:27" s="43" customFormat="1">
      <c r="A358" s="89" t="s">
        <v>26</v>
      </c>
      <c r="B358" s="90" t="s">
        <v>445</v>
      </c>
      <c r="C358" s="91" t="s">
        <v>27</v>
      </c>
      <c r="D358" s="91">
        <v>8649</v>
      </c>
      <c r="E358" s="87" t="s">
        <v>66</v>
      </c>
      <c r="F358" s="87" t="s">
        <v>29</v>
      </c>
      <c r="G358" s="88" t="s">
        <v>44</v>
      </c>
      <c r="H358" s="89" t="s">
        <v>45</v>
      </c>
      <c r="I358" s="92" t="s">
        <v>66</v>
      </c>
      <c r="J358" s="92" t="s">
        <v>51</v>
      </c>
      <c r="K358" s="91" t="s">
        <v>431</v>
      </c>
      <c r="L358" s="128">
        <v>44042</v>
      </c>
      <c r="M358" s="91">
        <v>2020</v>
      </c>
      <c r="N358" s="91" t="s">
        <v>1124</v>
      </c>
      <c r="O358" s="91" t="s">
        <v>1342</v>
      </c>
      <c r="P358" s="127">
        <v>44072</v>
      </c>
      <c r="Q358" s="97">
        <v>44069</v>
      </c>
      <c r="R358" s="93" t="s">
        <v>35</v>
      </c>
      <c r="S358" s="89" t="s">
        <v>36</v>
      </c>
      <c r="T358" s="88" t="s">
        <v>30</v>
      </c>
      <c r="U358" s="89" t="s">
        <v>449</v>
      </c>
      <c r="V358" s="92" t="s">
        <v>1367</v>
      </c>
      <c r="W358" s="94">
        <v>41735731</v>
      </c>
      <c r="X358" s="46">
        <f t="shared" si="18"/>
        <v>27</v>
      </c>
      <c r="Y358" s="46">
        <v>93</v>
      </c>
      <c r="Z358" s="46" t="str">
        <f t="shared" si="19"/>
        <v>16-30</v>
      </c>
      <c r="AA358" s="77" t="str">
        <f t="shared" si="20"/>
        <v>Concluido</v>
      </c>
    </row>
    <row r="359" spans="1:27" s="43" customFormat="1">
      <c r="A359" s="89" t="s">
        <v>26</v>
      </c>
      <c r="B359" s="90" t="s">
        <v>445</v>
      </c>
      <c r="C359" s="91" t="s">
        <v>27</v>
      </c>
      <c r="D359" s="91">
        <v>8611</v>
      </c>
      <c r="E359" s="87" t="s">
        <v>68</v>
      </c>
      <c r="F359" s="87" t="s">
        <v>57</v>
      </c>
      <c r="G359" s="88" t="s">
        <v>44</v>
      </c>
      <c r="H359" s="89" t="s">
        <v>45</v>
      </c>
      <c r="I359" s="92" t="s">
        <v>68</v>
      </c>
      <c r="J359" s="92" t="s">
        <v>69</v>
      </c>
      <c r="K359" s="91" t="s">
        <v>457</v>
      </c>
      <c r="L359" s="128">
        <v>44041</v>
      </c>
      <c r="M359" s="91">
        <v>2020</v>
      </c>
      <c r="N359" s="91" t="s">
        <v>1124</v>
      </c>
      <c r="O359" s="91" t="s">
        <v>1342</v>
      </c>
      <c r="P359" s="127">
        <v>44071</v>
      </c>
      <c r="Q359" s="97">
        <v>44068</v>
      </c>
      <c r="R359" s="93" t="s">
        <v>35</v>
      </c>
      <c r="S359" s="89" t="s">
        <v>36</v>
      </c>
      <c r="T359" s="88" t="s">
        <v>30</v>
      </c>
      <c r="U359" s="89" t="s">
        <v>449</v>
      </c>
      <c r="V359" s="92" t="s">
        <v>1368</v>
      </c>
      <c r="W359" s="94">
        <v>46105799</v>
      </c>
      <c r="X359" s="46">
        <f t="shared" si="18"/>
        <v>27</v>
      </c>
      <c r="Y359" s="46">
        <v>94</v>
      </c>
      <c r="Z359" s="46" t="str">
        <f t="shared" si="19"/>
        <v>16-30</v>
      </c>
      <c r="AA359" s="77" t="str">
        <f t="shared" si="20"/>
        <v>Concluido</v>
      </c>
    </row>
    <row r="360" spans="1:27" s="43" customFormat="1" ht="15" customHeight="1">
      <c r="A360" s="89" t="s">
        <v>26</v>
      </c>
      <c r="B360" s="90" t="s">
        <v>445</v>
      </c>
      <c r="C360" s="91" t="s">
        <v>27</v>
      </c>
      <c r="D360" s="91">
        <v>8597</v>
      </c>
      <c r="E360" s="87" t="s">
        <v>399</v>
      </c>
      <c r="F360" s="87" t="s">
        <v>57</v>
      </c>
      <c r="G360" s="88" t="s">
        <v>44</v>
      </c>
      <c r="H360" s="89" t="s">
        <v>45</v>
      </c>
      <c r="I360" s="92" t="s">
        <v>32</v>
      </c>
      <c r="J360" s="92" t="s">
        <v>33</v>
      </c>
      <c r="K360" s="91" t="s">
        <v>34</v>
      </c>
      <c r="L360" s="128">
        <v>44041</v>
      </c>
      <c r="M360" s="91">
        <v>2020</v>
      </c>
      <c r="N360" s="91" t="s">
        <v>1124</v>
      </c>
      <c r="O360" s="91" t="s">
        <v>1342</v>
      </c>
      <c r="P360" s="127">
        <v>44071</v>
      </c>
      <c r="Q360" s="97">
        <v>44068</v>
      </c>
      <c r="R360" s="93" t="s">
        <v>35</v>
      </c>
      <c r="S360" s="89" t="s">
        <v>36</v>
      </c>
      <c r="T360" s="88">
        <v>18</v>
      </c>
      <c r="U360" s="89" t="s">
        <v>444</v>
      </c>
      <c r="V360" s="92" t="s">
        <v>1369</v>
      </c>
      <c r="W360" s="94">
        <v>31189045</v>
      </c>
      <c r="X360" s="46">
        <f t="shared" si="18"/>
        <v>27</v>
      </c>
      <c r="Y360" s="46">
        <v>95</v>
      </c>
      <c r="Z360" s="46" t="str">
        <f t="shared" si="19"/>
        <v>16-30</v>
      </c>
      <c r="AA360" s="77" t="str">
        <f t="shared" si="20"/>
        <v>Concluido</v>
      </c>
    </row>
    <row r="361" spans="1:27" s="43" customFormat="1" ht="15" customHeight="1">
      <c r="A361" s="89" t="s">
        <v>26</v>
      </c>
      <c r="B361" s="90" t="s">
        <v>445</v>
      </c>
      <c r="C361" s="91" t="s">
        <v>27</v>
      </c>
      <c r="D361" s="91">
        <v>8613</v>
      </c>
      <c r="E361" s="87" t="s">
        <v>85</v>
      </c>
      <c r="F361" s="87" t="s">
        <v>57</v>
      </c>
      <c r="G361" s="88" t="s">
        <v>44</v>
      </c>
      <c r="H361" s="89" t="s">
        <v>45</v>
      </c>
      <c r="I361" s="92" t="s">
        <v>85</v>
      </c>
      <c r="J361" s="92" t="s">
        <v>86</v>
      </c>
      <c r="K361" s="91" t="s">
        <v>87</v>
      </c>
      <c r="L361" s="128">
        <v>44041</v>
      </c>
      <c r="M361" s="91">
        <v>2020</v>
      </c>
      <c r="N361" s="91" t="s">
        <v>1124</v>
      </c>
      <c r="O361" s="91" t="s">
        <v>1342</v>
      </c>
      <c r="P361" s="127">
        <v>44071</v>
      </c>
      <c r="Q361" s="97">
        <v>44069</v>
      </c>
      <c r="R361" s="93" t="s">
        <v>35</v>
      </c>
      <c r="S361" s="89" t="s">
        <v>36</v>
      </c>
      <c r="T361" s="88">
        <v>39</v>
      </c>
      <c r="U361" s="89" t="s">
        <v>82</v>
      </c>
      <c r="V361" s="92" t="s">
        <v>1370</v>
      </c>
      <c r="W361" s="94">
        <v>41710776</v>
      </c>
      <c r="X361" s="46">
        <f t="shared" si="18"/>
        <v>28</v>
      </c>
      <c r="Y361" s="46">
        <v>96</v>
      </c>
      <c r="Z361" s="46" t="str">
        <f t="shared" si="19"/>
        <v>16-30</v>
      </c>
      <c r="AA361" s="77" t="str">
        <f t="shared" si="20"/>
        <v>Concluido</v>
      </c>
    </row>
    <row r="362" spans="1:27" s="43" customFormat="1" ht="15" customHeight="1">
      <c r="A362" s="89" t="s">
        <v>26</v>
      </c>
      <c r="B362" s="90" t="s">
        <v>445</v>
      </c>
      <c r="C362" s="91" t="s">
        <v>27</v>
      </c>
      <c r="D362" s="91">
        <v>8594</v>
      </c>
      <c r="E362" s="87" t="s">
        <v>71</v>
      </c>
      <c r="F362" s="87" t="s">
        <v>29</v>
      </c>
      <c r="G362" s="88" t="s">
        <v>44</v>
      </c>
      <c r="H362" s="89" t="s">
        <v>45</v>
      </c>
      <c r="I362" s="92" t="s">
        <v>71</v>
      </c>
      <c r="J362" s="92" t="s">
        <v>47</v>
      </c>
      <c r="K362" s="91" t="s">
        <v>34</v>
      </c>
      <c r="L362" s="128">
        <v>44040</v>
      </c>
      <c r="M362" s="91">
        <v>2020</v>
      </c>
      <c r="N362" s="91" t="s">
        <v>1124</v>
      </c>
      <c r="O362" s="91" t="s">
        <v>1342</v>
      </c>
      <c r="P362" s="127">
        <v>44070</v>
      </c>
      <c r="Q362" s="97">
        <v>44069</v>
      </c>
      <c r="R362" s="93" t="s">
        <v>35</v>
      </c>
      <c r="S362" s="89" t="s">
        <v>36</v>
      </c>
      <c r="T362" s="88" t="s">
        <v>30</v>
      </c>
      <c r="U362" s="89" t="s">
        <v>449</v>
      </c>
      <c r="V362" s="92" t="s">
        <v>1371</v>
      </c>
      <c r="W362" s="94">
        <v>41129433</v>
      </c>
      <c r="X362" s="46">
        <f t="shared" si="18"/>
        <v>29</v>
      </c>
      <c r="Y362" s="46">
        <v>97</v>
      </c>
      <c r="Z362" s="46" t="str">
        <f t="shared" si="19"/>
        <v>16-30</v>
      </c>
      <c r="AA362" s="77" t="str">
        <f t="shared" si="20"/>
        <v>Concluido</v>
      </c>
    </row>
    <row r="363" spans="1:27" s="43" customFormat="1" ht="15" customHeight="1">
      <c r="A363" s="89" t="s">
        <v>26</v>
      </c>
      <c r="B363" s="90" t="s">
        <v>445</v>
      </c>
      <c r="C363" s="91" t="s">
        <v>27</v>
      </c>
      <c r="D363" s="91">
        <v>8568</v>
      </c>
      <c r="E363" s="87" t="s">
        <v>115</v>
      </c>
      <c r="F363" s="87" t="s">
        <v>29</v>
      </c>
      <c r="G363" s="88" t="s">
        <v>44</v>
      </c>
      <c r="H363" s="89" t="s">
        <v>45</v>
      </c>
      <c r="I363" s="92" t="s">
        <v>115</v>
      </c>
      <c r="J363" s="92" t="s">
        <v>108</v>
      </c>
      <c r="K363" s="91" t="s">
        <v>415</v>
      </c>
      <c r="L363" s="128">
        <v>44039</v>
      </c>
      <c r="M363" s="91">
        <v>2020</v>
      </c>
      <c r="N363" s="91" t="s">
        <v>1124</v>
      </c>
      <c r="O363" s="91" t="s">
        <v>1342</v>
      </c>
      <c r="P363" s="127">
        <v>44069</v>
      </c>
      <c r="Q363" s="97">
        <v>44067</v>
      </c>
      <c r="R363" s="93" t="s">
        <v>35</v>
      </c>
      <c r="S363" s="89" t="s">
        <v>36</v>
      </c>
      <c r="T363" s="88">
        <v>22</v>
      </c>
      <c r="U363" s="89" t="s">
        <v>448</v>
      </c>
      <c r="V363" s="92" t="s">
        <v>563</v>
      </c>
      <c r="W363" s="94">
        <v>47343072</v>
      </c>
      <c r="X363" s="46">
        <f t="shared" si="18"/>
        <v>28</v>
      </c>
      <c r="Y363" s="46">
        <v>98</v>
      </c>
      <c r="Z363" s="46" t="str">
        <f t="shared" si="19"/>
        <v>16-30</v>
      </c>
      <c r="AA363" s="77" t="str">
        <f t="shared" si="20"/>
        <v>Concluido</v>
      </c>
    </row>
    <row r="364" spans="1:27" s="43" customFormat="1" ht="15" customHeight="1">
      <c r="A364" s="89" t="s">
        <v>26</v>
      </c>
      <c r="B364" s="90" t="s">
        <v>445</v>
      </c>
      <c r="C364" s="91" t="s">
        <v>27</v>
      </c>
      <c r="D364" s="91">
        <v>8576</v>
      </c>
      <c r="E364" s="87" t="s">
        <v>157</v>
      </c>
      <c r="F364" s="87" t="s">
        <v>29</v>
      </c>
      <c r="G364" s="88" t="s">
        <v>44</v>
      </c>
      <c r="H364" s="89" t="s">
        <v>45</v>
      </c>
      <c r="I364" s="92" t="s">
        <v>157</v>
      </c>
      <c r="J364" s="92" t="s">
        <v>108</v>
      </c>
      <c r="K364" s="91" t="s">
        <v>428</v>
      </c>
      <c r="L364" s="128">
        <v>44039</v>
      </c>
      <c r="M364" s="91">
        <v>2020</v>
      </c>
      <c r="N364" s="91" t="s">
        <v>1124</v>
      </c>
      <c r="O364" s="91" t="s">
        <v>1342</v>
      </c>
      <c r="P364" s="127">
        <v>44069</v>
      </c>
      <c r="Q364" s="97">
        <v>44054</v>
      </c>
      <c r="R364" s="93" t="s">
        <v>35</v>
      </c>
      <c r="S364" s="89" t="s">
        <v>36</v>
      </c>
      <c r="T364" s="88">
        <v>22</v>
      </c>
      <c r="U364" s="89" t="s">
        <v>448</v>
      </c>
      <c r="V364" s="92" t="s">
        <v>1372</v>
      </c>
      <c r="W364" s="94">
        <v>19337639</v>
      </c>
      <c r="X364" s="46">
        <f t="shared" si="18"/>
        <v>15</v>
      </c>
      <c r="Y364" s="46">
        <v>99</v>
      </c>
      <c r="Z364" s="46" t="str">
        <f t="shared" si="19"/>
        <v>1-15</v>
      </c>
      <c r="AA364" s="77" t="str">
        <f t="shared" si="20"/>
        <v>Concluido</v>
      </c>
    </row>
    <row r="365" spans="1:27" s="43" customFormat="1" ht="15" customHeight="1">
      <c r="A365" s="89" t="s">
        <v>26</v>
      </c>
      <c r="B365" s="90" t="s">
        <v>445</v>
      </c>
      <c r="C365" s="91" t="s">
        <v>27</v>
      </c>
      <c r="D365" s="91">
        <v>8585</v>
      </c>
      <c r="E365" s="87" t="s">
        <v>451</v>
      </c>
      <c r="F365" s="87" t="s">
        <v>29</v>
      </c>
      <c r="G365" s="88" t="s">
        <v>44</v>
      </c>
      <c r="H365" s="89" t="s">
        <v>45</v>
      </c>
      <c r="I365" s="92" t="s">
        <v>78</v>
      </c>
      <c r="J365" s="92" t="s">
        <v>79</v>
      </c>
      <c r="K365" s="91" t="s">
        <v>34</v>
      </c>
      <c r="L365" s="128">
        <v>44039</v>
      </c>
      <c r="M365" s="91">
        <v>2020</v>
      </c>
      <c r="N365" s="91" t="s">
        <v>1124</v>
      </c>
      <c r="O365" s="91" t="s">
        <v>1342</v>
      </c>
      <c r="P365" s="127">
        <v>44069</v>
      </c>
      <c r="Q365" s="97">
        <v>44068</v>
      </c>
      <c r="R365" s="93" t="s">
        <v>35</v>
      </c>
      <c r="S365" s="89" t="s">
        <v>36</v>
      </c>
      <c r="T365" s="88" t="s">
        <v>30</v>
      </c>
      <c r="U365" s="89" t="s">
        <v>449</v>
      </c>
      <c r="V365" s="92" t="s">
        <v>1373</v>
      </c>
      <c r="W365" s="94">
        <v>75800611</v>
      </c>
      <c r="X365" s="46">
        <f t="shared" si="18"/>
        <v>29</v>
      </c>
      <c r="Y365" s="46">
        <v>100</v>
      </c>
      <c r="Z365" s="46" t="str">
        <f t="shared" si="19"/>
        <v>16-30</v>
      </c>
      <c r="AA365" s="77" t="str">
        <f t="shared" si="20"/>
        <v>Concluido</v>
      </c>
    </row>
    <row r="366" spans="1:27" s="43" customFormat="1" ht="15" customHeight="1">
      <c r="A366" s="89" t="s">
        <v>26</v>
      </c>
      <c r="B366" s="90" t="s">
        <v>445</v>
      </c>
      <c r="C366" s="91" t="s">
        <v>27</v>
      </c>
      <c r="D366" s="91">
        <v>8555</v>
      </c>
      <c r="E366" s="87" t="s">
        <v>451</v>
      </c>
      <c r="F366" s="87" t="s">
        <v>29</v>
      </c>
      <c r="G366" s="88" t="s">
        <v>44</v>
      </c>
      <c r="H366" s="89" t="s">
        <v>45</v>
      </c>
      <c r="I366" s="92" t="s">
        <v>78</v>
      </c>
      <c r="J366" s="92" t="s">
        <v>79</v>
      </c>
      <c r="K366" s="91" t="s">
        <v>34</v>
      </c>
      <c r="L366" s="128">
        <v>44037</v>
      </c>
      <c r="M366" s="91">
        <v>2020</v>
      </c>
      <c r="N366" s="91" t="s">
        <v>1124</v>
      </c>
      <c r="O366" s="91" t="s">
        <v>1342</v>
      </c>
      <c r="P366" s="127">
        <v>44067</v>
      </c>
      <c r="Q366" s="97">
        <v>44065</v>
      </c>
      <c r="R366" s="93" t="s">
        <v>35</v>
      </c>
      <c r="S366" s="89" t="s">
        <v>36</v>
      </c>
      <c r="T366" s="88">
        <v>39</v>
      </c>
      <c r="U366" s="89" t="s">
        <v>82</v>
      </c>
      <c r="V366" s="92" t="s">
        <v>1374</v>
      </c>
      <c r="W366" s="94">
        <v>40416216</v>
      </c>
      <c r="X366" s="46">
        <f t="shared" si="18"/>
        <v>28</v>
      </c>
      <c r="Y366" s="46">
        <v>101</v>
      </c>
      <c r="Z366" s="46" t="str">
        <f t="shared" si="19"/>
        <v>16-30</v>
      </c>
      <c r="AA366" s="77" t="str">
        <f t="shared" si="20"/>
        <v>Concluido</v>
      </c>
    </row>
    <row r="367" spans="1:27" s="43" customFormat="1" ht="15" customHeight="1">
      <c r="A367" s="89" t="s">
        <v>26</v>
      </c>
      <c r="B367" s="90" t="s">
        <v>445</v>
      </c>
      <c r="C367" s="91" t="s">
        <v>27</v>
      </c>
      <c r="D367" s="91">
        <v>8549</v>
      </c>
      <c r="E367" s="87" t="s">
        <v>80</v>
      </c>
      <c r="F367" s="87" t="s">
        <v>80</v>
      </c>
      <c r="G367" s="88" t="s">
        <v>44</v>
      </c>
      <c r="H367" s="89" t="s">
        <v>45</v>
      </c>
      <c r="I367" s="92" t="s">
        <v>1115</v>
      </c>
      <c r="J367" s="92" t="s">
        <v>59</v>
      </c>
      <c r="K367" s="95" t="s">
        <v>1114</v>
      </c>
      <c r="L367" s="128">
        <v>44037</v>
      </c>
      <c r="M367" s="91">
        <v>2020</v>
      </c>
      <c r="N367" s="91" t="s">
        <v>1124</v>
      </c>
      <c r="O367" s="91" t="s">
        <v>1342</v>
      </c>
      <c r="P367" s="127">
        <v>44067</v>
      </c>
      <c r="Q367" s="97">
        <v>44067</v>
      </c>
      <c r="R367" s="93">
        <v>29</v>
      </c>
      <c r="S367" s="89" t="s">
        <v>81</v>
      </c>
      <c r="T367" s="88">
        <v>39</v>
      </c>
      <c r="U367" s="89" t="s">
        <v>82</v>
      </c>
      <c r="V367" s="92" t="s">
        <v>1375</v>
      </c>
      <c r="W367" s="94">
        <v>16019135</v>
      </c>
      <c r="X367" s="46">
        <f t="shared" si="18"/>
        <v>30</v>
      </c>
      <c r="Y367" s="46">
        <v>102</v>
      </c>
      <c r="Z367" s="46" t="str">
        <f t="shared" si="19"/>
        <v>16-30</v>
      </c>
      <c r="AA367" s="77" t="str">
        <f t="shared" si="20"/>
        <v>Concluido</v>
      </c>
    </row>
    <row r="368" spans="1:27" s="43" customFormat="1" ht="15" customHeight="1">
      <c r="A368" s="89" t="s">
        <v>26</v>
      </c>
      <c r="B368" s="90" t="s">
        <v>445</v>
      </c>
      <c r="C368" s="91" t="s">
        <v>27</v>
      </c>
      <c r="D368" s="91">
        <v>8527</v>
      </c>
      <c r="E368" s="87" t="s">
        <v>50</v>
      </c>
      <c r="F368" s="87" t="s">
        <v>29</v>
      </c>
      <c r="G368" s="88" t="s">
        <v>44</v>
      </c>
      <c r="H368" s="89" t="s">
        <v>45</v>
      </c>
      <c r="I368" s="92" t="s">
        <v>109</v>
      </c>
      <c r="J368" s="92" t="s">
        <v>51</v>
      </c>
      <c r="K368" s="91" t="s">
        <v>404</v>
      </c>
      <c r="L368" s="128">
        <v>44036</v>
      </c>
      <c r="M368" s="91">
        <v>2020</v>
      </c>
      <c r="N368" s="91" t="s">
        <v>1124</v>
      </c>
      <c r="O368" s="91" t="s">
        <v>1342</v>
      </c>
      <c r="P368" s="127">
        <v>44066</v>
      </c>
      <c r="Q368" s="97">
        <v>44064</v>
      </c>
      <c r="R368" s="93" t="s">
        <v>35</v>
      </c>
      <c r="S368" s="89" t="s">
        <v>36</v>
      </c>
      <c r="T368" s="88" t="s">
        <v>30</v>
      </c>
      <c r="U368" s="89" t="s">
        <v>449</v>
      </c>
      <c r="V368" s="92" t="s">
        <v>1376</v>
      </c>
      <c r="W368" s="94">
        <v>29415889</v>
      </c>
      <c r="X368" s="46">
        <f t="shared" si="18"/>
        <v>28</v>
      </c>
      <c r="Y368" s="46">
        <v>103</v>
      </c>
      <c r="Z368" s="46" t="str">
        <f t="shared" si="19"/>
        <v>16-30</v>
      </c>
      <c r="AA368" s="77" t="str">
        <f t="shared" si="20"/>
        <v>Concluido</v>
      </c>
    </row>
    <row r="369" spans="1:27" s="43" customFormat="1" ht="15" customHeight="1">
      <c r="A369" s="89" t="s">
        <v>26</v>
      </c>
      <c r="B369" s="90" t="s">
        <v>445</v>
      </c>
      <c r="C369" s="91" t="s">
        <v>27</v>
      </c>
      <c r="D369" s="91">
        <v>8530</v>
      </c>
      <c r="E369" s="87" t="s">
        <v>85</v>
      </c>
      <c r="F369" s="87" t="s">
        <v>29</v>
      </c>
      <c r="G369" s="88" t="s">
        <v>44</v>
      </c>
      <c r="H369" s="89" t="s">
        <v>45</v>
      </c>
      <c r="I369" s="92" t="s">
        <v>85</v>
      </c>
      <c r="J369" s="92" t="s">
        <v>86</v>
      </c>
      <c r="K369" s="91" t="s">
        <v>87</v>
      </c>
      <c r="L369" s="128">
        <v>44036</v>
      </c>
      <c r="M369" s="91">
        <v>2020</v>
      </c>
      <c r="N369" s="91" t="s">
        <v>1124</v>
      </c>
      <c r="O369" s="91" t="s">
        <v>1342</v>
      </c>
      <c r="P369" s="127">
        <v>44066</v>
      </c>
      <c r="Q369" s="97">
        <v>44047</v>
      </c>
      <c r="R369" s="93" t="s">
        <v>35</v>
      </c>
      <c r="S369" s="89" t="s">
        <v>36</v>
      </c>
      <c r="T369" s="88">
        <v>39</v>
      </c>
      <c r="U369" s="89" t="s">
        <v>82</v>
      </c>
      <c r="V369" s="92" t="s">
        <v>1377</v>
      </c>
      <c r="W369" s="94">
        <v>3632853</v>
      </c>
      <c r="X369" s="46">
        <f t="shared" si="18"/>
        <v>11</v>
      </c>
      <c r="Y369" s="46">
        <v>104</v>
      </c>
      <c r="Z369" s="46" t="str">
        <f t="shared" si="19"/>
        <v>1-15</v>
      </c>
      <c r="AA369" s="77" t="str">
        <f t="shared" si="20"/>
        <v>Concluido</v>
      </c>
    </row>
    <row r="370" spans="1:27" s="43" customFormat="1" ht="15" customHeight="1">
      <c r="A370" s="89" t="s">
        <v>26</v>
      </c>
      <c r="B370" s="90" t="s">
        <v>445</v>
      </c>
      <c r="C370" s="91" t="s">
        <v>27</v>
      </c>
      <c r="D370" s="91">
        <v>8483</v>
      </c>
      <c r="E370" s="87" t="s">
        <v>50</v>
      </c>
      <c r="F370" s="87" t="s">
        <v>29</v>
      </c>
      <c r="G370" s="88" t="s">
        <v>44</v>
      </c>
      <c r="H370" s="89" t="s">
        <v>45</v>
      </c>
      <c r="I370" s="92" t="s">
        <v>50</v>
      </c>
      <c r="J370" s="92" t="s">
        <v>51</v>
      </c>
      <c r="K370" s="91" t="s">
        <v>52</v>
      </c>
      <c r="L370" s="128">
        <v>44035</v>
      </c>
      <c r="M370" s="91">
        <v>2020</v>
      </c>
      <c r="N370" s="91" t="s">
        <v>1124</v>
      </c>
      <c r="O370" s="91" t="s">
        <v>1342</v>
      </c>
      <c r="P370" s="127">
        <v>44065</v>
      </c>
      <c r="Q370" s="97">
        <v>44065</v>
      </c>
      <c r="R370" s="93" t="s">
        <v>35</v>
      </c>
      <c r="S370" s="89" t="s">
        <v>36</v>
      </c>
      <c r="T370" s="88" t="s">
        <v>30</v>
      </c>
      <c r="U370" s="89" t="s">
        <v>449</v>
      </c>
      <c r="V370" s="92" t="s">
        <v>1378</v>
      </c>
      <c r="W370" s="94">
        <v>41069043</v>
      </c>
      <c r="X370" s="46">
        <f t="shared" si="18"/>
        <v>30</v>
      </c>
      <c r="Y370" s="46">
        <v>105</v>
      </c>
      <c r="Z370" s="46" t="str">
        <f t="shared" si="19"/>
        <v>16-30</v>
      </c>
      <c r="AA370" s="77" t="str">
        <f t="shared" si="20"/>
        <v>Concluido</v>
      </c>
    </row>
    <row r="371" spans="1:27" s="43" customFormat="1" ht="15" customHeight="1">
      <c r="A371" s="89" t="s">
        <v>26</v>
      </c>
      <c r="B371" s="90" t="s">
        <v>445</v>
      </c>
      <c r="C371" s="91" t="s">
        <v>27</v>
      </c>
      <c r="D371" s="91">
        <v>8472</v>
      </c>
      <c r="E371" s="87" t="s">
        <v>162</v>
      </c>
      <c r="F371" s="87" t="s">
        <v>29</v>
      </c>
      <c r="G371" s="88" t="s">
        <v>44</v>
      </c>
      <c r="H371" s="89" t="s">
        <v>45</v>
      </c>
      <c r="I371" s="92" t="s">
        <v>77</v>
      </c>
      <c r="J371" s="92" t="s">
        <v>108</v>
      </c>
      <c r="K371" s="91" t="s">
        <v>129</v>
      </c>
      <c r="L371" s="128">
        <v>44035</v>
      </c>
      <c r="M371" s="91">
        <v>2020</v>
      </c>
      <c r="N371" s="91" t="s">
        <v>1124</v>
      </c>
      <c r="O371" s="91" t="s">
        <v>1342</v>
      </c>
      <c r="P371" s="127">
        <v>44065</v>
      </c>
      <c r="Q371" s="97">
        <v>44064</v>
      </c>
      <c r="R371" s="93" t="s">
        <v>35</v>
      </c>
      <c r="S371" s="89" t="s">
        <v>36</v>
      </c>
      <c r="T371" s="88" t="s">
        <v>30</v>
      </c>
      <c r="U371" s="89" t="s">
        <v>449</v>
      </c>
      <c r="V371" s="92" t="s">
        <v>1379</v>
      </c>
      <c r="W371" s="94">
        <v>16757707</v>
      </c>
      <c r="X371" s="46">
        <f t="shared" si="18"/>
        <v>29</v>
      </c>
      <c r="Y371" s="46">
        <v>106</v>
      </c>
      <c r="Z371" s="46" t="str">
        <f t="shared" si="19"/>
        <v>16-30</v>
      </c>
      <c r="AA371" s="77" t="str">
        <f t="shared" si="20"/>
        <v>Concluido</v>
      </c>
    </row>
    <row r="372" spans="1:27" s="43" customFormat="1" ht="15" customHeight="1">
      <c r="A372" s="89" t="s">
        <v>26</v>
      </c>
      <c r="B372" s="90" t="s">
        <v>445</v>
      </c>
      <c r="C372" s="91" t="s">
        <v>27</v>
      </c>
      <c r="D372" s="91">
        <v>8478</v>
      </c>
      <c r="E372" s="87" t="s">
        <v>101</v>
      </c>
      <c r="F372" s="87" t="s">
        <v>29</v>
      </c>
      <c r="G372" s="88" t="s">
        <v>44</v>
      </c>
      <c r="H372" s="89" t="s">
        <v>45</v>
      </c>
      <c r="I372" s="92" t="s">
        <v>101</v>
      </c>
      <c r="J372" s="92" t="s">
        <v>79</v>
      </c>
      <c r="K372" s="91" t="s">
        <v>34</v>
      </c>
      <c r="L372" s="128">
        <v>44035</v>
      </c>
      <c r="M372" s="91">
        <v>2020</v>
      </c>
      <c r="N372" s="91" t="s">
        <v>1124</v>
      </c>
      <c r="O372" s="91" t="s">
        <v>1342</v>
      </c>
      <c r="P372" s="127">
        <v>44065</v>
      </c>
      <c r="Q372" s="97">
        <v>44067</v>
      </c>
      <c r="R372" s="93" t="s">
        <v>35</v>
      </c>
      <c r="S372" s="89" t="s">
        <v>36</v>
      </c>
      <c r="T372" s="88" t="s">
        <v>30</v>
      </c>
      <c r="U372" s="89" t="s">
        <v>449</v>
      </c>
      <c r="V372" s="92" t="s">
        <v>802</v>
      </c>
      <c r="W372" s="94">
        <v>76649856</v>
      </c>
      <c r="X372" s="46">
        <f t="shared" si="18"/>
        <v>32</v>
      </c>
      <c r="Y372" s="46">
        <v>107</v>
      </c>
      <c r="Z372" s="46" t="str">
        <f t="shared" si="19"/>
        <v>31-60</v>
      </c>
      <c r="AA372" s="77" t="str">
        <f t="shared" si="20"/>
        <v>Concluido</v>
      </c>
    </row>
    <row r="373" spans="1:27" s="43" customFormat="1">
      <c r="A373" s="89" t="s">
        <v>26</v>
      </c>
      <c r="B373" s="90" t="s">
        <v>445</v>
      </c>
      <c r="C373" s="91" t="s">
        <v>27</v>
      </c>
      <c r="D373" s="91">
        <v>8473</v>
      </c>
      <c r="E373" s="87" t="s">
        <v>66</v>
      </c>
      <c r="F373" s="87" t="s">
        <v>29</v>
      </c>
      <c r="G373" s="88" t="s">
        <v>44</v>
      </c>
      <c r="H373" s="89" t="s">
        <v>45</v>
      </c>
      <c r="I373" s="92" t="s">
        <v>66</v>
      </c>
      <c r="J373" s="92" t="s">
        <v>51</v>
      </c>
      <c r="K373" s="91" t="s">
        <v>431</v>
      </c>
      <c r="L373" s="128">
        <v>44035</v>
      </c>
      <c r="M373" s="91">
        <v>2020</v>
      </c>
      <c r="N373" s="91" t="s">
        <v>1124</v>
      </c>
      <c r="O373" s="91" t="s">
        <v>1342</v>
      </c>
      <c r="P373" s="127">
        <v>44065</v>
      </c>
      <c r="Q373" s="97">
        <v>44091</v>
      </c>
      <c r="R373" s="93" t="s">
        <v>35</v>
      </c>
      <c r="S373" s="89" t="s">
        <v>36</v>
      </c>
      <c r="T373" s="88" t="s">
        <v>41</v>
      </c>
      <c r="U373" s="89" t="s">
        <v>42</v>
      </c>
      <c r="V373" s="92" t="s">
        <v>1055</v>
      </c>
      <c r="W373" s="94">
        <v>43273811</v>
      </c>
      <c r="X373" s="46">
        <f t="shared" si="18"/>
        <v>56</v>
      </c>
      <c r="Y373" s="46">
        <v>108</v>
      </c>
      <c r="Z373" s="46" t="str">
        <f t="shared" si="19"/>
        <v>31-60</v>
      </c>
      <c r="AA373" s="77" t="str">
        <f t="shared" si="20"/>
        <v>Concluido</v>
      </c>
    </row>
    <row r="374" spans="1:27" s="43" customFormat="1">
      <c r="A374" s="89" t="s">
        <v>26</v>
      </c>
      <c r="B374" s="90" t="s">
        <v>445</v>
      </c>
      <c r="C374" s="91" t="s">
        <v>27</v>
      </c>
      <c r="D374" s="91">
        <v>8454</v>
      </c>
      <c r="E374" s="87" t="s">
        <v>50</v>
      </c>
      <c r="F374" s="87" t="s">
        <v>29</v>
      </c>
      <c r="G374" s="88" t="s">
        <v>44</v>
      </c>
      <c r="H374" s="89" t="s">
        <v>45</v>
      </c>
      <c r="I374" s="92" t="s">
        <v>50</v>
      </c>
      <c r="J374" s="92" t="s">
        <v>51</v>
      </c>
      <c r="K374" s="91" t="s">
        <v>52</v>
      </c>
      <c r="L374" s="128">
        <v>44034</v>
      </c>
      <c r="M374" s="91">
        <v>2020</v>
      </c>
      <c r="N374" s="91" t="s">
        <v>1124</v>
      </c>
      <c r="O374" s="91" t="s">
        <v>1342</v>
      </c>
      <c r="P374" s="127">
        <v>44064</v>
      </c>
      <c r="Q374" s="97">
        <v>44062</v>
      </c>
      <c r="R374" s="93" t="s">
        <v>35</v>
      </c>
      <c r="S374" s="89" t="s">
        <v>36</v>
      </c>
      <c r="T374" s="88" t="s">
        <v>30</v>
      </c>
      <c r="U374" s="89" t="s">
        <v>449</v>
      </c>
      <c r="V374" s="92" t="s">
        <v>1380</v>
      </c>
      <c r="W374" s="94">
        <v>42715141</v>
      </c>
      <c r="X374" s="46">
        <f t="shared" si="18"/>
        <v>28</v>
      </c>
      <c r="Y374" s="46">
        <v>109</v>
      </c>
      <c r="Z374" s="46" t="str">
        <f t="shared" si="19"/>
        <v>16-30</v>
      </c>
      <c r="AA374" s="77" t="str">
        <f t="shared" si="20"/>
        <v>Concluido</v>
      </c>
    </row>
    <row r="375" spans="1:27" s="43" customFormat="1">
      <c r="A375" s="89" t="s">
        <v>26</v>
      </c>
      <c r="B375" s="90" t="s">
        <v>445</v>
      </c>
      <c r="C375" s="91" t="s">
        <v>27</v>
      </c>
      <c r="D375" s="91">
        <v>8457</v>
      </c>
      <c r="E375" s="87" t="s">
        <v>50</v>
      </c>
      <c r="F375" s="87" t="s">
        <v>29</v>
      </c>
      <c r="G375" s="88" t="s">
        <v>44</v>
      </c>
      <c r="H375" s="89" t="s">
        <v>45</v>
      </c>
      <c r="I375" s="92" t="s">
        <v>50</v>
      </c>
      <c r="J375" s="92" t="s">
        <v>51</v>
      </c>
      <c r="K375" s="91" t="s">
        <v>52</v>
      </c>
      <c r="L375" s="128">
        <v>44034</v>
      </c>
      <c r="M375" s="91">
        <v>2020</v>
      </c>
      <c r="N375" s="91" t="s">
        <v>1124</v>
      </c>
      <c r="O375" s="91" t="s">
        <v>1342</v>
      </c>
      <c r="P375" s="127">
        <v>44064</v>
      </c>
      <c r="Q375" s="97">
        <v>44062</v>
      </c>
      <c r="R375" s="93" t="s">
        <v>35</v>
      </c>
      <c r="S375" s="89" t="s">
        <v>36</v>
      </c>
      <c r="T375" s="88" t="s">
        <v>30</v>
      </c>
      <c r="U375" s="89" t="s">
        <v>449</v>
      </c>
      <c r="V375" s="92" t="s">
        <v>1381</v>
      </c>
      <c r="W375" s="94">
        <v>8709358</v>
      </c>
      <c r="X375" s="46">
        <f t="shared" si="18"/>
        <v>28</v>
      </c>
      <c r="Y375" s="46">
        <v>110</v>
      </c>
      <c r="Z375" s="46" t="str">
        <f t="shared" si="19"/>
        <v>16-30</v>
      </c>
      <c r="AA375" s="77" t="str">
        <f t="shared" si="20"/>
        <v>Concluido</v>
      </c>
    </row>
    <row r="376" spans="1:27" s="43" customFormat="1">
      <c r="A376" s="89" t="s">
        <v>26</v>
      </c>
      <c r="B376" s="90" t="s">
        <v>445</v>
      </c>
      <c r="C376" s="91" t="s">
        <v>27</v>
      </c>
      <c r="D376" s="91">
        <v>8396</v>
      </c>
      <c r="E376" s="87" t="s">
        <v>105</v>
      </c>
      <c r="F376" s="87" t="s">
        <v>29</v>
      </c>
      <c r="G376" s="88" t="s">
        <v>44</v>
      </c>
      <c r="H376" s="89" t="s">
        <v>45</v>
      </c>
      <c r="I376" s="92" t="s">
        <v>53</v>
      </c>
      <c r="J376" s="92" t="s">
        <v>47</v>
      </c>
      <c r="K376" s="91" t="s">
        <v>34</v>
      </c>
      <c r="L376" s="128">
        <v>44033</v>
      </c>
      <c r="M376" s="91">
        <v>2020</v>
      </c>
      <c r="N376" s="91" t="s">
        <v>1124</v>
      </c>
      <c r="O376" s="91" t="s">
        <v>1342</v>
      </c>
      <c r="P376" s="127">
        <v>44063</v>
      </c>
      <c r="Q376" s="97">
        <v>44062</v>
      </c>
      <c r="R376" s="93" t="s">
        <v>35</v>
      </c>
      <c r="S376" s="89" t="s">
        <v>36</v>
      </c>
      <c r="T376" s="88" t="s">
        <v>30</v>
      </c>
      <c r="U376" s="89" t="s">
        <v>449</v>
      </c>
      <c r="V376" s="92" t="s">
        <v>1382</v>
      </c>
      <c r="W376" s="94">
        <v>40830640</v>
      </c>
      <c r="X376" s="46">
        <f t="shared" si="18"/>
        <v>29</v>
      </c>
      <c r="Y376" s="46">
        <v>111</v>
      </c>
      <c r="Z376" s="46" t="str">
        <f t="shared" si="19"/>
        <v>16-30</v>
      </c>
      <c r="AA376" s="77" t="str">
        <f t="shared" si="20"/>
        <v>Concluido</v>
      </c>
    </row>
    <row r="377" spans="1:27" s="43" customFormat="1" ht="15" customHeight="1">
      <c r="A377" s="89" t="s">
        <v>26</v>
      </c>
      <c r="B377" s="90" t="s">
        <v>445</v>
      </c>
      <c r="C377" s="91" t="s">
        <v>27</v>
      </c>
      <c r="D377" s="91">
        <v>8426</v>
      </c>
      <c r="E377" s="87" t="s">
        <v>38</v>
      </c>
      <c r="F377" s="87" t="s">
        <v>29</v>
      </c>
      <c r="G377" s="88" t="s">
        <v>30</v>
      </c>
      <c r="H377" s="89" t="s">
        <v>31</v>
      </c>
      <c r="I377" s="92" t="s">
        <v>32</v>
      </c>
      <c r="J377" s="92" t="s">
        <v>33</v>
      </c>
      <c r="K377" s="91" t="s">
        <v>34</v>
      </c>
      <c r="L377" s="128">
        <v>44033</v>
      </c>
      <c r="M377" s="91">
        <v>2020</v>
      </c>
      <c r="N377" s="91" t="s">
        <v>1124</v>
      </c>
      <c r="O377" s="91" t="s">
        <v>1342</v>
      </c>
      <c r="P377" s="127">
        <v>44063</v>
      </c>
      <c r="Q377" s="97">
        <v>44062</v>
      </c>
      <c r="R377" s="93" t="s">
        <v>35</v>
      </c>
      <c r="S377" s="89" t="s">
        <v>36</v>
      </c>
      <c r="T377" s="88" t="s">
        <v>30</v>
      </c>
      <c r="U377" s="89" t="s">
        <v>449</v>
      </c>
      <c r="V377" s="92" t="s">
        <v>1383</v>
      </c>
      <c r="W377" s="94">
        <v>47870678</v>
      </c>
      <c r="X377" s="46">
        <f t="shared" si="18"/>
        <v>29</v>
      </c>
      <c r="Y377" s="46">
        <v>112</v>
      </c>
      <c r="Z377" s="46" t="str">
        <f t="shared" si="19"/>
        <v>16-30</v>
      </c>
      <c r="AA377" s="77" t="str">
        <f t="shared" si="20"/>
        <v>Concluido</v>
      </c>
    </row>
    <row r="378" spans="1:27" s="43" customFormat="1" ht="15" customHeight="1">
      <c r="A378" s="89" t="s">
        <v>26</v>
      </c>
      <c r="B378" s="90" t="s">
        <v>445</v>
      </c>
      <c r="C378" s="91" t="s">
        <v>27</v>
      </c>
      <c r="D378" s="91">
        <v>8431</v>
      </c>
      <c r="E378" s="87" t="s">
        <v>109</v>
      </c>
      <c r="F378" s="87" t="s">
        <v>29</v>
      </c>
      <c r="G378" s="88" t="s">
        <v>30</v>
      </c>
      <c r="H378" s="89" t="s">
        <v>31</v>
      </c>
      <c r="I378" s="92" t="s">
        <v>32</v>
      </c>
      <c r="J378" s="92" t="s">
        <v>33</v>
      </c>
      <c r="K378" s="91" t="s">
        <v>34</v>
      </c>
      <c r="L378" s="128">
        <v>44033</v>
      </c>
      <c r="M378" s="91">
        <v>2020</v>
      </c>
      <c r="N378" s="91" t="s">
        <v>1124</v>
      </c>
      <c r="O378" s="91" t="s">
        <v>1342</v>
      </c>
      <c r="P378" s="127">
        <v>44063</v>
      </c>
      <c r="Q378" s="97">
        <v>44062</v>
      </c>
      <c r="R378" s="93" t="s">
        <v>35</v>
      </c>
      <c r="S378" s="89" t="s">
        <v>36</v>
      </c>
      <c r="T378" s="88" t="s">
        <v>30</v>
      </c>
      <c r="U378" s="89" t="s">
        <v>449</v>
      </c>
      <c r="V378" s="92" t="s">
        <v>1384</v>
      </c>
      <c r="W378" s="94">
        <v>72029453</v>
      </c>
      <c r="X378" s="46">
        <f t="shared" si="18"/>
        <v>29</v>
      </c>
      <c r="Y378" s="46">
        <v>113</v>
      </c>
      <c r="Z378" s="46" t="str">
        <f t="shared" si="19"/>
        <v>16-30</v>
      </c>
      <c r="AA378" s="77" t="str">
        <f t="shared" si="20"/>
        <v>Concluido</v>
      </c>
    </row>
    <row r="379" spans="1:27" s="43" customFormat="1" ht="15" customHeight="1">
      <c r="A379" s="89" t="s">
        <v>26</v>
      </c>
      <c r="B379" s="90" t="s">
        <v>445</v>
      </c>
      <c r="C379" s="91" t="s">
        <v>27</v>
      </c>
      <c r="D379" s="91">
        <v>8435</v>
      </c>
      <c r="E379" s="87" t="s">
        <v>92</v>
      </c>
      <c r="F379" s="87" t="s">
        <v>29</v>
      </c>
      <c r="G379" s="88" t="s">
        <v>30</v>
      </c>
      <c r="H379" s="89" t="s">
        <v>31</v>
      </c>
      <c r="I379" s="92" t="s">
        <v>32</v>
      </c>
      <c r="J379" s="92" t="s">
        <v>33</v>
      </c>
      <c r="K379" s="91" t="s">
        <v>34</v>
      </c>
      <c r="L379" s="128">
        <v>44033</v>
      </c>
      <c r="M379" s="91">
        <v>2020</v>
      </c>
      <c r="N379" s="91" t="s">
        <v>1124</v>
      </c>
      <c r="O379" s="91" t="s">
        <v>1342</v>
      </c>
      <c r="P379" s="127">
        <v>44063</v>
      </c>
      <c r="Q379" s="97">
        <v>44062</v>
      </c>
      <c r="R379" s="93" t="s">
        <v>35</v>
      </c>
      <c r="S379" s="89" t="s">
        <v>36</v>
      </c>
      <c r="T379" s="88" t="s">
        <v>30</v>
      </c>
      <c r="U379" s="89" t="s">
        <v>449</v>
      </c>
      <c r="V379" s="92" t="s">
        <v>1385</v>
      </c>
      <c r="W379" s="94">
        <v>46519542</v>
      </c>
      <c r="X379" s="46">
        <f t="shared" si="18"/>
        <v>29</v>
      </c>
      <c r="Y379" s="46">
        <v>114</v>
      </c>
      <c r="Z379" s="46" t="str">
        <f t="shared" si="19"/>
        <v>16-30</v>
      </c>
      <c r="AA379" s="77" t="str">
        <f t="shared" si="20"/>
        <v>Concluido</v>
      </c>
    </row>
    <row r="380" spans="1:27" s="43" customFormat="1" ht="15" customHeight="1">
      <c r="A380" s="89" t="s">
        <v>26</v>
      </c>
      <c r="B380" s="90" t="s">
        <v>445</v>
      </c>
      <c r="C380" s="91" t="s">
        <v>27</v>
      </c>
      <c r="D380" s="91">
        <v>8418</v>
      </c>
      <c r="E380" s="87" t="s">
        <v>38</v>
      </c>
      <c r="F380" s="87" t="s">
        <v>39</v>
      </c>
      <c r="G380" s="88" t="s">
        <v>44</v>
      </c>
      <c r="H380" s="89" t="s">
        <v>45</v>
      </c>
      <c r="I380" s="92" t="s">
        <v>88</v>
      </c>
      <c r="J380" s="92" t="s">
        <v>51</v>
      </c>
      <c r="K380" s="91" t="s">
        <v>149</v>
      </c>
      <c r="L380" s="128">
        <v>44033</v>
      </c>
      <c r="M380" s="91">
        <v>2020</v>
      </c>
      <c r="N380" s="91" t="s">
        <v>1124</v>
      </c>
      <c r="O380" s="91" t="s">
        <v>1342</v>
      </c>
      <c r="P380" s="127">
        <v>44063</v>
      </c>
      <c r="Q380" s="97">
        <v>44067</v>
      </c>
      <c r="R380" s="93" t="s">
        <v>40</v>
      </c>
      <c r="S380" s="89" t="s">
        <v>420</v>
      </c>
      <c r="T380" s="88" t="s">
        <v>30</v>
      </c>
      <c r="U380" s="89" t="s">
        <v>449</v>
      </c>
      <c r="V380" s="92" t="s">
        <v>1386</v>
      </c>
      <c r="W380" s="94">
        <v>42315087</v>
      </c>
      <c r="X380" s="46">
        <f t="shared" si="18"/>
        <v>34</v>
      </c>
      <c r="Y380" s="46">
        <v>115</v>
      </c>
      <c r="Z380" s="46" t="str">
        <f t="shared" si="19"/>
        <v>31-60</v>
      </c>
      <c r="AA380" s="77" t="str">
        <f t="shared" si="20"/>
        <v>Concluido</v>
      </c>
    </row>
    <row r="381" spans="1:27" s="43" customFormat="1" ht="15" customHeight="1">
      <c r="A381" s="89" t="s">
        <v>26</v>
      </c>
      <c r="B381" s="90" t="s">
        <v>445</v>
      </c>
      <c r="C381" s="91" t="s">
        <v>27</v>
      </c>
      <c r="D381" s="91">
        <v>8419</v>
      </c>
      <c r="E381" s="87" t="s">
        <v>38</v>
      </c>
      <c r="F381" s="87" t="s">
        <v>39</v>
      </c>
      <c r="G381" s="88" t="s">
        <v>44</v>
      </c>
      <c r="H381" s="89" t="s">
        <v>45</v>
      </c>
      <c r="I381" s="92" t="s">
        <v>88</v>
      </c>
      <c r="J381" s="92" t="s">
        <v>51</v>
      </c>
      <c r="K381" s="91" t="s">
        <v>149</v>
      </c>
      <c r="L381" s="128">
        <v>44033</v>
      </c>
      <c r="M381" s="91">
        <v>2020</v>
      </c>
      <c r="N381" s="91" t="s">
        <v>1124</v>
      </c>
      <c r="O381" s="91" t="s">
        <v>1342</v>
      </c>
      <c r="P381" s="127">
        <v>44063</v>
      </c>
      <c r="Q381" s="97">
        <v>44062</v>
      </c>
      <c r="R381" s="93" t="s">
        <v>40</v>
      </c>
      <c r="S381" s="89" t="s">
        <v>420</v>
      </c>
      <c r="T381" s="88" t="s">
        <v>30</v>
      </c>
      <c r="U381" s="89" t="s">
        <v>449</v>
      </c>
      <c r="V381" s="92" t="s">
        <v>1387</v>
      </c>
      <c r="W381" s="94">
        <v>40314695</v>
      </c>
      <c r="X381" s="46">
        <f t="shared" si="18"/>
        <v>29</v>
      </c>
      <c r="Y381" s="46">
        <v>116</v>
      </c>
      <c r="Z381" s="46" t="str">
        <f t="shared" si="19"/>
        <v>16-30</v>
      </c>
      <c r="AA381" s="77" t="str">
        <f t="shared" si="20"/>
        <v>Concluido</v>
      </c>
    </row>
    <row r="382" spans="1:27" s="43" customFormat="1" ht="15" customHeight="1">
      <c r="A382" s="89" t="s">
        <v>26</v>
      </c>
      <c r="B382" s="90" t="s">
        <v>445</v>
      </c>
      <c r="C382" s="91" t="s">
        <v>27</v>
      </c>
      <c r="D382" s="91">
        <v>8372</v>
      </c>
      <c r="E382" s="87" t="s">
        <v>397</v>
      </c>
      <c r="F382" s="87" t="s">
        <v>57</v>
      </c>
      <c r="G382" s="88" t="s">
        <v>30</v>
      </c>
      <c r="H382" s="89" t="s">
        <v>31</v>
      </c>
      <c r="I382" s="92" t="s">
        <v>32</v>
      </c>
      <c r="J382" s="92" t="s">
        <v>33</v>
      </c>
      <c r="K382" s="91" t="s">
        <v>34</v>
      </c>
      <c r="L382" s="128">
        <v>44032</v>
      </c>
      <c r="M382" s="91">
        <v>2020</v>
      </c>
      <c r="N382" s="91" t="s">
        <v>1124</v>
      </c>
      <c r="O382" s="91" t="s">
        <v>1342</v>
      </c>
      <c r="P382" s="127">
        <v>44062</v>
      </c>
      <c r="Q382" s="97">
        <v>44061</v>
      </c>
      <c r="R382" s="93" t="s">
        <v>35</v>
      </c>
      <c r="S382" s="89" t="s">
        <v>36</v>
      </c>
      <c r="T382" s="88" t="s">
        <v>30</v>
      </c>
      <c r="U382" s="89" t="s">
        <v>449</v>
      </c>
      <c r="V382" s="92" t="s">
        <v>1388</v>
      </c>
      <c r="W382" s="94">
        <v>42248211</v>
      </c>
      <c r="X382" s="46">
        <f t="shared" si="18"/>
        <v>29</v>
      </c>
      <c r="Y382" s="46">
        <v>117</v>
      </c>
      <c r="Z382" s="46" t="str">
        <f t="shared" si="19"/>
        <v>16-30</v>
      </c>
      <c r="AA382" s="77" t="str">
        <f t="shared" si="20"/>
        <v>Concluido</v>
      </c>
    </row>
    <row r="383" spans="1:27" s="43" customFormat="1">
      <c r="A383" s="89" t="s">
        <v>26</v>
      </c>
      <c r="B383" s="90" t="s">
        <v>445</v>
      </c>
      <c r="C383" s="91" t="s">
        <v>27</v>
      </c>
      <c r="D383" s="91">
        <v>8388</v>
      </c>
      <c r="E383" s="87" t="s">
        <v>97</v>
      </c>
      <c r="F383" s="87" t="s">
        <v>57</v>
      </c>
      <c r="G383" s="88" t="s">
        <v>30</v>
      </c>
      <c r="H383" s="89" t="s">
        <v>31</v>
      </c>
      <c r="I383" s="92" t="s">
        <v>32</v>
      </c>
      <c r="J383" s="92" t="s">
        <v>33</v>
      </c>
      <c r="K383" s="91" t="s">
        <v>34</v>
      </c>
      <c r="L383" s="128">
        <v>44032</v>
      </c>
      <c r="M383" s="91">
        <v>2020</v>
      </c>
      <c r="N383" s="91" t="s">
        <v>1124</v>
      </c>
      <c r="O383" s="91" t="s">
        <v>1342</v>
      </c>
      <c r="P383" s="127">
        <v>44062</v>
      </c>
      <c r="Q383" s="97">
        <v>44061</v>
      </c>
      <c r="R383" s="93" t="s">
        <v>35</v>
      </c>
      <c r="S383" s="89" t="s">
        <v>36</v>
      </c>
      <c r="T383" s="88" t="s">
        <v>30</v>
      </c>
      <c r="U383" s="89" t="s">
        <v>449</v>
      </c>
      <c r="V383" s="92" t="s">
        <v>1226</v>
      </c>
      <c r="W383" s="94">
        <v>6705376</v>
      </c>
      <c r="X383" s="46">
        <f t="shared" si="18"/>
        <v>29</v>
      </c>
      <c r="Y383" s="46">
        <v>118</v>
      </c>
      <c r="Z383" s="46" t="str">
        <f t="shared" si="19"/>
        <v>16-30</v>
      </c>
      <c r="AA383" s="77" t="str">
        <f t="shared" si="20"/>
        <v>Concluido</v>
      </c>
    </row>
    <row r="384" spans="1:27" s="43" customFormat="1">
      <c r="A384" s="89" t="s">
        <v>26</v>
      </c>
      <c r="B384" s="90" t="s">
        <v>445</v>
      </c>
      <c r="C384" s="91" t="s">
        <v>27</v>
      </c>
      <c r="D384" s="91">
        <v>8389</v>
      </c>
      <c r="E384" s="87" t="s">
        <v>46</v>
      </c>
      <c r="F384" s="87" t="s">
        <v>57</v>
      </c>
      <c r="G384" s="88" t="s">
        <v>30</v>
      </c>
      <c r="H384" s="89" t="s">
        <v>31</v>
      </c>
      <c r="I384" s="92" t="s">
        <v>32</v>
      </c>
      <c r="J384" s="92" t="s">
        <v>33</v>
      </c>
      <c r="K384" s="91" t="s">
        <v>34</v>
      </c>
      <c r="L384" s="128">
        <v>44032</v>
      </c>
      <c r="M384" s="91">
        <v>2020</v>
      </c>
      <c r="N384" s="91" t="s">
        <v>1124</v>
      </c>
      <c r="O384" s="91" t="s">
        <v>1342</v>
      </c>
      <c r="P384" s="127">
        <v>44062</v>
      </c>
      <c r="Q384" s="97">
        <v>44061</v>
      </c>
      <c r="R384" s="93" t="s">
        <v>35</v>
      </c>
      <c r="S384" s="89" t="s">
        <v>36</v>
      </c>
      <c r="T384" s="88" t="s">
        <v>41</v>
      </c>
      <c r="U384" s="89" t="s">
        <v>42</v>
      </c>
      <c r="V384" s="92" t="s">
        <v>1389</v>
      </c>
      <c r="W384" s="94">
        <v>7315878</v>
      </c>
      <c r="X384" s="46">
        <f t="shared" si="18"/>
        <v>29</v>
      </c>
      <c r="Y384" s="46">
        <v>119</v>
      </c>
      <c r="Z384" s="46" t="str">
        <f t="shared" si="19"/>
        <v>16-30</v>
      </c>
      <c r="AA384" s="77" t="str">
        <f t="shared" si="20"/>
        <v>Concluido</v>
      </c>
    </row>
    <row r="385" spans="1:27" s="43" customFormat="1" ht="15" customHeight="1">
      <c r="A385" s="89" t="s">
        <v>26</v>
      </c>
      <c r="B385" s="90" t="s">
        <v>445</v>
      </c>
      <c r="C385" s="91" t="s">
        <v>27</v>
      </c>
      <c r="D385" s="91">
        <v>8328</v>
      </c>
      <c r="E385" s="87" t="s">
        <v>121</v>
      </c>
      <c r="F385" s="87" t="s">
        <v>29</v>
      </c>
      <c r="G385" s="88" t="s">
        <v>44</v>
      </c>
      <c r="H385" s="89" t="s">
        <v>45</v>
      </c>
      <c r="I385" s="92" t="s">
        <v>32</v>
      </c>
      <c r="J385" s="92" t="s">
        <v>33</v>
      </c>
      <c r="K385" s="91" t="s">
        <v>34</v>
      </c>
      <c r="L385" s="128">
        <v>44031</v>
      </c>
      <c r="M385" s="91">
        <v>2020</v>
      </c>
      <c r="N385" s="91" t="s">
        <v>1124</v>
      </c>
      <c r="O385" s="91" t="s">
        <v>1342</v>
      </c>
      <c r="P385" s="127">
        <v>44061</v>
      </c>
      <c r="Q385" s="97">
        <v>44090</v>
      </c>
      <c r="R385" s="93" t="s">
        <v>35</v>
      </c>
      <c r="S385" s="89" t="s">
        <v>36</v>
      </c>
      <c r="T385" s="88">
        <v>39</v>
      </c>
      <c r="U385" s="89" t="s">
        <v>82</v>
      </c>
      <c r="V385" s="92" t="s">
        <v>1390</v>
      </c>
      <c r="W385" s="94">
        <v>44732155</v>
      </c>
      <c r="X385" s="46">
        <f t="shared" si="18"/>
        <v>59</v>
      </c>
      <c r="Y385" s="46">
        <v>120</v>
      </c>
      <c r="Z385" s="46" t="str">
        <f t="shared" si="19"/>
        <v>31-60</v>
      </c>
      <c r="AA385" s="77" t="str">
        <f t="shared" si="20"/>
        <v>Concluido</v>
      </c>
    </row>
    <row r="386" spans="1:27" s="43" customFormat="1" ht="15" customHeight="1">
      <c r="A386" s="89" t="s">
        <v>26</v>
      </c>
      <c r="B386" s="90" t="s">
        <v>445</v>
      </c>
      <c r="C386" s="91" t="s">
        <v>27</v>
      </c>
      <c r="D386" s="91">
        <v>8315</v>
      </c>
      <c r="E386" s="87" t="s">
        <v>38</v>
      </c>
      <c r="F386" s="87" t="s">
        <v>29</v>
      </c>
      <c r="G386" s="88" t="s">
        <v>44</v>
      </c>
      <c r="H386" s="89" t="s">
        <v>45</v>
      </c>
      <c r="I386" s="92" t="s">
        <v>38</v>
      </c>
      <c r="J386" s="92" t="s">
        <v>79</v>
      </c>
      <c r="K386" s="91" t="s">
        <v>150</v>
      </c>
      <c r="L386" s="128">
        <v>44030</v>
      </c>
      <c r="M386" s="91">
        <v>2020</v>
      </c>
      <c r="N386" s="91" t="s">
        <v>1124</v>
      </c>
      <c r="O386" s="91" t="s">
        <v>1342</v>
      </c>
      <c r="P386" s="127">
        <v>44060</v>
      </c>
      <c r="Q386" s="97">
        <v>44058</v>
      </c>
      <c r="R386" s="93" t="s">
        <v>35</v>
      </c>
      <c r="S386" s="89" t="s">
        <v>36</v>
      </c>
      <c r="T386" s="88" t="s">
        <v>30</v>
      </c>
      <c r="U386" s="89" t="s">
        <v>449</v>
      </c>
      <c r="V386" s="92" t="s">
        <v>1132</v>
      </c>
      <c r="W386" s="94">
        <v>21423015</v>
      </c>
      <c r="X386" s="46">
        <f t="shared" si="18"/>
        <v>28</v>
      </c>
      <c r="Y386" s="46">
        <v>121</v>
      </c>
      <c r="Z386" s="46" t="str">
        <f t="shared" si="19"/>
        <v>16-30</v>
      </c>
      <c r="AA386" s="77" t="str">
        <f t="shared" si="20"/>
        <v>Concluido</v>
      </c>
    </row>
    <row r="387" spans="1:27" s="43" customFormat="1">
      <c r="A387" s="89" t="s">
        <v>26</v>
      </c>
      <c r="B387" s="90" t="s">
        <v>445</v>
      </c>
      <c r="C387" s="91" t="s">
        <v>27</v>
      </c>
      <c r="D387" s="91">
        <v>8282</v>
      </c>
      <c r="E387" s="87" t="s">
        <v>92</v>
      </c>
      <c r="F387" s="87" t="s">
        <v>57</v>
      </c>
      <c r="G387" s="88" t="s">
        <v>44</v>
      </c>
      <c r="H387" s="89" t="s">
        <v>45</v>
      </c>
      <c r="I387" s="92" t="s">
        <v>92</v>
      </c>
      <c r="J387" s="92" t="s">
        <v>59</v>
      </c>
      <c r="K387" s="91" t="s">
        <v>1116</v>
      </c>
      <c r="L387" s="128">
        <v>44029</v>
      </c>
      <c r="M387" s="91">
        <v>2020</v>
      </c>
      <c r="N387" s="91" t="s">
        <v>1124</v>
      </c>
      <c r="O387" s="91" t="s">
        <v>1342</v>
      </c>
      <c r="P387" s="127">
        <v>44059</v>
      </c>
      <c r="Q387" s="97">
        <v>44056</v>
      </c>
      <c r="R387" s="93" t="s">
        <v>35</v>
      </c>
      <c r="S387" s="89" t="s">
        <v>36</v>
      </c>
      <c r="T387" s="88" t="s">
        <v>41</v>
      </c>
      <c r="U387" s="89" t="s">
        <v>42</v>
      </c>
      <c r="V387" s="92" t="s">
        <v>1391</v>
      </c>
      <c r="W387" s="94">
        <v>70273758</v>
      </c>
      <c r="X387" s="46">
        <f t="shared" si="18"/>
        <v>27</v>
      </c>
      <c r="Y387" s="46">
        <v>122</v>
      </c>
      <c r="Z387" s="46" t="str">
        <f t="shared" si="19"/>
        <v>16-30</v>
      </c>
      <c r="AA387" s="77" t="str">
        <f t="shared" si="20"/>
        <v>Concluido</v>
      </c>
    </row>
    <row r="388" spans="1:27" s="43" customFormat="1" ht="15" customHeight="1">
      <c r="A388" s="89" t="s">
        <v>26</v>
      </c>
      <c r="B388" s="90" t="s">
        <v>445</v>
      </c>
      <c r="C388" s="91" t="s">
        <v>27</v>
      </c>
      <c r="D388" s="91">
        <v>8290</v>
      </c>
      <c r="E388" s="87" t="s">
        <v>127</v>
      </c>
      <c r="F388" s="87" t="s">
        <v>57</v>
      </c>
      <c r="G388" s="88" t="s">
        <v>44</v>
      </c>
      <c r="H388" s="89" t="s">
        <v>45</v>
      </c>
      <c r="I388" s="92" t="s">
        <v>127</v>
      </c>
      <c r="J388" s="92" t="s">
        <v>47</v>
      </c>
      <c r="K388" s="91" t="s">
        <v>34</v>
      </c>
      <c r="L388" s="128">
        <v>44029</v>
      </c>
      <c r="M388" s="91">
        <v>2020</v>
      </c>
      <c r="N388" s="91" t="s">
        <v>1124</v>
      </c>
      <c r="O388" s="91" t="s">
        <v>1342</v>
      </c>
      <c r="P388" s="127">
        <v>44059</v>
      </c>
      <c r="Q388" s="97">
        <v>44092</v>
      </c>
      <c r="R388" s="93" t="s">
        <v>35</v>
      </c>
      <c r="S388" s="89" t="s">
        <v>36</v>
      </c>
      <c r="T388" s="88" t="s">
        <v>30</v>
      </c>
      <c r="U388" s="89" t="s">
        <v>449</v>
      </c>
      <c r="V388" s="92" t="s">
        <v>1392</v>
      </c>
      <c r="W388" s="94">
        <v>7530585</v>
      </c>
      <c r="X388" s="46">
        <f t="shared" si="18"/>
        <v>63</v>
      </c>
      <c r="Y388" s="46">
        <v>123</v>
      </c>
      <c r="Z388" s="46" t="str">
        <f t="shared" si="19"/>
        <v>Más de 60</v>
      </c>
      <c r="AA388" s="77" t="str">
        <f t="shared" si="20"/>
        <v>Concluido</v>
      </c>
    </row>
    <row r="389" spans="1:27" s="43" customFormat="1" ht="15" customHeight="1">
      <c r="A389" s="89" t="s">
        <v>26</v>
      </c>
      <c r="B389" s="90" t="s">
        <v>445</v>
      </c>
      <c r="C389" s="91" t="s">
        <v>27</v>
      </c>
      <c r="D389" s="91">
        <v>8298</v>
      </c>
      <c r="E389" s="87" t="s">
        <v>66</v>
      </c>
      <c r="F389" s="87" t="s">
        <v>57</v>
      </c>
      <c r="G389" s="88" t="s">
        <v>30</v>
      </c>
      <c r="H389" s="89" t="s">
        <v>31</v>
      </c>
      <c r="I389" s="92" t="s">
        <v>32</v>
      </c>
      <c r="J389" s="92" t="s">
        <v>33</v>
      </c>
      <c r="K389" s="91" t="s">
        <v>34</v>
      </c>
      <c r="L389" s="128">
        <v>44029</v>
      </c>
      <c r="M389" s="91">
        <v>2020</v>
      </c>
      <c r="N389" s="91" t="s">
        <v>1124</v>
      </c>
      <c r="O389" s="91" t="s">
        <v>1342</v>
      </c>
      <c r="P389" s="127">
        <v>44059</v>
      </c>
      <c r="Q389" s="97">
        <v>44083</v>
      </c>
      <c r="R389" s="93" t="s">
        <v>35</v>
      </c>
      <c r="S389" s="89" t="s">
        <v>36</v>
      </c>
      <c r="T389" s="88">
        <v>39</v>
      </c>
      <c r="U389" s="89" t="s">
        <v>82</v>
      </c>
      <c r="V389" s="92" t="s">
        <v>1393</v>
      </c>
      <c r="W389" s="94">
        <v>42947229</v>
      </c>
      <c r="X389" s="46">
        <f t="shared" si="18"/>
        <v>54</v>
      </c>
      <c r="Y389" s="46">
        <v>124</v>
      </c>
      <c r="Z389" s="46" t="str">
        <f t="shared" si="19"/>
        <v>31-60</v>
      </c>
      <c r="AA389" s="77" t="str">
        <f t="shared" si="20"/>
        <v>Concluido</v>
      </c>
    </row>
    <row r="390" spans="1:27" s="43" customFormat="1" ht="15" customHeight="1">
      <c r="A390" s="89" t="s">
        <v>26</v>
      </c>
      <c r="B390" s="90" t="s">
        <v>445</v>
      </c>
      <c r="C390" s="91" t="s">
        <v>27</v>
      </c>
      <c r="D390" s="91">
        <v>8269</v>
      </c>
      <c r="E390" s="87" t="s">
        <v>50</v>
      </c>
      <c r="F390" s="87" t="s">
        <v>29</v>
      </c>
      <c r="G390" s="88" t="s">
        <v>44</v>
      </c>
      <c r="H390" s="89" t="s">
        <v>45</v>
      </c>
      <c r="I390" s="92" t="s">
        <v>50</v>
      </c>
      <c r="J390" s="92" t="s">
        <v>51</v>
      </c>
      <c r="K390" s="91" t="s">
        <v>52</v>
      </c>
      <c r="L390" s="128">
        <v>44028</v>
      </c>
      <c r="M390" s="91">
        <v>2020</v>
      </c>
      <c r="N390" s="91" t="s">
        <v>1124</v>
      </c>
      <c r="O390" s="91" t="s">
        <v>1342</v>
      </c>
      <c r="P390" s="127">
        <v>44058</v>
      </c>
      <c r="Q390" s="97">
        <v>44056</v>
      </c>
      <c r="R390" s="93" t="s">
        <v>35</v>
      </c>
      <c r="S390" s="89" t="s">
        <v>36</v>
      </c>
      <c r="T390" s="88" t="s">
        <v>30</v>
      </c>
      <c r="U390" s="89" t="s">
        <v>449</v>
      </c>
      <c r="V390" s="92" t="s">
        <v>1394</v>
      </c>
      <c r="W390" s="94">
        <v>29287900</v>
      </c>
      <c r="X390" s="46">
        <f t="shared" si="18"/>
        <v>28</v>
      </c>
      <c r="Y390" s="46">
        <v>125</v>
      </c>
      <c r="Z390" s="46" t="str">
        <f t="shared" si="19"/>
        <v>16-30</v>
      </c>
      <c r="AA390" s="77" t="str">
        <f t="shared" si="20"/>
        <v>Concluido</v>
      </c>
    </row>
    <row r="391" spans="1:27" s="43" customFormat="1" ht="15" customHeight="1">
      <c r="A391" s="89" t="s">
        <v>26</v>
      </c>
      <c r="B391" s="90" t="s">
        <v>445</v>
      </c>
      <c r="C391" s="91" t="s">
        <v>27</v>
      </c>
      <c r="D391" s="91">
        <v>8273</v>
      </c>
      <c r="E391" s="87" t="s">
        <v>77</v>
      </c>
      <c r="F391" s="87" t="s">
        <v>57</v>
      </c>
      <c r="G391" s="88" t="s">
        <v>44</v>
      </c>
      <c r="H391" s="89" t="s">
        <v>45</v>
      </c>
      <c r="I391" s="92" t="s">
        <v>46</v>
      </c>
      <c r="J391" s="92" t="s">
        <v>47</v>
      </c>
      <c r="K391" s="91" t="s">
        <v>34</v>
      </c>
      <c r="L391" s="128">
        <v>44028</v>
      </c>
      <c r="M391" s="91">
        <v>2020</v>
      </c>
      <c r="N391" s="91" t="s">
        <v>1124</v>
      </c>
      <c r="O391" s="91" t="s">
        <v>1342</v>
      </c>
      <c r="P391" s="127">
        <v>44058</v>
      </c>
      <c r="Q391" s="97">
        <v>44056</v>
      </c>
      <c r="R391" s="93" t="s">
        <v>35</v>
      </c>
      <c r="S391" s="89" t="s">
        <v>36</v>
      </c>
      <c r="T391" s="88" t="s">
        <v>30</v>
      </c>
      <c r="U391" s="89" t="s">
        <v>449</v>
      </c>
      <c r="V391" s="92" t="s">
        <v>1395</v>
      </c>
      <c r="W391" s="94">
        <v>47478609</v>
      </c>
      <c r="X391" s="46">
        <f t="shared" si="18"/>
        <v>28</v>
      </c>
      <c r="Y391" s="46">
        <v>126</v>
      </c>
      <c r="Z391" s="46" t="str">
        <f t="shared" si="19"/>
        <v>16-30</v>
      </c>
      <c r="AA391" s="77" t="str">
        <f t="shared" si="20"/>
        <v>Concluido</v>
      </c>
    </row>
    <row r="392" spans="1:27" s="43" customFormat="1" ht="15" customHeight="1">
      <c r="A392" s="89" t="s">
        <v>26</v>
      </c>
      <c r="B392" s="90" t="s">
        <v>445</v>
      </c>
      <c r="C392" s="91" t="s">
        <v>27</v>
      </c>
      <c r="D392" s="91">
        <v>8246</v>
      </c>
      <c r="E392" s="87" t="s">
        <v>77</v>
      </c>
      <c r="F392" s="87" t="s">
        <v>29</v>
      </c>
      <c r="G392" s="88" t="s">
        <v>30</v>
      </c>
      <c r="H392" s="89" t="s">
        <v>31</v>
      </c>
      <c r="I392" s="92" t="s">
        <v>32</v>
      </c>
      <c r="J392" s="92" t="s">
        <v>33</v>
      </c>
      <c r="K392" s="91" t="s">
        <v>34</v>
      </c>
      <c r="L392" s="128">
        <v>44028</v>
      </c>
      <c r="M392" s="91">
        <v>2020</v>
      </c>
      <c r="N392" s="91" t="s">
        <v>1124</v>
      </c>
      <c r="O392" s="91" t="s">
        <v>1342</v>
      </c>
      <c r="P392" s="127">
        <v>44058</v>
      </c>
      <c r="Q392" s="97">
        <v>44055</v>
      </c>
      <c r="R392" s="93" t="s">
        <v>35</v>
      </c>
      <c r="S392" s="89" t="s">
        <v>36</v>
      </c>
      <c r="T392" s="88">
        <v>39</v>
      </c>
      <c r="U392" s="89" t="s">
        <v>82</v>
      </c>
      <c r="V392" s="92" t="s">
        <v>594</v>
      </c>
      <c r="W392" s="94">
        <v>40183119</v>
      </c>
      <c r="X392" s="46">
        <f t="shared" si="18"/>
        <v>27</v>
      </c>
      <c r="Y392" s="46">
        <v>127</v>
      </c>
      <c r="Z392" s="46" t="str">
        <f t="shared" si="19"/>
        <v>16-30</v>
      </c>
      <c r="AA392" s="77" t="str">
        <f t="shared" si="20"/>
        <v>Concluido</v>
      </c>
    </row>
    <row r="393" spans="1:27" s="43" customFormat="1" ht="15" customHeight="1">
      <c r="A393" s="89" t="s">
        <v>26</v>
      </c>
      <c r="B393" s="90" t="s">
        <v>445</v>
      </c>
      <c r="C393" s="91" t="s">
        <v>27</v>
      </c>
      <c r="D393" s="91">
        <v>8249</v>
      </c>
      <c r="E393" s="87" t="s">
        <v>121</v>
      </c>
      <c r="F393" s="87" t="s">
        <v>29</v>
      </c>
      <c r="G393" s="88" t="s">
        <v>30</v>
      </c>
      <c r="H393" s="89" t="s">
        <v>31</v>
      </c>
      <c r="I393" s="92" t="s">
        <v>32</v>
      </c>
      <c r="J393" s="92" t="s">
        <v>33</v>
      </c>
      <c r="K393" s="91" t="s">
        <v>34</v>
      </c>
      <c r="L393" s="128">
        <v>44028</v>
      </c>
      <c r="M393" s="91">
        <v>2020</v>
      </c>
      <c r="N393" s="91" t="s">
        <v>1124</v>
      </c>
      <c r="O393" s="91" t="s">
        <v>1342</v>
      </c>
      <c r="P393" s="127">
        <v>44058</v>
      </c>
      <c r="Q393" s="97">
        <v>44055</v>
      </c>
      <c r="R393" s="93" t="s">
        <v>35</v>
      </c>
      <c r="S393" s="89" t="s">
        <v>36</v>
      </c>
      <c r="T393" s="88" t="s">
        <v>30</v>
      </c>
      <c r="U393" s="89" t="s">
        <v>449</v>
      </c>
      <c r="V393" s="92" t="s">
        <v>1396</v>
      </c>
      <c r="W393" s="94">
        <v>44272258</v>
      </c>
      <c r="X393" s="46">
        <f t="shared" si="18"/>
        <v>27</v>
      </c>
      <c r="Y393" s="46">
        <v>128</v>
      </c>
      <c r="Z393" s="46" t="str">
        <f t="shared" si="19"/>
        <v>16-30</v>
      </c>
      <c r="AA393" s="77" t="str">
        <f t="shared" si="20"/>
        <v>Concluido</v>
      </c>
    </row>
    <row r="394" spans="1:27" s="43" customFormat="1" ht="15" customHeight="1">
      <c r="A394" s="89" t="s">
        <v>26</v>
      </c>
      <c r="B394" s="90" t="s">
        <v>445</v>
      </c>
      <c r="C394" s="91" t="s">
        <v>27</v>
      </c>
      <c r="D394" s="91">
        <v>8267</v>
      </c>
      <c r="E394" s="87" t="s">
        <v>100</v>
      </c>
      <c r="F394" s="87" t="s">
        <v>57</v>
      </c>
      <c r="G394" s="88" t="s">
        <v>30</v>
      </c>
      <c r="H394" s="89" t="s">
        <v>31</v>
      </c>
      <c r="I394" s="92" t="s">
        <v>32</v>
      </c>
      <c r="J394" s="92" t="s">
        <v>33</v>
      </c>
      <c r="K394" s="91" t="s">
        <v>34</v>
      </c>
      <c r="L394" s="128">
        <v>44028</v>
      </c>
      <c r="M394" s="91">
        <v>2020</v>
      </c>
      <c r="N394" s="91" t="s">
        <v>1124</v>
      </c>
      <c r="O394" s="91" t="s">
        <v>1342</v>
      </c>
      <c r="P394" s="127">
        <v>44058</v>
      </c>
      <c r="Q394" s="97">
        <v>44056</v>
      </c>
      <c r="R394" s="93" t="s">
        <v>35</v>
      </c>
      <c r="S394" s="89" t="s">
        <v>36</v>
      </c>
      <c r="T394" s="88" t="s">
        <v>30</v>
      </c>
      <c r="U394" s="89" t="s">
        <v>449</v>
      </c>
      <c r="V394" s="92" t="s">
        <v>1397</v>
      </c>
      <c r="W394" s="94">
        <v>7659254</v>
      </c>
      <c r="X394" s="46">
        <f t="shared" si="18"/>
        <v>28</v>
      </c>
      <c r="Y394" s="46">
        <v>129</v>
      </c>
      <c r="Z394" s="46" t="str">
        <f t="shared" si="19"/>
        <v>16-30</v>
      </c>
      <c r="AA394" s="77" t="str">
        <f t="shared" si="20"/>
        <v>Concluido</v>
      </c>
    </row>
    <row r="395" spans="1:27" s="43" customFormat="1" ht="15" customHeight="1">
      <c r="A395" s="89" t="s">
        <v>26</v>
      </c>
      <c r="B395" s="90" t="s">
        <v>445</v>
      </c>
      <c r="C395" s="91" t="s">
        <v>27</v>
      </c>
      <c r="D395" s="91">
        <v>8270</v>
      </c>
      <c r="E395" s="87" t="s">
        <v>116</v>
      </c>
      <c r="F395" s="87" t="s">
        <v>57</v>
      </c>
      <c r="G395" s="88" t="s">
        <v>30</v>
      </c>
      <c r="H395" s="89" t="s">
        <v>31</v>
      </c>
      <c r="I395" s="92" t="s">
        <v>32</v>
      </c>
      <c r="J395" s="92" t="s">
        <v>33</v>
      </c>
      <c r="K395" s="91" t="s">
        <v>34</v>
      </c>
      <c r="L395" s="128">
        <v>44028</v>
      </c>
      <c r="M395" s="91">
        <v>2020</v>
      </c>
      <c r="N395" s="91" t="s">
        <v>1124</v>
      </c>
      <c r="O395" s="91" t="s">
        <v>1342</v>
      </c>
      <c r="P395" s="127">
        <v>44058</v>
      </c>
      <c r="Q395" s="97">
        <v>44056</v>
      </c>
      <c r="R395" s="93" t="s">
        <v>35</v>
      </c>
      <c r="S395" s="89" t="s">
        <v>36</v>
      </c>
      <c r="T395" s="88" t="s">
        <v>30</v>
      </c>
      <c r="U395" s="89" t="s">
        <v>449</v>
      </c>
      <c r="V395" s="92" t="s">
        <v>1398</v>
      </c>
      <c r="W395" s="94">
        <v>48056924</v>
      </c>
      <c r="X395" s="46">
        <f t="shared" ref="X395:X458" si="21">Q395-L395</f>
        <v>28</v>
      </c>
      <c r="Y395" s="46">
        <v>130</v>
      </c>
      <c r="Z395" s="46" t="str">
        <f t="shared" ref="Z395:Z458" si="22">IF(X395&lt;=15,"1-15",IF(X395&lt;=30,"16-30",IF(X395&lt;=60,"31-60","Más de 60")))</f>
        <v>16-30</v>
      </c>
      <c r="AA395" s="77" t="str">
        <f t="shared" ref="AA395:AA458" si="23">IF(B395&lt;&gt;"En Gestión","Concluido","En Gestión")</f>
        <v>Concluido</v>
      </c>
    </row>
    <row r="396" spans="1:27" s="43" customFormat="1" ht="15" customHeight="1">
      <c r="A396" s="89" t="s">
        <v>26</v>
      </c>
      <c r="B396" s="90" t="s">
        <v>445</v>
      </c>
      <c r="C396" s="91" t="s">
        <v>27</v>
      </c>
      <c r="D396" s="91">
        <v>8274</v>
      </c>
      <c r="E396" s="87" t="s">
        <v>72</v>
      </c>
      <c r="F396" s="87" t="s">
        <v>57</v>
      </c>
      <c r="G396" s="88" t="s">
        <v>30</v>
      </c>
      <c r="H396" s="89" t="s">
        <v>31</v>
      </c>
      <c r="I396" s="92" t="s">
        <v>32</v>
      </c>
      <c r="J396" s="92" t="s">
        <v>33</v>
      </c>
      <c r="K396" s="91" t="s">
        <v>34</v>
      </c>
      <c r="L396" s="128">
        <v>44028</v>
      </c>
      <c r="M396" s="91">
        <v>2020</v>
      </c>
      <c r="N396" s="91" t="s">
        <v>1124</v>
      </c>
      <c r="O396" s="91" t="s">
        <v>1342</v>
      </c>
      <c r="P396" s="127">
        <v>44058</v>
      </c>
      <c r="Q396" s="97">
        <v>44056</v>
      </c>
      <c r="R396" s="93" t="s">
        <v>35</v>
      </c>
      <c r="S396" s="89" t="s">
        <v>36</v>
      </c>
      <c r="T396" s="88" t="s">
        <v>30</v>
      </c>
      <c r="U396" s="89" t="s">
        <v>449</v>
      </c>
      <c r="V396" s="92" t="s">
        <v>1399</v>
      </c>
      <c r="W396" s="94">
        <v>72372717</v>
      </c>
      <c r="X396" s="46">
        <f t="shared" si="21"/>
        <v>28</v>
      </c>
      <c r="Y396" s="46">
        <v>131</v>
      </c>
      <c r="Z396" s="46" t="str">
        <f t="shared" si="22"/>
        <v>16-30</v>
      </c>
      <c r="AA396" s="77" t="str">
        <f t="shared" si="23"/>
        <v>Concluido</v>
      </c>
    </row>
    <row r="397" spans="1:27" s="43" customFormat="1" ht="15" customHeight="1">
      <c r="A397" s="89" t="s">
        <v>26</v>
      </c>
      <c r="B397" s="90" t="s">
        <v>445</v>
      </c>
      <c r="C397" s="91" t="s">
        <v>27</v>
      </c>
      <c r="D397" s="91">
        <v>8261</v>
      </c>
      <c r="E397" s="87" t="s">
        <v>50</v>
      </c>
      <c r="F397" s="87" t="s">
        <v>29</v>
      </c>
      <c r="G397" s="88" t="s">
        <v>44</v>
      </c>
      <c r="H397" s="89" t="s">
        <v>45</v>
      </c>
      <c r="I397" s="92" t="s">
        <v>109</v>
      </c>
      <c r="J397" s="92" t="s">
        <v>51</v>
      </c>
      <c r="K397" s="91" t="s">
        <v>404</v>
      </c>
      <c r="L397" s="128">
        <v>44028</v>
      </c>
      <c r="M397" s="91">
        <v>2020</v>
      </c>
      <c r="N397" s="91" t="s">
        <v>1124</v>
      </c>
      <c r="O397" s="91" t="s">
        <v>1342</v>
      </c>
      <c r="P397" s="127">
        <v>44058</v>
      </c>
      <c r="Q397" s="97">
        <v>44084</v>
      </c>
      <c r="R397" s="93" t="s">
        <v>35</v>
      </c>
      <c r="S397" s="89" t="s">
        <v>36</v>
      </c>
      <c r="T397" s="88" t="s">
        <v>30</v>
      </c>
      <c r="U397" s="89" t="s">
        <v>449</v>
      </c>
      <c r="V397" s="92" t="s">
        <v>1400</v>
      </c>
      <c r="W397" s="94">
        <v>29423612</v>
      </c>
      <c r="X397" s="46">
        <f t="shared" si="21"/>
        <v>56</v>
      </c>
      <c r="Y397" s="46">
        <v>132</v>
      </c>
      <c r="Z397" s="46" t="str">
        <f t="shared" si="22"/>
        <v>31-60</v>
      </c>
      <c r="AA397" s="77" t="str">
        <f t="shared" si="23"/>
        <v>Concluido</v>
      </c>
    </row>
    <row r="398" spans="1:27" s="43" customFormat="1" ht="15" customHeight="1">
      <c r="A398" s="89" t="s">
        <v>26</v>
      </c>
      <c r="B398" s="90" t="s">
        <v>445</v>
      </c>
      <c r="C398" s="91" t="s">
        <v>27</v>
      </c>
      <c r="D398" s="91">
        <v>8263</v>
      </c>
      <c r="E398" s="87" t="s">
        <v>50</v>
      </c>
      <c r="F398" s="87" t="s">
        <v>29</v>
      </c>
      <c r="G398" s="88" t="s">
        <v>44</v>
      </c>
      <c r="H398" s="89" t="s">
        <v>45</v>
      </c>
      <c r="I398" s="92" t="s">
        <v>109</v>
      </c>
      <c r="J398" s="92" t="s">
        <v>51</v>
      </c>
      <c r="K398" s="91" t="s">
        <v>404</v>
      </c>
      <c r="L398" s="128">
        <v>44028</v>
      </c>
      <c r="M398" s="91">
        <v>2020</v>
      </c>
      <c r="N398" s="91" t="s">
        <v>1124</v>
      </c>
      <c r="O398" s="91" t="s">
        <v>1342</v>
      </c>
      <c r="P398" s="127">
        <v>44058</v>
      </c>
      <c r="Q398" s="97">
        <v>44056</v>
      </c>
      <c r="R398" s="93" t="s">
        <v>35</v>
      </c>
      <c r="S398" s="89" t="s">
        <v>36</v>
      </c>
      <c r="T398" s="88" t="s">
        <v>30</v>
      </c>
      <c r="U398" s="89" t="s">
        <v>449</v>
      </c>
      <c r="V398" s="92" t="s">
        <v>1401</v>
      </c>
      <c r="W398" s="94">
        <v>74133101</v>
      </c>
      <c r="X398" s="46">
        <f t="shared" si="21"/>
        <v>28</v>
      </c>
      <c r="Y398" s="46">
        <v>133</v>
      </c>
      <c r="Z398" s="46" t="str">
        <f t="shared" si="22"/>
        <v>16-30</v>
      </c>
      <c r="AA398" s="77" t="str">
        <f t="shared" si="23"/>
        <v>Concluido</v>
      </c>
    </row>
    <row r="399" spans="1:27" s="43" customFormat="1">
      <c r="A399" s="89" t="s">
        <v>26</v>
      </c>
      <c r="B399" s="90" t="s">
        <v>445</v>
      </c>
      <c r="C399" s="91" t="s">
        <v>27</v>
      </c>
      <c r="D399" s="91">
        <v>8257</v>
      </c>
      <c r="E399" s="87" t="s">
        <v>85</v>
      </c>
      <c r="F399" s="87" t="s">
        <v>91</v>
      </c>
      <c r="G399" s="88" t="s">
        <v>44</v>
      </c>
      <c r="H399" s="89" t="s">
        <v>45</v>
      </c>
      <c r="I399" s="92" t="s">
        <v>85</v>
      </c>
      <c r="J399" s="92" t="s">
        <v>86</v>
      </c>
      <c r="K399" s="91" t="s">
        <v>87</v>
      </c>
      <c r="L399" s="128">
        <v>44028</v>
      </c>
      <c r="M399" s="91">
        <v>2020</v>
      </c>
      <c r="N399" s="91" t="s">
        <v>1124</v>
      </c>
      <c r="O399" s="91" t="s">
        <v>1342</v>
      </c>
      <c r="P399" s="127">
        <v>44058</v>
      </c>
      <c r="Q399" s="97">
        <v>44056</v>
      </c>
      <c r="R399" s="93" t="s">
        <v>35</v>
      </c>
      <c r="S399" s="89" t="s">
        <v>36</v>
      </c>
      <c r="T399" s="88" t="s">
        <v>30</v>
      </c>
      <c r="U399" s="89" t="s">
        <v>449</v>
      </c>
      <c r="V399" s="92" t="s">
        <v>1402</v>
      </c>
      <c r="W399" s="94">
        <v>73660932</v>
      </c>
      <c r="X399" s="46">
        <f t="shared" si="21"/>
        <v>28</v>
      </c>
      <c r="Y399" s="46">
        <v>134</v>
      </c>
      <c r="Z399" s="46" t="str">
        <f t="shared" si="22"/>
        <v>16-30</v>
      </c>
      <c r="AA399" s="77" t="str">
        <f t="shared" si="23"/>
        <v>Concluido</v>
      </c>
    </row>
    <row r="400" spans="1:27" s="43" customFormat="1">
      <c r="A400" s="89" t="s">
        <v>26</v>
      </c>
      <c r="B400" s="90" t="s">
        <v>445</v>
      </c>
      <c r="C400" s="91" t="s">
        <v>27</v>
      </c>
      <c r="D400" s="91">
        <v>8204</v>
      </c>
      <c r="E400" s="87" t="s">
        <v>1403</v>
      </c>
      <c r="F400" s="87" t="s">
        <v>29</v>
      </c>
      <c r="G400" s="88" t="s">
        <v>30</v>
      </c>
      <c r="H400" s="89" t="s">
        <v>31</v>
      </c>
      <c r="I400" s="92" t="s">
        <v>32</v>
      </c>
      <c r="J400" s="92" t="s">
        <v>33</v>
      </c>
      <c r="K400" s="91" t="s">
        <v>34</v>
      </c>
      <c r="L400" s="128">
        <v>44027</v>
      </c>
      <c r="M400" s="91">
        <v>2020</v>
      </c>
      <c r="N400" s="91" t="s">
        <v>1124</v>
      </c>
      <c r="O400" s="91" t="s">
        <v>1342</v>
      </c>
      <c r="P400" s="127">
        <v>44057</v>
      </c>
      <c r="Q400" s="97">
        <v>44055</v>
      </c>
      <c r="R400" s="93" t="s">
        <v>35</v>
      </c>
      <c r="S400" s="89" t="s">
        <v>36</v>
      </c>
      <c r="T400" s="88">
        <v>22</v>
      </c>
      <c r="U400" s="89" t="s">
        <v>448</v>
      </c>
      <c r="V400" s="92" t="s">
        <v>1404</v>
      </c>
      <c r="W400" s="94">
        <v>27374297</v>
      </c>
      <c r="X400" s="46">
        <f t="shared" si="21"/>
        <v>28</v>
      </c>
      <c r="Y400" s="46">
        <v>135</v>
      </c>
      <c r="Z400" s="46" t="str">
        <f t="shared" si="22"/>
        <v>16-30</v>
      </c>
      <c r="AA400" s="77" t="str">
        <f t="shared" si="23"/>
        <v>Concluido</v>
      </c>
    </row>
    <row r="401" spans="1:27" s="43" customFormat="1">
      <c r="A401" s="89" t="s">
        <v>26</v>
      </c>
      <c r="B401" s="90" t="s">
        <v>445</v>
      </c>
      <c r="C401" s="91" t="s">
        <v>27</v>
      </c>
      <c r="D401" s="91">
        <v>8220</v>
      </c>
      <c r="E401" s="87" t="s">
        <v>83</v>
      </c>
      <c r="F401" s="87" t="s">
        <v>57</v>
      </c>
      <c r="G401" s="88" t="s">
        <v>30</v>
      </c>
      <c r="H401" s="89" t="s">
        <v>31</v>
      </c>
      <c r="I401" s="92" t="s">
        <v>32</v>
      </c>
      <c r="J401" s="92" t="s">
        <v>33</v>
      </c>
      <c r="K401" s="91" t="s">
        <v>34</v>
      </c>
      <c r="L401" s="128">
        <v>44027</v>
      </c>
      <c r="M401" s="91">
        <v>2020</v>
      </c>
      <c r="N401" s="91" t="s">
        <v>1124</v>
      </c>
      <c r="O401" s="91" t="s">
        <v>1342</v>
      </c>
      <c r="P401" s="127">
        <v>44057</v>
      </c>
      <c r="Q401" s="97">
        <v>44055</v>
      </c>
      <c r="R401" s="93" t="s">
        <v>35</v>
      </c>
      <c r="S401" s="89" t="s">
        <v>36</v>
      </c>
      <c r="T401" s="88">
        <v>39</v>
      </c>
      <c r="U401" s="89" t="s">
        <v>82</v>
      </c>
      <c r="V401" s="92" t="s">
        <v>1405</v>
      </c>
      <c r="W401" s="94">
        <v>41157897</v>
      </c>
      <c r="X401" s="46">
        <f t="shared" si="21"/>
        <v>28</v>
      </c>
      <c r="Y401" s="46">
        <v>136</v>
      </c>
      <c r="Z401" s="46" t="str">
        <f t="shared" si="22"/>
        <v>16-30</v>
      </c>
      <c r="AA401" s="77" t="str">
        <f t="shared" si="23"/>
        <v>Concluido</v>
      </c>
    </row>
    <row r="402" spans="1:27" s="43" customFormat="1" ht="15" customHeight="1">
      <c r="A402" s="89" t="s">
        <v>26</v>
      </c>
      <c r="B402" s="90" t="s">
        <v>445</v>
      </c>
      <c r="C402" s="91" t="s">
        <v>27</v>
      </c>
      <c r="D402" s="91">
        <v>8235</v>
      </c>
      <c r="E402" s="87" t="s">
        <v>77</v>
      </c>
      <c r="F402" s="87" t="s">
        <v>91</v>
      </c>
      <c r="G402" s="88" t="s">
        <v>30</v>
      </c>
      <c r="H402" s="89" t="s">
        <v>31</v>
      </c>
      <c r="I402" s="92" t="s">
        <v>32</v>
      </c>
      <c r="J402" s="92" t="s">
        <v>33</v>
      </c>
      <c r="K402" s="91" t="s">
        <v>34</v>
      </c>
      <c r="L402" s="128">
        <v>44027</v>
      </c>
      <c r="M402" s="91">
        <v>2020</v>
      </c>
      <c r="N402" s="91" t="s">
        <v>1124</v>
      </c>
      <c r="O402" s="91" t="s">
        <v>1342</v>
      </c>
      <c r="P402" s="127">
        <v>44057</v>
      </c>
      <c r="Q402" s="97">
        <v>44082</v>
      </c>
      <c r="R402" s="93" t="s">
        <v>35</v>
      </c>
      <c r="S402" s="89" t="s">
        <v>36</v>
      </c>
      <c r="T402" s="88" t="s">
        <v>30</v>
      </c>
      <c r="U402" s="89" t="s">
        <v>449</v>
      </c>
      <c r="V402" s="92" t="s">
        <v>1406</v>
      </c>
      <c r="W402" s="94">
        <v>16723820</v>
      </c>
      <c r="X402" s="46">
        <f t="shared" si="21"/>
        <v>55</v>
      </c>
      <c r="Y402" s="46">
        <v>137</v>
      </c>
      <c r="Z402" s="46" t="str">
        <f t="shared" si="22"/>
        <v>31-60</v>
      </c>
      <c r="AA402" s="77" t="str">
        <f t="shared" si="23"/>
        <v>Concluido</v>
      </c>
    </row>
    <row r="403" spans="1:27" s="43" customFormat="1" ht="15" customHeight="1">
      <c r="A403" s="89" t="s">
        <v>26</v>
      </c>
      <c r="B403" s="90" t="s">
        <v>445</v>
      </c>
      <c r="C403" s="91" t="s">
        <v>27</v>
      </c>
      <c r="D403" s="91">
        <v>8240</v>
      </c>
      <c r="E403" s="87" t="s">
        <v>146</v>
      </c>
      <c r="F403" s="87" t="s">
        <v>57</v>
      </c>
      <c r="G403" s="88" t="s">
        <v>30</v>
      </c>
      <c r="H403" s="89" t="s">
        <v>31</v>
      </c>
      <c r="I403" s="92" t="s">
        <v>32</v>
      </c>
      <c r="J403" s="92" t="s">
        <v>33</v>
      </c>
      <c r="K403" s="91" t="s">
        <v>34</v>
      </c>
      <c r="L403" s="128">
        <v>44027</v>
      </c>
      <c r="M403" s="91">
        <v>2020</v>
      </c>
      <c r="N403" s="91" t="s">
        <v>1124</v>
      </c>
      <c r="O403" s="91" t="s">
        <v>1342</v>
      </c>
      <c r="P403" s="127">
        <v>44057</v>
      </c>
      <c r="Q403" s="97">
        <v>44082</v>
      </c>
      <c r="R403" s="93" t="s">
        <v>35</v>
      </c>
      <c r="S403" s="89" t="s">
        <v>36</v>
      </c>
      <c r="T403" s="88">
        <v>39</v>
      </c>
      <c r="U403" s="89" t="s">
        <v>82</v>
      </c>
      <c r="V403" s="92" t="s">
        <v>1407</v>
      </c>
      <c r="W403" s="94">
        <v>9564742</v>
      </c>
      <c r="X403" s="46">
        <f t="shared" si="21"/>
        <v>55</v>
      </c>
      <c r="Y403" s="46">
        <v>138</v>
      </c>
      <c r="Z403" s="46" t="str">
        <f t="shared" si="22"/>
        <v>31-60</v>
      </c>
      <c r="AA403" s="77" t="str">
        <f t="shared" si="23"/>
        <v>Concluido</v>
      </c>
    </row>
    <row r="404" spans="1:27" s="43" customFormat="1" ht="15" customHeight="1">
      <c r="A404" s="89" t="s">
        <v>26</v>
      </c>
      <c r="B404" s="90" t="s">
        <v>445</v>
      </c>
      <c r="C404" s="91" t="s">
        <v>27</v>
      </c>
      <c r="D404" s="91">
        <v>8219</v>
      </c>
      <c r="E404" s="87" t="s">
        <v>451</v>
      </c>
      <c r="F404" s="87" t="s">
        <v>29</v>
      </c>
      <c r="G404" s="88" t="s">
        <v>44</v>
      </c>
      <c r="H404" s="89" t="s">
        <v>45</v>
      </c>
      <c r="I404" s="92" t="s">
        <v>78</v>
      </c>
      <c r="J404" s="92" t="s">
        <v>79</v>
      </c>
      <c r="K404" s="91" t="s">
        <v>34</v>
      </c>
      <c r="L404" s="128">
        <v>44027</v>
      </c>
      <c r="M404" s="91">
        <v>2020</v>
      </c>
      <c r="N404" s="91" t="s">
        <v>1124</v>
      </c>
      <c r="O404" s="91" t="s">
        <v>1342</v>
      </c>
      <c r="P404" s="127">
        <v>44057</v>
      </c>
      <c r="Q404" s="97">
        <v>44055</v>
      </c>
      <c r="R404" s="93" t="s">
        <v>35</v>
      </c>
      <c r="S404" s="89" t="s">
        <v>36</v>
      </c>
      <c r="T404" s="88" t="s">
        <v>41</v>
      </c>
      <c r="U404" s="89" t="s">
        <v>42</v>
      </c>
      <c r="V404" s="92" t="s">
        <v>1408</v>
      </c>
      <c r="W404" s="94">
        <v>42854708</v>
      </c>
      <c r="X404" s="46">
        <f t="shared" si="21"/>
        <v>28</v>
      </c>
      <c r="Y404" s="46">
        <v>139</v>
      </c>
      <c r="Z404" s="46" t="str">
        <f t="shared" si="22"/>
        <v>16-30</v>
      </c>
      <c r="AA404" s="77" t="str">
        <f t="shared" si="23"/>
        <v>Concluido</v>
      </c>
    </row>
    <row r="405" spans="1:27" s="43" customFormat="1" ht="15" customHeight="1">
      <c r="A405" s="89" t="s">
        <v>26</v>
      </c>
      <c r="B405" s="90" t="s">
        <v>445</v>
      </c>
      <c r="C405" s="91" t="s">
        <v>27</v>
      </c>
      <c r="D405" s="91">
        <v>8228</v>
      </c>
      <c r="E405" s="87" t="s">
        <v>106</v>
      </c>
      <c r="F405" s="87" t="s">
        <v>57</v>
      </c>
      <c r="G405" s="88" t="s">
        <v>44</v>
      </c>
      <c r="H405" s="89" t="s">
        <v>45</v>
      </c>
      <c r="I405" s="92" t="s">
        <v>106</v>
      </c>
      <c r="J405" s="92" t="s">
        <v>86</v>
      </c>
      <c r="K405" s="95" t="s">
        <v>1117</v>
      </c>
      <c r="L405" s="128">
        <v>44027</v>
      </c>
      <c r="M405" s="91">
        <v>2020</v>
      </c>
      <c r="N405" s="91" t="s">
        <v>1124</v>
      </c>
      <c r="O405" s="91" t="s">
        <v>1342</v>
      </c>
      <c r="P405" s="127">
        <v>44057</v>
      </c>
      <c r="Q405" s="97">
        <v>44055</v>
      </c>
      <c r="R405" s="93" t="s">
        <v>35</v>
      </c>
      <c r="S405" s="89" t="s">
        <v>36</v>
      </c>
      <c r="T405" s="88" t="s">
        <v>41</v>
      </c>
      <c r="U405" s="89" t="s">
        <v>42</v>
      </c>
      <c r="V405" s="92" t="s">
        <v>1409</v>
      </c>
      <c r="W405" s="94">
        <v>40466053</v>
      </c>
      <c r="X405" s="46">
        <f t="shared" si="21"/>
        <v>28</v>
      </c>
      <c r="Y405" s="46">
        <v>140</v>
      </c>
      <c r="Z405" s="46" t="str">
        <f t="shared" si="22"/>
        <v>16-30</v>
      </c>
      <c r="AA405" s="77" t="str">
        <f t="shared" si="23"/>
        <v>Concluido</v>
      </c>
    </row>
    <row r="406" spans="1:27" s="43" customFormat="1" ht="15" customHeight="1">
      <c r="A406" s="89" t="s">
        <v>26</v>
      </c>
      <c r="B406" s="90" t="s">
        <v>445</v>
      </c>
      <c r="C406" s="91" t="s">
        <v>27</v>
      </c>
      <c r="D406" s="91">
        <v>8209</v>
      </c>
      <c r="E406" s="87" t="s">
        <v>1189</v>
      </c>
      <c r="F406" s="87" t="s">
        <v>29</v>
      </c>
      <c r="G406" s="88" t="s">
        <v>44</v>
      </c>
      <c r="H406" s="89" t="s">
        <v>45</v>
      </c>
      <c r="I406" s="92" t="s">
        <v>131</v>
      </c>
      <c r="J406" s="92" t="s">
        <v>86</v>
      </c>
      <c r="K406" s="91" t="s">
        <v>132</v>
      </c>
      <c r="L406" s="128">
        <v>44027</v>
      </c>
      <c r="M406" s="91">
        <v>2020</v>
      </c>
      <c r="N406" s="91" t="s">
        <v>1124</v>
      </c>
      <c r="O406" s="91" t="s">
        <v>1342</v>
      </c>
      <c r="P406" s="127">
        <v>44057</v>
      </c>
      <c r="Q406" s="97">
        <v>44054</v>
      </c>
      <c r="R406" s="93" t="s">
        <v>35</v>
      </c>
      <c r="S406" s="89" t="s">
        <v>36</v>
      </c>
      <c r="T406" s="88" t="s">
        <v>30</v>
      </c>
      <c r="U406" s="89" t="s">
        <v>449</v>
      </c>
      <c r="V406" s="92" t="s">
        <v>1410</v>
      </c>
      <c r="W406" s="94">
        <v>328248</v>
      </c>
      <c r="X406" s="46">
        <f t="shared" si="21"/>
        <v>27</v>
      </c>
      <c r="Y406" s="46">
        <v>141</v>
      </c>
      <c r="Z406" s="46" t="str">
        <f t="shared" si="22"/>
        <v>16-30</v>
      </c>
      <c r="AA406" s="77" t="str">
        <f t="shared" si="23"/>
        <v>Concluido</v>
      </c>
    </row>
    <row r="407" spans="1:27" s="43" customFormat="1" ht="15" customHeight="1">
      <c r="A407" s="89" t="s">
        <v>26</v>
      </c>
      <c r="B407" s="90" t="s">
        <v>445</v>
      </c>
      <c r="C407" s="91" t="s">
        <v>27</v>
      </c>
      <c r="D407" s="91">
        <v>8175</v>
      </c>
      <c r="E407" s="87" t="s">
        <v>454</v>
      </c>
      <c r="F407" s="87" t="s">
        <v>29</v>
      </c>
      <c r="G407" s="88" t="s">
        <v>44</v>
      </c>
      <c r="H407" s="89" t="s">
        <v>45</v>
      </c>
      <c r="I407" s="92" t="s">
        <v>50</v>
      </c>
      <c r="J407" s="92" t="s">
        <v>51</v>
      </c>
      <c r="K407" s="91" t="s">
        <v>52</v>
      </c>
      <c r="L407" s="128">
        <v>44026</v>
      </c>
      <c r="M407" s="91">
        <v>2020</v>
      </c>
      <c r="N407" s="91" t="s">
        <v>1124</v>
      </c>
      <c r="O407" s="91" t="s">
        <v>1342</v>
      </c>
      <c r="P407" s="127">
        <v>44056</v>
      </c>
      <c r="Q407" s="97">
        <v>44044</v>
      </c>
      <c r="R407" s="93" t="s">
        <v>35</v>
      </c>
      <c r="S407" s="89" t="s">
        <v>36</v>
      </c>
      <c r="T407" s="88" t="s">
        <v>30</v>
      </c>
      <c r="U407" s="89" t="s">
        <v>449</v>
      </c>
      <c r="V407" s="92" t="s">
        <v>1411</v>
      </c>
      <c r="W407" s="94">
        <v>29383988</v>
      </c>
      <c r="X407" s="46">
        <f t="shared" si="21"/>
        <v>18</v>
      </c>
      <c r="Y407" s="46">
        <v>142</v>
      </c>
      <c r="Z407" s="46" t="str">
        <f t="shared" si="22"/>
        <v>16-30</v>
      </c>
      <c r="AA407" s="77" t="str">
        <f t="shared" si="23"/>
        <v>Concluido</v>
      </c>
    </row>
    <row r="408" spans="1:27" s="43" customFormat="1" ht="15" customHeight="1">
      <c r="A408" s="89" t="s">
        <v>26</v>
      </c>
      <c r="B408" s="90" t="s">
        <v>445</v>
      </c>
      <c r="C408" s="91" t="s">
        <v>27</v>
      </c>
      <c r="D408" s="91">
        <v>8192</v>
      </c>
      <c r="E408" s="87" t="s">
        <v>80</v>
      </c>
      <c r="F408" s="87" t="s">
        <v>80</v>
      </c>
      <c r="G408" s="88" t="s">
        <v>30</v>
      </c>
      <c r="H408" s="89" t="s">
        <v>31</v>
      </c>
      <c r="I408" s="92" t="s">
        <v>32</v>
      </c>
      <c r="J408" s="92" t="s">
        <v>33</v>
      </c>
      <c r="K408" s="91" t="s">
        <v>34</v>
      </c>
      <c r="L408" s="128">
        <v>44026</v>
      </c>
      <c r="M408" s="91">
        <v>2020</v>
      </c>
      <c r="N408" s="91" t="s">
        <v>1124</v>
      </c>
      <c r="O408" s="91" t="s">
        <v>1342</v>
      </c>
      <c r="P408" s="127">
        <v>44056</v>
      </c>
      <c r="Q408" s="97">
        <v>44055</v>
      </c>
      <c r="R408" s="93">
        <v>29</v>
      </c>
      <c r="S408" s="89" t="s">
        <v>81</v>
      </c>
      <c r="T408" s="88" t="s">
        <v>30</v>
      </c>
      <c r="U408" s="89" t="s">
        <v>449</v>
      </c>
      <c r="V408" s="92" t="s">
        <v>1412</v>
      </c>
      <c r="W408" s="94">
        <v>27725129</v>
      </c>
      <c r="X408" s="46">
        <f t="shared" si="21"/>
        <v>29</v>
      </c>
      <c r="Y408" s="46">
        <v>143</v>
      </c>
      <c r="Z408" s="46" t="str">
        <f t="shared" si="22"/>
        <v>16-30</v>
      </c>
      <c r="AA408" s="77" t="str">
        <f t="shared" si="23"/>
        <v>Concluido</v>
      </c>
    </row>
    <row r="409" spans="1:27" s="43" customFormat="1" ht="15" customHeight="1">
      <c r="A409" s="89" t="s">
        <v>26</v>
      </c>
      <c r="B409" s="90" t="s">
        <v>445</v>
      </c>
      <c r="C409" s="91" t="s">
        <v>27</v>
      </c>
      <c r="D409" s="91">
        <v>8171</v>
      </c>
      <c r="E409" s="87" t="s">
        <v>451</v>
      </c>
      <c r="F409" s="87" t="s">
        <v>29</v>
      </c>
      <c r="G409" s="88" t="s">
        <v>44</v>
      </c>
      <c r="H409" s="89" t="s">
        <v>45</v>
      </c>
      <c r="I409" s="92" t="s">
        <v>78</v>
      </c>
      <c r="J409" s="92" t="s">
        <v>79</v>
      </c>
      <c r="K409" s="91" t="s">
        <v>34</v>
      </c>
      <c r="L409" s="128">
        <v>44026</v>
      </c>
      <c r="M409" s="91">
        <v>2020</v>
      </c>
      <c r="N409" s="91" t="s">
        <v>1124</v>
      </c>
      <c r="O409" s="91" t="s">
        <v>1342</v>
      </c>
      <c r="P409" s="127">
        <v>44056</v>
      </c>
      <c r="Q409" s="97">
        <v>44082</v>
      </c>
      <c r="R409" s="93" t="s">
        <v>35</v>
      </c>
      <c r="S409" s="89" t="s">
        <v>36</v>
      </c>
      <c r="T409" s="88" t="s">
        <v>30</v>
      </c>
      <c r="U409" s="89" t="s">
        <v>449</v>
      </c>
      <c r="V409" s="92" t="s">
        <v>1413</v>
      </c>
      <c r="W409" s="94">
        <v>45189425</v>
      </c>
      <c r="X409" s="46">
        <f t="shared" si="21"/>
        <v>56</v>
      </c>
      <c r="Y409" s="46">
        <v>144</v>
      </c>
      <c r="Z409" s="46" t="str">
        <f t="shared" si="22"/>
        <v>31-60</v>
      </c>
      <c r="AA409" s="77" t="str">
        <f t="shared" si="23"/>
        <v>Concluido</v>
      </c>
    </row>
    <row r="410" spans="1:27" s="43" customFormat="1" ht="15" customHeight="1">
      <c r="A410" s="89" t="s">
        <v>26</v>
      </c>
      <c r="B410" s="90" t="s">
        <v>445</v>
      </c>
      <c r="C410" s="91" t="s">
        <v>27</v>
      </c>
      <c r="D410" s="91">
        <v>8131</v>
      </c>
      <c r="E410" s="87" t="s">
        <v>80</v>
      </c>
      <c r="F410" s="87" t="s">
        <v>80</v>
      </c>
      <c r="G410" s="88" t="s">
        <v>30</v>
      </c>
      <c r="H410" s="89" t="s">
        <v>31</v>
      </c>
      <c r="I410" s="92" t="s">
        <v>32</v>
      </c>
      <c r="J410" s="92" t="s">
        <v>33</v>
      </c>
      <c r="K410" s="91" t="s">
        <v>34</v>
      </c>
      <c r="L410" s="128">
        <v>44025</v>
      </c>
      <c r="M410" s="91">
        <v>2020</v>
      </c>
      <c r="N410" s="91" t="s">
        <v>1124</v>
      </c>
      <c r="O410" s="91" t="s">
        <v>1342</v>
      </c>
      <c r="P410" s="127">
        <v>44055</v>
      </c>
      <c r="Q410" s="97">
        <v>44051</v>
      </c>
      <c r="R410" s="93">
        <v>29</v>
      </c>
      <c r="S410" s="89" t="s">
        <v>81</v>
      </c>
      <c r="T410" s="88">
        <v>18</v>
      </c>
      <c r="U410" s="89" t="s">
        <v>444</v>
      </c>
      <c r="V410" s="92" t="s">
        <v>1414</v>
      </c>
      <c r="W410" s="94">
        <v>41992721</v>
      </c>
      <c r="X410" s="46">
        <f t="shared" si="21"/>
        <v>26</v>
      </c>
      <c r="Y410" s="46">
        <v>145</v>
      </c>
      <c r="Z410" s="46" t="str">
        <f t="shared" si="22"/>
        <v>16-30</v>
      </c>
      <c r="AA410" s="77" t="str">
        <f t="shared" si="23"/>
        <v>Concluido</v>
      </c>
    </row>
    <row r="411" spans="1:27" s="43" customFormat="1" ht="15" customHeight="1">
      <c r="A411" s="89" t="s">
        <v>26</v>
      </c>
      <c r="B411" s="90" t="s">
        <v>445</v>
      </c>
      <c r="C411" s="91" t="s">
        <v>27</v>
      </c>
      <c r="D411" s="91">
        <v>8133</v>
      </c>
      <c r="E411" s="87" t="s">
        <v>67</v>
      </c>
      <c r="F411" s="87" t="s">
        <v>29</v>
      </c>
      <c r="G411" s="88" t="s">
        <v>30</v>
      </c>
      <c r="H411" s="89" t="s">
        <v>31</v>
      </c>
      <c r="I411" s="92" t="s">
        <v>32</v>
      </c>
      <c r="J411" s="92" t="s">
        <v>33</v>
      </c>
      <c r="K411" s="91" t="s">
        <v>34</v>
      </c>
      <c r="L411" s="128">
        <v>44025</v>
      </c>
      <c r="M411" s="91">
        <v>2020</v>
      </c>
      <c r="N411" s="91" t="s">
        <v>1124</v>
      </c>
      <c r="O411" s="91" t="s">
        <v>1342</v>
      </c>
      <c r="P411" s="127">
        <v>44055</v>
      </c>
      <c r="Q411" s="97">
        <v>44053</v>
      </c>
      <c r="R411" s="93" t="s">
        <v>35</v>
      </c>
      <c r="S411" s="89" t="s">
        <v>36</v>
      </c>
      <c r="T411" s="88">
        <v>22</v>
      </c>
      <c r="U411" s="89" t="s">
        <v>448</v>
      </c>
      <c r="V411" s="92" t="s">
        <v>1415</v>
      </c>
      <c r="W411" s="94">
        <v>48067033</v>
      </c>
      <c r="X411" s="46">
        <f t="shared" si="21"/>
        <v>28</v>
      </c>
      <c r="Y411" s="46">
        <v>146</v>
      </c>
      <c r="Z411" s="46" t="str">
        <f t="shared" si="22"/>
        <v>16-30</v>
      </c>
      <c r="AA411" s="77" t="str">
        <f t="shared" si="23"/>
        <v>Concluido</v>
      </c>
    </row>
    <row r="412" spans="1:27" s="43" customFormat="1" ht="15" customHeight="1">
      <c r="A412" s="89" t="s">
        <v>26</v>
      </c>
      <c r="B412" s="90" t="s">
        <v>445</v>
      </c>
      <c r="C412" s="91" t="s">
        <v>27</v>
      </c>
      <c r="D412" s="91">
        <v>8137</v>
      </c>
      <c r="E412" s="87" t="s">
        <v>116</v>
      </c>
      <c r="F412" s="87" t="s">
        <v>57</v>
      </c>
      <c r="G412" s="88" t="s">
        <v>30</v>
      </c>
      <c r="H412" s="89" t="s">
        <v>31</v>
      </c>
      <c r="I412" s="92" t="s">
        <v>32</v>
      </c>
      <c r="J412" s="92" t="s">
        <v>33</v>
      </c>
      <c r="K412" s="91" t="s">
        <v>34</v>
      </c>
      <c r="L412" s="128">
        <v>44025</v>
      </c>
      <c r="M412" s="91">
        <v>2020</v>
      </c>
      <c r="N412" s="91" t="s">
        <v>1124</v>
      </c>
      <c r="O412" s="91" t="s">
        <v>1342</v>
      </c>
      <c r="P412" s="127">
        <v>44055</v>
      </c>
      <c r="Q412" s="97">
        <v>44053</v>
      </c>
      <c r="R412" s="93" t="s">
        <v>35</v>
      </c>
      <c r="S412" s="89" t="s">
        <v>36</v>
      </c>
      <c r="T412" s="88" t="s">
        <v>30</v>
      </c>
      <c r="U412" s="89" t="s">
        <v>449</v>
      </c>
      <c r="V412" s="92" t="s">
        <v>1416</v>
      </c>
      <c r="W412" s="94">
        <v>24990955</v>
      </c>
      <c r="X412" s="46">
        <f t="shared" si="21"/>
        <v>28</v>
      </c>
      <c r="Y412" s="46">
        <v>147</v>
      </c>
      <c r="Z412" s="46" t="str">
        <f t="shared" si="22"/>
        <v>16-30</v>
      </c>
      <c r="AA412" s="77" t="str">
        <f t="shared" si="23"/>
        <v>Concluido</v>
      </c>
    </row>
    <row r="413" spans="1:27" s="43" customFormat="1" ht="15" customHeight="1">
      <c r="A413" s="89" t="s">
        <v>26</v>
      </c>
      <c r="B413" s="90" t="s">
        <v>445</v>
      </c>
      <c r="C413" s="91" t="s">
        <v>27</v>
      </c>
      <c r="D413" s="91">
        <v>8142</v>
      </c>
      <c r="E413" s="87" t="s">
        <v>92</v>
      </c>
      <c r="F413" s="87" t="s">
        <v>57</v>
      </c>
      <c r="G413" s="88" t="s">
        <v>30</v>
      </c>
      <c r="H413" s="89" t="s">
        <v>31</v>
      </c>
      <c r="I413" s="92" t="s">
        <v>32</v>
      </c>
      <c r="J413" s="92" t="s">
        <v>33</v>
      </c>
      <c r="K413" s="91" t="s">
        <v>34</v>
      </c>
      <c r="L413" s="128">
        <v>44025</v>
      </c>
      <c r="M413" s="91">
        <v>2020</v>
      </c>
      <c r="N413" s="91" t="s">
        <v>1124</v>
      </c>
      <c r="O413" s="91" t="s">
        <v>1342</v>
      </c>
      <c r="P413" s="127">
        <v>44055</v>
      </c>
      <c r="Q413" s="97">
        <v>44081</v>
      </c>
      <c r="R413" s="93" t="s">
        <v>35</v>
      </c>
      <c r="S413" s="89" t="s">
        <v>36</v>
      </c>
      <c r="T413" s="88" t="s">
        <v>30</v>
      </c>
      <c r="U413" s="89" t="s">
        <v>449</v>
      </c>
      <c r="V413" s="92" t="s">
        <v>1417</v>
      </c>
      <c r="W413" s="94">
        <v>31662585</v>
      </c>
      <c r="X413" s="46">
        <f t="shared" si="21"/>
        <v>56</v>
      </c>
      <c r="Y413" s="46">
        <v>148</v>
      </c>
      <c r="Z413" s="46" t="str">
        <f t="shared" si="22"/>
        <v>31-60</v>
      </c>
      <c r="AA413" s="77" t="str">
        <f t="shared" si="23"/>
        <v>Concluido</v>
      </c>
    </row>
    <row r="414" spans="1:27" s="43" customFormat="1" ht="15" customHeight="1">
      <c r="A414" s="89" t="s">
        <v>26</v>
      </c>
      <c r="B414" s="90" t="s">
        <v>445</v>
      </c>
      <c r="C414" s="91" t="s">
        <v>27</v>
      </c>
      <c r="D414" s="91">
        <v>8119</v>
      </c>
      <c r="E414" s="87" t="s">
        <v>1418</v>
      </c>
      <c r="F414" s="87" t="s">
        <v>29</v>
      </c>
      <c r="G414" s="88" t="s">
        <v>44</v>
      </c>
      <c r="H414" s="89" t="s">
        <v>45</v>
      </c>
      <c r="I414" s="92" t="s">
        <v>96</v>
      </c>
      <c r="J414" s="92" t="s">
        <v>108</v>
      </c>
      <c r="K414" s="95" t="s">
        <v>1118</v>
      </c>
      <c r="L414" s="128">
        <v>44024</v>
      </c>
      <c r="M414" s="91">
        <v>2020</v>
      </c>
      <c r="N414" s="91" t="s">
        <v>1124</v>
      </c>
      <c r="O414" s="91" t="s">
        <v>1342</v>
      </c>
      <c r="P414" s="127">
        <v>44054</v>
      </c>
      <c r="Q414" s="97">
        <v>44064</v>
      </c>
      <c r="R414" s="93" t="s">
        <v>35</v>
      </c>
      <c r="S414" s="89" t="s">
        <v>36</v>
      </c>
      <c r="T414" s="88" t="s">
        <v>30</v>
      </c>
      <c r="U414" s="89" t="s">
        <v>449</v>
      </c>
      <c r="V414" s="92" t="s">
        <v>1419</v>
      </c>
      <c r="W414" s="94">
        <v>47387856</v>
      </c>
      <c r="X414" s="46">
        <f t="shared" si="21"/>
        <v>40</v>
      </c>
      <c r="Y414" s="46">
        <v>149</v>
      </c>
      <c r="Z414" s="46" t="str">
        <f t="shared" si="22"/>
        <v>31-60</v>
      </c>
      <c r="AA414" s="77" t="str">
        <f t="shared" si="23"/>
        <v>Concluido</v>
      </c>
    </row>
    <row r="415" spans="1:27" s="43" customFormat="1" ht="15" customHeight="1">
      <c r="A415" s="89" t="s">
        <v>26</v>
      </c>
      <c r="B415" s="90" t="s">
        <v>445</v>
      </c>
      <c r="C415" s="91" t="s">
        <v>27</v>
      </c>
      <c r="D415" s="91">
        <v>8127</v>
      </c>
      <c r="E415" s="87" t="s">
        <v>60</v>
      </c>
      <c r="F415" s="87" t="s">
        <v>61</v>
      </c>
      <c r="G415" s="88" t="s">
        <v>30</v>
      </c>
      <c r="H415" s="89" t="s">
        <v>442</v>
      </c>
      <c r="I415" s="92" t="s">
        <v>32</v>
      </c>
      <c r="J415" s="92" t="s">
        <v>33</v>
      </c>
      <c r="K415" s="91" t="s">
        <v>34</v>
      </c>
      <c r="L415" s="128">
        <v>44024</v>
      </c>
      <c r="M415" s="91">
        <v>2020</v>
      </c>
      <c r="N415" s="91" t="s">
        <v>1124</v>
      </c>
      <c r="O415" s="91" t="s">
        <v>1342</v>
      </c>
      <c r="P415" s="127">
        <v>44054</v>
      </c>
      <c r="Q415" s="97">
        <v>44054</v>
      </c>
      <c r="R415" s="93" t="s">
        <v>40</v>
      </c>
      <c r="S415" s="89" t="s">
        <v>420</v>
      </c>
      <c r="T415" s="88" t="s">
        <v>41</v>
      </c>
      <c r="U415" s="89" t="s">
        <v>42</v>
      </c>
      <c r="V415" s="92" t="s">
        <v>1420</v>
      </c>
      <c r="W415" s="94">
        <v>43678034</v>
      </c>
      <c r="X415" s="46">
        <f t="shared" si="21"/>
        <v>30</v>
      </c>
      <c r="Y415" s="46">
        <v>150</v>
      </c>
      <c r="Z415" s="46" t="str">
        <f t="shared" si="22"/>
        <v>16-30</v>
      </c>
      <c r="AA415" s="77" t="str">
        <f t="shared" si="23"/>
        <v>Concluido</v>
      </c>
    </row>
    <row r="416" spans="1:27" s="43" customFormat="1" ht="15" customHeight="1">
      <c r="A416" s="89" t="s">
        <v>26</v>
      </c>
      <c r="B416" s="90" t="s">
        <v>445</v>
      </c>
      <c r="C416" s="91" t="s">
        <v>27</v>
      </c>
      <c r="D416" s="91">
        <v>8128</v>
      </c>
      <c r="E416" s="87" t="s">
        <v>60</v>
      </c>
      <c r="F416" s="87" t="s">
        <v>61</v>
      </c>
      <c r="G416" s="88" t="s">
        <v>30</v>
      </c>
      <c r="H416" s="89" t="s">
        <v>442</v>
      </c>
      <c r="I416" s="92" t="s">
        <v>32</v>
      </c>
      <c r="J416" s="92" t="s">
        <v>33</v>
      </c>
      <c r="K416" s="91" t="s">
        <v>34</v>
      </c>
      <c r="L416" s="128">
        <v>44024</v>
      </c>
      <c r="M416" s="91">
        <v>2020</v>
      </c>
      <c r="N416" s="91" t="s">
        <v>1124</v>
      </c>
      <c r="O416" s="91" t="s">
        <v>1342</v>
      </c>
      <c r="P416" s="127">
        <v>44054</v>
      </c>
      <c r="Q416" s="97">
        <v>44084</v>
      </c>
      <c r="R416" s="93" t="s">
        <v>40</v>
      </c>
      <c r="S416" s="89" t="s">
        <v>420</v>
      </c>
      <c r="T416" s="88" t="s">
        <v>41</v>
      </c>
      <c r="U416" s="89" t="s">
        <v>42</v>
      </c>
      <c r="V416" s="92" t="s">
        <v>1421</v>
      </c>
      <c r="W416" s="94">
        <v>44028630</v>
      </c>
      <c r="X416" s="46">
        <f t="shared" si="21"/>
        <v>60</v>
      </c>
      <c r="Y416" s="46">
        <v>151</v>
      </c>
      <c r="Z416" s="46" t="str">
        <f t="shared" si="22"/>
        <v>31-60</v>
      </c>
      <c r="AA416" s="77" t="str">
        <f t="shared" si="23"/>
        <v>Concluido</v>
      </c>
    </row>
    <row r="417" spans="1:27" s="43" customFormat="1" ht="15" customHeight="1">
      <c r="A417" s="89" t="s">
        <v>26</v>
      </c>
      <c r="B417" s="90" t="s">
        <v>445</v>
      </c>
      <c r="C417" s="91" t="s">
        <v>27</v>
      </c>
      <c r="D417" s="91">
        <v>8118</v>
      </c>
      <c r="E417" s="87" t="s">
        <v>157</v>
      </c>
      <c r="F417" s="87" t="s">
        <v>29</v>
      </c>
      <c r="G417" s="88" t="s">
        <v>44</v>
      </c>
      <c r="H417" s="89" t="s">
        <v>45</v>
      </c>
      <c r="I417" s="92" t="s">
        <v>157</v>
      </c>
      <c r="J417" s="92" t="s">
        <v>108</v>
      </c>
      <c r="K417" s="91" t="s">
        <v>428</v>
      </c>
      <c r="L417" s="128">
        <v>44023</v>
      </c>
      <c r="M417" s="91">
        <v>2020</v>
      </c>
      <c r="N417" s="91" t="s">
        <v>1124</v>
      </c>
      <c r="O417" s="91" t="s">
        <v>1342</v>
      </c>
      <c r="P417" s="127">
        <v>44053</v>
      </c>
      <c r="Q417" s="97">
        <v>44054</v>
      </c>
      <c r="R417" s="93" t="s">
        <v>35</v>
      </c>
      <c r="S417" s="89" t="s">
        <v>36</v>
      </c>
      <c r="T417" s="88" t="s">
        <v>30</v>
      </c>
      <c r="U417" s="89" t="s">
        <v>449</v>
      </c>
      <c r="V417" s="92" t="s">
        <v>1372</v>
      </c>
      <c r="W417" s="94">
        <v>19337639</v>
      </c>
      <c r="X417" s="46">
        <f t="shared" si="21"/>
        <v>31</v>
      </c>
      <c r="Y417" s="46">
        <v>152</v>
      </c>
      <c r="Z417" s="46" t="str">
        <f t="shared" si="22"/>
        <v>31-60</v>
      </c>
      <c r="AA417" s="77" t="str">
        <f t="shared" si="23"/>
        <v>Concluido</v>
      </c>
    </row>
    <row r="418" spans="1:27" s="43" customFormat="1" ht="15" customHeight="1">
      <c r="A418" s="89" t="s">
        <v>26</v>
      </c>
      <c r="B418" s="90" t="s">
        <v>445</v>
      </c>
      <c r="C418" s="91" t="s">
        <v>27</v>
      </c>
      <c r="D418" s="91">
        <v>8081</v>
      </c>
      <c r="E418" s="87" t="s">
        <v>116</v>
      </c>
      <c r="F418" s="87" t="s">
        <v>57</v>
      </c>
      <c r="G418" s="88" t="s">
        <v>44</v>
      </c>
      <c r="H418" s="89" t="s">
        <v>45</v>
      </c>
      <c r="I418" s="92" t="s">
        <v>407</v>
      </c>
      <c r="J418" s="92" t="s">
        <v>117</v>
      </c>
      <c r="K418" s="91" t="s">
        <v>417</v>
      </c>
      <c r="L418" s="128">
        <v>44022</v>
      </c>
      <c r="M418" s="91">
        <v>2020</v>
      </c>
      <c r="N418" s="91" t="s">
        <v>1124</v>
      </c>
      <c r="O418" s="91" t="s">
        <v>1342</v>
      </c>
      <c r="P418" s="127">
        <v>44052</v>
      </c>
      <c r="Q418" s="97">
        <v>44051</v>
      </c>
      <c r="R418" s="93" t="s">
        <v>35</v>
      </c>
      <c r="S418" s="89" t="s">
        <v>36</v>
      </c>
      <c r="T418" s="88" t="s">
        <v>41</v>
      </c>
      <c r="U418" s="89" t="s">
        <v>42</v>
      </c>
      <c r="V418" s="92" t="s">
        <v>1422</v>
      </c>
      <c r="W418" s="94">
        <v>43798756</v>
      </c>
      <c r="X418" s="46">
        <f t="shared" si="21"/>
        <v>29</v>
      </c>
      <c r="Y418" s="46">
        <v>153</v>
      </c>
      <c r="Z418" s="46" t="str">
        <f t="shared" si="22"/>
        <v>16-30</v>
      </c>
      <c r="AA418" s="77" t="str">
        <f t="shared" si="23"/>
        <v>Concluido</v>
      </c>
    </row>
    <row r="419" spans="1:27" s="43" customFormat="1" ht="15" customHeight="1">
      <c r="A419" s="89" t="s">
        <v>26</v>
      </c>
      <c r="B419" s="90" t="s">
        <v>445</v>
      </c>
      <c r="C419" s="91" t="s">
        <v>27</v>
      </c>
      <c r="D419" s="91">
        <v>8084</v>
      </c>
      <c r="E419" s="87" t="s">
        <v>60</v>
      </c>
      <c r="F419" s="87" t="s">
        <v>62</v>
      </c>
      <c r="G419" s="88" t="s">
        <v>30</v>
      </c>
      <c r="H419" s="89" t="s">
        <v>31</v>
      </c>
      <c r="I419" s="92" t="s">
        <v>32</v>
      </c>
      <c r="J419" s="92" t="s">
        <v>33</v>
      </c>
      <c r="K419" s="91" t="s">
        <v>34</v>
      </c>
      <c r="L419" s="128">
        <v>44022</v>
      </c>
      <c r="M419" s="91">
        <v>2020</v>
      </c>
      <c r="N419" s="91" t="s">
        <v>1124</v>
      </c>
      <c r="O419" s="91" t="s">
        <v>1342</v>
      </c>
      <c r="P419" s="127">
        <v>44052</v>
      </c>
      <c r="Q419" s="97">
        <v>44077</v>
      </c>
      <c r="R419" s="93" t="s">
        <v>35</v>
      </c>
      <c r="S419" s="89" t="s">
        <v>36</v>
      </c>
      <c r="T419" s="88" t="s">
        <v>41</v>
      </c>
      <c r="U419" s="89" t="s">
        <v>42</v>
      </c>
      <c r="V419" s="92" t="s">
        <v>1423</v>
      </c>
      <c r="W419" s="94">
        <v>80005731</v>
      </c>
      <c r="X419" s="46">
        <f t="shared" si="21"/>
        <v>55</v>
      </c>
      <c r="Y419" s="46">
        <v>154</v>
      </c>
      <c r="Z419" s="46" t="str">
        <f t="shared" si="22"/>
        <v>31-60</v>
      </c>
      <c r="AA419" s="77" t="str">
        <f t="shared" si="23"/>
        <v>Concluido</v>
      </c>
    </row>
    <row r="420" spans="1:27" s="43" customFormat="1" ht="15" customHeight="1">
      <c r="A420" s="89" t="s">
        <v>26</v>
      </c>
      <c r="B420" s="90" t="s">
        <v>445</v>
      </c>
      <c r="C420" s="91" t="s">
        <v>27</v>
      </c>
      <c r="D420" s="91">
        <v>8085</v>
      </c>
      <c r="E420" s="87" t="s">
        <v>60</v>
      </c>
      <c r="F420" s="87" t="s">
        <v>62</v>
      </c>
      <c r="G420" s="88" t="s">
        <v>30</v>
      </c>
      <c r="H420" s="89" t="s">
        <v>31</v>
      </c>
      <c r="I420" s="92" t="s">
        <v>32</v>
      </c>
      <c r="J420" s="92" t="s">
        <v>33</v>
      </c>
      <c r="K420" s="91" t="s">
        <v>34</v>
      </c>
      <c r="L420" s="128">
        <v>44022</v>
      </c>
      <c r="M420" s="91">
        <v>2020</v>
      </c>
      <c r="N420" s="91" t="s">
        <v>1124</v>
      </c>
      <c r="O420" s="91" t="s">
        <v>1342</v>
      </c>
      <c r="P420" s="127">
        <v>44052</v>
      </c>
      <c r="Q420" s="97">
        <v>44077</v>
      </c>
      <c r="R420" s="93" t="s">
        <v>35</v>
      </c>
      <c r="S420" s="89" t="s">
        <v>36</v>
      </c>
      <c r="T420" s="88" t="s">
        <v>41</v>
      </c>
      <c r="U420" s="89" t="s">
        <v>42</v>
      </c>
      <c r="V420" s="92" t="s">
        <v>1423</v>
      </c>
      <c r="W420" s="94">
        <v>80005731</v>
      </c>
      <c r="X420" s="46">
        <f t="shared" si="21"/>
        <v>55</v>
      </c>
      <c r="Y420" s="46">
        <v>155</v>
      </c>
      <c r="Z420" s="46" t="str">
        <f t="shared" si="22"/>
        <v>31-60</v>
      </c>
      <c r="AA420" s="77" t="str">
        <f t="shared" si="23"/>
        <v>Concluido</v>
      </c>
    </row>
    <row r="421" spans="1:27" s="43" customFormat="1" ht="15" customHeight="1">
      <c r="A421" s="89" t="s">
        <v>26</v>
      </c>
      <c r="B421" s="90" t="s">
        <v>445</v>
      </c>
      <c r="C421" s="91" t="s">
        <v>27</v>
      </c>
      <c r="D421" s="91">
        <v>8079</v>
      </c>
      <c r="E421" s="87" t="s">
        <v>80</v>
      </c>
      <c r="F421" s="87" t="s">
        <v>80</v>
      </c>
      <c r="G421" s="88" t="s">
        <v>44</v>
      </c>
      <c r="H421" s="89" t="s">
        <v>45</v>
      </c>
      <c r="I421" s="92" t="s">
        <v>49</v>
      </c>
      <c r="J421" s="92" t="s">
        <v>86</v>
      </c>
      <c r="K421" s="91" t="s">
        <v>123</v>
      </c>
      <c r="L421" s="128">
        <v>44022</v>
      </c>
      <c r="M421" s="91">
        <v>2020</v>
      </c>
      <c r="N421" s="91" t="s">
        <v>1124</v>
      </c>
      <c r="O421" s="91" t="s">
        <v>1342</v>
      </c>
      <c r="P421" s="127">
        <v>44052</v>
      </c>
      <c r="Q421" s="97">
        <v>44050</v>
      </c>
      <c r="R421" s="93">
        <v>29</v>
      </c>
      <c r="S421" s="89" t="s">
        <v>81</v>
      </c>
      <c r="T421" s="88">
        <v>39</v>
      </c>
      <c r="U421" s="89" t="s">
        <v>82</v>
      </c>
      <c r="V421" s="92" t="s">
        <v>1424</v>
      </c>
      <c r="W421" s="94">
        <v>2785737</v>
      </c>
      <c r="X421" s="46">
        <f t="shared" si="21"/>
        <v>28</v>
      </c>
      <c r="Y421" s="46">
        <v>156</v>
      </c>
      <c r="Z421" s="46" t="str">
        <f t="shared" si="22"/>
        <v>16-30</v>
      </c>
      <c r="AA421" s="77" t="str">
        <f t="shared" si="23"/>
        <v>Concluido</v>
      </c>
    </row>
    <row r="422" spans="1:27" s="43" customFormat="1" ht="15" customHeight="1">
      <c r="A422" s="89" t="s">
        <v>26</v>
      </c>
      <c r="B422" s="90" t="s">
        <v>445</v>
      </c>
      <c r="C422" s="91" t="s">
        <v>27</v>
      </c>
      <c r="D422" s="91">
        <v>8077</v>
      </c>
      <c r="E422" s="87" t="s">
        <v>60</v>
      </c>
      <c r="F422" s="87" t="s">
        <v>62</v>
      </c>
      <c r="G422" s="88" t="s">
        <v>44</v>
      </c>
      <c r="H422" s="89" t="s">
        <v>45</v>
      </c>
      <c r="I422" s="92" t="s">
        <v>72</v>
      </c>
      <c r="J422" s="92" t="s">
        <v>111</v>
      </c>
      <c r="K422" s="91" t="s">
        <v>434</v>
      </c>
      <c r="L422" s="128">
        <v>44022</v>
      </c>
      <c r="M422" s="91">
        <v>2020</v>
      </c>
      <c r="N422" s="91" t="s">
        <v>1124</v>
      </c>
      <c r="O422" s="91" t="s">
        <v>1342</v>
      </c>
      <c r="P422" s="127">
        <v>44052</v>
      </c>
      <c r="Q422" s="97">
        <v>44082</v>
      </c>
      <c r="R422" s="93" t="s">
        <v>35</v>
      </c>
      <c r="S422" s="89" t="s">
        <v>36</v>
      </c>
      <c r="T422" s="88" t="s">
        <v>41</v>
      </c>
      <c r="U422" s="89" t="s">
        <v>42</v>
      </c>
      <c r="V422" s="92" t="s">
        <v>1425</v>
      </c>
      <c r="W422" s="94">
        <v>5290682</v>
      </c>
      <c r="X422" s="46">
        <f t="shared" si="21"/>
        <v>60</v>
      </c>
      <c r="Y422" s="46">
        <v>157</v>
      </c>
      <c r="Z422" s="46" t="str">
        <f t="shared" si="22"/>
        <v>31-60</v>
      </c>
      <c r="AA422" s="77" t="str">
        <f t="shared" si="23"/>
        <v>Concluido</v>
      </c>
    </row>
    <row r="423" spans="1:27" s="43" customFormat="1" ht="15" customHeight="1">
      <c r="A423" s="89" t="s">
        <v>26</v>
      </c>
      <c r="B423" s="90" t="s">
        <v>445</v>
      </c>
      <c r="C423" s="91" t="s">
        <v>27</v>
      </c>
      <c r="D423" s="91">
        <v>8044</v>
      </c>
      <c r="E423" s="87" t="s">
        <v>116</v>
      </c>
      <c r="F423" s="87" t="s">
        <v>57</v>
      </c>
      <c r="G423" s="88" t="s">
        <v>44</v>
      </c>
      <c r="H423" s="89" t="s">
        <v>45</v>
      </c>
      <c r="I423" s="92" t="s">
        <v>116</v>
      </c>
      <c r="J423" s="92" t="s">
        <v>117</v>
      </c>
      <c r="K423" s="91" t="s">
        <v>118</v>
      </c>
      <c r="L423" s="128">
        <v>44021</v>
      </c>
      <c r="M423" s="91">
        <v>2020</v>
      </c>
      <c r="N423" s="91" t="s">
        <v>1124</v>
      </c>
      <c r="O423" s="91" t="s">
        <v>1342</v>
      </c>
      <c r="P423" s="127">
        <v>44051</v>
      </c>
      <c r="Q423" s="97">
        <v>44048</v>
      </c>
      <c r="R423" s="93" t="s">
        <v>35</v>
      </c>
      <c r="S423" s="89" t="s">
        <v>36</v>
      </c>
      <c r="T423" s="88" t="s">
        <v>30</v>
      </c>
      <c r="U423" s="89" t="s">
        <v>449</v>
      </c>
      <c r="V423" s="92" t="s">
        <v>1426</v>
      </c>
      <c r="W423" s="94">
        <v>41694845</v>
      </c>
      <c r="X423" s="46">
        <f t="shared" si="21"/>
        <v>27</v>
      </c>
      <c r="Y423" s="46">
        <v>158</v>
      </c>
      <c r="Z423" s="46" t="str">
        <f t="shared" si="22"/>
        <v>16-30</v>
      </c>
      <c r="AA423" s="77" t="str">
        <f t="shared" si="23"/>
        <v>Concluido</v>
      </c>
    </row>
    <row r="424" spans="1:27" s="43" customFormat="1" ht="15" customHeight="1">
      <c r="A424" s="89" t="s">
        <v>26</v>
      </c>
      <c r="B424" s="90" t="s">
        <v>445</v>
      </c>
      <c r="C424" s="91" t="s">
        <v>27</v>
      </c>
      <c r="D424" s="91">
        <v>8040</v>
      </c>
      <c r="E424" s="87" t="s">
        <v>105</v>
      </c>
      <c r="F424" s="87" t="s">
        <v>29</v>
      </c>
      <c r="G424" s="88" t="s">
        <v>30</v>
      </c>
      <c r="H424" s="89" t="s">
        <v>31</v>
      </c>
      <c r="I424" s="92" t="s">
        <v>32</v>
      </c>
      <c r="J424" s="92" t="s">
        <v>33</v>
      </c>
      <c r="K424" s="91" t="s">
        <v>34</v>
      </c>
      <c r="L424" s="128">
        <v>44021</v>
      </c>
      <c r="M424" s="91">
        <v>2020</v>
      </c>
      <c r="N424" s="91" t="s">
        <v>1124</v>
      </c>
      <c r="O424" s="91" t="s">
        <v>1342</v>
      </c>
      <c r="P424" s="127">
        <v>44051</v>
      </c>
      <c r="Q424" s="97">
        <v>44051</v>
      </c>
      <c r="R424" s="93" t="s">
        <v>35</v>
      </c>
      <c r="S424" s="89" t="s">
        <v>36</v>
      </c>
      <c r="T424" s="88" t="s">
        <v>41</v>
      </c>
      <c r="U424" s="89" t="s">
        <v>42</v>
      </c>
      <c r="V424" s="92" t="s">
        <v>1427</v>
      </c>
      <c r="W424" s="94">
        <v>46234225</v>
      </c>
      <c r="X424" s="46">
        <f t="shared" si="21"/>
        <v>30</v>
      </c>
      <c r="Y424" s="46">
        <v>159</v>
      </c>
      <c r="Z424" s="46" t="str">
        <f t="shared" si="22"/>
        <v>16-30</v>
      </c>
      <c r="AA424" s="77" t="str">
        <f t="shared" si="23"/>
        <v>Concluido</v>
      </c>
    </row>
    <row r="425" spans="1:27" s="43" customFormat="1" ht="15" customHeight="1">
      <c r="A425" s="89" t="s">
        <v>26</v>
      </c>
      <c r="B425" s="90" t="s">
        <v>445</v>
      </c>
      <c r="C425" s="91" t="s">
        <v>27</v>
      </c>
      <c r="D425" s="91">
        <v>8059</v>
      </c>
      <c r="E425" s="87" t="s">
        <v>66</v>
      </c>
      <c r="F425" s="87" t="s">
        <v>29</v>
      </c>
      <c r="G425" s="88" t="s">
        <v>30</v>
      </c>
      <c r="H425" s="89" t="s">
        <v>31</v>
      </c>
      <c r="I425" s="92" t="s">
        <v>32</v>
      </c>
      <c r="J425" s="92" t="s">
        <v>33</v>
      </c>
      <c r="K425" s="91" t="s">
        <v>34</v>
      </c>
      <c r="L425" s="128">
        <v>44021</v>
      </c>
      <c r="M425" s="91">
        <v>2020</v>
      </c>
      <c r="N425" s="91" t="s">
        <v>1124</v>
      </c>
      <c r="O425" s="91" t="s">
        <v>1342</v>
      </c>
      <c r="P425" s="127">
        <v>44051</v>
      </c>
      <c r="Q425" s="97">
        <v>44048</v>
      </c>
      <c r="R425" s="93" t="s">
        <v>35</v>
      </c>
      <c r="S425" s="89" t="s">
        <v>36</v>
      </c>
      <c r="T425" s="88" t="s">
        <v>30</v>
      </c>
      <c r="U425" s="89" t="s">
        <v>449</v>
      </c>
      <c r="V425" s="92" t="s">
        <v>1428</v>
      </c>
      <c r="W425" s="94">
        <v>40681300</v>
      </c>
      <c r="X425" s="46">
        <f t="shared" si="21"/>
        <v>27</v>
      </c>
      <c r="Y425" s="46">
        <v>160</v>
      </c>
      <c r="Z425" s="46" t="str">
        <f t="shared" si="22"/>
        <v>16-30</v>
      </c>
      <c r="AA425" s="77" t="str">
        <f t="shared" si="23"/>
        <v>Concluido</v>
      </c>
    </row>
    <row r="426" spans="1:27" s="43" customFormat="1" ht="15" customHeight="1">
      <c r="A426" s="89" t="s">
        <v>26</v>
      </c>
      <c r="B426" s="90" t="s">
        <v>445</v>
      </c>
      <c r="C426" s="91" t="s">
        <v>27</v>
      </c>
      <c r="D426" s="91">
        <v>8030</v>
      </c>
      <c r="E426" s="87" t="s">
        <v>121</v>
      </c>
      <c r="F426" s="87" t="s">
        <v>29</v>
      </c>
      <c r="G426" s="88" t="s">
        <v>44</v>
      </c>
      <c r="H426" s="89" t="s">
        <v>45</v>
      </c>
      <c r="I426" s="92" t="s">
        <v>121</v>
      </c>
      <c r="J426" s="92" t="s">
        <v>69</v>
      </c>
      <c r="K426" s="91" t="s">
        <v>126</v>
      </c>
      <c r="L426" s="128">
        <v>44020</v>
      </c>
      <c r="M426" s="91">
        <v>2020</v>
      </c>
      <c r="N426" s="91" t="s">
        <v>1124</v>
      </c>
      <c r="O426" s="91" t="s">
        <v>1342</v>
      </c>
      <c r="P426" s="127">
        <v>44050</v>
      </c>
      <c r="Q426" s="97">
        <v>44048</v>
      </c>
      <c r="R426" s="93" t="s">
        <v>35</v>
      </c>
      <c r="S426" s="89" t="s">
        <v>36</v>
      </c>
      <c r="T426" s="88" t="s">
        <v>30</v>
      </c>
      <c r="U426" s="89" t="s">
        <v>449</v>
      </c>
      <c r="V426" s="92" t="s">
        <v>1429</v>
      </c>
      <c r="W426" s="94">
        <v>21288904</v>
      </c>
      <c r="X426" s="46">
        <f t="shared" si="21"/>
        <v>28</v>
      </c>
      <c r="Y426" s="46">
        <v>161</v>
      </c>
      <c r="Z426" s="46" t="str">
        <f t="shared" si="22"/>
        <v>16-30</v>
      </c>
      <c r="AA426" s="77" t="str">
        <f t="shared" si="23"/>
        <v>Concluido</v>
      </c>
    </row>
    <row r="427" spans="1:27" s="43" customFormat="1">
      <c r="A427" s="89" t="s">
        <v>26</v>
      </c>
      <c r="B427" s="90" t="s">
        <v>445</v>
      </c>
      <c r="C427" s="91" t="s">
        <v>27</v>
      </c>
      <c r="D427" s="91">
        <v>8011</v>
      </c>
      <c r="E427" s="87" t="s">
        <v>77</v>
      </c>
      <c r="F427" s="87" t="s">
        <v>91</v>
      </c>
      <c r="G427" s="88" t="s">
        <v>44</v>
      </c>
      <c r="H427" s="89" t="s">
        <v>45</v>
      </c>
      <c r="I427" s="92" t="s">
        <v>77</v>
      </c>
      <c r="J427" s="92" t="s">
        <v>108</v>
      </c>
      <c r="K427" s="91" t="s">
        <v>129</v>
      </c>
      <c r="L427" s="128">
        <v>44020</v>
      </c>
      <c r="M427" s="91">
        <v>2020</v>
      </c>
      <c r="N427" s="91" t="s">
        <v>1124</v>
      </c>
      <c r="O427" s="91" t="s">
        <v>1342</v>
      </c>
      <c r="P427" s="127">
        <v>44050</v>
      </c>
      <c r="Q427" s="97">
        <v>44050</v>
      </c>
      <c r="R427" s="93" t="s">
        <v>35</v>
      </c>
      <c r="S427" s="89" t="s">
        <v>36</v>
      </c>
      <c r="T427" s="88" t="s">
        <v>30</v>
      </c>
      <c r="U427" s="89" t="s">
        <v>449</v>
      </c>
      <c r="V427" s="92" t="s">
        <v>1301</v>
      </c>
      <c r="W427" s="94">
        <v>45907496</v>
      </c>
      <c r="X427" s="46">
        <f t="shared" si="21"/>
        <v>30</v>
      </c>
      <c r="Y427" s="46">
        <v>162</v>
      </c>
      <c r="Z427" s="46" t="str">
        <f t="shared" si="22"/>
        <v>16-30</v>
      </c>
      <c r="AA427" s="77" t="str">
        <f t="shared" si="23"/>
        <v>Concluido</v>
      </c>
    </row>
    <row r="428" spans="1:27" s="43" customFormat="1">
      <c r="A428" s="89" t="s">
        <v>26</v>
      </c>
      <c r="B428" s="90" t="s">
        <v>445</v>
      </c>
      <c r="C428" s="91" t="s">
        <v>27</v>
      </c>
      <c r="D428" s="91">
        <v>8014</v>
      </c>
      <c r="E428" s="87" t="s">
        <v>78</v>
      </c>
      <c r="F428" s="87" t="s">
        <v>57</v>
      </c>
      <c r="G428" s="88" t="s">
        <v>30</v>
      </c>
      <c r="H428" s="89" t="s">
        <v>31</v>
      </c>
      <c r="I428" s="92" t="s">
        <v>32</v>
      </c>
      <c r="J428" s="92" t="s">
        <v>33</v>
      </c>
      <c r="K428" s="91" t="s">
        <v>34</v>
      </c>
      <c r="L428" s="128">
        <v>44020</v>
      </c>
      <c r="M428" s="91">
        <v>2020</v>
      </c>
      <c r="N428" s="91" t="s">
        <v>1124</v>
      </c>
      <c r="O428" s="91" t="s">
        <v>1342</v>
      </c>
      <c r="P428" s="127">
        <v>44050</v>
      </c>
      <c r="Q428" s="97">
        <v>44048</v>
      </c>
      <c r="R428" s="93" t="s">
        <v>35</v>
      </c>
      <c r="S428" s="89" t="s">
        <v>36</v>
      </c>
      <c r="T428" s="88" t="s">
        <v>30</v>
      </c>
      <c r="U428" s="89" t="s">
        <v>449</v>
      </c>
      <c r="V428" s="92" t="s">
        <v>1430</v>
      </c>
      <c r="W428" s="94">
        <v>7870542</v>
      </c>
      <c r="X428" s="46">
        <f t="shared" si="21"/>
        <v>28</v>
      </c>
      <c r="Y428" s="46">
        <v>163</v>
      </c>
      <c r="Z428" s="46" t="str">
        <f t="shared" si="22"/>
        <v>16-30</v>
      </c>
      <c r="AA428" s="77" t="str">
        <f t="shared" si="23"/>
        <v>Concluido</v>
      </c>
    </row>
    <row r="429" spans="1:27" s="43" customFormat="1">
      <c r="A429" s="89" t="s">
        <v>26</v>
      </c>
      <c r="B429" s="90" t="s">
        <v>445</v>
      </c>
      <c r="C429" s="91" t="s">
        <v>27</v>
      </c>
      <c r="D429" s="91">
        <v>8023</v>
      </c>
      <c r="E429" s="87" t="s">
        <v>133</v>
      </c>
      <c r="F429" s="87" t="s">
        <v>57</v>
      </c>
      <c r="G429" s="88" t="s">
        <v>30</v>
      </c>
      <c r="H429" s="89" t="s">
        <v>31</v>
      </c>
      <c r="I429" s="92" t="s">
        <v>32</v>
      </c>
      <c r="J429" s="92" t="s">
        <v>33</v>
      </c>
      <c r="K429" s="91" t="s">
        <v>34</v>
      </c>
      <c r="L429" s="128">
        <v>44020</v>
      </c>
      <c r="M429" s="91">
        <v>2020</v>
      </c>
      <c r="N429" s="91" t="s">
        <v>1124</v>
      </c>
      <c r="O429" s="91" t="s">
        <v>1342</v>
      </c>
      <c r="P429" s="127">
        <v>44050</v>
      </c>
      <c r="Q429" s="97">
        <v>44048</v>
      </c>
      <c r="R429" s="93" t="s">
        <v>35</v>
      </c>
      <c r="S429" s="89" t="s">
        <v>36</v>
      </c>
      <c r="T429" s="88" t="s">
        <v>30</v>
      </c>
      <c r="U429" s="89" t="s">
        <v>449</v>
      </c>
      <c r="V429" s="92" t="s">
        <v>1431</v>
      </c>
      <c r="W429" s="94">
        <v>33409096</v>
      </c>
      <c r="X429" s="46">
        <f t="shared" si="21"/>
        <v>28</v>
      </c>
      <c r="Y429" s="46">
        <v>164</v>
      </c>
      <c r="Z429" s="46" t="str">
        <f t="shared" si="22"/>
        <v>16-30</v>
      </c>
      <c r="AA429" s="77" t="str">
        <f t="shared" si="23"/>
        <v>Concluido</v>
      </c>
    </row>
    <row r="430" spans="1:27" s="43" customFormat="1" ht="15" customHeight="1">
      <c r="A430" s="89" t="s">
        <v>26</v>
      </c>
      <c r="B430" s="90" t="s">
        <v>445</v>
      </c>
      <c r="C430" s="91" t="s">
        <v>27</v>
      </c>
      <c r="D430" s="91">
        <v>8038</v>
      </c>
      <c r="E430" s="87" t="s">
        <v>106</v>
      </c>
      <c r="F430" s="87" t="s">
        <v>57</v>
      </c>
      <c r="G430" s="88" t="s">
        <v>30</v>
      </c>
      <c r="H430" s="89" t="s">
        <v>31</v>
      </c>
      <c r="I430" s="92" t="s">
        <v>32</v>
      </c>
      <c r="J430" s="92" t="s">
        <v>33</v>
      </c>
      <c r="K430" s="91" t="s">
        <v>34</v>
      </c>
      <c r="L430" s="128">
        <v>44020</v>
      </c>
      <c r="M430" s="91">
        <v>2020</v>
      </c>
      <c r="N430" s="91" t="s">
        <v>1124</v>
      </c>
      <c r="O430" s="91" t="s">
        <v>1342</v>
      </c>
      <c r="P430" s="127">
        <v>44050</v>
      </c>
      <c r="Q430" s="97">
        <v>44050</v>
      </c>
      <c r="R430" s="93" t="s">
        <v>35</v>
      </c>
      <c r="S430" s="89" t="s">
        <v>36</v>
      </c>
      <c r="T430" s="88" t="s">
        <v>30</v>
      </c>
      <c r="U430" s="89" t="s">
        <v>449</v>
      </c>
      <c r="V430" s="92" t="s">
        <v>1432</v>
      </c>
      <c r="W430" s="94">
        <v>40606924</v>
      </c>
      <c r="X430" s="46">
        <f t="shared" si="21"/>
        <v>30</v>
      </c>
      <c r="Y430" s="46">
        <v>165</v>
      </c>
      <c r="Z430" s="46" t="str">
        <f t="shared" si="22"/>
        <v>16-30</v>
      </c>
      <c r="AA430" s="77" t="str">
        <f t="shared" si="23"/>
        <v>Concluido</v>
      </c>
    </row>
    <row r="431" spans="1:27" s="43" customFormat="1" ht="15" customHeight="1">
      <c r="A431" s="89" t="s">
        <v>26</v>
      </c>
      <c r="B431" s="90" t="s">
        <v>445</v>
      </c>
      <c r="C431" s="91" t="s">
        <v>27</v>
      </c>
      <c r="D431" s="91">
        <v>8019</v>
      </c>
      <c r="E431" s="87" t="s">
        <v>94</v>
      </c>
      <c r="F431" s="87" t="s">
        <v>57</v>
      </c>
      <c r="G431" s="88" t="s">
        <v>44</v>
      </c>
      <c r="H431" s="89" t="s">
        <v>45</v>
      </c>
      <c r="I431" s="92" t="s">
        <v>94</v>
      </c>
      <c r="J431" s="92" t="s">
        <v>79</v>
      </c>
      <c r="K431" s="91" t="s">
        <v>34</v>
      </c>
      <c r="L431" s="128">
        <v>44020</v>
      </c>
      <c r="M431" s="91">
        <v>2020</v>
      </c>
      <c r="N431" s="91" t="s">
        <v>1124</v>
      </c>
      <c r="O431" s="91" t="s">
        <v>1342</v>
      </c>
      <c r="P431" s="127">
        <v>44050</v>
      </c>
      <c r="Q431" s="97">
        <v>44048</v>
      </c>
      <c r="R431" s="93" t="s">
        <v>35</v>
      </c>
      <c r="S431" s="89" t="s">
        <v>36</v>
      </c>
      <c r="T431" s="88">
        <v>22</v>
      </c>
      <c r="U431" s="89" t="s">
        <v>448</v>
      </c>
      <c r="V431" s="92" t="s">
        <v>1433</v>
      </c>
      <c r="W431" s="94">
        <v>80042998</v>
      </c>
      <c r="X431" s="46">
        <f t="shared" si="21"/>
        <v>28</v>
      </c>
      <c r="Y431" s="46">
        <v>166</v>
      </c>
      <c r="Z431" s="46" t="str">
        <f t="shared" si="22"/>
        <v>16-30</v>
      </c>
      <c r="AA431" s="77" t="str">
        <f t="shared" si="23"/>
        <v>Concluido</v>
      </c>
    </row>
    <row r="432" spans="1:27" s="43" customFormat="1" ht="15" customHeight="1">
      <c r="A432" s="89" t="s">
        <v>26</v>
      </c>
      <c r="B432" s="90" t="s">
        <v>445</v>
      </c>
      <c r="C432" s="91" t="s">
        <v>27</v>
      </c>
      <c r="D432" s="91">
        <v>7992</v>
      </c>
      <c r="E432" s="87" t="s">
        <v>454</v>
      </c>
      <c r="F432" s="87" t="s">
        <v>29</v>
      </c>
      <c r="G432" s="88" t="s">
        <v>44</v>
      </c>
      <c r="H432" s="89" t="s">
        <v>45</v>
      </c>
      <c r="I432" s="92" t="s">
        <v>50</v>
      </c>
      <c r="J432" s="92" t="s">
        <v>51</v>
      </c>
      <c r="K432" s="91" t="s">
        <v>52</v>
      </c>
      <c r="L432" s="128">
        <v>44019</v>
      </c>
      <c r="M432" s="91">
        <v>2020</v>
      </c>
      <c r="N432" s="91" t="s">
        <v>1124</v>
      </c>
      <c r="O432" s="91" t="s">
        <v>1342</v>
      </c>
      <c r="P432" s="127">
        <v>44049</v>
      </c>
      <c r="Q432" s="97">
        <v>44063</v>
      </c>
      <c r="R432" s="93" t="s">
        <v>35</v>
      </c>
      <c r="S432" s="89" t="s">
        <v>36</v>
      </c>
      <c r="T432" s="88" t="s">
        <v>30</v>
      </c>
      <c r="U432" s="89" t="s">
        <v>449</v>
      </c>
      <c r="V432" s="92" t="s">
        <v>1434</v>
      </c>
      <c r="W432" s="94">
        <v>80623760</v>
      </c>
      <c r="X432" s="46">
        <f t="shared" si="21"/>
        <v>44</v>
      </c>
      <c r="Y432" s="46">
        <v>167</v>
      </c>
      <c r="Z432" s="46" t="str">
        <f t="shared" si="22"/>
        <v>31-60</v>
      </c>
      <c r="AA432" s="77" t="str">
        <f t="shared" si="23"/>
        <v>Concluido</v>
      </c>
    </row>
    <row r="433" spans="1:27" s="43" customFormat="1" ht="15" customHeight="1">
      <c r="A433" s="89" t="s">
        <v>26</v>
      </c>
      <c r="B433" s="90" t="s">
        <v>445</v>
      </c>
      <c r="C433" s="91" t="s">
        <v>27</v>
      </c>
      <c r="D433" s="91">
        <v>7985</v>
      </c>
      <c r="E433" s="87" t="s">
        <v>116</v>
      </c>
      <c r="F433" s="87" t="s">
        <v>57</v>
      </c>
      <c r="G433" s="88" t="s">
        <v>44</v>
      </c>
      <c r="H433" s="89" t="s">
        <v>45</v>
      </c>
      <c r="I433" s="92" t="s">
        <v>407</v>
      </c>
      <c r="J433" s="92" t="s">
        <v>117</v>
      </c>
      <c r="K433" s="91" t="s">
        <v>417</v>
      </c>
      <c r="L433" s="128">
        <v>44019</v>
      </c>
      <c r="M433" s="91">
        <v>2020</v>
      </c>
      <c r="N433" s="91" t="s">
        <v>1124</v>
      </c>
      <c r="O433" s="91" t="s">
        <v>1342</v>
      </c>
      <c r="P433" s="127">
        <v>44049</v>
      </c>
      <c r="Q433" s="97">
        <v>44047</v>
      </c>
      <c r="R433" s="93" t="s">
        <v>35</v>
      </c>
      <c r="S433" s="89" t="s">
        <v>36</v>
      </c>
      <c r="T433" s="88" t="s">
        <v>30</v>
      </c>
      <c r="U433" s="89" t="s">
        <v>449</v>
      </c>
      <c r="V433" s="92" t="s">
        <v>1435</v>
      </c>
      <c r="W433" s="94">
        <v>793411</v>
      </c>
      <c r="X433" s="46">
        <f t="shared" si="21"/>
        <v>28</v>
      </c>
      <c r="Y433" s="46">
        <v>168</v>
      </c>
      <c r="Z433" s="46" t="str">
        <f t="shared" si="22"/>
        <v>16-30</v>
      </c>
      <c r="AA433" s="77" t="str">
        <f t="shared" si="23"/>
        <v>Concluido</v>
      </c>
    </row>
    <row r="434" spans="1:27" s="43" customFormat="1" ht="15" customHeight="1">
      <c r="A434" s="89" t="s">
        <v>26</v>
      </c>
      <c r="B434" s="90" t="s">
        <v>445</v>
      </c>
      <c r="C434" s="91" t="s">
        <v>27</v>
      </c>
      <c r="D434" s="91">
        <v>7987</v>
      </c>
      <c r="E434" s="87" t="s">
        <v>77</v>
      </c>
      <c r="F434" s="87" t="s">
        <v>57</v>
      </c>
      <c r="G434" s="88" t="s">
        <v>44</v>
      </c>
      <c r="H434" s="89" t="s">
        <v>45</v>
      </c>
      <c r="I434" s="92" t="s">
        <v>77</v>
      </c>
      <c r="J434" s="92" t="s">
        <v>108</v>
      </c>
      <c r="K434" s="91" t="s">
        <v>129</v>
      </c>
      <c r="L434" s="128">
        <v>44019</v>
      </c>
      <c r="M434" s="91">
        <v>2020</v>
      </c>
      <c r="N434" s="91" t="s">
        <v>1124</v>
      </c>
      <c r="O434" s="91" t="s">
        <v>1342</v>
      </c>
      <c r="P434" s="127">
        <v>44049</v>
      </c>
      <c r="Q434" s="97">
        <v>44047</v>
      </c>
      <c r="R434" s="93" t="s">
        <v>35</v>
      </c>
      <c r="S434" s="89" t="s">
        <v>36</v>
      </c>
      <c r="T434" s="88" t="s">
        <v>30</v>
      </c>
      <c r="U434" s="89" t="s">
        <v>449</v>
      </c>
      <c r="V434" s="92" t="s">
        <v>1436</v>
      </c>
      <c r="W434" s="94">
        <v>16413207</v>
      </c>
      <c r="X434" s="46">
        <f t="shared" si="21"/>
        <v>28</v>
      </c>
      <c r="Y434" s="46">
        <v>169</v>
      </c>
      <c r="Z434" s="46" t="str">
        <f t="shared" si="22"/>
        <v>16-30</v>
      </c>
      <c r="AA434" s="77" t="str">
        <f t="shared" si="23"/>
        <v>Concluido</v>
      </c>
    </row>
    <row r="435" spans="1:27" s="43" customFormat="1" ht="15" customHeight="1">
      <c r="A435" s="89" t="s">
        <v>26</v>
      </c>
      <c r="B435" s="90" t="s">
        <v>445</v>
      </c>
      <c r="C435" s="91" t="s">
        <v>27</v>
      </c>
      <c r="D435" s="91">
        <v>7966</v>
      </c>
      <c r="E435" s="87" t="s">
        <v>77</v>
      </c>
      <c r="F435" s="87" t="s">
        <v>29</v>
      </c>
      <c r="G435" s="88" t="s">
        <v>30</v>
      </c>
      <c r="H435" s="89" t="s">
        <v>31</v>
      </c>
      <c r="I435" s="92" t="s">
        <v>32</v>
      </c>
      <c r="J435" s="92" t="s">
        <v>33</v>
      </c>
      <c r="K435" s="91" t="s">
        <v>34</v>
      </c>
      <c r="L435" s="128">
        <v>44019</v>
      </c>
      <c r="M435" s="91">
        <v>2020</v>
      </c>
      <c r="N435" s="91" t="s">
        <v>1124</v>
      </c>
      <c r="O435" s="91" t="s">
        <v>1342</v>
      </c>
      <c r="P435" s="127">
        <v>44049</v>
      </c>
      <c r="Q435" s="97">
        <v>44047</v>
      </c>
      <c r="R435" s="93" t="s">
        <v>35</v>
      </c>
      <c r="S435" s="89" t="s">
        <v>36</v>
      </c>
      <c r="T435" s="88">
        <v>39</v>
      </c>
      <c r="U435" s="89" t="s">
        <v>82</v>
      </c>
      <c r="V435" s="92" t="s">
        <v>1437</v>
      </c>
      <c r="W435" s="94">
        <v>16539734</v>
      </c>
      <c r="X435" s="46">
        <f t="shared" si="21"/>
        <v>28</v>
      </c>
      <c r="Y435" s="46">
        <v>170</v>
      </c>
      <c r="Z435" s="46" t="str">
        <f t="shared" si="22"/>
        <v>16-30</v>
      </c>
      <c r="AA435" s="77" t="str">
        <f t="shared" si="23"/>
        <v>Concluido</v>
      </c>
    </row>
    <row r="436" spans="1:27" s="43" customFormat="1" ht="15" customHeight="1">
      <c r="A436" s="89" t="s">
        <v>26</v>
      </c>
      <c r="B436" s="90" t="s">
        <v>445</v>
      </c>
      <c r="C436" s="91" t="s">
        <v>27</v>
      </c>
      <c r="D436" s="91">
        <v>7981</v>
      </c>
      <c r="E436" s="87" t="s">
        <v>60</v>
      </c>
      <c r="F436" s="87" t="s">
        <v>61</v>
      </c>
      <c r="G436" s="88" t="s">
        <v>30</v>
      </c>
      <c r="H436" s="89" t="s">
        <v>31</v>
      </c>
      <c r="I436" s="92" t="s">
        <v>32</v>
      </c>
      <c r="J436" s="92" t="s">
        <v>33</v>
      </c>
      <c r="K436" s="91" t="s">
        <v>34</v>
      </c>
      <c r="L436" s="128">
        <v>44019</v>
      </c>
      <c r="M436" s="91">
        <v>2020</v>
      </c>
      <c r="N436" s="91" t="s">
        <v>1124</v>
      </c>
      <c r="O436" s="91" t="s">
        <v>1342</v>
      </c>
      <c r="P436" s="127">
        <v>44049</v>
      </c>
      <c r="Q436" s="97">
        <v>44048</v>
      </c>
      <c r="R436" s="93" t="s">
        <v>40</v>
      </c>
      <c r="S436" s="89" t="s">
        <v>420</v>
      </c>
      <c r="T436" s="88" t="s">
        <v>30</v>
      </c>
      <c r="U436" s="89" t="s">
        <v>449</v>
      </c>
      <c r="V436" s="92" t="s">
        <v>1438</v>
      </c>
      <c r="W436" s="94">
        <v>43448978</v>
      </c>
      <c r="X436" s="46">
        <f t="shared" si="21"/>
        <v>29</v>
      </c>
      <c r="Y436" s="46">
        <v>171</v>
      </c>
      <c r="Z436" s="46" t="str">
        <f t="shared" si="22"/>
        <v>16-30</v>
      </c>
      <c r="AA436" s="77" t="str">
        <f t="shared" si="23"/>
        <v>Concluido</v>
      </c>
    </row>
    <row r="437" spans="1:27" s="43" customFormat="1" ht="15" customHeight="1">
      <c r="A437" s="89" t="s">
        <v>26</v>
      </c>
      <c r="B437" s="90" t="s">
        <v>445</v>
      </c>
      <c r="C437" s="91" t="s">
        <v>27</v>
      </c>
      <c r="D437" s="91">
        <v>7982</v>
      </c>
      <c r="E437" s="87" t="s">
        <v>80</v>
      </c>
      <c r="F437" s="87" t="s">
        <v>80</v>
      </c>
      <c r="G437" s="88" t="s">
        <v>30</v>
      </c>
      <c r="H437" s="89" t="s">
        <v>31</v>
      </c>
      <c r="I437" s="92" t="s">
        <v>32</v>
      </c>
      <c r="J437" s="92" t="s">
        <v>33</v>
      </c>
      <c r="K437" s="91" t="s">
        <v>34</v>
      </c>
      <c r="L437" s="128">
        <v>44019</v>
      </c>
      <c r="M437" s="91">
        <v>2020</v>
      </c>
      <c r="N437" s="91" t="s">
        <v>1124</v>
      </c>
      <c r="O437" s="91" t="s">
        <v>1342</v>
      </c>
      <c r="P437" s="127">
        <v>44049</v>
      </c>
      <c r="Q437" s="97">
        <v>44048</v>
      </c>
      <c r="R437" s="93">
        <v>29</v>
      </c>
      <c r="S437" s="89" t="s">
        <v>81</v>
      </c>
      <c r="T437" s="88">
        <v>39</v>
      </c>
      <c r="U437" s="89" t="s">
        <v>82</v>
      </c>
      <c r="V437" s="92" t="s">
        <v>1439</v>
      </c>
      <c r="W437" s="94">
        <v>74489238</v>
      </c>
      <c r="X437" s="46">
        <f t="shared" si="21"/>
        <v>29</v>
      </c>
      <c r="Y437" s="46">
        <v>172</v>
      </c>
      <c r="Z437" s="46" t="str">
        <f t="shared" si="22"/>
        <v>16-30</v>
      </c>
      <c r="AA437" s="77" t="str">
        <f t="shared" si="23"/>
        <v>Concluido</v>
      </c>
    </row>
    <row r="438" spans="1:27" s="43" customFormat="1" ht="15" customHeight="1">
      <c r="A438" s="89" t="s">
        <v>26</v>
      </c>
      <c r="B438" s="90" t="s">
        <v>445</v>
      </c>
      <c r="C438" s="91" t="s">
        <v>27</v>
      </c>
      <c r="D438" s="91">
        <v>7975</v>
      </c>
      <c r="E438" s="87" t="s">
        <v>85</v>
      </c>
      <c r="F438" s="87" t="s">
        <v>29</v>
      </c>
      <c r="G438" s="88" t="s">
        <v>44</v>
      </c>
      <c r="H438" s="89" t="s">
        <v>45</v>
      </c>
      <c r="I438" s="92" t="s">
        <v>85</v>
      </c>
      <c r="J438" s="92" t="s">
        <v>86</v>
      </c>
      <c r="K438" s="91" t="s">
        <v>87</v>
      </c>
      <c r="L438" s="128">
        <v>44019</v>
      </c>
      <c r="M438" s="91">
        <v>2020</v>
      </c>
      <c r="N438" s="91" t="s">
        <v>1124</v>
      </c>
      <c r="O438" s="91" t="s">
        <v>1342</v>
      </c>
      <c r="P438" s="127">
        <v>44049</v>
      </c>
      <c r="Q438" s="97">
        <v>44047</v>
      </c>
      <c r="R438" s="93" t="s">
        <v>35</v>
      </c>
      <c r="S438" s="89" t="s">
        <v>36</v>
      </c>
      <c r="T438" s="88" t="s">
        <v>30</v>
      </c>
      <c r="U438" s="89" t="s">
        <v>449</v>
      </c>
      <c r="V438" s="92" t="s">
        <v>1377</v>
      </c>
      <c r="W438" s="94">
        <v>3632853</v>
      </c>
      <c r="X438" s="46">
        <f t="shared" si="21"/>
        <v>28</v>
      </c>
      <c r="Y438" s="46">
        <v>173</v>
      </c>
      <c r="Z438" s="46" t="str">
        <f t="shared" si="22"/>
        <v>16-30</v>
      </c>
      <c r="AA438" s="77" t="str">
        <f t="shared" si="23"/>
        <v>Concluido</v>
      </c>
    </row>
    <row r="439" spans="1:27" s="43" customFormat="1" ht="15" customHeight="1">
      <c r="A439" s="89" t="s">
        <v>26</v>
      </c>
      <c r="B439" s="90" t="s">
        <v>445</v>
      </c>
      <c r="C439" s="91" t="s">
        <v>27</v>
      </c>
      <c r="D439" s="91">
        <v>7925</v>
      </c>
      <c r="E439" s="87" t="s">
        <v>116</v>
      </c>
      <c r="F439" s="87" t="s">
        <v>57</v>
      </c>
      <c r="G439" s="88" t="s">
        <v>44</v>
      </c>
      <c r="H439" s="89" t="s">
        <v>45</v>
      </c>
      <c r="I439" s="92" t="s">
        <v>116</v>
      </c>
      <c r="J439" s="92" t="s">
        <v>117</v>
      </c>
      <c r="K439" s="91" t="s">
        <v>118</v>
      </c>
      <c r="L439" s="128">
        <v>44018</v>
      </c>
      <c r="M439" s="91">
        <v>2020</v>
      </c>
      <c r="N439" s="91" t="s">
        <v>1124</v>
      </c>
      <c r="O439" s="91" t="s">
        <v>1342</v>
      </c>
      <c r="P439" s="127">
        <v>44048</v>
      </c>
      <c r="Q439" s="97">
        <v>44046</v>
      </c>
      <c r="R439" s="93" t="s">
        <v>35</v>
      </c>
      <c r="S439" s="89" t="s">
        <v>36</v>
      </c>
      <c r="T439" s="88" t="s">
        <v>30</v>
      </c>
      <c r="U439" s="89" t="s">
        <v>449</v>
      </c>
      <c r="V439" s="92" t="s">
        <v>1440</v>
      </c>
      <c r="W439" s="94">
        <v>42234881</v>
      </c>
      <c r="X439" s="46">
        <f t="shared" si="21"/>
        <v>28</v>
      </c>
      <c r="Y439" s="46">
        <v>174</v>
      </c>
      <c r="Z439" s="46" t="str">
        <f t="shared" si="22"/>
        <v>16-30</v>
      </c>
      <c r="AA439" s="77" t="str">
        <f t="shared" si="23"/>
        <v>Concluido</v>
      </c>
    </row>
    <row r="440" spans="1:27" s="43" customFormat="1">
      <c r="A440" s="89" t="s">
        <v>26</v>
      </c>
      <c r="B440" s="90" t="s">
        <v>445</v>
      </c>
      <c r="C440" s="91" t="s">
        <v>27</v>
      </c>
      <c r="D440" s="91">
        <v>7930</v>
      </c>
      <c r="E440" s="87" t="s">
        <v>38</v>
      </c>
      <c r="F440" s="87" t="s">
        <v>39</v>
      </c>
      <c r="G440" s="88" t="s">
        <v>30</v>
      </c>
      <c r="H440" s="89" t="s">
        <v>31</v>
      </c>
      <c r="I440" s="92" t="s">
        <v>32</v>
      </c>
      <c r="J440" s="92" t="s">
        <v>33</v>
      </c>
      <c r="K440" s="91" t="s">
        <v>34</v>
      </c>
      <c r="L440" s="128">
        <v>44018</v>
      </c>
      <c r="M440" s="91">
        <v>2020</v>
      </c>
      <c r="N440" s="91" t="s">
        <v>1124</v>
      </c>
      <c r="O440" s="91" t="s">
        <v>1342</v>
      </c>
      <c r="P440" s="127">
        <v>44048</v>
      </c>
      <c r="Q440" s="97">
        <v>44077</v>
      </c>
      <c r="R440" s="93" t="s">
        <v>40</v>
      </c>
      <c r="S440" s="89" t="s">
        <v>420</v>
      </c>
      <c r="T440" s="88" t="s">
        <v>30</v>
      </c>
      <c r="U440" s="89" t="s">
        <v>449</v>
      </c>
      <c r="V440" s="92" t="s">
        <v>1441</v>
      </c>
      <c r="W440" s="94">
        <v>41459817</v>
      </c>
      <c r="X440" s="46">
        <f t="shared" si="21"/>
        <v>59</v>
      </c>
      <c r="Y440" s="46">
        <v>175</v>
      </c>
      <c r="Z440" s="46" t="str">
        <f t="shared" si="22"/>
        <v>31-60</v>
      </c>
      <c r="AA440" s="77" t="str">
        <f t="shared" si="23"/>
        <v>Concluido</v>
      </c>
    </row>
    <row r="441" spans="1:27" s="43" customFormat="1">
      <c r="A441" s="89" t="s">
        <v>26</v>
      </c>
      <c r="B441" s="90" t="s">
        <v>445</v>
      </c>
      <c r="C441" s="91" t="s">
        <v>27</v>
      </c>
      <c r="D441" s="91">
        <v>7931</v>
      </c>
      <c r="E441" s="87" t="s">
        <v>424</v>
      </c>
      <c r="F441" s="87" t="s">
        <v>29</v>
      </c>
      <c r="G441" s="88" t="s">
        <v>30</v>
      </c>
      <c r="H441" s="89" t="s">
        <v>31</v>
      </c>
      <c r="I441" s="92" t="s">
        <v>32</v>
      </c>
      <c r="J441" s="92" t="s">
        <v>33</v>
      </c>
      <c r="K441" s="91" t="s">
        <v>34</v>
      </c>
      <c r="L441" s="128">
        <v>44018</v>
      </c>
      <c r="M441" s="91">
        <v>2020</v>
      </c>
      <c r="N441" s="91" t="s">
        <v>1124</v>
      </c>
      <c r="O441" s="91" t="s">
        <v>1342</v>
      </c>
      <c r="P441" s="127">
        <v>44048</v>
      </c>
      <c r="Q441" s="97">
        <v>44019</v>
      </c>
      <c r="R441" s="93" t="s">
        <v>35</v>
      </c>
      <c r="S441" s="89" t="s">
        <v>36</v>
      </c>
      <c r="T441" s="88">
        <v>39</v>
      </c>
      <c r="U441" s="89" t="s">
        <v>82</v>
      </c>
      <c r="V441" s="92" t="s">
        <v>1442</v>
      </c>
      <c r="W441" s="94">
        <v>47558991</v>
      </c>
      <c r="X441" s="46">
        <f t="shared" si="21"/>
        <v>1</v>
      </c>
      <c r="Y441" s="46">
        <v>176</v>
      </c>
      <c r="Z441" s="46" t="str">
        <f t="shared" si="22"/>
        <v>1-15</v>
      </c>
      <c r="AA441" s="77" t="str">
        <f t="shared" si="23"/>
        <v>Concluido</v>
      </c>
    </row>
    <row r="442" spans="1:27" s="43" customFormat="1">
      <c r="A442" s="89" t="s">
        <v>26</v>
      </c>
      <c r="B442" s="90" t="s">
        <v>445</v>
      </c>
      <c r="C442" s="91" t="s">
        <v>27</v>
      </c>
      <c r="D442" s="91">
        <v>7939</v>
      </c>
      <c r="E442" s="87" t="s">
        <v>138</v>
      </c>
      <c r="F442" s="87" t="s">
        <v>57</v>
      </c>
      <c r="G442" s="88" t="s">
        <v>30</v>
      </c>
      <c r="H442" s="89" t="s">
        <v>31</v>
      </c>
      <c r="I442" s="92" t="s">
        <v>32</v>
      </c>
      <c r="J442" s="92" t="s">
        <v>33</v>
      </c>
      <c r="K442" s="91" t="s">
        <v>34</v>
      </c>
      <c r="L442" s="128">
        <v>44018</v>
      </c>
      <c r="M442" s="91">
        <v>2020</v>
      </c>
      <c r="N442" s="91" t="s">
        <v>1124</v>
      </c>
      <c r="O442" s="91" t="s">
        <v>1342</v>
      </c>
      <c r="P442" s="127">
        <v>44048</v>
      </c>
      <c r="Q442" s="97">
        <v>44046</v>
      </c>
      <c r="R442" s="93" t="s">
        <v>35</v>
      </c>
      <c r="S442" s="89" t="s">
        <v>36</v>
      </c>
      <c r="T442" s="88" t="s">
        <v>30</v>
      </c>
      <c r="U442" s="89" t="s">
        <v>449</v>
      </c>
      <c r="V442" s="92" t="s">
        <v>1443</v>
      </c>
      <c r="W442" s="94">
        <v>73685661</v>
      </c>
      <c r="X442" s="46">
        <f t="shared" si="21"/>
        <v>28</v>
      </c>
      <c r="Y442" s="46">
        <v>177</v>
      </c>
      <c r="Z442" s="46" t="str">
        <f t="shared" si="22"/>
        <v>16-30</v>
      </c>
      <c r="AA442" s="77" t="str">
        <f t="shared" si="23"/>
        <v>Concluido</v>
      </c>
    </row>
    <row r="443" spans="1:27" s="43" customFormat="1">
      <c r="A443" s="89" t="s">
        <v>26</v>
      </c>
      <c r="B443" s="90" t="s">
        <v>445</v>
      </c>
      <c r="C443" s="91" t="s">
        <v>27</v>
      </c>
      <c r="D443" s="91">
        <v>7940</v>
      </c>
      <c r="E443" s="87" t="s">
        <v>74</v>
      </c>
      <c r="F443" s="87" t="s">
        <v>29</v>
      </c>
      <c r="G443" s="88" t="s">
        <v>30</v>
      </c>
      <c r="H443" s="89" t="s">
        <v>31</v>
      </c>
      <c r="I443" s="92" t="s">
        <v>32</v>
      </c>
      <c r="J443" s="92" t="s">
        <v>33</v>
      </c>
      <c r="K443" s="91" t="s">
        <v>34</v>
      </c>
      <c r="L443" s="128">
        <v>44018</v>
      </c>
      <c r="M443" s="91">
        <v>2020</v>
      </c>
      <c r="N443" s="91" t="s">
        <v>1124</v>
      </c>
      <c r="O443" s="91" t="s">
        <v>1342</v>
      </c>
      <c r="P443" s="127">
        <v>44048</v>
      </c>
      <c r="Q443" s="97">
        <v>44075</v>
      </c>
      <c r="R443" s="93" t="s">
        <v>35</v>
      </c>
      <c r="S443" s="89" t="s">
        <v>36</v>
      </c>
      <c r="T443" s="88" t="s">
        <v>30</v>
      </c>
      <c r="U443" s="89" t="s">
        <v>449</v>
      </c>
      <c r="V443" s="92" t="s">
        <v>1444</v>
      </c>
      <c r="W443" s="94">
        <v>45041873</v>
      </c>
      <c r="X443" s="46">
        <f t="shared" si="21"/>
        <v>57</v>
      </c>
      <c r="Y443" s="46">
        <v>178</v>
      </c>
      <c r="Z443" s="46" t="str">
        <f t="shared" si="22"/>
        <v>31-60</v>
      </c>
      <c r="AA443" s="77" t="str">
        <f t="shared" si="23"/>
        <v>Concluido</v>
      </c>
    </row>
    <row r="444" spans="1:27" s="43" customFormat="1" ht="15" customHeight="1">
      <c r="A444" s="89" t="s">
        <v>26</v>
      </c>
      <c r="B444" s="90" t="s">
        <v>445</v>
      </c>
      <c r="C444" s="91" t="s">
        <v>27</v>
      </c>
      <c r="D444" s="91">
        <v>7942</v>
      </c>
      <c r="E444" s="87" t="s">
        <v>105</v>
      </c>
      <c r="F444" s="87" t="s">
        <v>29</v>
      </c>
      <c r="G444" s="88" t="s">
        <v>30</v>
      </c>
      <c r="H444" s="89" t="s">
        <v>31</v>
      </c>
      <c r="I444" s="92" t="s">
        <v>32</v>
      </c>
      <c r="J444" s="92" t="s">
        <v>33</v>
      </c>
      <c r="K444" s="91" t="s">
        <v>34</v>
      </c>
      <c r="L444" s="128">
        <v>44018</v>
      </c>
      <c r="M444" s="91">
        <v>2020</v>
      </c>
      <c r="N444" s="91" t="s">
        <v>1124</v>
      </c>
      <c r="O444" s="91" t="s">
        <v>1342</v>
      </c>
      <c r="P444" s="127">
        <v>44048</v>
      </c>
      <c r="Q444" s="97">
        <v>44046</v>
      </c>
      <c r="R444" s="93" t="s">
        <v>35</v>
      </c>
      <c r="S444" s="89" t="s">
        <v>36</v>
      </c>
      <c r="T444" s="88" t="s">
        <v>30</v>
      </c>
      <c r="U444" s="89" t="s">
        <v>449</v>
      </c>
      <c r="V444" s="92" t="s">
        <v>1445</v>
      </c>
      <c r="W444" s="94">
        <v>10619244</v>
      </c>
      <c r="X444" s="46">
        <f t="shared" si="21"/>
        <v>28</v>
      </c>
      <c r="Y444" s="46">
        <v>179</v>
      </c>
      <c r="Z444" s="46" t="str">
        <f t="shared" si="22"/>
        <v>16-30</v>
      </c>
      <c r="AA444" s="77" t="str">
        <f t="shared" si="23"/>
        <v>Concluido</v>
      </c>
    </row>
    <row r="445" spans="1:27" s="43" customFormat="1" ht="15" customHeight="1">
      <c r="A445" s="89" t="s">
        <v>26</v>
      </c>
      <c r="B445" s="90" t="s">
        <v>445</v>
      </c>
      <c r="C445" s="91" t="s">
        <v>27</v>
      </c>
      <c r="D445" s="91">
        <v>7961</v>
      </c>
      <c r="E445" s="87" t="s">
        <v>56</v>
      </c>
      <c r="F445" s="87" t="s">
        <v>57</v>
      </c>
      <c r="G445" s="88" t="s">
        <v>30</v>
      </c>
      <c r="H445" s="89" t="s">
        <v>31</v>
      </c>
      <c r="I445" s="92" t="s">
        <v>32</v>
      </c>
      <c r="J445" s="92" t="s">
        <v>33</v>
      </c>
      <c r="K445" s="91" t="s">
        <v>34</v>
      </c>
      <c r="L445" s="128">
        <v>44018</v>
      </c>
      <c r="M445" s="91">
        <v>2020</v>
      </c>
      <c r="N445" s="91" t="s">
        <v>1124</v>
      </c>
      <c r="O445" s="91" t="s">
        <v>1342</v>
      </c>
      <c r="P445" s="127">
        <v>44048</v>
      </c>
      <c r="Q445" s="97">
        <v>44075</v>
      </c>
      <c r="R445" s="93" t="s">
        <v>35</v>
      </c>
      <c r="S445" s="89" t="s">
        <v>36</v>
      </c>
      <c r="T445" s="88" t="s">
        <v>30</v>
      </c>
      <c r="U445" s="89" t="s">
        <v>449</v>
      </c>
      <c r="V445" s="92" t="s">
        <v>1446</v>
      </c>
      <c r="W445" s="94">
        <v>76611544</v>
      </c>
      <c r="X445" s="46">
        <f t="shared" si="21"/>
        <v>57</v>
      </c>
      <c r="Y445" s="46">
        <v>180</v>
      </c>
      <c r="Z445" s="46" t="str">
        <f t="shared" si="22"/>
        <v>31-60</v>
      </c>
      <c r="AA445" s="77" t="str">
        <f t="shared" si="23"/>
        <v>Concluido</v>
      </c>
    </row>
    <row r="446" spans="1:27" s="43" customFormat="1" ht="15" customHeight="1">
      <c r="A446" s="89" t="s">
        <v>26</v>
      </c>
      <c r="B446" s="90" t="s">
        <v>445</v>
      </c>
      <c r="C446" s="91" t="s">
        <v>27</v>
      </c>
      <c r="D446" s="91">
        <v>7907</v>
      </c>
      <c r="E446" s="87" t="s">
        <v>68</v>
      </c>
      <c r="F446" s="87" t="s">
        <v>29</v>
      </c>
      <c r="G446" s="88" t="s">
        <v>44</v>
      </c>
      <c r="H446" s="89" t="s">
        <v>45</v>
      </c>
      <c r="I446" s="92" t="s">
        <v>68</v>
      </c>
      <c r="J446" s="92" t="s">
        <v>69</v>
      </c>
      <c r="K446" s="91" t="s">
        <v>457</v>
      </c>
      <c r="L446" s="128">
        <v>44016</v>
      </c>
      <c r="M446" s="91">
        <v>2020</v>
      </c>
      <c r="N446" s="91" t="s">
        <v>1124</v>
      </c>
      <c r="O446" s="91" t="s">
        <v>1342</v>
      </c>
      <c r="P446" s="127">
        <v>44046</v>
      </c>
      <c r="Q446" s="97">
        <v>44049</v>
      </c>
      <c r="R446" s="93" t="s">
        <v>35</v>
      </c>
      <c r="S446" s="89" t="s">
        <v>36</v>
      </c>
      <c r="T446" s="88" t="s">
        <v>30</v>
      </c>
      <c r="U446" s="89" t="s">
        <v>449</v>
      </c>
      <c r="V446" s="92" t="s">
        <v>1447</v>
      </c>
      <c r="W446" s="94">
        <v>21090303</v>
      </c>
      <c r="X446" s="46">
        <f t="shared" si="21"/>
        <v>33</v>
      </c>
      <c r="Y446" s="46">
        <v>181</v>
      </c>
      <c r="Z446" s="46" t="str">
        <f t="shared" si="22"/>
        <v>31-60</v>
      </c>
      <c r="AA446" s="77" t="str">
        <f t="shared" si="23"/>
        <v>Concluido</v>
      </c>
    </row>
    <row r="447" spans="1:27" s="43" customFormat="1" ht="15" customHeight="1">
      <c r="A447" s="89" t="s">
        <v>26</v>
      </c>
      <c r="B447" s="90" t="s">
        <v>445</v>
      </c>
      <c r="C447" s="91" t="s">
        <v>27</v>
      </c>
      <c r="D447" s="91">
        <v>7882</v>
      </c>
      <c r="E447" s="87" t="s">
        <v>50</v>
      </c>
      <c r="F447" s="87" t="s">
        <v>29</v>
      </c>
      <c r="G447" s="88" t="s">
        <v>44</v>
      </c>
      <c r="H447" s="89" t="s">
        <v>45</v>
      </c>
      <c r="I447" s="92" t="s">
        <v>50</v>
      </c>
      <c r="J447" s="92" t="s">
        <v>51</v>
      </c>
      <c r="K447" s="91" t="s">
        <v>52</v>
      </c>
      <c r="L447" s="128">
        <v>44015</v>
      </c>
      <c r="M447" s="91">
        <v>2020</v>
      </c>
      <c r="N447" s="91" t="s">
        <v>1124</v>
      </c>
      <c r="O447" s="91" t="s">
        <v>1342</v>
      </c>
      <c r="P447" s="127">
        <v>44045</v>
      </c>
      <c r="Q447" s="97">
        <v>44044</v>
      </c>
      <c r="R447" s="93" t="s">
        <v>35</v>
      </c>
      <c r="S447" s="89" t="s">
        <v>36</v>
      </c>
      <c r="T447" s="88" t="s">
        <v>30</v>
      </c>
      <c r="U447" s="89" t="s">
        <v>449</v>
      </c>
      <c r="V447" s="92" t="s">
        <v>1411</v>
      </c>
      <c r="W447" s="94">
        <v>29383988</v>
      </c>
      <c r="X447" s="46">
        <f t="shared" si="21"/>
        <v>29</v>
      </c>
      <c r="Y447" s="46">
        <v>182</v>
      </c>
      <c r="Z447" s="46" t="str">
        <f t="shared" si="22"/>
        <v>16-30</v>
      </c>
      <c r="AA447" s="77" t="str">
        <f t="shared" si="23"/>
        <v>Concluido</v>
      </c>
    </row>
    <row r="448" spans="1:27" s="43" customFormat="1" ht="15" customHeight="1">
      <c r="A448" s="89" t="s">
        <v>26</v>
      </c>
      <c r="B448" s="90" t="s">
        <v>445</v>
      </c>
      <c r="C448" s="91" t="s">
        <v>27</v>
      </c>
      <c r="D448" s="91">
        <v>7869</v>
      </c>
      <c r="E448" s="87" t="s">
        <v>116</v>
      </c>
      <c r="F448" s="87" t="s">
        <v>57</v>
      </c>
      <c r="G448" s="88" t="s">
        <v>44</v>
      </c>
      <c r="H448" s="89" t="s">
        <v>45</v>
      </c>
      <c r="I448" s="92" t="s">
        <v>116</v>
      </c>
      <c r="J448" s="92" t="s">
        <v>117</v>
      </c>
      <c r="K448" s="91" t="s">
        <v>118</v>
      </c>
      <c r="L448" s="128">
        <v>44015</v>
      </c>
      <c r="M448" s="91">
        <v>2020</v>
      </c>
      <c r="N448" s="91" t="s">
        <v>1124</v>
      </c>
      <c r="O448" s="91" t="s">
        <v>1342</v>
      </c>
      <c r="P448" s="127">
        <v>44045</v>
      </c>
      <c r="Q448" s="97">
        <v>44043</v>
      </c>
      <c r="R448" s="93" t="s">
        <v>35</v>
      </c>
      <c r="S448" s="89" t="s">
        <v>36</v>
      </c>
      <c r="T448" s="88" t="s">
        <v>30</v>
      </c>
      <c r="U448" s="89" t="s">
        <v>449</v>
      </c>
      <c r="V448" s="92" t="s">
        <v>1448</v>
      </c>
      <c r="W448" s="94">
        <v>23944170</v>
      </c>
      <c r="X448" s="46">
        <f t="shared" si="21"/>
        <v>28</v>
      </c>
      <c r="Y448" s="46">
        <v>183</v>
      </c>
      <c r="Z448" s="46" t="str">
        <f t="shared" si="22"/>
        <v>16-30</v>
      </c>
      <c r="AA448" s="77" t="str">
        <f t="shared" si="23"/>
        <v>Concluido</v>
      </c>
    </row>
    <row r="449" spans="1:27" s="43" customFormat="1" ht="15" customHeight="1">
      <c r="A449" s="89" t="s">
        <v>26</v>
      </c>
      <c r="B449" s="90" t="s">
        <v>445</v>
      </c>
      <c r="C449" s="91" t="s">
        <v>27</v>
      </c>
      <c r="D449" s="91">
        <v>7871</v>
      </c>
      <c r="E449" s="87" t="s">
        <v>147</v>
      </c>
      <c r="F449" s="87" t="s">
        <v>29</v>
      </c>
      <c r="G449" s="88" t="s">
        <v>44</v>
      </c>
      <c r="H449" s="89" t="s">
        <v>45</v>
      </c>
      <c r="I449" s="92" t="s">
        <v>97</v>
      </c>
      <c r="J449" s="92" t="s">
        <v>59</v>
      </c>
      <c r="K449" s="91" t="s">
        <v>98</v>
      </c>
      <c r="L449" s="128">
        <v>44015</v>
      </c>
      <c r="M449" s="91">
        <v>2020</v>
      </c>
      <c r="N449" s="91" t="s">
        <v>1124</v>
      </c>
      <c r="O449" s="91" t="s">
        <v>1342</v>
      </c>
      <c r="P449" s="127">
        <v>44045</v>
      </c>
      <c r="Q449" s="97">
        <v>44043</v>
      </c>
      <c r="R449" s="93" t="s">
        <v>35</v>
      </c>
      <c r="S449" s="89" t="s">
        <v>36</v>
      </c>
      <c r="T449" s="88" t="s">
        <v>30</v>
      </c>
      <c r="U449" s="89" t="s">
        <v>449</v>
      </c>
      <c r="V449" s="92" t="s">
        <v>1449</v>
      </c>
      <c r="W449" s="94">
        <v>47797377</v>
      </c>
      <c r="X449" s="46">
        <f t="shared" si="21"/>
        <v>28</v>
      </c>
      <c r="Y449" s="46">
        <v>184</v>
      </c>
      <c r="Z449" s="46" t="str">
        <f t="shared" si="22"/>
        <v>16-30</v>
      </c>
      <c r="AA449" s="77" t="str">
        <f t="shared" si="23"/>
        <v>Concluido</v>
      </c>
    </row>
    <row r="450" spans="1:27" s="43" customFormat="1" ht="15" customHeight="1">
      <c r="A450" s="89" t="s">
        <v>26</v>
      </c>
      <c r="B450" s="90" t="s">
        <v>445</v>
      </c>
      <c r="C450" s="91" t="s">
        <v>27</v>
      </c>
      <c r="D450" s="91">
        <v>7888</v>
      </c>
      <c r="E450" s="87" t="s">
        <v>147</v>
      </c>
      <c r="F450" s="87" t="s">
        <v>57</v>
      </c>
      <c r="G450" s="88" t="s">
        <v>44</v>
      </c>
      <c r="H450" s="89" t="s">
        <v>45</v>
      </c>
      <c r="I450" s="92" t="s">
        <v>97</v>
      </c>
      <c r="J450" s="92" t="s">
        <v>59</v>
      </c>
      <c r="K450" s="91" t="s">
        <v>98</v>
      </c>
      <c r="L450" s="128">
        <v>44015</v>
      </c>
      <c r="M450" s="91">
        <v>2020</v>
      </c>
      <c r="N450" s="91" t="s">
        <v>1124</v>
      </c>
      <c r="O450" s="91" t="s">
        <v>1342</v>
      </c>
      <c r="P450" s="127">
        <v>44045</v>
      </c>
      <c r="Q450" s="97">
        <v>44044</v>
      </c>
      <c r="R450" s="93" t="s">
        <v>35</v>
      </c>
      <c r="S450" s="89" t="s">
        <v>36</v>
      </c>
      <c r="T450" s="88" t="s">
        <v>30</v>
      </c>
      <c r="U450" s="89" t="s">
        <v>449</v>
      </c>
      <c r="V450" s="92" t="s">
        <v>1450</v>
      </c>
      <c r="W450" s="94">
        <v>46697071</v>
      </c>
      <c r="X450" s="46">
        <f t="shared" si="21"/>
        <v>29</v>
      </c>
      <c r="Y450" s="46">
        <v>185</v>
      </c>
      <c r="Z450" s="46" t="str">
        <f t="shared" si="22"/>
        <v>16-30</v>
      </c>
      <c r="AA450" s="77" t="str">
        <f t="shared" si="23"/>
        <v>Concluido</v>
      </c>
    </row>
    <row r="451" spans="1:27" s="43" customFormat="1" ht="15" customHeight="1">
      <c r="A451" s="89" t="s">
        <v>26</v>
      </c>
      <c r="B451" s="90" t="s">
        <v>445</v>
      </c>
      <c r="C451" s="91" t="s">
        <v>27</v>
      </c>
      <c r="D451" s="91">
        <v>7865</v>
      </c>
      <c r="E451" s="87" t="s">
        <v>49</v>
      </c>
      <c r="F451" s="87" t="s">
        <v>29</v>
      </c>
      <c r="G451" s="88" t="s">
        <v>30</v>
      </c>
      <c r="H451" s="89" t="s">
        <v>442</v>
      </c>
      <c r="I451" s="92" t="s">
        <v>32</v>
      </c>
      <c r="J451" s="92" t="s">
        <v>33</v>
      </c>
      <c r="K451" s="91" t="s">
        <v>34</v>
      </c>
      <c r="L451" s="128">
        <v>44015</v>
      </c>
      <c r="M451" s="91">
        <v>2020</v>
      </c>
      <c r="N451" s="91" t="s">
        <v>1124</v>
      </c>
      <c r="O451" s="91" t="s">
        <v>1342</v>
      </c>
      <c r="P451" s="127">
        <v>44045</v>
      </c>
      <c r="Q451" s="97">
        <v>44019</v>
      </c>
      <c r="R451" s="93" t="s">
        <v>35</v>
      </c>
      <c r="S451" s="89" t="s">
        <v>36</v>
      </c>
      <c r="T451" s="88">
        <v>39</v>
      </c>
      <c r="U451" s="89" t="s">
        <v>82</v>
      </c>
      <c r="V451" s="92" t="s">
        <v>1451</v>
      </c>
      <c r="W451" s="94">
        <v>2633929</v>
      </c>
      <c r="X451" s="46">
        <f t="shared" si="21"/>
        <v>4</v>
      </c>
      <c r="Y451" s="46">
        <v>186</v>
      </c>
      <c r="Z451" s="46" t="str">
        <f t="shared" si="22"/>
        <v>1-15</v>
      </c>
      <c r="AA451" s="77" t="str">
        <f t="shared" si="23"/>
        <v>Concluido</v>
      </c>
    </row>
    <row r="452" spans="1:27" s="43" customFormat="1" ht="15" customHeight="1">
      <c r="A452" s="89" t="s">
        <v>26</v>
      </c>
      <c r="B452" s="90" t="s">
        <v>445</v>
      </c>
      <c r="C452" s="91" t="s">
        <v>27</v>
      </c>
      <c r="D452" s="91">
        <v>7866</v>
      </c>
      <c r="E452" s="87" t="s">
        <v>80</v>
      </c>
      <c r="F452" s="87" t="s">
        <v>80</v>
      </c>
      <c r="G452" s="88" t="s">
        <v>30</v>
      </c>
      <c r="H452" s="89" t="s">
        <v>31</v>
      </c>
      <c r="I452" s="92" t="s">
        <v>32</v>
      </c>
      <c r="J452" s="92" t="s">
        <v>33</v>
      </c>
      <c r="K452" s="91" t="s">
        <v>34</v>
      </c>
      <c r="L452" s="128">
        <v>44015</v>
      </c>
      <c r="M452" s="91">
        <v>2020</v>
      </c>
      <c r="N452" s="91" t="s">
        <v>1124</v>
      </c>
      <c r="O452" s="91" t="s">
        <v>1342</v>
      </c>
      <c r="P452" s="127">
        <v>44045</v>
      </c>
      <c r="Q452" s="97">
        <v>44026</v>
      </c>
      <c r="R452" s="93" t="s">
        <v>35</v>
      </c>
      <c r="S452" s="89" t="s">
        <v>36</v>
      </c>
      <c r="T452" s="88" t="s">
        <v>30</v>
      </c>
      <c r="U452" s="89" t="s">
        <v>449</v>
      </c>
      <c r="V452" s="92" t="s">
        <v>1452</v>
      </c>
      <c r="W452" s="94">
        <v>41449235</v>
      </c>
      <c r="X452" s="46">
        <f t="shared" si="21"/>
        <v>11</v>
      </c>
      <c r="Y452" s="46">
        <v>187</v>
      </c>
      <c r="Z452" s="46" t="str">
        <f t="shared" si="22"/>
        <v>1-15</v>
      </c>
      <c r="AA452" s="77" t="str">
        <f t="shared" si="23"/>
        <v>Concluido</v>
      </c>
    </row>
    <row r="453" spans="1:27" s="43" customFormat="1">
      <c r="A453" s="89" t="s">
        <v>26</v>
      </c>
      <c r="B453" s="90" t="s">
        <v>445</v>
      </c>
      <c r="C453" s="91" t="s">
        <v>27</v>
      </c>
      <c r="D453" s="91">
        <v>7847</v>
      </c>
      <c r="E453" s="87" t="s">
        <v>128</v>
      </c>
      <c r="F453" s="87" t="s">
        <v>29</v>
      </c>
      <c r="G453" s="88" t="s">
        <v>44</v>
      </c>
      <c r="H453" s="89" t="s">
        <v>45</v>
      </c>
      <c r="I453" s="92" t="s">
        <v>128</v>
      </c>
      <c r="J453" s="92" t="s">
        <v>108</v>
      </c>
      <c r="K453" s="91" t="s">
        <v>129</v>
      </c>
      <c r="L453" s="128">
        <v>44014</v>
      </c>
      <c r="M453" s="91">
        <v>2020</v>
      </c>
      <c r="N453" s="91" t="s">
        <v>1124</v>
      </c>
      <c r="O453" s="91" t="s">
        <v>1342</v>
      </c>
      <c r="P453" s="127">
        <v>44044</v>
      </c>
      <c r="Q453" s="97">
        <v>44015</v>
      </c>
      <c r="R453" s="93" t="s">
        <v>35</v>
      </c>
      <c r="S453" s="89" t="s">
        <v>36</v>
      </c>
      <c r="T453" s="88" t="s">
        <v>30</v>
      </c>
      <c r="U453" s="89" t="s">
        <v>449</v>
      </c>
      <c r="V453" s="92" t="s">
        <v>1453</v>
      </c>
      <c r="W453" s="94">
        <v>16743823</v>
      </c>
      <c r="X453" s="46">
        <f t="shared" si="21"/>
        <v>1</v>
      </c>
      <c r="Y453" s="46">
        <v>188</v>
      </c>
      <c r="Z453" s="46" t="str">
        <f t="shared" si="22"/>
        <v>1-15</v>
      </c>
      <c r="AA453" s="77" t="str">
        <f t="shared" si="23"/>
        <v>Concluido</v>
      </c>
    </row>
    <row r="454" spans="1:27" s="43" customFormat="1" ht="15" customHeight="1">
      <c r="A454" s="89" t="s">
        <v>26</v>
      </c>
      <c r="B454" s="90" t="s">
        <v>445</v>
      </c>
      <c r="C454" s="91" t="s">
        <v>27</v>
      </c>
      <c r="D454" s="91">
        <v>7838</v>
      </c>
      <c r="E454" s="87" t="s">
        <v>162</v>
      </c>
      <c r="F454" s="87" t="s">
        <v>57</v>
      </c>
      <c r="G454" s="88" t="s">
        <v>44</v>
      </c>
      <c r="H454" s="89" t="s">
        <v>45</v>
      </c>
      <c r="I454" s="92" t="s">
        <v>422</v>
      </c>
      <c r="J454" s="92" t="s">
        <v>108</v>
      </c>
      <c r="K454" s="91" t="s">
        <v>129</v>
      </c>
      <c r="L454" s="128">
        <v>44014</v>
      </c>
      <c r="M454" s="91">
        <v>2020</v>
      </c>
      <c r="N454" s="91" t="s">
        <v>1124</v>
      </c>
      <c r="O454" s="91" t="s">
        <v>1342</v>
      </c>
      <c r="P454" s="127">
        <v>44044</v>
      </c>
      <c r="Q454" s="97">
        <v>44015</v>
      </c>
      <c r="R454" s="93" t="s">
        <v>35</v>
      </c>
      <c r="S454" s="89" t="s">
        <v>36</v>
      </c>
      <c r="T454" s="88">
        <v>22</v>
      </c>
      <c r="U454" s="89" t="s">
        <v>448</v>
      </c>
      <c r="V454" s="92" t="s">
        <v>1454</v>
      </c>
      <c r="W454" s="94">
        <v>40359675</v>
      </c>
      <c r="X454" s="46">
        <f t="shared" si="21"/>
        <v>1</v>
      </c>
      <c r="Y454" s="46">
        <v>189</v>
      </c>
      <c r="Z454" s="46" t="str">
        <f t="shared" si="22"/>
        <v>1-15</v>
      </c>
      <c r="AA454" s="77" t="str">
        <f t="shared" si="23"/>
        <v>Concluido</v>
      </c>
    </row>
    <row r="455" spans="1:27" s="43" customFormat="1">
      <c r="A455" s="89" t="s">
        <v>26</v>
      </c>
      <c r="B455" s="90" t="s">
        <v>445</v>
      </c>
      <c r="C455" s="91" t="s">
        <v>27</v>
      </c>
      <c r="D455" s="91">
        <v>7858</v>
      </c>
      <c r="E455" s="87" t="s">
        <v>80</v>
      </c>
      <c r="F455" s="87" t="s">
        <v>80</v>
      </c>
      <c r="G455" s="88" t="s">
        <v>30</v>
      </c>
      <c r="H455" s="89" t="s">
        <v>31</v>
      </c>
      <c r="I455" s="92" t="s">
        <v>32</v>
      </c>
      <c r="J455" s="92" t="s">
        <v>33</v>
      </c>
      <c r="K455" s="91" t="s">
        <v>34</v>
      </c>
      <c r="L455" s="128">
        <v>44014</v>
      </c>
      <c r="M455" s="91">
        <v>2020</v>
      </c>
      <c r="N455" s="91" t="s">
        <v>1124</v>
      </c>
      <c r="O455" s="91" t="s">
        <v>1342</v>
      </c>
      <c r="P455" s="127">
        <v>44044</v>
      </c>
      <c r="Q455" s="97">
        <v>44043</v>
      </c>
      <c r="R455" s="93" t="s">
        <v>35</v>
      </c>
      <c r="S455" s="89" t="s">
        <v>36</v>
      </c>
      <c r="T455" s="88" t="s">
        <v>30</v>
      </c>
      <c r="U455" s="89" t="s">
        <v>449</v>
      </c>
      <c r="V455" s="92" t="s">
        <v>1455</v>
      </c>
      <c r="W455" s="94">
        <v>44532089</v>
      </c>
      <c r="X455" s="46">
        <f t="shared" si="21"/>
        <v>29</v>
      </c>
      <c r="Y455" s="46">
        <v>190</v>
      </c>
      <c r="Z455" s="46" t="str">
        <f t="shared" si="22"/>
        <v>16-30</v>
      </c>
      <c r="AA455" s="77" t="str">
        <f t="shared" si="23"/>
        <v>Concluido</v>
      </c>
    </row>
    <row r="456" spans="1:27" s="43" customFormat="1" ht="15" customHeight="1">
      <c r="A456" s="89" t="s">
        <v>26</v>
      </c>
      <c r="B456" s="90" t="s">
        <v>445</v>
      </c>
      <c r="C456" s="91" t="s">
        <v>27</v>
      </c>
      <c r="D456" s="91">
        <v>7837</v>
      </c>
      <c r="E456" s="87" t="s">
        <v>121</v>
      </c>
      <c r="F456" s="87" t="s">
        <v>57</v>
      </c>
      <c r="G456" s="88" t="s">
        <v>44</v>
      </c>
      <c r="H456" s="89" t="s">
        <v>45</v>
      </c>
      <c r="I456" s="92" t="s">
        <v>78</v>
      </c>
      <c r="J456" s="92" t="s">
        <v>79</v>
      </c>
      <c r="K456" s="91" t="s">
        <v>34</v>
      </c>
      <c r="L456" s="128">
        <v>44014</v>
      </c>
      <c r="M456" s="91">
        <v>2020</v>
      </c>
      <c r="N456" s="91" t="s">
        <v>1124</v>
      </c>
      <c r="O456" s="91" t="s">
        <v>1342</v>
      </c>
      <c r="P456" s="127">
        <v>44044</v>
      </c>
      <c r="Q456" s="97">
        <v>44043</v>
      </c>
      <c r="R456" s="93" t="s">
        <v>35</v>
      </c>
      <c r="S456" s="89" t="s">
        <v>36</v>
      </c>
      <c r="T456" s="88" t="s">
        <v>30</v>
      </c>
      <c r="U456" s="89" t="s">
        <v>449</v>
      </c>
      <c r="V456" s="92" t="s">
        <v>1456</v>
      </c>
      <c r="W456" s="94">
        <v>41667496</v>
      </c>
      <c r="X456" s="46">
        <f t="shared" si="21"/>
        <v>29</v>
      </c>
      <c r="Y456" s="46">
        <v>191</v>
      </c>
      <c r="Z456" s="46" t="str">
        <f t="shared" si="22"/>
        <v>16-30</v>
      </c>
      <c r="AA456" s="77" t="str">
        <f t="shared" si="23"/>
        <v>Concluido</v>
      </c>
    </row>
    <row r="457" spans="1:27" s="43" customFormat="1" ht="15" customHeight="1">
      <c r="A457" s="89" t="s">
        <v>26</v>
      </c>
      <c r="B457" s="90" t="s">
        <v>445</v>
      </c>
      <c r="C457" s="91" t="s">
        <v>27</v>
      </c>
      <c r="D457" s="91">
        <v>7834</v>
      </c>
      <c r="E457" s="87" t="s">
        <v>73</v>
      </c>
      <c r="F457" s="87" t="s">
        <v>57</v>
      </c>
      <c r="G457" s="88" t="s">
        <v>44</v>
      </c>
      <c r="H457" s="89" t="s">
        <v>45</v>
      </c>
      <c r="I457" s="92" t="s">
        <v>397</v>
      </c>
      <c r="J457" s="92" t="s">
        <v>79</v>
      </c>
      <c r="K457" s="95" t="s">
        <v>122</v>
      </c>
      <c r="L457" s="128">
        <v>44014</v>
      </c>
      <c r="M457" s="91">
        <v>2020</v>
      </c>
      <c r="N457" s="91" t="s">
        <v>1124</v>
      </c>
      <c r="O457" s="91" t="s">
        <v>1342</v>
      </c>
      <c r="P457" s="127">
        <v>44044</v>
      </c>
      <c r="Q457" s="97">
        <v>44043</v>
      </c>
      <c r="R457" s="93" t="s">
        <v>35</v>
      </c>
      <c r="S457" s="89" t="s">
        <v>36</v>
      </c>
      <c r="T457" s="88" t="s">
        <v>30</v>
      </c>
      <c r="U457" s="89" t="s">
        <v>449</v>
      </c>
      <c r="V457" s="92" t="s">
        <v>1457</v>
      </c>
      <c r="W457" s="94">
        <v>43100826</v>
      </c>
      <c r="X457" s="46">
        <f t="shared" si="21"/>
        <v>29</v>
      </c>
      <c r="Y457" s="46">
        <v>192</v>
      </c>
      <c r="Z457" s="46" t="str">
        <f t="shared" si="22"/>
        <v>16-30</v>
      </c>
      <c r="AA457" s="77" t="str">
        <f t="shared" si="23"/>
        <v>Concluido</v>
      </c>
    </row>
    <row r="458" spans="1:27" s="43" customFormat="1" ht="15" customHeight="1">
      <c r="A458" s="89" t="s">
        <v>26</v>
      </c>
      <c r="B458" s="90" t="s">
        <v>445</v>
      </c>
      <c r="C458" s="91" t="s">
        <v>27</v>
      </c>
      <c r="D458" s="91">
        <v>7816</v>
      </c>
      <c r="E458" s="87" t="s">
        <v>1458</v>
      </c>
      <c r="F458" s="87" t="s">
        <v>29</v>
      </c>
      <c r="G458" s="88" t="s">
        <v>44</v>
      </c>
      <c r="H458" s="89" t="s">
        <v>45</v>
      </c>
      <c r="I458" s="92" t="s">
        <v>50</v>
      </c>
      <c r="J458" s="92" t="s">
        <v>51</v>
      </c>
      <c r="K458" s="91" t="s">
        <v>52</v>
      </c>
      <c r="L458" s="128">
        <v>44013</v>
      </c>
      <c r="M458" s="91">
        <v>2020</v>
      </c>
      <c r="N458" s="91" t="s">
        <v>1124</v>
      </c>
      <c r="O458" s="91" t="s">
        <v>1342</v>
      </c>
      <c r="P458" s="127">
        <v>44043</v>
      </c>
      <c r="Q458" s="97">
        <v>44019</v>
      </c>
      <c r="R458" s="93" t="s">
        <v>35</v>
      </c>
      <c r="S458" s="89" t="s">
        <v>36</v>
      </c>
      <c r="T458" s="88">
        <v>39</v>
      </c>
      <c r="U458" s="89" t="s">
        <v>82</v>
      </c>
      <c r="V458" s="92" t="s">
        <v>1459</v>
      </c>
      <c r="W458" s="94">
        <v>45622348</v>
      </c>
      <c r="X458" s="46">
        <f t="shared" si="21"/>
        <v>6</v>
      </c>
      <c r="Y458" s="46">
        <v>193</v>
      </c>
      <c r="Z458" s="46" t="str">
        <f t="shared" si="22"/>
        <v>1-15</v>
      </c>
      <c r="AA458" s="77" t="str">
        <f t="shared" si="23"/>
        <v>Concluido</v>
      </c>
    </row>
    <row r="459" spans="1:27" s="43" customFormat="1" ht="15" customHeight="1">
      <c r="A459" s="89" t="s">
        <v>26</v>
      </c>
      <c r="B459" s="90" t="s">
        <v>445</v>
      </c>
      <c r="C459" s="91" t="s">
        <v>27</v>
      </c>
      <c r="D459" s="91">
        <v>7796</v>
      </c>
      <c r="E459" s="87" t="s">
        <v>115</v>
      </c>
      <c r="F459" s="87" t="s">
        <v>29</v>
      </c>
      <c r="G459" s="88" t="s">
        <v>44</v>
      </c>
      <c r="H459" s="89" t="s">
        <v>45</v>
      </c>
      <c r="I459" s="92" t="s">
        <v>115</v>
      </c>
      <c r="J459" s="92" t="s">
        <v>108</v>
      </c>
      <c r="K459" s="91" t="s">
        <v>415</v>
      </c>
      <c r="L459" s="128">
        <v>44013</v>
      </c>
      <c r="M459" s="91">
        <v>2020</v>
      </c>
      <c r="N459" s="91" t="s">
        <v>1124</v>
      </c>
      <c r="O459" s="91" t="s">
        <v>1342</v>
      </c>
      <c r="P459" s="127">
        <v>44043</v>
      </c>
      <c r="Q459" s="97">
        <v>44014</v>
      </c>
      <c r="R459" s="93" t="s">
        <v>35</v>
      </c>
      <c r="S459" s="89" t="s">
        <v>36</v>
      </c>
      <c r="T459" s="88" t="s">
        <v>30</v>
      </c>
      <c r="U459" s="89" t="s">
        <v>449</v>
      </c>
      <c r="V459" s="92" t="s">
        <v>1460</v>
      </c>
      <c r="W459" s="94">
        <v>47707387</v>
      </c>
      <c r="X459" s="46">
        <f t="shared" ref="X459:X522" si="24">Q459-L459</f>
        <v>1</v>
      </c>
      <c r="Y459" s="46">
        <v>194</v>
      </c>
      <c r="Z459" s="46" t="str">
        <f t="shared" ref="Z459:Z522" si="25">IF(X459&lt;=15,"1-15",IF(X459&lt;=30,"16-30",IF(X459&lt;=60,"31-60","Más de 60")))</f>
        <v>1-15</v>
      </c>
      <c r="AA459" s="77" t="str">
        <f t="shared" ref="AA459:AA522" si="26">IF(B459&lt;&gt;"En Gestión","Concluido","En Gestión")</f>
        <v>Concluido</v>
      </c>
    </row>
    <row r="460" spans="1:27" s="43" customFormat="1" ht="15" customHeight="1">
      <c r="A460" s="89" t="s">
        <v>26</v>
      </c>
      <c r="B460" s="90" t="s">
        <v>445</v>
      </c>
      <c r="C460" s="91" t="s">
        <v>27</v>
      </c>
      <c r="D460" s="91">
        <v>7797</v>
      </c>
      <c r="E460" s="87" t="s">
        <v>407</v>
      </c>
      <c r="F460" s="87" t="s">
        <v>57</v>
      </c>
      <c r="G460" s="88" t="s">
        <v>44</v>
      </c>
      <c r="H460" s="89" t="s">
        <v>45</v>
      </c>
      <c r="I460" s="92" t="s">
        <v>116</v>
      </c>
      <c r="J460" s="92" t="s">
        <v>117</v>
      </c>
      <c r="K460" s="91" t="s">
        <v>118</v>
      </c>
      <c r="L460" s="128">
        <v>44013</v>
      </c>
      <c r="M460" s="91">
        <v>2020</v>
      </c>
      <c r="N460" s="91" t="s">
        <v>1124</v>
      </c>
      <c r="O460" s="91" t="s">
        <v>1342</v>
      </c>
      <c r="P460" s="127">
        <v>44043</v>
      </c>
      <c r="Q460" s="97">
        <v>44014</v>
      </c>
      <c r="R460" s="93" t="s">
        <v>35</v>
      </c>
      <c r="S460" s="89" t="s">
        <v>36</v>
      </c>
      <c r="T460" s="88" t="s">
        <v>30</v>
      </c>
      <c r="U460" s="89" t="s">
        <v>449</v>
      </c>
      <c r="V460" s="92" t="s">
        <v>1461</v>
      </c>
      <c r="W460" s="94">
        <v>70907980</v>
      </c>
      <c r="X460" s="46">
        <f t="shared" si="24"/>
        <v>1</v>
      </c>
      <c r="Y460" s="46">
        <v>195</v>
      </c>
      <c r="Z460" s="46" t="str">
        <f t="shared" si="25"/>
        <v>1-15</v>
      </c>
      <c r="AA460" s="77" t="str">
        <f t="shared" si="26"/>
        <v>Concluido</v>
      </c>
    </row>
    <row r="461" spans="1:27" s="43" customFormat="1" ht="15" customHeight="1">
      <c r="A461" s="89" t="s">
        <v>26</v>
      </c>
      <c r="B461" s="90" t="s">
        <v>445</v>
      </c>
      <c r="C461" s="91" t="s">
        <v>27</v>
      </c>
      <c r="D461" s="91">
        <v>7806</v>
      </c>
      <c r="E461" s="87" t="s">
        <v>135</v>
      </c>
      <c r="F461" s="87" t="s">
        <v>29</v>
      </c>
      <c r="G461" s="88" t="s">
        <v>44</v>
      </c>
      <c r="H461" s="89" t="s">
        <v>45</v>
      </c>
      <c r="I461" s="92" t="s">
        <v>135</v>
      </c>
      <c r="J461" s="92" t="s">
        <v>47</v>
      </c>
      <c r="K461" s="91" t="s">
        <v>34</v>
      </c>
      <c r="L461" s="128">
        <v>44013</v>
      </c>
      <c r="M461" s="91">
        <v>2020</v>
      </c>
      <c r="N461" s="91" t="s">
        <v>1124</v>
      </c>
      <c r="O461" s="91" t="s">
        <v>1342</v>
      </c>
      <c r="P461" s="127">
        <v>44043</v>
      </c>
      <c r="Q461" s="97">
        <v>44043</v>
      </c>
      <c r="R461" s="93" t="s">
        <v>35</v>
      </c>
      <c r="S461" s="89" t="s">
        <v>36</v>
      </c>
      <c r="T461" s="88" t="s">
        <v>30</v>
      </c>
      <c r="U461" s="89" t="s">
        <v>449</v>
      </c>
      <c r="V461" s="92" t="s">
        <v>1462</v>
      </c>
      <c r="W461" s="94">
        <v>45382202</v>
      </c>
      <c r="X461" s="46">
        <f t="shared" si="24"/>
        <v>30</v>
      </c>
      <c r="Y461" s="46">
        <v>196</v>
      </c>
      <c r="Z461" s="46" t="str">
        <f t="shared" si="25"/>
        <v>16-30</v>
      </c>
      <c r="AA461" s="77" t="str">
        <f t="shared" si="26"/>
        <v>Concluido</v>
      </c>
    </row>
    <row r="462" spans="1:27" s="43" customFormat="1" ht="15" customHeight="1">
      <c r="A462" s="89" t="s">
        <v>26</v>
      </c>
      <c r="B462" s="90" t="s">
        <v>445</v>
      </c>
      <c r="C462" s="91" t="s">
        <v>27</v>
      </c>
      <c r="D462" s="91">
        <v>7819</v>
      </c>
      <c r="E462" s="87" t="s">
        <v>80</v>
      </c>
      <c r="F462" s="87" t="s">
        <v>80</v>
      </c>
      <c r="G462" s="88" t="s">
        <v>30</v>
      </c>
      <c r="H462" s="89" t="s">
        <v>31</v>
      </c>
      <c r="I462" s="92" t="s">
        <v>32</v>
      </c>
      <c r="J462" s="92" t="s">
        <v>33</v>
      </c>
      <c r="K462" s="91" t="s">
        <v>34</v>
      </c>
      <c r="L462" s="128">
        <v>44013</v>
      </c>
      <c r="M462" s="91">
        <v>2020</v>
      </c>
      <c r="N462" s="91" t="s">
        <v>1124</v>
      </c>
      <c r="O462" s="91" t="s">
        <v>1342</v>
      </c>
      <c r="P462" s="127">
        <v>44043</v>
      </c>
      <c r="Q462" s="97">
        <v>44043</v>
      </c>
      <c r="R462" s="93" t="s">
        <v>35</v>
      </c>
      <c r="S462" s="89" t="s">
        <v>36</v>
      </c>
      <c r="T462" s="88" t="s">
        <v>30</v>
      </c>
      <c r="U462" s="89" t="s">
        <v>449</v>
      </c>
      <c r="V462" s="92" t="s">
        <v>1463</v>
      </c>
      <c r="W462" s="94">
        <v>77107953</v>
      </c>
      <c r="X462" s="46">
        <f t="shared" si="24"/>
        <v>30</v>
      </c>
      <c r="Y462" s="46">
        <v>197</v>
      </c>
      <c r="Z462" s="46" t="str">
        <f t="shared" si="25"/>
        <v>16-30</v>
      </c>
      <c r="AA462" s="77" t="str">
        <f t="shared" si="26"/>
        <v>Concluido</v>
      </c>
    </row>
    <row r="463" spans="1:27" s="43" customFormat="1" ht="15" customHeight="1">
      <c r="A463" s="89" t="s">
        <v>26</v>
      </c>
      <c r="B463" s="90" t="s">
        <v>445</v>
      </c>
      <c r="C463" s="91" t="s">
        <v>27</v>
      </c>
      <c r="D463" s="91">
        <v>7828</v>
      </c>
      <c r="E463" s="87" t="s">
        <v>101</v>
      </c>
      <c r="F463" s="87" t="s">
        <v>29</v>
      </c>
      <c r="G463" s="88" t="s">
        <v>30</v>
      </c>
      <c r="H463" s="89" t="s">
        <v>31</v>
      </c>
      <c r="I463" s="92" t="s">
        <v>32</v>
      </c>
      <c r="J463" s="92" t="s">
        <v>33</v>
      </c>
      <c r="K463" s="91" t="s">
        <v>34</v>
      </c>
      <c r="L463" s="128">
        <v>44013</v>
      </c>
      <c r="M463" s="91">
        <v>2020</v>
      </c>
      <c r="N463" s="91" t="s">
        <v>1124</v>
      </c>
      <c r="O463" s="91" t="s">
        <v>1342</v>
      </c>
      <c r="P463" s="127">
        <v>44043</v>
      </c>
      <c r="Q463" s="97">
        <v>44043</v>
      </c>
      <c r="R463" s="93" t="s">
        <v>35</v>
      </c>
      <c r="S463" s="89" t="s">
        <v>36</v>
      </c>
      <c r="T463" s="88" t="s">
        <v>30</v>
      </c>
      <c r="U463" s="89" t="s">
        <v>449</v>
      </c>
      <c r="V463" s="92" t="s">
        <v>1464</v>
      </c>
      <c r="W463" s="94">
        <v>47164022</v>
      </c>
      <c r="X463" s="46">
        <f t="shared" si="24"/>
        <v>30</v>
      </c>
      <c r="Y463" s="46">
        <v>198</v>
      </c>
      <c r="Z463" s="46" t="str">
        <f t="shared" si="25"/>
        <v>16-30</v>
      </c>
      <c r="AA463" s="77" t="str">
        <f t="shared" si="26"/>
        <v>Concluido</v>
      </c>
    </row>
    <row r="464" spans="1:27" s="43" customFormat="1" ht="15" customHeight="1">
      <c r="A464" s="89" t="s">
        <v>26</v>
      </c>
      <c r="B464" s="90" t="s">
        <v>37</v>
      </c>
      <c r="C464" s="91" t="s">
        <v>27</v>
      </c>
      <c r="D464" s="91">
        <v>7773</v>
      </c>
      <c r="E464" s="87" t="s">
        <v>427</v>
      </c>
      <c r="F464" s="87" t="s">
        <v>57</v>
      </c>
      <c r="G464" s="88" t="s">
        <v>44</v>
      </c>
      <c r="H464" s="89" t="s">
        <v>45</v>
      </c>
      <c r="I464" s="92" t="s">
        <v>427</v>
      </c>
      <c r="J464" s="92" t="s">
        <v>51</v>
      </c>
      <c r="K464" s="91" t="s">
        <v>433</v>
      </c>
      <c r="L464" s="96">
        <v>44012</v>
      </c>
      <c r="M464" s="91">
        <v>2020</v>
      </c>
      <c r="N464" s="91" t="s">
        <v>464</v>
      </c>
      <c r="O464" s="91" t="s">
        <v>538</v>
      </c>
      <c r="P464" s="127">
        <v>44042</v>
      </c>
      <c r="Q464" s="97">
        <v>44042</v>
      </c>
      <c r="R464" s="93" t="s">
        <v>35</v>
      </c>
      <c r="S464" s="89" t="s">
        <v>36</v>
      </c>
      <c r="T464" s="88" t="s">
        <v>30</v>
      </c>
      <c r="U464" s="89" t="s">
        <v>449</v>
      </c>
      <c r="V464" s="92" t="s">
        <v>1092</v>
      </c>
      <c r="W464" s="94">
        <v>46892137</v>
      </c>
      <c r="X464" s="46">
        <f t="shared" si="24"/>
        <v>30</v>
      </c>
      <c r="Y464" s="46">
        <v>199</v>
      </c>
      <c r="Z464" s="46" t="str">
        <f t="shared" si="25"/>
        <v>16-30</v>
      </c>
      <c r="AA464" s="77" t="str">
        <f t="shared" si="26"/>
        <v>Concluido</v>
      </c>
    </row>
    <row r="465" spans="1:27" s="43" customFormat="1" ht="15" customHeight="1">
      <c r="A465" s="89" t="s">
        <v>26</v>
      </c>
      <c r="B465" s="90" t="s">
        <v>37</v>
      </c>
      <c r="C465" s="91" t="s">
        <v>27</v>
      </c>
      <c r="D465" s="91">
        <v>7766</v>
      </c>
      <c r="E465" s="87" t="s">
        <v>116</v>
      </c>
      <c r="F465" s="87" t="s">
        <v>29</v>
      </c>
      <c r="G465" s="88" t="s">
        <v>44</v>
      </c>
      <c r="H465" s="89" t="s">
        <v>45</v>
      </c>
      <c r="I465" s="92" t="s">
        <v>407</v>
      </c>
      <c r="J465" s="92" t="s">
        <v>117</v>
      </c>
      <c r="K465" s="91" t="s">
        <v>417</v>
      </c>
      <c r="L465" s="96">
        <v>44012</v>
      </c>
      <c r="M465" s="91">
        <v>2020</v>
      </c>
      <c r="N465" s="91" t="s">
        <v>464</v>
      </c>
      <c r="O465" s="91" t="s">
        <v>538</v>
      </c>
      <c r="P465" s="127">
        <v>44042</v>
      </c>
      <c r="Q465" s="97">
        <v>44030</v>
      </c>
      <c r="R465" s="93" t="s">
        <v>35</v>
      </c>
      <c r="S465" s="89" t="s">
        <v>36</v>
      </c>
      <c r="T465" s="88" t="s">
        <v>30</v>
      </c>
      <c r="U465" s="89" t="s">
        <v>449</v>
      </c>
      <c r="V465" s="92" t="s">
        <v>1087</v>
      </c>
      <c r="W465" s="94">
        <v>74662874</v>
      </c>
      <c r="X465" s="46">
        <f t="shared" si="24"/>
        <v>18</v>
      </c>
      <c r="Y465" s="46">
        <v>200</v>
      </c>
      <c r="Z465" s="46" t="str">
        <f t="shared" si="25"/>
        <v>16-30</v>
      </c>
      <c r="AA465" s="77" t="str">
        <f t="shared" si="26"/>
        <v>Concluido</v>
      </c>
    </row>
    <row r="466" spans="1:27" s="43" customFormat="1">
      <c r="A466" s="89" t="s">
        <v>26</v>
      </c>
      <c r="B466" s="90" t="s">
        <v>37</v>
      </c>
      <c r="C466" s="91" t="s">
        <v>27</v>
      </c>
      <c r="D466" s="91">
        <v>7786</v>
      </c>
      <c r="E466" s="87" t="s">
        <v>400</v>
      </c>
      <c r="F466" s="87" t="s">
        <v>57</v>
      </c>
      <c r="G466" s="88" t="s">
        <v>44</v>
      </c>
      <c r="H466" s="89" t="s">
        <v>45</v>
      </c>
      <c r="I466" s="92" t="s">
        <v>121</v>
      </c>
      <c r="J466" s="92" t="s">
        <v>69</v>
      </c>
      <c r="K466" s="91" t="s">
        <v>126</v>
      </c>
      <c r="L466" s="96">
        <v>44012</v>
      </c>
      <c r="M466" s="91">
        <v>2020</v>
      </c>
      <c r="N466" s="91" t="s">
        <v>464</v>
      </c>
      <c r="O466" s="91" t="s">
        <v>538</v>
      </c>
      <c r="P466" s="127">
        <v>44042</v>
      </c>
      <c r="Q466" s="97">
        <v>44030</v>
      </c>
      <c r="R466" s="93" t="s">
        <v>35</v>
      </c>
      <c r="S466" s="89" t="s">
        <v>36</v>
      </c>
      <c r="T466" s="88" t="s">
        <v>30</v>
      </c>
      <c r="U466" s="89" t="s">
        <v>449</v>
      </c>
      <c r="V466" s="92" t="s">
        <v>1102</v>
      </c>
      <c r="W466" s="94">
        <v>45209391</v>
      </c>
      <c r="X466" s="46">
        <f t="shared" si="24"/>
        <v>18</v>
      </c>
      <c r="Y466" s="46">
        <v>201</v>
      </c>
      <c r="Z466" s="46" t="str">
        <f t="shared" si="25"/>
        <v>16-30</v>
      </c>
      <c r="AA466" s="77" t="str">
        <f t="shared" si="26"/>
        <v>Concluido</v>
      </c>
    </row>
    <row r="467" spans="1:27" s="43" customFormat="1">
      <c r="A467" s="89" t="s">
        <v>26</v>
      </c>
      <c r="B467" s="90" t="s">
        <v>37</v>
      </c>
      <c r="C467" s="91" t="s">
        <v>27</v>
      </c>
      <c r="D467" s="91">
        <v>7758</v>
      </c>
      <c r="E467" s="87" t="s">
        <v>162</v>
      </c>
      <c r="F467" s="87" t="s">
        <v>29</v>
      </c>
      <c r="G467" s="88" t="s">
        <v>44</v>
      </c>
      <c r="H467" s="89" t="s">
        <v>45</v>
      </c>
      <c r="I467" s="92" t="s">
        <v>77</v>
      </c>
      <c r="J467" s="92" t="s">
        <v>108</v>
      </c>
      <c r="K467" s="91" t="s">
        <v>129</v>
      </c>
      <c r="L467" s="96">
        <v>44012</v>
      </c>
      <c r="M467" s="91">
        <v>2020</v>
      </c>
      <c r="N467" s="91" t="s">
        <v>464</v>
      </c>
      <c r="O467" s="91" t="s">
        <v>538</v>
      </c>
      <c r="P467" s="127">
        <v>44042</v>
      </c>
      <c r="Q467" s="97">
        <v>44046</v>
      </c>
      <c r="R467" s="93" t="s">
        <v>35</v>
      </c>
      <c r="S467" s="89" t="s">
        <v>36</v>
      </c>
      <c r="T467" s="88" t="s">
        <v>30</v>
      </c>
      <c r="U467" s="89" t="s">
        <v>449</v>
      </c>
      <c r="V467" s="92" t="s">
        <v>1079</v>
      </c>
      <c r="W467" s="94">
        <v>17591090</v>
      </c>
      <c r="X467" s="46">
        <f t="shared" si="24"/>
        <v>34</v>
      </c>
      <c r="Y467" s="46">
        <v>202</v>
      </c>
      <c r="Z467" s="46" t="str">
        <f t="shared" si="25"/>
        <v>31-60</v>
      </c>
      <c r="AA467" s="77" t="str">
        <f t="shared" si="26"/>
        <v>Concluido</v>
      </c>
    </row>
    <row r="468" spans="1:27" s="43" customFormat="1" ht="15" customHeight="1">
      <c r="A468" s="89" t="s">
        <v>26</v>
      </c>
      <c r="B468" s="90" t="s">
        <v>37</v>
      </c>
      <c r="C468" s="91" t="s">
        <v>27</v>
      </c>
      <c r="D468" s="91">
        <v>7759</v>
      </c>
      <c r="E468" s="87" t="s">
        <v>162</v>
      </c>
      <c r="F468" s="87" t="s">
        <v>91</v>
      </c>
      <c r="G468" s="88" t="s">
        <v>44</v>
      </c>
      <c r="H468" s="89" t="s">
        <v>45</v>
      </c>
      <c r="I468" s="92" t="s">
        <v>77</v>
      </c>
      <c r="J468" s="92" t="s">
        <v>108</v>
      </c>
      <c r="K468" s="91" t="s">
        <v>129</v>
      </c>
      <c r="L468" s="96">
        <v>44012</v>
      </c>
      <c r="M468" s="91">
        <v>2020</v>
      </c>
      <c r="N468" s="91" t="s">
        <v>464</v>
      </c>
      <c r="O468" s="91" t="s">
        <v>538</v>
      </c>
      <c r="P468" s="127">
        <v>44042</v>
      </c>
      <c r="Q468" s="97">
        <v>44042</v>
      </c>
      <c r="R468" s="93" t="s">
        <v>35</v>
      </c>
      <c r="S468" s="89" t="s">
        <v>36</v>
      </c>
      <c r="T468" s="88" t="s">
        <v>30</v>
      </c>
      <c r="U468" s="89" t="s">
        <v>449</v>
      </c>
      <c r="V468" s="92" t="s">
        <v>1080</v>
      </c>
      <c r="W468" s="94">
        <v>16432158</v>
      </c>
      <c r="X468" s="46">
        <f t="shared" si="24"/>
        <v>30</v>
      </c>
      <c r="Y468" s="46">
        <v>203</v>
      </c>
      <c r="Z468" s="46" t="str">
        <f t="shared" si="25"/>
        <v>16-30</v>
      </c>
      <c r="AA468" s="77" t="str">
        <f t="shared" si="26"/>
        <v>Concluido</v>
      </c>
    </row>
    <row r="469" spans="1:27" s="43" customFormat="1" ht="15" customHeight="1">
      <c r="A469" s="89" t="s">
        <v>26</v>
      </c>
      <c r="B469" s="90" t="s">
        <v>37</v>
      </c>
      <c r="C469" s="91" t="s">
        <v>27</v>
      </c>
      <c r="D469" s="91">
        <v>7761</v>
      </c>
      <c r="E469" s="87" t="s">
        <v>162</v>
      </c>
      <c r="F469" s="87" t="s">
        <v>57</v>
      </c>
      <c r="G469" s="88" t="s">
        <v>44</v>
      </c>
      <c r="H469" s="89" t="s">
        <v>45</v>
      </c>
      <c r="I469" s="92" t="s">
        <v>77</v>
      </c>
      <c r="J469" s="92" t="s">
        <v>108</v>
      </c>
      <c r="K469" s="91" t="s">
        <v>129</v>
      </c>
      <c r="L469" s="96">
        <v>44012</v>
      </c>
      <c r="M469" s="91">
        <v>2020</v>
      </c>
      <c r="N469" s="91" t="s">
        <v>464</v>
      </c>
      <c r="O469" s="91" t="s">
        <v>538</v>
      </c>
      <c r="P469" s="127">
        <v>44042</v>
      </c>
      <c r="Q469" s="97">
        <v>44031</v>
      </c>
      <c r="R469" s="93" t="s">
        <v>35</v>
      </c>
      <c r="S469" s="89" t="s">
        <v>36</v>
      </c>
      <c r="T469" s="88" t="s">
        <v>30</v>
      </c>
      <c r="U469" s="89" t="s">
        <v>449</v>
      </c>
      <c r="V469" s="92" t="s">
        <v>1083</v>
      </c>
      <c r="W469" s="94">
        <v>17622246</v>
      </c>
      <c r="X469" s="46">
        <f t="shared" si="24"/>
        <v>19</v>
      </c>
      <c r="Y469" s="46">
        <v>204</v>
      </c>
      <c r="Z469" s="46" t="str">
        <f t="shared" si="25"/>
        <v>16-30</v>
      </c>
      <c r="AA469" s="77" t="str">
        <f t="shared" si="26"/>
        <v>Concluido</v>
      </c>
    </row>
    <row r="470" spans="1:27" s="43" customFormat="1" ht="15" customHeight="1">
      <c r="A470" s="89" t="s">
        <v>26</v>
      </c>
      <c r="B470" s="90" t="s">
        <v>37</v>
      </c>
      <c r="C470" s="91" t="s">
        <v>27</v>
      </c>
      <c r="D470" s="91">
        <v>7762</v>
      </c>
      <c r="E470" s="87" t="s">
        <v>162</v>
      </c>
      <c r="F470" s="87" t="s">
        <v>29</v>
      </c>
      <c r="G470" s="88" t="s">
        <v>44</v>
      </c>
      <c r="H470" s="89" t="s">
        <v>45</v>
      </c>
      <c r="I470" s="92" t="s">
        <v>77</v>
      </c>
      <c r="J470" s="92" t="s">
        <v>108</v>
      </c>
      <c r="K470" s="91" t="s">
        <v>129</v>
      </c>
      <c r="L470" s="96">
        <v>44012</v>
      </c>
      <c r="M470" s="91">
        <v>2020</v>
      </c>
      <c r="N470" s="91" t="s">
        <v>464</v>
      </c>
      <c r="O470" s="91" t="s">
        <v>538</v>
      </c>
      <c r="P470" s="127">
        <v>44042</v>
      </c>
      <c r="Q470" s="97">
        <v>44042</v>
      </c>
      <c r="R470" s="93" t="s">
        <v>35</v>
      </c>
      <c r="S470" s="89" t="s">
        <v>36</v>
      </c>
      <c r="T470" s="88" t="s">
        <v>30</v>
      </c>
      <c r="U470" s="89" t="s">
        <v>449</v>
      </c>
      <c r="V470" s="92" t="s">
        <v>1084</v>
      </c>
      <c r="W470" s="94">
        <v>16616441</v>
      </c>
      <c r="X470" s="46">
        <f t="shared" si="24"/>
        <v>30</v>
      </c>
      <c r="Y470" s="46">
        <v>205</v>
      </c>
      <c r="Z470" s="46" t="str">
        <f t="shared" si="25"/>
        <v>16-30</v>
      </c>
      <c r="AA470" s="77" t="str">
        <f t="shared" si="26"/>
        <v>Concluido</v>
      </c>
    </row>
    <row r="471" spans="1:27" s="43" customFormat="1" ht="15" customHeight="1">
      <c r="A471" s="89" t="s">
        <v>26</v>
      </c>
      <c r="B471" s="90" t="s">
        <v>37</v>
      </c>
      <c r="C471" s="91" t="s">
        <v>27</v>
      </c>
      <c r="D471" s="91">
        <v>7767</v>
      </c>
      <c r="E471" s="87" t="s">
        <v>128</v>
      </c>
      <c r="F471" s="87" t="s">
        <v>29</v>
      </c>
      <c r="G471" s="88" t="s">
        <v>44</v>
      </c>
      <c r="H471" s="89" t="s">
        <v>45</v>
      </c>
      <c r="I471" s="92" t="s">
        <v>77</v>
      </c>
      <c r="J471" s="92" t="s">
        <v>108</v>
      </c>
      <c r="K471" s="91" t="s">
        <v>129</v>
      </c>
      <c r="L471" s="96">
        <v>44012</v>
      </c>
      <c r="M471" s="91">
        <v>2020</v>
      </c>
      <c r="N471" s="91" t="s">
        <v>464</v>
      </c>
      <c r="O471" s="91" t="s">
        <v>538</v>
      </c>
      <c r="P471" s="127">
        <v>44042</v>
      </c>
      <c r="Q471" s="97">
        <v>44042</v>
      </c>
      <c r="R471" s="93" t="s">
        <v>35</v>
      </c>
      <c r="S471" s="89" t="s">
        <v>36</v>
      </c>
      <c r="T471" s="88" t="s">
        <v>30</v>
      </c>
      <c r="U471" s="89" t="s">
        <v>449</v>
      </c>
      <c r="V471" s="92" t="s">
        <v>1088</v>
      </c>
      <c r="W471" s="94">
        <v>73872822</v>
      </c>
      <c r="X471" s="46">
        <f t="shared" si="24"/>
        <v>30</v>
      </c>
      <c r="Y471" s="46">
        <v>206</v>
      </c>
      <c r="Z471" s="46" t="str">
        <f t="shared" si="25"/>
        <v>16-30</v>
      </c>
      <c r="AA471" s="77" t="str">
        <f t="shared" si="26"/>
        <v>Concluido</v>
      </c>
    </row>
    <row r="472" spans="1:27" s="43" customFormat="1" ht="15" customHeight="1">
      <c r="A472" s="89" t="s">
        <v>26</v>
      </c>
      <c r="B472" s="90" t="s">
        <v>37</v>
      </c>
      <c r="C472" s="91" t="s">
        <v>27</v>
      </c>
      <c r="D472" s="91">
        <v>7772</v>
      </c>
      <c r="E472" s="87" t="s">
        <v>162</v>
      </c>
      <c r="F472" s="87" t="s">
        <v>29</v>
      </c>
      <c r="G472" s="88" t="s">
        <v>44</v>
      </c>
      <c r="H472" s="89" t="s">
        <v>45</v>
      </c>
      <c r="I472" s="92" t="s">
        <v>77</v>
      </c>
      <c r="J472" s="92" t="s">
        <v>108</v>
      </c>
      <c r="K472" s="91" t="s">
        <v>129</v>
      </c>
      <c r="L472" s="96">
        <v>44012</v>
      </c>
      <c r="M472" s="91">
        <v>2020</v>
      </c>
      <c r="N472" s="91" t="s">
        <v>464</v>
      </c>
      <c r="O472" s="91" t="s">
        <v>538</v>
      </c>
      <c r="P472" s="127">
        <v>44042</v>
      </c>
      <c r="Q472" s="97">
        <v>44057</v>
      </c>
      <c r="R472" s="93" t="s">
        <v>35</v>
      </c>
      <c r="S472" s="89" t="s">
        <v>36</v>
      </c>
      <c r="T472" s="88" t="s">
        <v>30</v>
      </c>
      <c r="U472" s="89" t="s">
        <v>449</v>
      </c>
      <c r="V472" s="92" t="s">
        <v>1091</v>
      </c>
      <c r="W472" s="94">
        <v>75066442</v>
      </c>
      <c r="X472" s="46">
        <f t="shared" si="24"/>
        <v>45</v>
      </c>
      <c r="Y472" s="46">
        <v>207</v>
      </c>
      <c r="Z472" s="46" t="str">
        <f t="shared" si="25"/>
        <v>31-60</v>
      </c>
      <c r="AA472" s="77" t="str">
        <f t="shared" si="26"/>
        <v>Concluido</v>
      </c>
    </row>
    <row r="473" spans="1:27" s="43" customFormat="1" ht="15" customHeight="1">
      <c r="A473" s="89" t="s">
        <v>26</v>
      </c>
      <c r="B473" s="90" t="s">
        <v>37</v>
      </c>
      <c r="C473" s="91" t="s">
        <v>27</v>
      </c>
      <c r="D473" s="91">
        <v>7774</v>
      </c>
      <c r="E473" s="87" t="s">
        <v>162</v>
      </c>
      <c r="F473" s="87" t="s">
        <v>91</v>
      </c>
      <c r="G473" s="88" t="s">
        <v>44</v>
      </c>
      <c r="H473" s="89" t="s">
        <v>45</v>
      </c>
      <c r="I473" s="92" t="s">
        <v>77</v>
      </c>
      <c r="J473" s="92" t="s">
        <v>108</v>
      </c>
      <c r="K473" s="91" t="s">
        <v>129</v>
      </c>
      <c r="L473" s="96">
        <v>44012</v>
      </c>
      <c r="M473" s="91">
        <v>2020</v>
      </c>
      <c r="N473" s="91" t="s">
        <v>464</v>
      </c>
      <c r="O473" s="91" t="s">
        <v>538</v>
      </c>
      <c r="P473" s="127">
        <v>44042</v>
      </c>
      <c r="Q473" s="97">
        <v>44042</v>
      </c>
      <c r="R473" s="93" t="s">
        <v>35</v>
      </c>
      <c r="S473" s="89" t="s">
        <v>36</v>
      </c>
      <c r="T473" s="88" t="s">
        <v>30</v>
      </c>
      <c r="U473" s="89" t="s">
        <v>449</v>
      </c>
      <c r="V473" s="92" t="s">
        <v>1093</v>
      </c>
      <c r="W473" s="94">
        <v>16778558</v>
      </c>
      <c r="X473" s="46">
        <f t="shared" si="24"/>
        <v>30</v>
      </c>
      <c r="Y473" s="46">
        <v>208</v>
      </c>
      <c r="Z473" s="46" t="str">
        <f t="shared" si="25"/>
        <v>16-30</v>
      </c>
      <c r="AA473" s="77" t="str">
        <f t="shared" si="26"/>
        <v>Concluido</v>
      </c>
    </row>
    <row r="474" spans="1:27" s="43" customFormat="1" ht="15" customHeight="1">
      <c r="A474" s="89" t="s">
        <v>26</v>
      </c>
      <c r="B474" s="90" t="s">
        <v>37</v>
      </c>
      <c r="C474" s="91" t="s">
        <v>27</v>
      </c>
      <c r="D474" s="91">
        <v>7776</v>
      </c>
      <c r="E474" s="87" t="s">
        <v>162</v>
      </c>
      <c r="F474" s="87" t="s">
        <v>57</v>
      </c>
      <c r="G474" s="88" t="s">
        <v>44</v>
      </c>
      <c r="H474" s="89" t="s">
        <v>45</v>
      </c>
      <c r="I474" s="92" t="s">
        <v>77</v>
      </c>
      <c r="J474" s="92" t="s">
        <v>108</v>
      </c>
      <c r="K474" s="91" t="s">
        <v>129</v>
      </c>
      <c r="L474" s="96">
        <v>44012</v>
      </c>
      <c r="M474" s="91">
        <v>2020</v>
      </c>
      <c r="N474" s="91" t="s">
        <v>464</v>
      </c>
      <c r="O474" s="91" t="s">
        <v>538</v>
      </c>
      <c r="P474" s="127">
        <v>44042</v>
      </c>
      <c r="Q474" s="97">
        <v>44046</v>
      </c>
      <c r="R474" s="93" t="s">
        <v>35</v>
      </c>
      <c r="S474" s="89" t="s">
        <v>36</v>
      </c>
      <c r="T474" s="88" t="s">
        <v>30</v>
      </c>
      <c r="U474" s="89" t="s">
        <v>449</v>
      </c>
      <c r="V474" s="92" t="s">
        <v>1095</v>
      </c>
      <c r="W474" s="94">
        <v>16599077</v>
      </c>
      <c r="X474" s="46">
        <f t="shared" si="24"/>
        <v>34</v>
      </c>
      <c r="Y474" s="46">
        <v>209</v>
      </c>
      <c r="Z474" s="46" t="str">
        <f t="shared" si="25"/>
        <v>31-60</v>
      </c>
      <c r="AA474" s="77" t="str">
        <f t="shared" si="26"/>
        <v>Concluido</v>
      </c>
    </row>
    <row r="475" spans="1:27" s="43" customFormat="1" ht="15" customHeight="1">
      <c r="A475" s="89" t="s">
        <v>26</v>
      </c>
      <c r="B475" s="90" t="s">
        <v>37</v>
      </c>
      <c r="C475" s="91" t="s">
        <v>27</v>
      </c>
      <c r="D475" s="91">
        <v>7778</v>
      </c>
      <c r="E475" s="87" t="s">
        <v>162</v>
      </c>
      <c r="F475" s="87" t="s">
        <v>29</v>
      </c>
      <c r="G475" s="88" t="s">
        <v>44</v>
      </c>
      <c r="H475" s="89" t="s">
        <v>45</v>
      </c>
      <c r="I475" s="92" t="s">
        <v>77</v>
      </c>
      <c r="J475" s="92" t="s">
        <v>108</v>
      </c>
      <c r="K475" s="91" t="s">
        <v>129</v>
      </c>
      <c r="L475" s="96">
        <v>44012</v>
      </c>
      <c r="M475" s="91">
        <v>2020</v>
      </c>
      <c r="N475" s="91" t="s">
        <v>464</v>
      </c>
      <c r="O475" s="91" t="s">
        <v>538</v>
      </c>
      <c r="P475" s="127">
        <v>44042</v>
      </c>
      <c r="Q475" s="97">
        <v>44040</v>
      </c>
      <c r="R475" s="93" t="s">
        <v>35</v>
      </c>
      <c r="S475" s="89" t="s">
        <v>36</v>
      </c>
      <c r="T475" s="88" t="s">
        <v>30</v>
      </c>
      <c r="U475" s="89" t="s">
        <v>449</v>
      </c>
      <c r="V475" s="92" t="s">
        <v>1097</v>
      </c>
      <c r="W475" s="94">
        <v>47903819</v>
      </c>
      <c r="X475" s="46">
        <f t="shared" si="24"/>
        <v>28</v>
      </c>
      <c r="Y475" s="46">
        <v>210</v>
      </c>
      <c r="Z475" s="46" t="str">
        <f t="shared" si="25"/>
        <v>16-30</v>
      </c>
      <c r="AA475" s="77" t="str">
        <f t="shared" si="26"/>
        <v>Concluido</v>
      </c>
    </row>
    <row r="476" spans="1:27" s="43" customFormat="1">
      <c r="A476" s="89" t="s">
        <v>26</v>
      </c>
      <c r="B476" s="90" t="s">
        <v>37</v>
      </c>
      <c r="C476" s="91" t="s">
        <v>27</v>
      </c>
      <c r="D476" s="91">
        <v>7770</v>
      </c>
      <c r="E476" s="87" t="s">
        <v>71</v>
      </c>
      <c r="F476" s="87" t="s">
        <v>29</v>
      </c>
      <c r="G476" s="88" t="s">
        <v>44</v>
      </c>
      <c r="H476" s="89" t="s">
        <v>45</v>
      </c>
      <c r="I476" s="92" t="s">
        <v>71</v>
      </c>
      <c r="J476" s="92" t="s">
        <v>47</v>
      </c>
      <c r="K476" s="95" t="s">
        <v>34</v>
      </c>
      <c r="L476" s="96">
        <v>44012</v>
      </c>
      <c r="M476" s="91">
        <v>2020</v>
      </c>
      <c r="N476" s="91" t="s">
        <v>464</v>
      </c>
      <c r="O476" s="91" t="s">
        <v>538</v>
      </c>
      <c r="P476" s="127">
        <v>44042</v>
      </c>
      <c r="Q476" s="97">
        <v>44030</v>
      </c>
      <c r="R476" s="93" t="s">
        <v>35</v>
      </c>
      <c r="S476" s="89" t="s">
        <v>36</v>
      </c>
      <c r="T476" s="88" t="s">
        <v>30</v>
      </c>
      <c r="U476" s="89" t="s">
        <v>449</v>
      </c>
      <c r="V476" s="92" t="s">
        <v>1089</v>
      </c>
      <c r="W476" s="94">
        <v>9987497</v>
      </c>
      <c r="X476" s="46">
        <f t="shared" si="24"/>
        <v>18</v>
      </c>
      <c r="Y476" s="46">
        <v>211</v>
      </c>
      <c r="Z476" s="46" t="str">
        <f t="shared" si="25"/>
        <v>16-30</v>
      </c>
      <c r="AA476" s="77" t="str">
        <f t="shared" si="26"/>
        <v>Concluido</v>
      </c>
    </row>
    <row r="477" spans="1:27" s="43" customFormat="1" ht="15" customHeight="1">
      <c r="A477" s="89" t="s">
        <v>26</v>
      </c>
      <c r="B477" s="90" t="s">
        <v>37</v>
      </c>
      <c r="C477" s="91" t="s">
        <v>27</v>
      </c>
      <c r="D477" s="91">
        <v>7788</v>
      </c>
      <c r="E477" s="87" t="s">
        <v>71</v>
      </c>
      <c r="F477" s="87" t="s">
        <v>29</v>
      </c>
      <c r="G477" s="88" t="s">
        <v>44</v>
      </c>
      <c r="H477" s="89" t="s">
        <v>45</v>
      </c>
      <c r="I477" s="92" t="s">
        <v>71</v>
      </c>
      <c r="J477" s="92" t="s">
        <v>47</v>
      </c>
      <c r="K477" s="95" t="s">
        <v>34</v>
      </c>
      <c r="L477" s="96">
        <v>44012</v>
      </c>
      <c r="M477" s="91">
        <v>2020</v>
      </c>
      <c r="N477" s="91" t="s">
        <v>464</v>
      </c>
      <c r="O477" s="91" t="s">
        <v>538</v>
      </c>
      <c r="P477" s="127">
        <v>44042</v>
      </c>
      <c r="Q477" s="97">
        <v>44068</v>
      </c>
      <c r="R477" s="93" t="s">
        <v>35</v>
      </c>
      <c r="S477" s="89" t="s">
        <v>36</v>
      </c>
      <c r="T477" s="88" t="s">
        <v>30</v>
      </c>
      <c r="U477" s="89" t="s">
        <v>449</v>
      </c>
      <c r="V477" s="92" t="s">
        <v>1103</v>
      </c>
      <c r="W477" s="94">
        <v>8596341</v>
      </c>
      <c r="X477" s="46">
        <f t="shared" si="24"/>
        <v>56</v>
      </c>
      <c r="Y477" s="46">
        <v>212</v>
      </c>
      <c r="Z477" s="46" t="str">
        <f t="shared" si="25"/>
        <v>31-60</v>
      </c>
      <c r="AA477" s="77" t="str">
        <f t="shared" si="26"/>
        <v>Concluido</v>
      </c>
    </row>
    <row r="478" spans="1:27" s="43" customFormat="1" ht="15" customHeight="1">
      <c r="A478" s="89" t="s">
        <v>26</v>
      </c>
      <c r="B478" s="90" t="s">
        <v>37</v>
      </c>
      <c r="C478" s="91" t="s">
        <v>27</v>
      </c>
      <c r="D478" s="91">
        <v>7771</v>
      </c>
      <c r="E478" s="87" t="s">
        <v>95</v>
      </c>
      <c r="F478" s="87" t="s">
        <v>91</v>
      </c>
      <c r="G478" s="88" t="s">
        <v>44</v>
      </c>
      <c r="H478" s="89" t="s">
        <v>45</v>
      </c>
      <c r="I478" s="92" t="s">
        <v>95</v>
      </c>
      <c r="J478" s="92" t="s">
        <v>79</v>
      </c>
      <c r="K478" s="91" t="s">
        <v>34</v>
      </c>
      <c r="L478" s="96">
        <v>44012</v>
      </c>
      <c r="M478" s="91">
        <v>2020</v>
      </c>
      <c r="N478" s="91" t="s">
        <v>464</v>
      </c>
      <c r="O478" s="91" t="s">
        <v>538</v>
      </c>
      <c r="P478" s="127">
        <v>44042</v>
      </c>
      <c r="Q478" s="97">
        <v>44030</v>
      </c>
      <c r="R478" s="93" t="s">
        <v>35</v>
      </c>
      <c r="S478" s="89" t="s">
        <v>36</v>
      </c>
      <c r="T478" s="88" t="s">
        <v>30</v>
      </c>
      <c r="U478" s="89" t="s">
        <v>449</v>
      </c>
      <c r="V478" s="92" t="s">
        <v>1090</v>
      </c>
      <c r="W478" s="94">
        <v>47664110</v>
      </c>
      <c r="X478" s="46">
        <f t="shared" si="24"/>
        <v>18</v>
      </c>
      <c r="Y478" s="46">
        <v>213</v>
      </c>
      <c r="Z478" s="46" t="str">
        <f t="shared" si="25"/>
        <v>16-30</v>
      </c>
      <c r="AA478" s="77" t="str">
        <f t="shared" si="26"/>
        <v>Concluido</v>
      </c>
    </row>
    <row r="479" spans="1:27" s="43" customFormat="1" ht="15" customHeight="1">
      <c r="A479" s="89" t="s">
        <v>26</v>
      </c>
      <c r="B479" s="90" t="s">
        <v>37</v>
      </c>
      <c r="C479" s="91" t="s">
        <v>27</v>
      </c>
      <c r="D479" s="91">
        <v>7765</v>
      </c>
      <c r="E479" s="87" t="s">
        <v>49</v>
      </c>
      <c r="F479" s="87" t="s">
        <v>29</v>
      </c>
      <c r="G479" s="88" t="s">
        <v>44</v>
      </c>
      <c r="H479" s="89" t="s">
        <v>45</v>
      </c>
      <c r="I479" s="92" t="s">
        <v>154</v>
      </c>
      <c r="J479" s="92" t="s">
        <v>47</v>
      </c>
      <c r="K479" s="95" t="s">
        <v>34</v>
      </c>
      <c r="L479" s="96">
        <v>44012</v>
      </c>
      <c r="M479" s="91">
        <v>2020</v>
      </c>
      <c r="N479" s="91" t="s">
        <v>464</v>
      </c>
      <c r="O479" s="91" t="s">
        <v>538</v>
      </c>
      <c r="P479" s="127">
        <v>44042</v>
      </c>
      <c r="Q479" s="97">
        <v>44030</v>
      </c>
      <c r="R479" s="93" t="s">
        <v>35</v>
      </c>
      <c r="S479" s="89" t="s">
        <v>36</v>
      </c>
      <c r="T479" s="88" t="s">
        <v>30</v>
      </c>
      <c r="U479" s="89" t="s">
        <v>449</v>
      </c>
      <c r="V479" s="92" t="s">
        <v>1086</v>
      </c>
      <c r="W479" s="94">
        <v>2644623</v>
      </c>
      <c r="X479" s="46">
        <f t="shared" si="24"/>
        <v>18</v>
      </c>
      <c r="Y479" s="46">
        <v>214</v>
      </c>
      <c r="Z479" s="46" t="str">
        <f t="shared" si="25"/>
        <v>16-30</v>
      </c>
      <c r="AA479" s="77" t="str">
        <f t="shared" si="26"/>
        <v>Concluido</v>
      </c>
    </row>
    <row r="480" spans="1:27" s="43" customFormat="1" ht="15" customHeight="1">
      <c r="A480" s="89" t="s">
        <v>26</v>
      </c>
      <c r="B480" s="90" t="s">
        <v>37</v>
      </c>
      <c r="C480" s="91" t="s">
        <v>27</v>
      </c>
      <c r="D480" s="91">
        <v>7775</v>
      </c>
      <c r="E480" s="87" t="s">
        <v>154</v>
      </c>
      <c r="F480" s="87" t="s">
        <v>29</v>
      </c>
      <c r="G480" s="88" t="s">
        <v>44</v>
      </c>
      <c r="H480" s="89" t="s">
        <v>45</v>
      </c>
      <c r="I480" s="92" t="s">
        <v>154</v>
      </c>
      <c r="J480" s="92" t="s">
        <v>47</v>
      </c>
      <c r="K480" s="95" t="s">
        <v>34</v>
      </c>
      <c r="L480" s="96">
        <v>44012</v>
      </c>
      <c r="M480" s="91">
        <v>2020</v>
      </c>
      <c r="N480" s="91" t="s">
        <v>464</v>
      </c>
      <c r="O480" s="91" t="s">
        <v>538</v>
      </c>
      <c r="P480" s="127">
        <v>44042</v>
      </c>
      <c r="Q480" s="97">
        <v>44030</v>
      </c>
      <c r="R480" s="93" t="s">
        <v>35</v>
      </c>
      <c r="S480" s="89" t="s">
        <v>36</v>
      </c>
      <c r="T480" s="88" t="s">
        <v>30</v>
      </c>
      <c r="U480" s="89" t="s">
        <v>449</v>
      </c>
      <c r="V480" s="92" t="s">
        <v>1094</v>
      </c>
      <c r="W480" s="94">
        <v>75225916</v>
      </c>
      <c r="X480" s="46">
        <f t="shared" si="24"/>
        <v>18</v>
      </c>
      <c r="Y480" s="46">
        <v>215</v>
      </c>
      <c r="Z480" s="46" t="str">
        <f t="shared" si="25"/>
        <v>16-30</v>
      </c>
      <c r="AA480" s="77" t="str">
        <f t="shared" si="26"/>
        <v>Concluido</v>
      </c>
    </row>
    <row r="481" spans="1:27" s="43" customFormat="1" ht="15" customHeight="1">
      <c r="A481" s="89" t="s">
        <v>26</v>
      </c>
      <c r="B481" s="90" t="s">
        <v>37</v>
      </c>
      <c r="C481" s="91" t="s">
        <v>27</v>
      </c>
      <c r="D481" s="91">
        <v>7781</v>
      </c>
      <c r="E481" s="87" t="s">
        <v>97</v>
      </c>
      <c r="F481" s="87" t="s">
        <v>29</v>
      </c>
      <c r="G481" s="88" t="s">
        <v>30</v>
      </c>
      <c r="H481" s="89" t="s">
        <v>31</v>
      </c>
      <c r="I481" s="92" t="s">
        <v>32</v>
      </c>
      <c r="J481" s="92" t="s">
        <v>33</v>
      </c>
      <c r="K481" s="91" t="s">
        <v>34</v>
      </c>
      <c r="L481" s="96">
        <v>44012</v>
      </c>
      <c r="M481" s="91">
        <v>2020</v>
      </c>
      <c r="N481" s="91" t="s">
        <v>464</v>
      </c>
      <c r="O481" s="91" t="s">
        <v>538</v>
      </c>
      <c r="P481" s="127">
        <v>44042</v>
      </c>
      <c r="Q481" s="97">
        <v>44063</v>
      </c>
      <c r="R481" s="93" t="s">
        <v>35</v>
      </c>
      <c r="S481" s="89" t="s">
        <v>36</v>
      </c>
      <c r="T481" s="88" t="s">
        <v>30</v>
      </c>
      <c r="U481" s="89" t="s">
        <v>449</v>
      </c>
      <c r="V481" s="92" t="s">
        <v>1100</v>
      </c>
      <c r="W481" s="94">
        <v>40089216</v>
      </c>
      <c r="X481" s="46">
        <f t="shared" si="24"/>
        <v>51</v>
      </c>
      <c r="Y481" s="46">
        <v>216</v>
      </c>
      <c r="Z481" s="46" t="str">
        <f t="shared" si="25"/>
        <v>31-60</v>
      </c>
      <c r="AA481" s="77" t="str">
        <f t="shared" si="26"/>
        <v>Concluido</v>
      </c>
    </row>
    <row r="482" spans="1:27" s="43" customFormat="1" ht="15" customHeight="1">
      <c r="A482" s="89" t="s">
        <v>26</v>
      </c>
      <c r="B482" s="90" t="s">
        <v>37</v>
      </c>
      <c r="C482" s="91" t="s">
        <v>27</v>
      </c>
      <c r="D482" s="91">
        <v>7783</v>
      </c>
      <c r="E482" s="87" t="s">
        <v>92</v>
      </c>
      <c r="F482" s="87" t="s">
        <v>29</v>
      </c>
      <c r="G482" s="88" t="s">
        <v>30</v>
      </c>
      <c r="H482" s="89" t="s">
        <v>31</v>
      </c>
      <c r="I482" s="92" t="s">
        <v>32</v>
      </c>
      <c r="J482" s="92" t="s">
        <v>33</v>
      </c>
      <c r="K482" s="91" t="s">
        <v>34</v>
      </c>
      <c r="L482" s="96">
        <v>44012</v>
      </c>
      <c r="M482" s="91">
        <v>2020</v>
      </c>
      <c r="N482" s="91" t="s">
        <v>464</v>
      </c>
      <c r="O482" s="91" t="s">
        <v>538</v>
      </c>
      <c r="P482" s="127">
        <v>44042</v>
      </c>
      <c r="Q482" s="97">
        <v>44015</v>
      </c>
      <c r="R482" s="93" t="s">
        <v>35</v>
      </c>
      <c r="S482" s="89" t="s">
        <v>36</v>
      </c>
      <c r="T482" s="88">
        <v>22</v>
      </c>
      <c r="U482" s="89" t="s">
        <v>448</v>
      </c>
      <c r="V482" s="92" t="s">
        <v>1101</v>
      </c>
      <c r="W482" s="94">
        <v>70474669</v>
      </c>
      <c r="X482" s="46">
        <f t="shared" si="24"/>
        <v>3</v>
      </c>
      <c r="Y482" s="46">
        <v>217</v>
      </c>
      <c r="Z482" s="46" t="str">
        <f t="shared" si="25"/>
        <v>1-15</v>
      </c>
      <c r="AA482" s="77" t="str">
        <f t="shared" si="26"/>
        <v>Concluido</v>
      </c>
    </row>
    <row r="483" spans="1:27" s="43" customFormat="1" ht="15" customHeight="1">
      <c r="A483" s="89" t="s">
        <v>26</v>
      </c>
      <c r="B483" s="90" t="s">
        <v>37</v>
      </c>
      <c r="C483" s="91" t="s">
        <v>27</v>
      </c>
      <c r="D483" s="91">
        <v>7792</v>
      </c>
      <c r="E483" s="87" t="s">
        <v>88</v>
      </c>
      <c r="F483" s="87" t="s">
        <v>57</v>
      </c>
      <c r="G483" s="88" t="s">
        <v>30</v>
      </c>
      <c r="H483" s="89" t="s">
        <v>31</v>
      </c>
      <c r="I483" s="92" t="s">
        <v>32</v>
      </c>
      <c r="J483" s="92" t="s">
        <v>33</v>
      </c>
      <c r="K483" s="91" t="s">
        <v>34</v>
      </c>
      <c r="L483" s="96">
        <v>44012</v>
      </c>
      <c r="M483" s="91">
        <v>2020</v>
      </c>
      <c r="N483" s="91" t="s">
        <v>464</v>
      </c>
      <c r="O483" s="91" t="s">
        <v>538</v>
      </c>
      <c r="P483" s="127">
        <v>44042</v>
      </c>
      <c r="Q483" s="97">
        <v>44042</v>
      </c>
      <c r="R483" s="93" t="s">
        <v>35</v>
      </c>
      <c r="S483" s="89" t="s">
        <v>36</v>
      </c>
      <c r="T483" s="88" t="s">
        <v>30</v>
      </c>
      <c r="U483" s="89" t="s">
        <v>449</v>
      </c>
      <c r="V483" s="92" t="s">
        <v>574</v>
      </c>
      <c r="W483" s="94">
        <v>73089880</v>
      </c>
      <c r="X483" s="46">
        <f t="shared" si="24"/>
        <v>30</v>
      </c>
      <c r="Y483" s="46">
        <v>218</v>
      </c>
      <c r="Z483" s="46" t="str">
        <f t="shared" si="25"/>
        <v>16-30</v>
      </c>
      <c r="AA483" s="77" t="str">
        <f t="shared" si="26"/>
        <v>Concluido</v>
      </c>
    </row>
    <row r="484" spans="1:27" s="43" customFormat="1">
      <c r="A484" s="89" t="s">
        <v>26</v>
      </c>
      <c r="B484" s="90" t="s">
        <v>37</v>
      </c>
      <c r="C484" s="91" t="s">
        <v>27</v>
      </c>
      <c r="D484" s="91">
        <v>7764</v>
      </c>
      <c r="E484" s="87" t="s">
        <v>109</v>
      </c>
      <c r="F484" s="87" t="s">
        <v>29</v>
      </c>
      <c r="G484" s="88" t="s">
        <v>44</v>
      </c>
      <c r="H484" s="89" t="s">
        <v>45</v>
      </c>
      <c r="I484" s="92" t="s">
        <v>109</v>
      </c>
      <c r="J484" s="92" t="s">
        <v>51</v>
      </c>
      <c r="K484" s="95" t="s">
        <v>404</v>
      </c>
      <c r="L484" s="96">
        <v>44012</v>
      </c>
      <c r="M484" s="91">
        <v>2020</v>
      </c>
      <c r="N484" s="91" t="s">
        <v>464</v>
      </c>
      <c r="O484" s="91" t="s">
        <v>538</v>
      </c>
      <c r="P484" s="127">
        <v>44042</v>
      </c>
      <c r="Q484" s="97">
        <v>44042</v>
      </c>
      <c r="R484" s="93" t="s">
        <v>35</v>
      </c>
      <c r="S484" s="89" t="s">
        <v>36</v>
      </c>
      <c r="T484" s="88" t="s">
        <v>30</v>
      </c>
      <c r="U484" s="89" t="s">
        <v>449</v>
      </c>
      <c r="V484" s="92" t="s">
        <v>1077</v>
      </c>
      <c r="W484" s="94">
        <v>44478933</v>
      </c>
      <c r="X484" s="46">
        <f t="shared" si="24"/>
        <v>30</v>
      </c>
      <c r="Y484" s="46">
        <v>219</v>
      </c>
      <c r="Z484" s="46" t="str">
        <f t="shared" si="25"/>
        <v>16-30</v>
      </c>
      <c r="AA484" s="77" t="str">
        <f t="shared" si="26"/>
        <v>Concluido</v>
      </c>
    </row>
    <row r="485" spans="1:27" s="43" customFormat="1" ht="15" customHeight="1">
      <c r="A485" s="89" t="s">
        <v>26</v>
      </c>
      <c r="B485" s="90" t="s">
        <v>37</v>
      </c>
      <c r="C485" s="91" t="s">
        <v>27</v>
      </c>
      <c r="D485" s="91">
        <v>7779</v>
      </c>
      <c r="E485" s="87" t="s">
        <v>49</v>
      </c>
      <c r="F485" s="87" t="s">
        <v>91</v>
      </c>
      <c r="G485" s="88" t="s">
        <v>44</v>
      </c>
      <c r="H485" s="89" t="s">
        <v>45</v>
      </c>
      <c r="I485" s="92" t="s">
        <v>49</v>
      </c>
      <c r="J485" s="92" t="s">
        <v>86</v>
      </c>
      <c r="K485" s="91" t="s">
        <v>123</v>
      </c>
      <c r="L485" s="96">
        <v>44012</v>
      </c>
      <c r="M485" s="91">
        <v>2020</v>
      </c>
      <c r="N485" s="91" t="s">
        <v>464</v>
      </c>
      <c r="O485" s="91" t="s">
        <v>538</v>
      </c>
      <c r="P485" s="127">
        <v>44042</v>
      </c>
      <c r="Q485" s="97">
        <v>44042</v>
      </c>
      <c r="R485" s="93" t="s">
        <v>35</v>
      </c>
      <c r="S485" s="89" t="s">
        <v>36</v>
      </c>
      <c r="T485" s="88" t="s">
        <v>41</v>
      </c>
      <c r="U485" s="89" t="s">
        <v>42</v>
      </c>
      <c r="V485" s="92" t="s">
        <v>1098</v>
      </c>
      <c r="W485" s="94">
        <v>77532158</v>
      </c>
      <c r="X485" s="46">
        <f t="shared" si="24"/>
        <v>30</v>
      </c>
      <c r="Y485" s="46">
        <v>220</v>
      </c>
      <c r="Z485" s="46" t="str">
        <f t="shared" si="25"/>
        <v>16-30</v>
      </c>
      <c r="AA485" s="77" t="str">
        <f t="shared" si="26"/>
        <v>Concluido</v>
      </c>
    </row>
    <row r="486" spans="1:27" s="43" customFormat="1">
      <c r="A486" s="89" t="s">
        <v>26</v>
      </c>
      <c r="B486" s="90" t="s">
        <v>37</v>
      </c>
      <c r="C486" s="91" t="s">
        <v>27</v>
      </c>
      <c r="D486" s="91">
        <v>7769</v>
      </c>
      <c r="E486" s="87" t="s">
        <v>88</v>
      </c>
      <c r="F486" s="87" t="s">
        <v>57</v>
      </c>
      <c r="G486" s="88" t="s">
        <v>44</v>
      </c>
      <c r="H486" s="89" t="s">
        <v>45</v>
      </c>
      <c r="I486" s="92" t="s">
        <v>88</v>
      </c>
      <c r="J486" s="92" t="s">
        <v>51</v>
      </c>
      <c r="K486" s="95" t="s">
        <v>149</v>
      </c>
      <c r="L486" s="96">
        <v>44012</v>
      </c>
      <c r="M486" s="91">
        <v>2020</v>
      </c>
      <c r="N486" s="91" t="s">
        <v>464</v>
      </c>
      <c r="O486" s="91" t="s">
        <v>538</v>
      </c>
      <c r="P486" s="127">
        <v>44042</v>
      </c>
      <c r="Q486" s="97">
        <v>44042</v>
      </c>
      <c r="R486" s="93" t="s">
        <v>35</v>
      </c>
      <c r="S486" s="89" t="s">
        <v>36</v>
      </c>
      <c r="T486" s="88" t="s">
        <v>30</v>
      </c>
      <c r="U486" s="89" t="s">
        <v>449</v>
      </c>
      <c r="V486" s="92" t="s">
        <v>1078</v>
      </c>
      <c r="W486" s="94">
        <v>46862635</v>
      </c>
      <c r="X486" s="46">
        <f t="shared" si="24"/>
        <v>30</v>
      </c>
      <c r="Y486" s="46">
        <v>221</v>
      </c>
      <c r="Z486" s="46" t="str">
        <f t="shared" si="25"/>
        <v>16-30</v>
      </c>
      <c r="AA486" s="77" t="str">
        <f t="shared" si="26"/>
        <v>Concluido</v>
      </c>
    </row>
    <row r="487" spans="1:27" s="43" customFormat="1">
      <c r="A487" s="89" t="s">
        <v>26</v>
      </c>
      <c r="B487" s="90" t="s">
        <v>37</v>
      </c>
      <c r="C487" s="91" t="s">
        <v>27</v>
      </c>
      <c r="D487" s="91">
        <v>7780</v>
      </c>
      <c r="E487" s="87" t="s">
        <v>144</v>
      </c>
      <c r="F487" s="87" t="s">
        <v>57</v>
      </c>
      <c r="G487" s="88" t="s">
        <v>44</v>
      </c>
      <c r="H487" s="89" t="s">
        <v>45</v>
      </c>
      <c r="I487" s="92" t="s">
        <v>144</v>
      </c>
      <c r="J487" s="92" t="s">
        <v>111</v>
      </c>
      <c r="K487" s="91" t="s">
        <v>452</v>
      </c>
      <c r="L487" s="96">
        <v>44012</v>
      </c>
      <c r="M487" s="91">
        <v>2020</v>
      </c>
      <c r="N487" s="91" t="s">
        <v>464</v>
      </c>
      <c r="O487" s="91" t="s">
        <v>538</v>
      </c>
      <c r="P487" s="127">
        <v>44042</v>
      </c>
      <c r="Q487" s="97">
        <v>44030</v>
      </c>
      <c r="R487" s="93" t="s">
        <v>35</v>
      </c>
      <c r="S487" s="89" t="s">
        <v>36</v>
      </c>
      <c r="T487" s="88" t="s">
        <v>30</v>
      </c>
      <c r="U487" s="89" t="s">
        <v>449</v>
      </c>
      <c r="V487" s="92" t="s">
        <v>1099</v>
      </c>
      <c r="W487" s="94">
        <v>830687</v>
      </c>
      <c r="X487" s="46">
        <f t="shared" si="24"/>
        <v>18</v>
      </c>
      <c r="Y487" s="46">
        <v>222</v>
      </c>
      <c r="Z487" s="46" t="str">
        <f t="shared" si="25"/>
        <v>16-30</v>
      </c>
      <c r="AA487" s="77" t="str">
        <f t="shared" si="26"/>
        <v>Concluido</v>
      </c>
    </row>
    <row r="488" spans="1:27" s="43" customFormat="1" ht="15" customHeight="1">
      <c r="A488" s="89" t="s">
        <v>26</v>
      </c>
      <c r="B488" s="90" t="s">
        <v>37</v>
      </c>
      <c r="C488" s="91" t="s">
        <v>27</v>
      </c>
      <c r="D488" s="91">
        <v>7727</v>
      </c>
      <c r="E488" s="87" t="s">
        <v>454</v>
      </c>
      <c r="F488" s="87" t="s">
        <v>29</v>
      </c>
      <c r="G488" s="88" t="s">
        <v>44</v>
      </c>
      <c r="H488" s="89" t="s">
        <v>45</v>
      </c>
      <c r="I488" s="92" t="s">
        <v>50</v>
      </c>
      <c r="J488" s="92" t="s">
        <v>51</v>
      </c>
      <c r="K488" s="91" t="s">
        <v>52</v>
      </c>
      <c r="L488" s="96">
        <v>44011</v>
      </c>
      <c r="M488" s="91">
        <v>2020</v>
      </c>
      <c r="N488" s="91" t="s">
        <v>464</v>
      </c>
      <c r="O488" s="91" t="s">
        <v>538</v>
      </c>
      <c r="P488" s="127">
        <v>44041</v>
      </c>
      <c r="Q488" s="97">
        <v>44034</v>
      </c>
      <c r="R488" s="93" t="s">
        <v>35</v>
      </c>
      <c r="S488" s="89" t="s">
        <v>36</v>
      </c>
      <c r="T488" s="88" t="s">
        <v>30</v>
      </c>
      <c r="U488" s="89" t="s">
        <v>449</v>
      </c>
      <c r="V488" s="92" t="s">
        <v>1047</v>
      </c>
      <c r="W488" s="94">
        <v>29456889</v>
      </c>
      <c r="X488" s="46">
        <f t="shared" si="24"/>
        <v>23</v>
      </c>
      <c r="Y488" s="46">
        <v>223</v>
      </c>
      <c r="Z488" s="46" t="str">
        <f t="shared" si="25"/>
        <v>16-30</v>
      </c>
      <c r="AA488" s="77" t="str">
        <f t="shared" si="26"/>
        <v>Concluido</v>
      </c>
    </row>
    <row r="489" spans="1:27" s="43" customFormat="1" ht="15" customHeight="1">
      <c r="A489" s="89" t="s">
        <v>26</v>
      </c>
      <c r="B489" s="90" t="s">
        <v>37</v>
      </c>
      <c r="C489" s="91" t="s">
        <v>27</v>
      </c>
      <c r="D489" s="91">
        <v>7723</v>
      </c>
      <c r="E489" s="87" t="s">
        <v>99</v>
      </c>
      <c r="F489" s="87" t="s">
        <v>57</v>
      </c>
      <c r="G489" s="88" t="s">
        <v>44</v>
      </c>
      <c r="H489" s="89" t="s">
        <v>45</v>
      </c>
      <c r="I489" s="92" t="s">
        <v>99</v>
      </c>
      <c r="J489" s="92" t="s">
        <v>51</v>
      </c>
      <c r="K489" s="95" t="s">
        <v>466</v>
      </c>
      <c r="L489" s="96">
        <v>44011</v>
      </c>
      <c r="M489" s="91">
        <v>2020</v>
      </c>
      <c r="N489" s="91" t="s">
        <v>464</v>
      </c>
      <c r="O489" s="91" t="s">
        <v>538</v>
      </c>
      <c r="P489" s="127">
        <v>44041</v>
      </c>
      <c r="Q489" s="97">
        <v>44041</v>
      </c>
      <c r="R489" s="93" t="s">
        <v>35</v>
      </c>
      <c r="S489" s="89" t="s">
        <v>36</v>
      </c>
      <c r="T489" s="88" t="s">
        <v>30</v>
      </c>
      <c r="U489" s="89" t="s">
        <v>449</v>
      </c>
      <c r="V489" s="92" t="s">
        <v>1042</v>
      </c>
      <c r="W489" s="94">
        <v>45016960</v>
      </c>
      <c r="X489" s="46">
        <f t="shared" si="24"/>
        <v>30</v>
      </c>
      <c r="Y489" s="46">
        <v>224</v>
      </c>
      <c r="Z489" s="46" t="str">
        <f t="shared" si="25"/>
        <v>16-30</v>
      </c>
      <c r="AA489" s="77" t="str">
        <f t="shared" si="26"/>
        <v>Concluido</v>
      </c>
    </row>
    <row r="490" spans="1:27" s="43" customFormat="1" ht="15" customHeight="1">
      <c r="A490" s="89" t="s">
        <v>26</v>
      </c>
      <c r="B490" s="90" t="s">
        <v>37</v>
      </c>
      <c r="C490" s="91" t="s">
        <v>27</v>
      </c>
      <c r="D490" s="91">
        <v>7737</v>
      </c>
      <c r="E490" s="87" t="s">
        <v>83</v>
      </c>
      <c r="F490" s="87" t="s">
        <v>29</v>
      </c>
      <c r="G490" s="88" t="s">
        <v>44</v>
      </c>
      <c r="H490" s="89" t="s">
        <v>45</v>
      </c>
      <c r="I490" s="92" t="s">
        <v>83</v>
      </c>
      <c r="J490" s="92" t="s">
        <v>117</v>
      </c>
      <c r="K490" s="91" t="s">
        <v>125</v>
      </c>
      <c r="L490" s="96">
        <v>44011</v>
      </c>
      <c r="M490" s="91">
        <v>2020</v>
      </c>
      <c r="N490" s="91" t="s">
        <v>464</v>
      </c>
      <c r="O490" s="91" t="s">
        <v>538</v>
      </c>
      <c r="P490" s="127">
        <v>44041</v>
      </c>
      <c r="Q490" s="97">
        <v>44041</v>
      </c>
      <c r="R490" s="93" t="s">
        <v>35</v>
      </c>
      <c r="S490" s="89" t="s">
        <v>36</v>
      </c>
      <c r="T490" s="88" t="s">
        <v>30</v>
      </c>
      <c r="U490" s="89" t="s">
        <v>449</v>
      </c>
      <c r="V490" s="92" t="s">
        <v>1057</v>
      </c>
      <c r="W490" s="94">
        <v>72575150</v>
      </c>
      <c r="X490" s="46">
        <f t="shared" si="24"/>
        <v>30</v>
      </c>
      <c r="Y490" s="46">
        <v>225</v>
      </c>
      <c r="Z490" s="46" t="str">
        <f t="shared" si="25"/>
        <v>16-30</v>
      </c>
      <c r="AA490" s="77" t="str">
        <f t="shared" si="26"/>
        <v>Concluido</v>
      </c>
    </row>
    <row r="491" spans="1:27" s="43" customFormat="1" ht="15" customHeight="1">
      <c r="A491" s="89" t="s">
        <v>26</v>
      </c>
      <c r="B491" s="90" t="s">
        <v>37</v>
      </c>
      <c r="C491" s="91" t="s">
        <v>27</v>
      </c>
      <c r="D491" s="91">
        <v>7725</v>
      </c>
      <c r="E491" s="87" t="s">
        <v>139</v>
      </c>
      <c r="F491" s="87" t="s">
        <v>29</v>
      </c>
      <c r="G491" s="88" t="s">
        <v>44</v>
      </c>
      <c r="H491" s="89" t="s">
        <v>45</v>
      </c>
      <c r="I491" s="92" t="s">
        <v>139</v>
      </c>
      <c r="J491" s="92" t="s">
        <v>117</v>
      </c>
      <c r="K491" s="95" t="s">
        <v>540</v>
      </c>
      <c r="L491" s="96">
        <v>44011</v>
      </c>
      <c r="M491" s="91">
        <v>2020</v>
      </c>
      <c r="N491" s="91" t="s">
        <v>464</v>
      </c>
      <c r="O491" s="91" t="s">
        <v>538</v>
      </c>
      <c r="P491" s="127">
        <v>44041</v>
      </c>
      <c r="Q491" s="97">
        <v>44030</v>
      </c>
      <c r="R491" s="93" t="s">
        <v>35</v>
      </c>
      <c r="S491" s="89" t="s">
        <v>36</v>
      </c>
      <c r="T491" s="88" t="s">
        <v>30</v>
      </c>
      <c r="U491" s="89" t="s">
        <v>449</v>
      </c>
      <c r="V491" s="92" t="s">
        <v>1043</v>
      </c>
      <c r="W491" s="94">
        <v>42984748</v>
      </c>
      <c r="X491" s="46">
        <f t="shared" si="24"/>
        <v>19</v>
      </c>
      <c r="Y491" s="46">
        <v>226</v>
      </c>
      <c r="Z491" s="46" t="str">
        <f t="shared" si="25"/>
        <v>16-30</v>
      </c>
      <c r="AA491" s="77" t="str">
        <f t="shared" si="26"/>
        <v>Concluido</v>
      </c>
    </row>
    <row r="492" spans="1:27" s="43" customFormat="1" ht="15" customHeight="1">
      <c r="A492" s="89" t="s">
        <v>26</v>
      </c>
      <c r="B492" s="90" t="s">
        <v>37</v>
      </c>
      <c r="C492" s="91" t="s">
        <v>27</v>
      </c>
      <c r="D492" s="91">
        <v>7746</v>
      </c>
      <c r="E492" s="87" t="s">
        <v>97</v>
      </c>
      <c r="F492" s="87" t="s">
        <v>29</v>
      </c>
      <c r="G492" s="88" t="s">
        <v>44</v>
      </c>
      <c r="H492" s="89" t="s">
        <v>45</v>
      </c>
      <c r="I492" s="92" t="s">
        <v>147</v>
      </c>
      <c r="J492" s="92" t="s">
        <v>59</v>
      </c>
      <c r="K492" s="91" t="s">
        <v>98</v>
      </c>
      <c r="L492" s="96">
        <v>44011</v>
      </c>
      <c r="M492" s="91">
        <v>2020</v>
      </c>
      <c r="N492" s="91" t="s">
        <v>464</v>
      </c>
      <c r="O492" s="91" t="s">
        <v>538</v>
      </c>
      <c r="P492" s="127">
        <v>44041</v>
      </c>
      <c r="Q492" s="97">
        <v>44039</v>
      </c>
      <c r="R492" s="93" t="s">
        <v>35</v>
      </c>
      <c r="S492" s="89" t="s">
        <v>36</v>
      </c>
      <c r="T492" s="88" t="s">
        <v>30</v>
      </c>
      <c r="U492" s="89" t="s">
        <v>449</v>
      </c>
      <c r="V492" s="92" t="s">
        <v>1066</v>
      </c>
      <c r="W492" s="94">
        <v>80458963</v>
      </c>
      <c r="X492" s="46">
        <f t="shared" si="24"/>
        <v>28</v>
      </c>
      <c r="Y492" s="46">
        <v>227</v>
      </c>
      <c r="Z492" s="46" t="str">
        <f t="shared" si="25"/>
        <v>16-30</v>
      </c>
      <c r="AA492" s="77" t="str">
        <f t="shared" si="26"/>
        <v>Concluido</v>
      </c>
    </row>
    <row r="493" spans="1:27" s="43" customFormat="1" ht="15" customHeight="1">
      <c r="A493" s="89" t="s">
        <v>26</v>
      </c>
      <c r="B493" s="90" t="s">
        <v>37</v>
      </c>
      <c r="C493" s="91" t="s">
        <v>27</v>
      </c>
      <c r="D493" s="91">
        <v>7750</v>
      </c>
      <c r="E493" s="87" t="s">
        <v>97</v>
      </c>
      <c r="F493" s="87" t="s">
        <v>29</v>
      </c>
      <c r="G493" s="88" t="s">
        <v>44</v>
      </c>
      <c r="H493" s="89" t="s">
        <v>45</v>
      </c>
      <c r="I493" s="92" t="s">
        <v>147</v>
      </c>
      <c r="J493" s="92" t="s">
        <v>59</v>
      </c>
      <c r="K493" s="91" t="s">
        <v>98</v>
      </c>
      <c r="L493" s="96">
        <v>44011</v>
      </c>
      <c r="M493" s="91">
        <v>2020</v>
      </c>
      <c r="N493" s="91" t="s">
        <v>464</v>
      </c>
      <c r="O493" s="91" t="s">
        <v>538</v>
      </c>
      <c r="P493" s="127">
        <v>44041</v>
      </c>
      <c r="Q493" s="97">
        <v>44041</v>
      </c>
      <c r="R493" s="93" t="s">
        <v>35</v>
      </c>
      <c r="S493" s="89" t="s">
        <v>36</v>
      </c>
      <c r="T493" s="88" t="s">
        <v>30</v>
      </c>
      <c r="U493" s="89" t="s">
        <v>449</v>
      </c>
      <c r="V493" s="92" t="s">
        <v>1070</v>
      </c>
      <c r="W493" s="94">
        <v>42963590</v>
      </c>
      <c r="X493" s="46">
        <f t="shared" si="24"/>
        <v>30</v>
      </c>
      <c r="Y493" s="46">
        <v>228</v>
      </c>
      <c r="Z493" s="46" t="str">
        <f t="shared" si="25"/>
        <v>16-30</v>
      </c>
      <c r="AA493" s="77" t="str">
        <f t="shared" si="26"/>
        <v>Concluido</v>
      </c>
    </row>
    <row r="494" spans="1:27" s="43" customFormat="1" ht="15" customHeight="1">
      <c r="A494" s="89" t="s">
        <v>26</v>
      </c>
      <c r="B494" s="90" t="s">
        <v>37</v>
      </c>
      <c r="C494" s="91" t="s">
        <v>27</v>
      </c>
      <c r="D494" s="91">
        <v>7724</v>
      </c>
      <c r="E494" s="87" t="s">
        <v>162</v>
      </c>
      <c r="F494" s="87" t="s">
        <v>57</v>
      </c>
      <c r="G494" s="88" t="s">
        <v>44</v>
      </c>
      <c r="H494" s="89" t="s">
        <v>45</v>
      </c>
      <c r="I494" s="92" t="s">
        <v>77</v>
      </c>
      <c r="J494" s="92" t="s">
        <v>108</v>
      </c>
      <c r="K494" s="91" t="s">
        <v>129</v>
      </c>
      <c r="L494" s="96">
        <v>44011</v>
      </c>
      <c r="M494" s="91">
        <v>2020</v>
      </c>
      <c r="N494" s="91" t="s">
        <v>464</v>
      </c>
      <c r="O494" s="91" t="s">
        <v>538</v>
      </c>
      <c r="P494" s="127">
        <v>44041</v>
      </c>
      <c r="Q494" s="97">
        <v>44041</v>
      </c>
      <c r="R494" s="93" t="s">
        <v>35</v>
      </c>
      <c r="S494" s="89" t="s">
        <v>36</v>
      </c>
      <c r="T494" s="88" t="s">
        <v>30</v>
      </c>
      <c r="U494" s="89" t="s">
        <v>449</v>
      </c>
      <c r="V494" s="92" t="s">
        <v>1045</v>
      </c>
      <c r="W494" s="94">
        <v>16713454</v>
      </c>
      <c r="X494" s="46">
        <f t="shared" si="24"/>
        <v>30</v>
      </c>
      <c r="Y494" s="46">
        <v>229</v>
      </c>
      <c r="Z494" s="46" t="str">
        <f t="shared" si="25"/>
        <v>16-30</v>
      </c>
      <c r="AA494" s="77" t="str">
        <f t="shared" si="26"/>
        <v>Concluido</v>
      </c>
    </row>
    <row r="495" spans="1:27" s="43" customFormat="1" ht="15" customHeight="1">
      <c r="A495" s="89" t="s">
        <v>26</v>
      </c>
      <c r="B495" s="90" t="s">
        <v>37</v>
      </c>
      <c r="C495" s="91" t="s">
        <v>27</v>
      </c>
      <c r="D495" s="91">
        <v>7726</v>
      </c>
      <c r="E495" s="87" t="s">
        <v>162</v>
      </c>
      <c r="F495" s="87" t="s">
        <v>29</v>
      </c>
      <c r="G495" s="88" t="s">
        <v>44</v>
      </c>
      <c r="H495" s="89" t="s">
        <v>45</v>
      </c>
      <c r="I495" s="92" t="s">
        <v>77</v>
      </c>
      <c r="J495" s="92" t="s">
        <v>108</v>
      </c>
      <c r="K495" s="91" t="s">
        <v>129</v>
      </c>
      <c r="L495" s="96">
        <v>44011</v>
      </c>
      <c r="M495" s="91">
        <v>2020</v>
      </c>
      <c r="N495" s="91" t="s">
        <v>464</v>
      </c>
      <c r="O495" s="91" t="s">
        <v>538</v>
      </c>
      <c r="P495" s="127">
        <v>44041</v>
      </c>
      <c r="Q495" s="97">
        <v>44041</v>
      </c>
      <c r="R495" s="93" t="s">
        <v>35</v>
      </c>
      <c r="S495" s="89" t="s">
        <v>36</v>
      </c>
      <c r="T495" s="88" t="s">
        <v>30</v>
      </c>
      <c r="U495" s="89" t="s">
        <v>449</v>
      </c>
      <c r="V495" s="92" t="s">
        <v>1046</v>
      </c>
      <c r="W495" s="94">
        <v>46817358</v>
      </c>
      <c r="X495" s="46">
        <f t="shared" si="24"/>
        <v>30</v>
      </c>
      <c r="Y495" s="46">
        <v>230</v>
      </c>
      <c r="Z495" s="46" t="str">
        <f t="shared" si="25"/>
        <v>16-30</v>
      </c>
      <c r="AA495" s="77" t="str">
        <f t="shared" si="26"/>
        <v>Concluido</v>
      </c>
    </row>
    <row r="496" spans="1:27" s="43" customFormat="1" ht="15" customHeight="1">
      <c r="A496" s="89" t="s">
        <v>26</v>
      </c>
      <c r="B496" s="90" t="s">
        <v>37</v>
      </c>
      <c r="C496" s="91" t="s">
        <v>27</v>
      </c>
      <c r="D496" s="91">
        <v>7729</v>
      </c>
      <c r="E496" s="87" t="s">
        <v>162</v>
      </c>
      <c r="F496" s="87" t="s">
        <v>29</v>
      </c>
      <c r="G496" s="88" t="s">
        <v>44</v>
      </c>
      <c r="H496" s="89" t="s">
        <v>45</v>
      </c>
      <c r="I496" s="92" t="s">
        <v>77</v>
      </c>
      <c r="J496" s="92" t="s">
        <v>108</v>
      </c>
      <c r="K496" s="91" t="s">
        <v>129</v>
      </c>
      <c r="L496" s="96">
        <v>44011</v>
      </c>
      <c r="M496" s="91">
        <v>2020</v>
      </c>
      <c r="N496" s="91" t="s">
        <v>464</v>
      </c>
      <c r="O496" s="91" t="s">
        <v>538</v>
      </c>
      <c r="P496" s="127">
        <v>44041</v>
      </c>
      <c r="Q496" s="97">
        <v>44046</v>
      </c>
      <c r="R496" s="93" t="s">
        <v>35</v>
      </c>
      <c r="S496" s="89" t="s">
        <v>36</v>
      </c>
      <c r="T496" s="88" t="s">
        <v>30</v>
      </c>
      <c r="U496" s="89" t="s">
        <v>449</v>
      </c>
      <c r="V496" s="92" t="s">
        <v>1049</v>
      </c>
      <c r="W496" s="94">
        <v>47976652</v>
      </c>
      <c r="X496" s="46">
        <f t="shared" si="24"/>
        <v>35</v>
      </c>
      <c r="Y496" s="46">
        <v>231</v>
      </c>
      <c r="Z496" s="46" t="str">
        <f t="shared" si="25"/>
        <v>31-60</v>
      </c>
      <c r="AA496" s="77" t="str">
        <f t="shared" si="26"/>
        <v>Concluido</v>
      </c>
    </row>
    <row r="497" spans="1:27" s="43" customFormat="1" ht="15" customHeight="1">
      <c r="A497" s="89" t="s">
        <v>26</v>
      </c>
      <c r="B497" s="90" t="s">
        <v>37</v>
      </c>
      <c r="C497" s="91" t="s">
        <v>27</v>
      </c>
      <c r="D497" s="91">
        <v>7742</v>
      </c>
      <c r="E497" s="87" t="s">
        <v>162</v>
      </c>
      <c r="F497" s="87" t="s">
        <v>91</v>
      </c>
      <c r="G497" s="88" t="s">
        <v>44</v>
      </c>
      <c r="H497" s="89" t="s">
        <v>45</v>
      </c>
      <c r="I497" s="92" t="s">
        <v>77</v>
      </c>
      <c r="J497" s="92" t="s">
        <v>108</v>
      </c>
      <c r="K497" s="91" t="s">
        <v>129</v>
      </c>
      <c r="L497" s="96">
        <v>44011</v>
      </c>
      <c r="M497" s="91">
        <v>2020</v>
      </c>
      <c r="N497" s="91" t="s">
        <v>464</v>
      </c>
      <c r="O497" s="91" t="s">
        <v>538</v>
      </c>
      <c r="P497" s="127">
        <v>44041</v>
      </c>
      <c r="Q497" s="97">
        <v>44041</v>
      </c>
      <c r="R497" s="93" t="s">
        <v>35</v>
      </c>
      <c r="S497" s="89" t="s">
        <v>36</v>
      </c>
      <c r="T497" s="88" t="s">
        <v>30</v>
      </c>
      <c r="U497" s="89" t="s">
        <v>449</v>
      </c>
      <c r="V497" s="92" t="s">
        <v>1062</v>
      </c>
      <c r="W497" s="94">
        <v>40837156</v>
      </c>
      <c r="X497" s="46">
        <f t="shared" si="24"/>
        <v>30</v>
      </c>
      <c r="Y497" s="46">
        <v>232</v>
      </c>
      <c r="Z497" s="46" t="str">
        <f t="shared" si="25"/>
        <v>16-30</v>
      </c>
      <c r="AA497" s="77" t="str">
        <f t="shared" si="26"/>
        <v>Concluido</v>
      </c>
    </row>
    <row r="498" spans="1:27" s="43" customFormat="1" ht="15" customHeight="1">
      <c r="A498" s="89" t="s">
        <v>26</v>
      </c>
      <c r="B498" s="90" t="s">
        <v>37</v>
      </c>
      <c r="C498" s="91" t="s">
        <v>27</v>
      </c>
      <c r="D498" s="91">
        <v>7751</v>
      </c>
      <c r="E498" s="87" t="s">
        <v>162</v>
      </c>
      <c r="F498" s="87" t="s">
        <v>57</v>
      </c>
      <c r="G498" s="88" t="s">
        <v>44</v>
      </c>
      <c r="H498" s="89" t="s">
        <v>45</v>
      </c>
      <c r="I498" s="92" t="s">
        <v>77</v>
      </c>
      <c r="J498" s="92" t="s">
        <v>108</v>
      </c>
      <c r="K498" s="91" t="s">
        <v>129</v>
      </c>
      <c r="L498" s="96">
        <v>44011</v>
      </c>
      <c r="M498" s="91">
        <v>2020</v>
      </c>
      <c r="N498" s="91" t="s">
        <v>464</v>
      </c>
      <c r="O498" s="91" t="s">
        <v>538</v>
      </c>
      <c r="P498" s="127">
        <v>44041</v>
      </c>
      <c r="Q498" s="97">
        <v>44030</v>
      </c>
      <c r="R498" s="93" t="s">
        <v>35</v>
      </c>
      <c r="S498" s="89" t="s">
        <v>36</v>
      </c>
      <c r="T498" s="88" t="s">
        <v>30</v>
      </c>
      <c r="U498" s="89" t="s">
        <v>449</v>
      </c>
      <c r="V498" s="92" t="s">
        <v>1071</v>
      </c>
      <c r="W498" s="94">
        <v>42557986</v>
      </c>
      <c r="X498" s="46">
        <f t="shared" si="24"/>
        <v>19</v>
      </c>
      <c r="Y498" s="46">
        <v>233</v>
      </c>
      <c r="Z498" s="46" t="str">
        <f t="shared" si="25"/>
        <v>16-30</v>
      </c>
      <c r="AA498" s="77" t="str">
        <f t="shared" si="26"/>
        <v>Concluido</v>
      </c>
    </row>
    <row r="499" spans="1:27" s="43" customFormat="1" ht="15" customHeight="1">
      <c r="A499" s="89" t="s">
        <v>26</v>
      </c>
      <c r="B499" s="90" t="s">
        <v>37</v>
      </c>
      <c r="C499" s="91" t="s">
        <v>27</v>
      </c>
      <c r="D499" s="91">
        <v>7730</v>
      </c>
      <c r="E499" s="87" t="s">
        <v>76</v>
      </c>
      <c r="F499" s="87" t="s">
        <v>29</v>
      </c>
      <c r="G499" s="88" t="s">
        <v>30</v>
      </c>
      <c r="H499" s="89" t="s">
        <v>31</v>
      </c>
      <c r="I499" s="92" t="s">
        <v>32</v>
      </c>
      <c r="J499" s="92" t="s">
        <v>33</v>
      </c>
      <c r="K499" s="91" t="s">
        <v>34</v>
      </c>
      <c r="L499" s="96">
        <v>44011</v>
      </c>
      <c r="M499" s="91">
        <v>2020</v>
      </c>
      <c r="N499" s="91" t="s">
        <v>464</v>
      </c>
      <c r="O499" s="91" t="s">
        <v>538</v>
      </c>
      <c r="P499" s="127">
        <v>44041</v>
      </c>
      <c r="Q499" s="97">
        <v>44041</v>
      </c>
      <c r="R499" s="93" t="s">
        <v>35</v>
      </c>
      <c r="S499" s="89" t="s">
        <v>36</v>
      </c>
      <c r="T499" s="88" t="s">
        <v>30</v>
      </c>
      <c r="U499" s="89" t="s">
        <v>449</v>
      </c>
      <c r="V499" s="92" t="s">
        <v>1050</v>
      </c>
      <c r="W499" s="94">
        <v>6915028</v>
      </c>
      <c r="X499" s="46">
        <f t="shared" si="24"/>
        <v>30</v>
      </c>
      <c r="Y499" s="46">
        <v>234</v>
      </c>
      <c r="Z499" s="46" t="str">
        <f t="shared" si="25"/>
        <v>16-30</v>
      </c>
      <c r="AA499" s="77" t="str">
        <f t="shared" si="26"/>
        <v>Concluido</v>
      </c>
    </row>
    <row r="500" spans="1:27" s="43" customFormat="1">
      <c r="A500" s="89" t="s">
        <v>26</v>
      </c>
      <c r="B500" s="90" t="s">
        <v>37</v>
      </c>
      <c r="C500" s="91" t="s">
        <v>27</v>
      </c>
      <c r="D500" s="91">
        <v>7731</v>
      </c>
      <c r="E500" s="87" t="s">
        <v>66</v>
      </c>
      <c r="F500" s="87" t="s">
        <v>29</v>
      </c>
      <c r="G500" s="88" t="s">
        <v>30</v>
      </c>
      <c r="H500" s="89" t="s">
        <v>31</v>
      </c>
      <c r="I500" s="92" t="s">
        <v>32</v>
      </c>
      <c r="J500" s="92" t="s">
        <v>33</v>
      </c>
      <c r="K500" s="91" t="s">
        <v>34</v>
      </c>
      <c r="L500" s="96">
        <v>44011</v>
      </c>
      <c r="M500" s="91">
        <v>2020</v>
      </c>
      <c r="N500" s="91" t="s">
        <v>464</v>
      </c>
      <c r="O500" s="91" t="s">
        <v>538</v>
      </c>
      <c r="P500" s="127">
        <v>44041</v>
      </c>
      <c r="Q500" s="97">
        <v>44041</v>
      </c>
      <c r="R500" s="93" t="s">
        <v>35</v>
      </c>
      <c r="S500" s="89" t="s">
        <v>36</v>
      </c>
      <c r="T500" s="88" t="s">
        <v>30</v>
      </c>
      <c r="U500" s="89" t="s">
        <v>449</v>
      </c>
      <c r="V500" s="92" t="s">
        <v>1051</v>
      </c>
      <c r="W500" s="94">
        <v>42741221</v>
      </c>
      <c r="X500" s="46">
        <f t="shared" si="24"/>
        <v>30</v>
      </c>
      <c r="Y500" s="46">
        <v>235</v>
      </c>
      <c r="Z500" s="46" t="str">
        <f t="shared" si="25"/>
        <v>16-30</v>
      </c>
      <c r="AA500" s="77" t="str">
        <f t="shared" si="26"/>
        <v>Concluido</v>
      </c>
    </row>
    <row r="501" spans="1:27" s="43" customFormat="1">
      <c r="A501" s="89" t="s">
        <v>26</v>
      </c>
      <c r="B501" s="90" t="s">
        <v>37</v>
      </c>
      <c r="C501" s="91" t="s">
        <v>27</v>
      </c>
      <c r="D501" s="91">
        <v>7732</v>
      </c>
      <c r="E501" s="87" t="s">
        <v>410</v>
      </c>
      <c r="F501" s="87" t="s">
        <v>29</v>
      </c>
      <c r="G501" s="88" t="s">
        <v>30</v>
      </c>
      <c r="H501" s="89" t="s">
        <v>31</v>
      </c>
      <c r="I501" s="92" t="s">
        <v>32</v>
      </c>
      <c r="J501" s="92" t="s">
        <v>33</v>
      </c>
      <c r="K501" s="91" t="s">
        <v>34</v>
      </c>
      <c r="L501" s="96">
        <v>44011</v>
      </c>
      <c r="M501" s="91">
        <v>2020</v>
      </c>
      <c r="N501" s="91" t="s">
        <v>464</v>
      </c>
      <c r="O501" s="91" t="s">
        <v>538</v>
      </c>
      <c r="P501" s="127">
        <v>44041</v>
      </c>
      <c r="Q501" s="97">
        <v>44041</v>
      </c>
      <c r="R501" s="93" t="s">
        <v>35</v>
      </c>
      <c r="S501" s="89" t="s">
        <v>36</v>
      </c>
      <c r="T501" s="88" t="s">
        <v>30</v>
      </c>
      <c r="U501" s="89" t="s">
        <v>449</v>
      </c>
      <c r="V501" s="92" t="s">
        <v>1052</v>
      </c>
      <c r="W501" s="94">
        <v>44068761</v>
      </c>
      <c r="X501" s="46">
        <f t="shared" si="24"/>
        <v>30</v>
      </c>
      <c r="Y501" s="46">
        <v>236</v>
      </c>
      <c r="Z501" s="46" t="str">
        <f t="shared" si="25"/>
        <v>16-30</v>
      </c>
      <c r="AA501" s="77" t="str">
        <f t="shared" si="26"/>
        <v>Concluido</v>
      </c>
    </row>
    <row r="502" spans="1:27" s="43" customFormat="1" ht="15" customHeight="1">
      <c r="A502" s="89" t="s">
        <v>26</v>
      </c>
      <c r="B502" s="90" t="s">
        <v>37</v>
      </c>
      <c r="C502" s="91" t="s">
        <v>27</v>
      </c>
      <c r="D502" s="91">
        <v>7740</v>
      </c>
      <c r="E502" s="87" t="s">
        <v>74</v>
      </c>
      <c r="F502" s="87" t="s">
        <v>29</v>
      </c>
      <c r="G502" s="88" t="s">
        <v>30</v>
      </c>
      <c r="H502" s="89" t="s">
        <v>31</v>
      </c>
      <c r="I502" s="92" t="s">
        <v>32</v>
      </c>
      <c r="J502" s="92" t="s">
        <v>33</v>
      </c>
      <c r="K502" s="91" t="s">
        <v>34</v>
      </c>
      <c r="L502" s="96">
        <v>44011</v>
      </c>
      <c r="M502" s="91">
        <v>2020</v>
      </c>
      <c r="N502" s="91" t="s">
        <v>464</v>
      </c>
      <c r="O502" s="91" t="s">
        <v>538</v>
      </c>
      <c r="P502" s="127">
        <v>44041</v>
      </c>
      <c r="Q502" s="97">
        <v>44041</v>
      </c>
      <c r="R502" s="93" t="s">
        <v>35</v>
      </c>
      <c r="S502" s="89" t="s">
        <v>36</v>
      </c>
      <c r="T502" s="88" t="s">
        <v>30</v>
      </c>
      <c r="U502" s="89" t="s">
        <v>449</v>
      </c>
      <c r="V502" s="92" t="s">
        <v>1060</v>
      </c>
      <c r="W502" s="94">
        <v>26650655</v>
      </c>
      <c r="X502" s="46">
        <f t="shared" si="24"/>
        <v>30</v>
      </c>
      <c r="Y502" s="46">
        <v>237</v>
      </c>
      <c r="Z502" s="46" t="str">
        <f t="shared" si="25"/>
        <v>16-30</v>
      </c>
      <c r="AA502" s="77" t="str">
        <f t="shared" si="26"/>
        <v>Concluido</v>
      </c>
    </row>
    <row r="503" spans="1:27" s="43" customFormat="1" ht="15" customHeight="1">
      <c r="A503" s="89" t="s">
        <v>26</v>
      </c>
      <c r="B503" s="90" t="s">
        <v>37</v>
      </c>
      <c r="C503" s="91" t="s">
        <v>27</v>
      </c>
      <c r="D503" s="91">
        <v>7744</v>
      </c>
      <c r="E503" s="87" t="s">
        <v>115</v>
      </c>
      <c r="F503" s="87" t="s">
        <v>57</v>
      </c>
      <c r="G503" s="88" t="s">
        <v>30</v>
      </c>
      <c r="H503" s="89" t="s">
        <v>31</v>
      </c>
      <c r="I503" s="92" t="s">
        <v>32</v>
      </c>
      <c r="J503" s="92" t="s">
        <v>33</v>
      </c>
      <c r="K503" s="91" t="s">
        <v>34</v>
      </c>
      <c r="L503" s="96">
        <v>44011</v>
      </c>
      <c r="M503" s="91">
        <v>2020</v>
      </c>
      <c r="N503" s="91" t="s">
        <v>464</v>
      </c>
      <c r="O503" s="91" t="s">
        <v>538</v>
      </c>
      <c r="P503" s="127">
        <v>44041</v>
      </c>
      <c r="Q503" s="97">
        <v>44041</v>
      </c>
      <c r="R503" s="93" t="s">
        <v>35</v>
      </c>
      <c r="S503" s="89" t="s">
        <v>36</v>
      </c>
      <c r="T503" s="88" t="s">
        <v>30</v>
      </c>
      <c r="U503" s="89" t="s">
        <v>449</v>
      </c>
      <c r="V503" s="92" t="s">
        <v>1064</v>
      </c>
      <c r="W503" s="94">
        <v>46551642</v>
      </c>
      <c r="X503" s="46">
        <f t="shared" si="24"/>
        <v>30</v>
      </c>
      <c r="Y503" s="46">
        <v>238</v>
      </c>
      <c r="Z503" s="46" t="str">
        <f t="shared" si="25"/>
        <v>16-30</v>
      </c>
      <c r="AA503" s="77" t="str">
        <f t="shared" si="26"/>
        <v>Concluido</v>
      </c>
    </row>
    <row r="504" spans="1:27" s="43" customFormat="1" ht="15" customHeight="1">
      <c r="A504" s="89" t="s">
        <v>26</v>
      </c>
      <c r="B504" s="90" t="s">
        <v>37</v>
      </c>
      <c r="C504" s="91" t="s">
        <v>27</v>
      </c>
      <c r="D504" s="91">
        <v>7745</v>
      </c>
      <c r="E504" s="87" t="s">
        <v>53</v>
      </c>
      <c r="F504" s="87" t="s">
        <v>29</v>
      </c>
      <c r="G504" s="88" t="s">
        <v>30</v>
      </c>
      <c r="H504" s="89" t="s">
        <v>31</v>
      </c>
      <c r="I504" s="92" t="s">
        <v>32</v>
      </c>
      <c r="J504" s="92" t="s">
        <v>33</v>
      </c>
      <c r="K504" s="91" t="s">
        <v>34</v>
      </c>
      <c r="L504" s="96">
        <v>44011</v>
      </c>
      <c r="M504" s="91">
        <v>2020</v>
      </c>
      <c r="N504" s="91" t="s">
        <v>464</v>
      </c>
      <c r="O504" s="91" t="s">
        <v>538</v>
      </c>
      <c r="P504" s="127">
        <v>44041</v>
      </c>
      <c r="Q504" s="97">
        <v>44041</v>
      </c>
      <c r="R504" s="93" t="s">
        <v>35</v>
      </c>
      <c r="S504" s="89" t="s">
        <v>36</v>
      </c>
      <c r="T504" s="88" t="s">
        <v>30</v>
      </c>
      <c r="U504" s="89" t="s">
        <v>449</v>
      </c>
      <c r="V504" s="92" t="s">
        <v>1065</v>
      </c>
      <c r="W504" s="94">
        <v>6768912</v>
      </c>
      <c r="X504" s="46">
        <f t="shared" si="24"/>
        <v>30</v>
      </c>
      <c r="Y504" s="46">
        <v>239</v>
      </c>
      <c r="Z504" s="46" t="str">
        <f t="shared" si="25"/>
        <v>16-30</v>
      </c>
      <c r="AA504" s="77" t="str">
        <f t="shared" si="26"/>
        <v>Concluido</v>
      </c>
    </row>
    <row r="505" spans="1:27" s="43" customFormat="1" ht="15" customHeight="1">
      <c r="A505" s="89" t="s">
        <v>26</v>
      </c>
      <c r="B505" s="90" t="s">
        <v>37</v>
      </c>
      <c r="C505" s="91" t="s">
        <v>27</v>
      </c>
      <c r="D505" s="91">
        <v>7752</v>
      </c>
      <c r="E505" s="87" t="s">
        <v>162</v>
      </c>
      <c r="F505" s="87" t="s">
        <v>29</v>
      </c>
      <c r="G505" s="88" t="s">
        <v>30</v>
      </c>
      <c r="H505" s="89" t="s">
        <v>31</v>
      </c>
      <c r="I505" s="92" t="s">
        <v>32</v>
      </c>
      <c r="J505" s="92" t="s">
        <v>33</v>
      </c>
      <c r="K505" s="91" t="s">
        <v>34</v>
      </c>
      <c r="L505" s="96">
        <v>44011</v>
      </c>
      <c r="M505" s="91">
        <v>2020</v>
      </c>
      <c r="N505" s="91" t="s">
        <v>464</v>
      </c>
      <c r="O505" s="91" t="s">
        <v>538</v>
      </c>
      <c r="P505" s="127">
        <v>44041</v>
      </c>
      <c r="Q505" s="97">
        <v>44041</v>
      </c>
      <c r="R505" s="93" t="s">
        <v>35</v>
      </c>
      <c r="S505" s="89" t="s">
        <v>36</v>
      </c>
      <c r="T505" s="88" t="s">
        <v>30</v>
      </c>
      <c r="U505" s="89" t="s">
        <v>449</v>
      </c>
      <c r="V505" s="92" t="s">
        <v>1072</v>
      </c>
      <c r="W505" s="94">
        <v>47505482</v>
      </c>
      <c r="X505" s="46">
        <f t="shared" si="24"/>
        <v>30</v>
      </c>
      <c r="Y505" s="46">
        <v>240</v>
      </c>
      <c r="Z505" s="46" t="str">
        <f t="shared" si="25"/>
        <v>16-30</v>
      </c>
      <c r="AA505" s="77" t="str">
        <f t="shared" si="26"/>
        <v>Concluido</v>
      </c>
    </row>
    <row r="506" spans="1:27" s="43" customFormat="1" ht="15" customHeight="1">
      <c r="A506" s="89" t="s">
        <v>26</v>
      </c>
      <c r="B506" s="90" t="s">
        <v>37</v>
      </c>
      <c r="C506" s="91" t="s">
        <v>27</v>
      </c>
      <c r="D506" s="91">
        <v>7753</v>
      </c>
      <c r="E506" s="87" t="s">
        <v>78</v>
      </c>
      <c r="F506" s="87" t="s">
        <v>29</v>
      </c>
      <c r="G506" s="88" t="s">
        <v>30</v>
      </c>
      <c r="H506" s="89" t="s">
        <v>31</v>
      </c>
      <c r="I506" s="92" t="s">
        <v>32</v>
      </c>
      <c r="J506" s="92" t="s">
        <v>33</v>
      </c>
      <c r="K506" s="91" t="s">
        <v>34</v>
      </c>
      <c r="L506" s="96">
        <v>44011</v>
      </c>
      <c r="M506" s="91">
        <v>2020</v>
      </c>
      <c r="N506" s="91" t="s">
        <v>464</v>
      </c>
      <c r="O506" s="91" t="s">
        <v>538</v>
      </c>
      <c r="P506" s="127">
        <v>44041</v>
      </c>
      <c r="Q506" s="97">
        <v>44041</v>
      </c>
      <c r="R506" s="93" t="s">
        <v>35</v>
      </c>
      <c r="S506" s="89" t="s">
        <v>36</v>
      </c>
      <c r="T506" s="88" t="s">
        <v>30</v>
      </c>
      <c r="U506" s="89" t="s">
        <v>449</v>
      </c>
      <c r="V506" s="92" t="s">
        <v>456</v>
      </c>
      <c r="W506" s="94">
        <v>47920698</v>
      </c>
      <c r="X506" s="46">
        <f t="shared" si="24"/>
        <v>30</v>
      </c>
      <c r="Y506" s="46">
        <v>241</v>
      </c>
      <c r="Z506" s="46" t="str">
        <f t="shared" si="25"/>
        <v>16-30</v>
      </c>
      <c r="AA506" s="77" t="str">
        <f t="shared" si="26"/>
        <v>Concluido</v>
      </c>
    </row>
    <row r="507" spans="1:27" s="43" customFormat="1" ht="15" customHeight="1">
      <c r="A507" s="89" t="s">
        <v>26</v>
      </c>
      <c r="B507" s="90" t="s">
        <v>37</v>
      </c>
      <c r="C507" s="91" t="s">
        <v>27</v>
      </c>
      <c r="D507" s="91">
        <v>7754</v>
      </c>
      <c r="E507" s="87" t="s">
        <v>423</v>
      </c>
      <c r="F507" s="87" t="s">
        <v>29</v>
      </c>
      <c r="G507" s="88" t="s">
        <v>30</v>
      </c>
      <c r="H507" s="89" t="s">
        <v>31</v>
      </c>
      <c r="I507" s="92" t="s">
        <v>32</v>
      </c>
      <c r="J507" s="92" t="s">
        <v>33</v>
      </c>
      <c r="K507" s="91" t="s">
        <v>34</v>
      </c>
      <c r="L507" s="96">
        <v>44011</v>
      </c>
      <c r="M507" s="91">
        <v>2020</v>
      </c>
      <c r="N507" s="91" t="s">
        <v>464</v>
      </c>
      <c r="O507" s="91" t="s">
        <v>538</v>
      </c>
      <c r="P507" s="127">
        <v>44041</v>
      </c>
      <c r="Q507" s="97">
        <v>44030</v>
      </c>
      <c r="R507" s="93" t="s">
        <v>35</v>
      </c>
      <c r="S507" s="89" t="s">
        <v>36</v>
      </c>
      <c r="T507" s="88" t="s">
        <v>30</v>
      </c>
      <c r="U507" s="89" t="s">
        <v>449</v>
      </c>
      <c r="V507" s="92" t="s">
        <v>1073</v>
      </c>
      <c r="W507" s="94">
        <v>80084650</v>
      </c>
      <c r="X507" s="46">
        <f t="shared" si="24"/>
        <v>19</v>
      </c>
      <c r="Y507" s="46">
        <v>242</v>
      </c>
      <c r="Z507" s="46" t="str">
        <f t="shared" si="25"/>
        <v>16-30</v>
      </c>
      <c r="AA507" s="77" t="str">
        <f t="shared" si="26"/>
        <v>Concluido</v>
      </c>
    </row>
    <row r="508" spans="1:27" s="43" customFormat="1" ht="15" customHeight="1">
      <c r="A508" s="89" t="s">
        <v>26</v>
      </c>
      <c r="B508" s="90" t="s">
        <v>37</v>
      </c>
      <c r="C508" s="91" t="s">
        <v>27</v>
      </c>
      <c r="D508" s="91">
        <v>7756</v>
      </c>
      <c r="E508" s="87" t="s">
        <v>97</v>
      </c>
      <c r="F508" s="87" t="s">
        <v>57</v>
      </c>
      <c r="G508" s="88" t="s">
        <v>30</v>
      </c>
      <c r="H508" s="89" t="s">
        <v>31</v>
      </c>
      <c r="I508" s="92" t="s">
        <v>32</v>
      </c>
      <c r="J508" s="92" t="s">
        <v>33</v>
      </c>
      <c r="K508" s="91" t="s">
        <v>34</v>
      </c>
      <c r="L508" s="96">
        <v>44011</v>
      </c>
      <c r="M508" s="91">
        <v>2020</v>
      </c>
      <c r="N508" s="91" t="s">
        <v>464</v>
      </c>
      <c r="O508" s="91" t="s">
        <v>538</v>
      </c>
      <c r="P508" s="127">
        <v>44041</v>
      </c>
      <c r="Q508" s="97">
        <v>44041</v>
      </c>
      <c r="R508" s="93" t="s">
        <v>35</v>
      </c>
      <c r="S508" s="89" t="s">
        <v>36</v>
      </c>
      <c r="T508" s="88" t="s">
        <v>30</v>
      </c>
      <c r="U508" s="89" t="s">
        <v>449</v>
      </c>
      <c r="V508" s="92" t="s">
        <v>1075</v>
      </c>
      <c r="W508" s="94">
        <v>8474354</v>
      </c>
      <c r="X508" s="46">
        <f t="shared" si="24"/>
        <v>30</v>
      </c>
      <c r="Y508" s="46">
        <v>243</v>
      </c>
      <c r="Z508" s="46" t="str">
        <f t="shared" si="25"/>
        <v>16-30</v>
      </c>
      <c r="AA508" s="77" t="str">
        <f t="shared" si="26"/>
        <v>Concluido</v>
      </c>
    </row>
    <row r="509" spans="1:27" s="43" customFormat="1" ht="15" customHeight="1">
      <c r="A509" s="89" t="s">
        <v>26</v>
      </c>
      <c r="B509" s="90" t="s">
        <v>37</v>
      </c>
      <c r="C509" s="91" t="s">
        <v>27</v>
      </c>
      <c r="D509" s="91">
        <v>7722</v>
      </c>
      <c r="E509" s="87" t="s">
        <v>94</v>
      </c>
      <c r="F509" s="87" t="s">
        <v>29</v>
      </c>
      <c r="G509" s="88" t="s">
        <v>44</v>
      </c>
      <c r="H509" s="89" t="s">
        <v>45</v>
      </c>
      <c r="I509" s="92" t="s">
        <v>94</v>
      </c>
      <c r="J509" s="92" t="s">
        <v>79</v>
      </c>
      <c r="K509" s="91" t="s">
        <v>34</v>
      </c>
      <c r="L509" s="96">
        <v>44011</v>
      </c>
      <c r="M509" s="91">
        <v>2020</v>
      </c>
      <c r="N509" s="91" t="s">
        <v>464</v>
      </c>
      <c r="O509" s="91" t="s">
        <v>538</v>
      </c>
      <c r="P509" s="127">
        <v>44041</v>
      </c>
      <c r="Q509" s="97">
        <v>44040</v>
      </c>
      <c r="R509" s="93" t="s">
        <v>35</v>
      </c>
      <c r="S509" s="89" t="s">
        <v>36</v>
      </c>
      <c r="T509" s="88" t="s">
        <v>30</v>
      </c>
      <c r="U509" s="89" t="s">
        <v>449</v>
      </c>
      <c r="V509" s="92" t="s">
        <v>1044</v>
      </c>
      <c r="W509" s="94">
        <v>8914994</v>
      </c>
      <c r="X509" s="46">
        <f t="shared" si="24"/>
        <v>29</v>
      </c>
      <c r="Y509" s="46">
        <v>244</v>
      </c>
      <c r="Z509" s="46" t="str">
        <f t="shared" si="25"/>
        <v>16-30</v>
      </c>
      <c r="AA509" s="77" t="str">
        <f t="shared" si="26"/>
        <v>Concluido</v>
      </c>
    </row>
    <row r="510" spans="1:27" s="43" customFormat="1" ht="15" customHeight="1">
      <c r="A510" s="89" t="s">
        <v>26</v>
      </c>
      <c r="B510" s="90" t="s">
        <v>37</v>
      </c>
      <c r="C510" s="91" t="s">
        <v>27</v>
      </c>
      <c r="D510" s="91">
        <v>7728</v>
      </c>
      <c r="E510" s="87" t="s">
        <v>66</v>
      </c>
      <c r="F510" s="87" t="s">
        <v>29</v>
      </c>
      <c r="G510" s="88" t="s">
        <v>44</v>
      </c>
      <c r="H510" s="89" t="s">
        <v>45</v>
      </c>
      <c r="I510" s="92" t="s">
        <v>66</v>
      </c>
      <c r="J510" s="92" t="s">
        <v>51</v>
      </c>
      <c r="K510" s="91" t="s">
        <v>431</v>
      </c>
      <c r="L510" s="96">
        <v>44011</v>
      </c>
      <c r="M510" s="91">
        <v>2020</v>
      </c>
      <c r="N510" s="91" t="s">
        <v>464</v>
      </c>
      <c r="O510" s="91" t="s">
        <v>538</v>
      </c>
      <c r="P510" s="127">
        <v>44041</v>
      </c>
      <c r="Q510" s="97">
        <v>44068</v>
      </c>
      <c r="R510" s="93" t="s">
        <v>35</v>
      </c>
      <c r="S510" s="89" t="s">
        <v>36</v>
      </c>
      <c r="T510" s="88" t="s">
        <v>30</v>
      </c>
      <c r="U510" s="89" t="s">
        <v>449</v>
      </c>
      <c r="V510" s="92" t="s">
        <v>1048</v>
      </c>
      <c r="W510" s="94">
        <v>796035</v>
      </c>
      <c r="X510" s="46">
        <f t="shared" si="24"/>
        <v>57</v>
      </c>
      <c r="Y510" s="46">
        <v>245</v>
      </c>
      <c r="Z510" s="46" t="str">
        <f t="shared" si="25"/>
        <v>31-60</v>
      </c>
      <c r="AA510" s="77" t="str">
        <f t="shared" si="26"/>
        <v>Concluido</v>
      </c>
    </row>
    <row r="511" spans="1:27" s="43" customFormat="1" ht="15" customHeight="1">
      <c r="A511" s="89" t="s">
        <v>26</v>
      </c>
      <c r="B511" s="90" t="s">
        <v>37</v>
      </c>
      <c r="C511" s="91" t="s">
        <v>27</v>
      </c>
      <c r="D511" s="91">
        <v>7735</v>
      </c>
      <c r="E511" s="87" t="s">
        <v>66</v>
      </c>
      <c r="F511" s="87" t="s">
        <v>29</v>
      </c>
      <c r="G511" s="88" t="s">
        <v>44</v>
      </c>
      <c r="H511" s="89" t="s">
        <v>45</v>
      </c>
      <c r="I511" s="92" t="s">
        <v>66</v>
      </c>
      <c r="J511" s="92" t="s">
        <v>51</v>
      </c>
      <c r="K511" s="91" t="s">
        <v>431</v>
      </c>
      <c r="L511" s="96">
        <v>44011</v>
      </c>
      <c r="M511" s="91">
        <v>2020</v>
      </c>
      <c r="N511" s="91" t="s">
        <v>464</v>
      </c>
      <c r="O511" s="91" t="s">
        <v>538</v>
      </c>
      <c r="P511" s="127">
        <v>44041</v>
      </c>
      <c r="Q511" s="97">
        <v>44071</v>
      </c>
      <c r="R511" s="93" t="s">
        <v>35</v>
      </c>
      <c r="S511" s="89" t="s">
        <v>36</v>
      </c>
      <c r="T511" s="88" t="s">
        <v>30</v>
      </c>
      <c r="U511" s="89" t="s">
        <v>449</v>
      </c>
      <c r="V511" s="92" t="s">
        <v>1055</v>
      </c>
      <c r="W511" s="94">
        <v>43273811</v>
      </c>
      <c r="X511" s="46">
        <f t="shared" si="24"/>
        <v>60</v>
      </c>
      <c r="Y511" s="46">
        <v>246</v>
      </c>
      <c r="Z511" s="46" t="str">
        <f t="shared" si="25"/>
        <v>31-60</v>
      </c>
      <c r="AA511" s="77" t="str">
        <f t="shared" si="26"/>
        <v>Concluido</v>
      </c>
    </row>
    <row r="512" spans="1:27" s="43" customFormat="1">
      <c r="A512" s="89" t="s">
        <v>26</v>
      </c>
      <c r="B512" s="90" t="s">
        <v>37</v>
      </c>
      <c r="C512" s="91" t="s">
        <v>27</v>
      </c>
      <c r="D512" s="91">
        <v>7736</v>
      </c>
      <c r="E512" s="87" t="s">
        <v>66</v>
      </c>
      <c r="F512" s="87" t="s">
        <v>29</v>
      </c>
      <c r="G512" s="88" t="s">
        <v>44</v>
      </c>
      <c r="H512" s="89" t="s">
        <v>45</v>
      </c>
      <c r="I512" s="92" t="s">
        <v>66</v>
      </c>
      <c r="J512" s="92" t="s">
        <v>51</v>
      </c>
      <c r="K512" s="91" t="s">
        <v>431</v>
      </c>
      <c r="L512" s="96">
        <v>44011</v>
      </c>
      <c r="M512" s="91">
        <v>2020</v>
      </c>
      <c r="N512" s="91" t="s">
        <v>464</v>
      </c>
      <c r="O512" s="91" t="s">
        <v>538</v>
      </c>
      <c r="P512" s="127">
        <v>44041</v>
      </c>
      <c r="Q512" s="97">
        <v>44049</v>
      </c>
      <c r="R512" s="93" t="s">
        <v>35</v>
      </c>
      <c r="S512" s="89" t="s">
        <v>36</v>
      </c>
      <c r="T512" s="88" t="s">
        <v>30</v>
      </c>
      <c r="U512" s="89" t="s">
        <v>449</v>
      </c>
      <c r="V512" s="92" t="s">
        <v>1056</v>
      </c>
      <c r="W512" s="94">
        <v>76688222</v>
      </c>
      <c r="X512" s="46">
        <f t="shared" si="24"/>
        <v>38</v>
      </c>
      <c r="Y512" s="46">
        <v>247</v>
      </c>
      <c r="Z512" s="46" t="str">
        <f t="shared" si="25"/>
        <v>31-60</v>
      </c>
      <c r="AA512" s="77" t="str">
        <f t="shared" si="26"/>
        <v>Concluido</v>
      </c>
    </row>
    <row r="513" spans="1:27" s="43" customFormat="1" ht="15" customHeight="1">
      <c r="A513" s="89" t="s">
        <v>26</v>
      </c>
      <c r="B513" s="90" t="s">
        <v>37</v>
      </c>
      <c r="C513" s="91" t="s">
        <v>27</v>
      </c>
      <c r="D513" s="91">
        <v>7738</v>
      </c>
      <c r="E513" s="87" t="s">
        <v>66</v>
      </c>
      <c r="F513" s="87" t="s">
        <v>57</v>
      </c>
      <c r="G513" s="88" t="s">
        <v>44</v>
      </c>
      <c r="H513" s="89" t="s">
        <v>45</v>
      </c>
      <c r="I513" s="92" t="s">
        <v>66</v>
      </c>
      <c r="J513" s="92" t="s">
        <v>51</v>
      </c>
      <c r="K513" s="91" t="s">
        <v>431</v>
      </c>
      <c r="L513" s="96">
        <v>44011</v>
      </c>
      <c r="M513" s="91">
        <v>2020</v>
      </c>
      <c r="N513" s="91" t="s">
        <v>464</v>
      </c>
      <c r="O513" s="91" t="s">
        <v>538</v>
      </c>
      <c r="P513" s="127">
        <v>44041</v>
      </c>
      <c r="Q513" s="97">
        <v>44068</v>
      </c>
      <c r="R513" s="93" t="s">
        <v>35</v>
      </c>
      <c r="S513" s="89" t="s">
        <v>36</v>
      </c>
      <c r="T513" s="88" t="s">
        <v>30</v>
      </c>
      <c r="U513" s="89" t="s">
        <v>449</v>
      </c>
      <c r="V513" s="92" t="s">
        <v>1058</v>
      </c>
      <c r="W513" s="94">
        <v>41227626</v>
      </c>
      <c r="X513" s="46">
        <f t="shared" si="24"/>
        <v>57</v>
      </c>
      <c r="Y513" s="46">
        <v>248</v>
      </c>
      <c r="Z513" s="46" t="str">
        <f t="shared" si="25"/>
        <v>31-60</v>
      </c>
      <c r="AA513" s="77" t="str">
        <f t="shared" si="26"/>
        <v>Concluido</v>
      </c>
    </row>
    <row r="514" spans="1:27" s="43" customFormat="1" ht="15" customHeight="1">
      <c r="A514" s="89" t="s">
        <v>26</v>
      </c>
      <c r="B514" s="90" t="s">
        <v>37</v>
      </c>
      <c r="C514" s="91" t="s">
        <v>27</v>
      </c>
      <c r="D514" s="91">
        <v>7702</v>
      </c>
      <c r="E514" s="87" t="s">
        <v>446</v>
      </c>
      <c r="F514" s="87" t="s">
        <v>29</v>
      </c>
      <c r="G514" s="88" t="s">
        <v>44</v>
      </c>
      <c r="H514" s="89" t="s">
        <v>45</v>
      </c>
      <c r="I514" s="92" t="s">
        <v>50</v>
      </c>
      <c r="J514" s="92" t="s">
        <v>51</v>
      </c>
      <c r="K514" s="91" t="s">
        <v>52</v>
      </c>
      <c r="L514" s="96">
        <v>44009</v>
      </c>
      <c r="M514" s="91">
        <v>2020</v>
      </c>
      <c r="N514" s="91" t="s">
        <v>464</v>
      </c>
      <c r="O514" s="91" t="s">
        <v>538</v>
      </c>
      <c r="P514" s="127">
        <v>44039</v>
      </c>
      <c r="Q514" s="97">
        <v>44039</v>
      </c>
      <c r="R514" s="93" t="s">
        <v>35</v>
      </c>
      <c r="S514" s="89" t="s">
        <v>36</v>
      </c>
      <c r="T514" s="88" t="s">
        <v>30</v>
      </c>
      <c r="U514" s="89" t="s">
        <v>449</v>
      </c>
      <c r="V514" s="92" t="s">
        <v>1027</v>
      </c>
      <c r="W514" s="94">
        <v>29633270</v>
      </c>
      <c r="X514" s="46">
        <f t="shared" si="24"/>
        <v>30</v>
      </c>
      <c r="Y514" s="46">
        <v>249</v>
      </c>
      <c r="Z514" s="46" t="str">
        <f t="shared" si="25"/>
        <v>16-30</v>
      </c>
      <c r="AA514" s="77" t="str">
        <f t="shared" si="26"/>
        <v>Concluido</v>
      </c>
    </row>
    <row r="515" spans="1:27" s="43" customFormat="1" ht="15" customHeight="1">
      <c r="A515" s="89" t="s">
        <v>26</v>
      </c>
      <c r="B515" s="90" t="s">
        <v>37</v>
      </c>
      <c r="C515" s="91" t="s">
        <v>27</v>
      </c>
      <c r="D515" s="91">
        <v>7705</v>
      </c>
      <c r="E515" s="87" t="s">
        <v>446</v>
      </c>
      <c r="F515" s="87" t="s">
        <v>29</v>
      </c>
      <c r="G515" s="88" t="s">
        <v>44</v>
      </c>
      <c r="H515" s="89" t="s">
        <v>45</v>
      </c>
      <c r="I515" s="92" t="s">
        <v>50</v>
      </c>
      <c r="J515" s="92" t="s">
        <v>51</v>
      </c>
      <c r="K515" s="91" t="s">
        <v>52</v>
      </c>
      <c r="L515" s="96">
        <v>44009</v>
      </c>
      <c r="M515" s="91">
        <v>2020</v>
      </c>
      <c r="N515" s="91" t="s">
        <v>464</v>
      </c>
      <c r="O515" s="91" t="s">
        <v>538</v>
      </c>
      <c r="P515" s="127">
        <v>44039</v>
      </c>
      <c r="Q515" s="97">
        <v>44039</v>
      </c>
      <c r="R515" s="93" t="s">
        <v>35</v>
      </c>
      <c r="S515" s="89" t="s">
        <v>36</v>
      </c>
      <c r="T515" s="88" t="s">
        <v>30</v>
      </c>
      <c r="U515" s="89" t="s">
        <v>449</v>
      </c>
      <c r="V515" s="92" t="s">
        <v>1029</v>
      </c>
      <c r="W515" s="94">
        <v>29609578</v>
      </c>
      <c r="X515" s="46">
        <f t="shared" si="24"/>
        <v>30</v>
      </c>
      <c r="Y515" s="46">
        <v>250</v>
      </c>
      <c r="Z515" s="46" t="str">
        <f t="shared" si="25"/>
        <v>16-30</v>
      </c>
      <c r="AA515" s="77" t="str">
        <f t="shared" si="26"/>
        <v>Concluido</v>
      </c>
    </row>
    <row r="516" spans="1:27" s="43" customFormat="1" ht="15" customHeight="1">
      <c r="A516" s="89" t="s">
        <v>26</v>
      </c>
      <c r="B516" s="90" t="s">
        <v>37</v>
      </c>
      <c r="C516" s="91" t="s">
        <v>27</v>
      </c>
      <c r="D516" s="91">
        <v>7710</v>
      </c>
      <c r="E516" s="87" t="s">
        <v>99</v>
      </c>
      <c r="F516" s="87" t="s">
        <v>57</v>
      </c>
      <c r="G516" s="88" t="s">
        <v>44</v>
      </c>
      <c r="H516" s="89" t="s">
        <v>45</v>
      </c>
      <c r="I516" s="92" t="s">
        <v>99</v>
      </c>
      <c r="J516" s="92" t="s">
        <v>51</v>
      </c>
      <c r="K516" s="95" t="s">
        <v>466</v>
      </c>
      <c r="L516" s="96">
        <v>44009</v>
      </c>
      <c r="M516" s="91">
        <v>2020</v>
      </c>
      <c r="N516" s="91" t="s">
        <v>464</v>
      </c>
      <c r="O516" s="91" t="s">
        <v>538</v>
      </c>
      <c r="P516" s="127">
        <v>44039</v>
      </c>
      <c r="Q516" s="97">
        <v>44040</v>
      </c>
      <c r="R516" s="93" t="s">
        <v>35</v>
      </c>
      <c r="S516" s="89" t="s">
        <v>36</v>
      </c>
      <c r="T516" s="88" t="s">
        <v>30</v>
      </c>
      <c r="U516" s="89" t="s">
        <v>449</v>
      </c>
      <c r="V516" s="92" t="s">
        <v>1014</v>
      </c>
      <c r="W516" s="94">
        <v>30423016</v>
      </c>
      <c r="X516" s="46">
        <f t="shared" si="24"/>
        <v>31</v>
      </c>
      <c r="Y516" s="46">
        <v>251</v>
      </c>
      <c r="Z516" s="46" t="str">
        <f t="shared" si="25"/>
        <v>31-60</v>
      </c>
      <c r="AA516" s="77" t="str">
        <f t="shared" si="26"/>
        <v>Concluido</v>
      </c>
    </row>
    <row r="517" spans="1:27" s="43" customFormat="1" ht="15" customHeight="1">
      <c r="A517" s="89" t="s">
        <v>26</v>
      </c>
      <c r="B517" s="90" t="s">
        <v>37</v>
      </c>
      <c r="C517" s="91" t="s">
        <v>27</v>
      </c>
      <c r="D517" s="91">
        <v>7708</v>
      </c>
      <c r="E517" s="87" t="s">
        <v>427</v>
      </c>
      <c r="F517" s="87" t="s">
        <v>57</v>
      </c>
      <c r="G517" s="88" t="s">
        <v>44</v>
      </c>
      <c r="H517" s="89" t="s">
        <v>45</v>
      </c>
      <c r="I517" s="92" t="s">
        <v>427</v>
      </c>
      <c r="J517" s="92" t="s">
        <v>51</v>
      </c>
      <c r="K517" s="91" t="s">
        <v>433</v>
      </c>
      <c r="L517" s="96">
        <v>44009</v>
      </c>
      <c r="M517" s="91">
        <v>2020</v>
      </c>
      <c r="N517" s="91" t="s">
        <v>464</v>
      </c>
      <c r="O517" s="91" t="s">
        <v>538</v>
      </c>
      <c r="P517" s="127">
        <v>44039</v>
      </c>
      <c r="Q517" s="97">
        <v>44039</v>
      </c>
      <c r="R517" s="93" t="s">
        <v>35</v>
      </c>
      <c r="S517" s="89" t="s">
        <v>36</v>
      </c>
      <c r="T517" s="88" t="s">
        <v>30</v>
      </c>
      <c r="U517" s="89" t="s">
        <v>449</v>
      </c>
      <c r="V517" s="92" t="s">
        <v>1031</v>
      </c>
      <c r="W517" s="94">
        <v>44921424</v>
      </c>
      <c r="X517" s="46">
        <f t="shared" si="24"/>
        <v>30</v>
      </c>
      <c r="Y517" s="46">
        <v>252</v>
      </c>
      <c r="Z517" s="46" t="str">
        <f t="shared" si="25"/>
        <v>16-30</v>
      </c>
      <c r="AA517" s="77" t="str">
        <f t="shared" si="26"/>
        <v>Concluido</v>
      </c>
    </row>
    <row r="518" spans="1:27" s="43" customFormat="1" ht="15" customHeight="1">
      <c r="A518" s="89" t="s">
        <v>26</v>
      </c>
      <c r="B518" s="90" t="s">
        <v>37</v>
      </c>
      <c r="C518" s="91" t="s">
        <v>27</v>
      </c>
      <c r="D518" s="91">
        <v>7712</v>
      </c>
      <c r="E518" s="87" t="s">
        <v>454</v>
      </c>
      <c r="F518" s="87" t="s">
        <v>29</v>
      </c>
      <c r="G518" s="88" t="s">
        <v>44</v>
      </c>
      <c r="H518" s="89" t="s">
        <v>45</v>
      </c>
      <c r="I518" s="92" t="s">
        <v>427</v>
      </c>
      <c r="J518" s="92" t="s">
        <v>51</v>
      </c>
      <c r="K518" s="91" t="s">
        <v>433</v>
      </c>
      <c r="L518" s="96">
        <v>44009</v>
      </c>
      <c r="M518" s="91">
        <v>2020</v>
      </c>
      <c r="N518" s="91" t="s">
        <v>464</v>
      </c>
      <c r="O518" s="91" t="s">
        <v>538</v>
      </c>
      <c r="P518" s="127">
        <v>44039</v>
      </c>
      <c r="Q518" s="97">
        <v>44039</v>
      </c>
      <c r="R518" s="93" t="s">
        <v>35</v>
      </c>
      <c r="S518" s="89" t="s">
        <v>36</v>
      </c>
      <c r="T518" s="88" t="s">
        <v>30</v>
      </c>
      <c r="U518" s="89" t="s">
        <v>449</v>
      </c>
      <c r="V518" s="92" t="s">
        <v>1034</v>
      </c>
      <c r="W518" s="94">
        <v>29423969</v>
      </c>
      <c r="X518" s="46">
        <f t="shared" si="24"/>
        <v>30</v>
      </c>
      <c r="Y518" s="46">
        <v>253</v>
      </c>
      <c r="Z518" s="46" t="str">
        <f t="shared" si="25"/>
        <v>16-30</v>
      </c>
      <c r="AA518" s="77" t="str">
        <f t="shared" si="26"/>
        <v>Concluido</v>
      </c>
    </row>
    <row r="519" spans="1:27" s="43" customFormat="1" ht="15" customHeight="1">
      <c r="A519" s="89" t="s">
        <v>26</v>
      </c>
      <c r="B519" s="90" t="s">
        <v>37</v>
      </c>
      <c r="C519" s="91" t="s">
        <v>27</v>
      </c>
      <c r="D519" s="91">
        <v>7697</v>
      </c>
      <c r="E519" s="87" t="s">
        <v>116</v>
      </c>
      <c r="F519" s="87" t="s">
        <v>57</v>
      </c>
      <c r="G519" s="88" t="s">
        <v>44</v>
      </c>
      <c r="H519" s="89" t="s">
        <v>45</v>
      </c>
      <c r="I519" s="92" t="s">
        <v>407</v>
      </c>
      <c r="J519" s="92" t="s">
        <v>117</v>
      </c>
      <c r="K519" s="91" t="s">
        <v>417</v>
      </c>
      <c r="L519" s="96">
        <v>44009</v>
      </c>
      <c r="M519" s="91">
        <v>2020</v>
      </c>
      <c r="N519" s="91" t="s">
        <v>464</v>
      </c>
      <c r="O519" s="91" t="s">
        <v>538</v>
      </c>
      <c r="P519" s="127">
        <v>44039</v>
      </c>
      <c r="Q519" s="97">
        <v>44039</v>
      </c>
      <c r="R519" s="93" t="s">
        <v>35</v>
      </c>
      <c r="S519" s="89" t="s">
        <v>36</v>
      </c>
      <c r="T519" s="88" t="s">
        <v>30</v>
      </c>
      <c r="U519" s="89" t="s">
        <v>449</v>
      </c>
      <c r="V519" s="92" t="s">
        <v>1022</v>
      </c>
      <c r="W519" s="94">
        <v>45761049</v>
      </c>
      <c r="X519" s="46">
        <f t="shared" si="24"/>
        <v>30</v>
      </c>
      <c r="Y519" s="46">
        <v>254</v>
      </c>
      <c r="Z519" s="46" t="str">
        <f t="shared" si="25"/>
        <v>16-30</v>
      </c>
      <c r="AA519" s="77" t="str">
        <f t="shared" si="26"/>
        <v>Concluido</v>
      </c>
    </row>
    <row r="520" spans="1:27" s="43" customFormat="1" ht="15" customHeight="1">
      <c r="A520" s="89" t="s">
        <v>26</v>
      </c>
      <c r="B520" s="90" t="s">
        <v>37</v>
      </c>
      <c r="C520" s="91" t="s">
        <v>27</v>
      </c>
      <c r="D520" s="91">
        <v>7704</v>
      </c>
      <c r="E520" s="87" t="s">
        <v>461</v>
      </c>
      <c r="F520" s="87" t="s">
        <v>57</v>
      </c>
      <c r="G520" s="88" t="s">
        <v>44</v>
      </c>
      <c r="H520" s="89" t="s">
        <v>45</v>
      </c>
      <c r="I520" s="92" t="s">
        <v>121</v>
      </c>
      <c r="J520" s="92" t="s">
        <v>69</v>
      </c>
      <c r="K520" s="91" t="s">
        <v>126</v>
      </c>
      <c r="L520" s="96">
        <v>44009</v>
      </c>
      <c r="M520" s="91">
        <v>2020</v>
      </c>
      <c r="N520" s="91" t="s">
        <v>464</v>
      </c>
      <c r="O520" s="91" t="s">
        <v>538</v>
      </c>
      <c r="P520" s="127">
        <v>44039</v>
      </c>
      <c r="Q520" s="97">
        <v>44030</v>
      </c>
      <c r="R520" s="93" t="s">
        <v>35</v>
      </c>
      <c r="S520" s="89" t="s">
        <v>36</v>
      </c>
      <c r="T520" s="88" t="s">
        <v>30</v>
      </c>
      <c r="U520" s="89" t="s">
        <v>449</v>
      </c>
      <c r="V520" s="92" t="s">
        <v>1028</v>
      </c>
      <c r="W520" s="94">
        <v>71600655</v>
      </c>
      <c r="X520" s="46">
        <f t="shared" si="24"/>
        <v>21</v>
      </c>
      <c r="Y520" s="46">
        <v>255</v>
      </c>
      <c r="Z520" s="46" t="str">
        <f t="shared" si="25"/>
        <v>16-30</v>
      </c>
      <c r="AA520" s="77" t="str">
        <f t="shared" si="26"/>
        <v>Concluido</v>
      </c>
    </row>
    <row r="521" spans="1:27" s="43" customFormat="1" ht="15" customHeight="1">
      <c r="A521" s="89" t="s">
        <v>26</v>
      </c>
      <c r="B521" s="90" t="s">
        <v>37</v>
      </c>
      <c r="C521" s="91" t="s">
        <v>27</v>
      </c>
      <c r="D521" s="91">
        <v>7716</v>
      </c>
      <c r="E521" s="87" t="s">
        <v>400</v>
      </c>
      <c r="F521" s="87" t="s">
        <v>29</v>
      </c>
      <c r="G521" s="88" t="s">
        <v>44</v>
      </c>
      <c r="H521" s="89" t="s">
        <v>45</v>
      </c>
      <c r="I521" s="92" t="s">
        <v>121</v>
      </c>
      <c r="J521" s="92" t="s">
        <v>69</v>
      </c>
      <c r="K521" s="91" t="s">
        <v>126</v>
      </c>
      <c r="L521" s="96">
        <v>44009</v>
      </c>
      <c r="M521" s="91">
        <v>2020</v>
      </c>
      <c r="N521" s="91" t="s">
        <v>464</v>
      </c>
      <c r="O521" s="91" t="s">
        <v>538</v>
      </c>
      <c r="P521" s="127">
        <v>44039</v>
      </c>
      <c r="Q521" s="97">
        <v>44039</v>
      </c>
      <c r="R521" s="93" t="s">
        <v>35</v>
      </c>
      <c r="S521" s="89" t="s">
        <v>36</v>
      </c>
      <c r="T521" s="88" t="s">
        <v>30</v>
      </c>
      <c r="U521" s="89" t="s">
        <v>449</v>
      </c>
      <c r="V521" s="92" t="s">
        <v>1038</v>
      </c>
      <c r="W521" s="94">
        <v>47568998</v>
      </c>
      <c r="X521" s="46">
        <f t="shared" si="24"/>
        <v>30</v>
      </c>
      <c r="Y521" s="46">
        <v>256</v>
      </c>
      <c r="Z521" s="46" t="str">
        <f t="shared" si="25"/>
        <v>16-30</v>
      </c>
      <c r="AA521" s="77" t="str">
        <f t="shared" si="26"/>
        <v>Concluido</v>
      </c>
    </row>
    <row r="522" spans="1:27" s="43" customFormat="1" ht="15" customHeight="1">
      <c r="A522" s="89" t="s">
        <v>26</v>
      </c>
      <c r="B522" s="90" t="s">
        <v>37</v>
      </c>
      <c r="C522" s="91" t="s">
        <v>27</v>
      </c>
      <c r="D522" s="91">
        <v>7696</v>
      </c>
      <c r="E522" s="87" t="s">
        <v>162</v>
      </c>
      <c r="F522" s="87" t="s">
        <v>29</v>
      </c>
      <c r="G522" s="88" t="s">
        <v>44</v>
      </c>
      <c r="H522" s="89" t="s">
        <v>45</v>
      </c>
      <c r="I522" s="92" t="s">
        <v>77</v>
      </c>
      <c r="J522" s="92" t="s">
        <v>108</v>
      </c>
      <c r="K522" s="91" t="s">
        <v>129</v>
      </c>
      <c r="L522" s="96">
        <v>44009</v>
      </c>
      <c r="M522" s="91">
        <v>2020</v>
      </c>
      <c r="N522" s="91" t="s">
        <v>464</v>
      </c>
      <c r="O522" s="91" t="s">
        <v>538</v>
      </c>
      <c r="P522" s="127">
        <v>44039</v>
      </c>
      <c r="Q522" s="97">
        <v>44030</v>
      </c>
      <c r="R522" s="93" t="s">
        <v>35</v>
      </c>
      <c r="S522" s="89" t="s">
        <v>36</v>
      </c>
      <c r="T522" s="88" t="s">
        <v>30</v>
      </c>
      <c r="U522" s="89" t="s">
        <v>449</v>
      </c>
      <c r="V522" s="92" t="s">
        <v>1021</v>
      </c>
      <c r="W522" s="94">
        <v>17451483</v>
      </c>
      <c r="X522" s="46">
        <f t="shared" si="24"/>
        <v>21</v>
      </c>
      <c r="Y522" s="46">
        <v>257</v>
      </c>
      <c r="Z522" s="46" t="str">
        <f t="shared" si="25"/>
        <v>16-30</v>
      </c>
      <c r="AA522" s="77" t="str">
        <f t="shared" si="26"/>
        <v>Concluido</v>
      </c>
    </row>
    <row r="523" spans="1:27" s="43" customFormat="1" ht="15" customHeight="1">
      <c r="A523" s="89" t="s">
        <v>26</v>
      </c>
      <c r="B523" s="90" t="s">
        <v>37</v>
      </c>
      <c r="C523" s="91" t="s">
        <v>27</v>
      </c>
      <c r="D523" s="91">
        <v>7698</v>
      </c>
      <c r="E523" s="87" t="s">
        <v>162</v>
      </c>
      <c r="F523" s="87" t="s">
        <v>57</v>
      </c>
      <c r="G523" s="88" t="s">
        <v>44</v>
      </c>
      <c r="H523" s="89" t="s">
        <v>45</v>
      </c>
      <c r="I523" s="92" t="s">
        <v>77</v>
      </c>
      <c r="J523" s="92" t="s">
        <v>108</v>
      </c>
      <c r="K523" s="91" t="s">
        <v>129</v>
      </c>
      <c r="L523" s="96">
        <v>44009</v>
      </c>
      <c r="M523" s="91">
        <v>2020</v>
      </c>
      <c r="N523" s="91" t="s">
        <v>464</v>
      </c>
      <c r="O523" s="91" t="s">
        <v>538</v>
      </c>
      <c r="P523" s="127">
        <v>44039</v>
      </c>
      <c r="Q523" s="97">
        <v>44039</v>
      </c>
      <c r="R523" s="93" t="s">
        <v>35</v>
      </c>
      <c r="S523" s="89" t="s">
        <v>36</v>
      </c>
      <c r="T523" s="88" t="s">
        <v>30</v>
      </c>
      <c r="U523" s="89" t="s">
        <v>449</v>
      </c>
      <c r="V523" s="92" t="s">
        <v>1023</v>
      </c>
      <c r="W523" s="94">
        <v>43373610</v>
      </c>
      <c r="X523" s="46">
        <f t="shared" ref="X523:X586" si="27">Q523-L523</f>
        <v>30</v>
      </c>
      <c r="Y523" s="46">
        <v>258</v>
      </c>
      <c r="Z523" s="46" t="str">
        <f t="shared" ref="Z523:Z586" si="28">IF(X523&lt;=15,"1-15",IF(X523&lt;=30,"16-30",IF(X523&lt;=60,"31-60","Más de 60")))</f>
        <v>16-30</v>
      </c>
      <c r="AA523" s="77" t="str">
        <f t="shared" ref="AA523:AA586" si="29">IF(B523&lt;&gt;"En Gestión","Concluido","En Gestión")</f>
        <v>Concluido</v>
      </c>
    </row>
    <row r="524" spans="1:27" s="43" customFormat="1" ht="15" customHeight="1">
      <c r="A524" s="89" t="s">
        <v>26</v>
      </c>
      <c r="B524" s="90" t="s">
        <v>37</v>
      </c>
      <c r="C524" s="91" t="s">
        <v>27</v>
      </c>
      <c r="D524" s="91">
        <v>7701</v>
      </c>
      <c r="E524" s="87" t="s">
        <v>162</v>
      </c>
      <c r="F524" s="87" t="s">
        <v>57</v>
      </c>
      <c r="G524" s="88" t="s">
        <v>44</v>
      </c>
      <c r="H524" s="89" t="s">
        <v>45</v>
      </c>
      <c r="I524" s="92" t="s">
        <v>77</v>
      </c>
      <c r="J524" s="92" t="s">
        <v>108</v>
      </c>
      <c r="K524" s="91" t="s">
        <v>129</v>
      </c>
      <c r="L524" s="96">
        <v>44009</v>
      </c>
      <c r="M524" s="91">
        <v>2020</v>
      </c>
      <c r="N524" s="91" t="s">
        <v>464</v>
      </c>
      <c r="O524" s="91" t="s">
        <v>538</v>
      </c>
      <c r="P524" s="127">
        <v>44039</v>
      </c>
      <c r="Q524" s="97">
        <v>44042</v>
      </c>
      <c r="R524" s="93" t="s">
        <v>35</v>
      </c>
      <c r="S524" s="89" t="s">
        <v>36</v>
      </c>
      <c r="T524" s="88" t="s">
        <v>30</v>
      </c>
      <c r="U524" s="89" t="s">
        <v>449</v>
      </c>
      <c r="V524" s="92" t="s">
        <v>1026</v>
      </c>
      <c r="W524" s="94">
        <v>16667757</v>
      </c>
      <c r="X524" s="46">
        <f t="shared" si="27"/>
        <v>33</v>
      </c>
      <c r="Y524" s="46">
        <v>259</v>
      </c>
      <c r="Z524" s="46" t="str">
        <f t="shared" si="28"/>
        <v>31-60</v>
      </c>
      <c r="AA524" s="77" t="str">
        <f t="shared" si="29"/>
        <v>Concluido</v>
      </c>
    </row>
    <row r="525" spans="1:27" s="43" customFormat="1" ht="15" customHeight="1">
      <c r="A525" s="89" t="s">
        <v>26</v>
      </c>
      <c r="B525" s="90" t="s">
        <v>37</v>
      </c>
      <c r="C525" s="91" t="s">
        <v>27</v>
      </c>
      <c r="D525" s="91">
        <v>7713</v>
      </c>
      <c r="E525" s="87" t="s">
        <v>162</v>
      </c>
      <c r="F525" s="87" t="s">
        <v>29</v>
      </c>
      <c r="G525" s="88" t="s">
        <v>44</v>
      </c>
      <c r="H525" s="89" t="s">
        <v>45</v>
      </c>
      <c r="I525" s="92" t="s">
        <v>77</v>
      </c>
      <c r="J525" s="92" t="s">
        <v>108</v>
      </c>
      <c r="K525" s="91" t="s">
        <v>129</v>
      </c>
      <c r="L525" s="96">
        <v>44009</v>
      </c>
      <c r="M525" s="91">
        <v>2020</v>
      </c>
      <c r="N525" s="91" t="s">
        <v>464</v>
      </c>
      <c r="O525" s="91" t="s">
        <v>538</v>
      </c>
      <c r="P525" s="127">
        <v>44039</v>
      </c>
      <c r="Q525" s="97">
        <v>44041</v>
      </c>
      <c r="R525" s="93" t="s">
        <v>35</v>
      </c>
      <c r="S525" s="89" t="s">
        <v>36</v>
      </c>
      <c r="T525" s="88" t="s">
        <v>30</v>
      </c>
      <c r="U525" s="89" t="s">
        <v>449</v>
      </c>
      <c r="V525" s="92" t="s">
        <v>1035</v>
      </c>
      <c r="W525" s="94">
        <v>16757541</v>
      </c>
      <c r="X525" s="46">
        <f t="shared" si="27"/>
        <v>32</v>
      </c>
      <c r="Y525" s="46">
        <v>260</v>
      </c>
      <c r="Z525" s="46" t="str">
        <f t="shared" si="28"/>
        <v>31-60</v>
      </c>
      <c r="AA525" s="77" t="str">
        <f t="shared" si="29"/>
        <v>Concluido</v>
      </c>
    </row>
    <row r="526" spans="1:27" s="43" customFormat="1">
      <c r="A526" s="89" t="s">
        <v>26</v>
      </c>
      <c r="B526" s="90" t="s">
        <v>37</v>
      </c>
      <c r="C526" s="91" t="s">
        <v>27</v>
      </c>
      <c r="D526" s="91">
        <v>7715</v>
      </c>
      <c r="E526" s="87" t="s">
        <v>162</v>
      </c>
      <c r="F526" s="87" t="s">
        <v>57</v>
      </c>
      <c r="G526" s="88" t="s">
        <v>44</v>
      </c>
      <c r="H526" s="89" t="s">
        <v>45</v>
      </c>
      <c r="I526" s="92" t="s">
        <v>77</v>
      </c>
      <c r="J526" s="92" t="s">
        <v>108</v>
      </c>
      <c r="K526" s="91" t="s">
        <v>129</v>
      </c>
      <c r="L526" s="96">
        <v>44009</v>
      </c>
      <c r="M526" s="91">
        <v>2020</v>
      </c>
      <c r="N526" s="91" t="s">
        <v>464</v>
      </c>
      <c r="O526" s="91" t="s">
        <v>538</v>
      </c>
      <c r="P526" s="127">
        <v>44039</v>
      </c>
      <c r="Q526" s="97">
        <v>44048</v>
      </c>
      <c r="R526" s="93" t="s">
        <v>35</v>
      </c>
      <c r="S526" s="89" t="s">
        <v>36</v>
      </c>
      <c r="T526" s="88" t="s">
        <v>30</v>
      </c>
      <c r="U526" s="89" t="s">
        <v>449</v>
      </c>
      <c r="V526" s="92" t="s">
        <v>1037</v>
      </c>
      <c r="W526" s="94">
        <v>42979127</v>
      </c>
      <c r="X526" s="46">
        <f t="shared" si="27"/>
        <v>39</v>
      </c>
      <c r="Y526" s="46">
        <v>261</v>
      </c>
      <c r="Z526" s="46" t="str">
        <f t="shared" si="28"/>
        <v>31-60</v>
      </c>
      <c r="AA526" s="77" t="str">
        <f t="shared" si="29"/>
        <v>Concluido</v>
      </c>
    </row>
    <row r="527" spans="1:27" s="43" customFormat="1">
      <c r="A527" s="89" t="s">
        <v>26</v>
      </c>
      <c r="B527" s="90" t="s">
        <v>37</v>
      </c>
      <c r="C527" s="91" t="s">
        <v>27</v>
      </c>
      <c r="D527" s="91">
        <v>7718</v>
      </c>
      <c r="E527" s="87" t="s">
        <v>162</v>
      </c>
      <c r="F527" s="87" t="s">
        <v>29</v>
      </c>
      <c r="G527" s="88" t="s">
        <v>44</v>
      </c>
      <c r="H527" s="89" t="s">
        <v>45</v>
      </c>
      <c r="I527" s="92" t="s">
        <v>77</v>
      </c>
      <c r="J527" s="92" t="s">
        <v>108</v>
      </c>
      <c r="K527" s="91" t="s">
        <v>129</v>
      </c>
      <c r="L527" s="96">
        <v>44009</v>
      </c>
      <c r="M527" s="91">
        <v>2020</v>
      </c>
      <c r="N527" s="91" t="s">
        <v>464</v>
      </c>
      <c r="O527" s="91" t="s">
        <v>538</v>
      </c>
      <c r="P527" s="127">
        <v>44039</v>
      </c>
      <c r="Q527" s="97">
        <v>44046</v>
      </c>
      <c r="R527" s="93" t="s">
        <v>35</v>
      </c>
      <c r="S527" s="89" t="s">
        <v>36</v>
      </c>
      <c r="T527" s="88" t="s">
        <v>30</v>
      </c>
      <c r="U527" s="89" t="s">
        <v>449</v>
      </c>
      <c r="V527" s="92" t="s">
        <v>1039</v>
      </c>
      <c r="W527" s="94">
        <v>44585434</v>
      </c>
      <c r="X527" s="46">
        <f t="shared" si="27"/>
        <v>37</v>
      </c>
      <c r="Y527" s="46">
        <v>262</v>
      </c>
      <c r="Z527" s="46" t="str">
        <f t="shared" si="28"/>
        <v>31-60</v>
      </c>
      <c r="AA527" s="77" t="str">
        <f t="shared" si="29"/>
        <v>Concluido</v>
      </c>
    </row>
    <row r="528" spans="1:27" s="43" customFormat="1" ht="15" customHeight="1">
      <c r="A528" s="89" t="s">
        <v>26</v>
      </c>
      <c r="B528" s="90" t="s">
        <v>37</v>
      </c>
      <c r="C528" s="91" t="s">
        <v>27</v>
      </c>
      <c r="D528" s="91">
        <v>7720</v>
      </c>
      <c r="E528" s="87" t="s">
        <v>162</v>
      </c>
      <c r="F528" s="87" t="s">
        <v>57</v>
      </c>
      <c r="G528" s="88" t="s">
        <v>44</v>
      </c>
      <c r="H528" s="89" t="s">
        <v>45</v>
      </c>
      <c r="I528" s="92" t="s">
        <v>77</v>
      </c>
      <c r="J528" s="92" t="s">
        <v>108</v>
      </c>
      <c r="K528" s="91" t="s">
        <v>129</v>
      </c>
      <c r="L528" s="96">
        <v>44009</v>
      </c>
      <c r="M528" s="91">
        <v>2020</v>
      </c>
      <c r="N528" s="91" t="s">
        <v>464</v>
      </c>
      <c r="O528" s="91" t="s">
        <v>538</v>
      </c>
      <c r="P528" s="127">
        <v>44039</v>
      </c>
      <c r="Q528" s="97">
        <v>44041</v>
      </c>
      <c r="R528" s="93" t="s">
        <v>35</v>
      </c>
      <c r="S528" s="89" t="s">
        <v>36</v>
      </c>
      <c r="T528" s="88" t="s">
        <v>30</v>
      </c>
      <c r="U528" s="89" t="s">
        <v>449</v>
      </c>
      <c r="V528" s="92" t="s">
        <v>1040</v>
      </c>
      <c r="W528" s="94">
        <v>16664581</v>
      </c>
      <c r="X528" s="46">
        <f t="shared" si="27"/>
        <v>32</v>
      </c>
      <c r="Y528" s="46">
        <v>263</v>
      </c>
      <c r="Z528" s="46" t="str">
        <f t="shared" si="28"/>
        <v>31-60</v>
      </c>
      <c r="AA528" s="77" t="str">
        <f t="shared" si="29"/>
        <v>Concluido</v>
      </c>
    </row>
    <row r="529" spans="1:27" s="43" customFormat="1" ht="15" customHeight="1">
      <c r="A529" s="89" t="s">
        <v>26</v>
      </c>
      <c r="B529" s="90" t="s">
        <v>37</v>
      </c>
      <c r="C529" s="91" t="s">
        <v>27</v>
      </c>
      <c r="D529" s="91">
        <v>7721</v>
      </c>
      <c r="E529" s="87" t="s">
        <v>154</v>
      </c>
      <c r="F529" s="87" t="s">
        <v>29</v>
      </c>
      <c r="G529" s="88" t="s">
        <v>44</v>
      </c>
      <c r="H529" s="89" t="s">
        <v>45</v>
      </c>
      <c r="I529" s="92" t="s">
        <v>154</v>
      </c>
      <c r="J529" s="92" t="s">
        <v>47</v>
      </c>
      <c r="K529" s="95" t="s">
        <v>34</v>
      </c>
      <c r="L529" s="96">
        <v>44009</v>
      </c>
      <c r="M529" s="91">
        <v>2020</v>
      </c>
      <c r="N529" s="91" t="s">
        <v>464</v>
      </c>
      <c r="O529" s="91" t="s">
        <v>538</v>
      </c>
      <c r="P529" s="127">
        <v>44039</v>
      </c>
      <c r="Q529" s="97">
        <v>44039</v>
      </c>
      <c r="R529" s="93" t="s">
        <v>35</v>
      </c>
      <c r="S529" s="89" t="s">
        <v>36</v>
      </c>
      <c r="T529" s="88" t="s">
        <v>30</v>
      </c>
      <c r="U529" s="89" t="s">
        <v>449</v>
      </c>
      <c r="V529" s="92" t="s">
        <v>1041</v>
      </c>
      <c r="W529" s="94">
        <v>10815927</v>
      </c>
      <c r="X529" s="46">
        <f t="shared" si="27"/>
        <v>30</v>
      </c>
      <c r="Y529" s="46">
        <v>264</v>
      </c>
      <c r="Z529" s="46" t="str">
        <f t="shared" si="28"/>
        <v>16-30</v>
      </c>
      <c r="AA529" s="77" t="str">
        <f t="shared" si="29"/>
        <v>Concluido</v>
      </c>
    </row>
    <row r="530" spans="1:27" s="43" customFormat="1" ht="15" customHeight="1">
      <c r="A530" s="89" t="s">
        <v>26</v>
      </c>
      <c r="B530" s="90" t="s">
        <v>37</v>
      </c>
      <c r="C530" s="91" t="s">
        <v>27</v>
      </c>
      <c r="D530" s="91">
        <v>7711</v>
      </c>
      <c r="E530" s="87" t="s">
        <v>94</v>
      </c>
      <c r="F530" s="87" t="s">
        <v>29</v>
      </c>
      <c r="G530" s="88" t="s">
        <v>44</v>
      </c>
      <c r="H530" s="89" t="s">
        <v>45</v>
      </c>
      <c r="I530" s="92" t="s">
        <v>94</v>
      </c>
      <c r="J530" s="92" t="s">
        <v>79</v>
      </c>
      <c r="K530" s="91" t="s">
        <v>34</v>
      </c>
      <c r="L530" s="96">
        <v>44009</v>
      </c>
      <c r="M530" s="91">
        <v>2020</v>
      </c>
      <c r="N530" s="91" t="s">
        <v>464</v>
      </c>
      <c r="O530" s="91" t="s">
        <v>538</v>
      </c>
      <c r="P530" s="127">
        <v>44039</v>
      </c>
      <c r="Q530" s="97">
        <v>44030</v>
      </c>
      <c r="R530" s="93" t="s">
        <v>35</v>
      </c>
      <c r="S530" s="89" t="s">
        <v>36</v>
      </c>
      <c r="T530" s="88" t="s">
        <v>30</v>
      </c>
      <c r="U530" s="89" t="s">
        <v>449</v>
      </c>
      <c r="V530" s="92" t="s">
        <v>1033</v>
      </c>
      <c r="W530" s="94">
        <v>77800322</v>
      </c>
      <c r="X530" s="46">
        <f t="shared" si="27"/>
        <v>21</v>
      </c>
      <c r="Y530" s="46">
        <v>265</v>
      </c>
      <c r="Z530" s="46" t="str">
        <f t="shared" si="28"/>
        <v>16-30</v>
      </c>
      <c r="AA530" s="77" t="str">
        <f t="shared" si="29"/>
        <v>Concluido</v>
      </c>
    </row>
    <row r="531" spans="1:27" s="43" customFormat="1" ht="15" customHeight="1">
      <c r="A531" s="89" t="s">
        <v>26</v>
      </c>
      <c r="B531" s="90" t="s">
        <v>37</v>
      </c>
      <c r="C531" s="91" t="s">
        <v>27</v>
      </c>
      <c r="D531" s="91">
        <v>7695</v>
      </c>
      <c r="E531" s="87" t="s">
        <v>63</v>
      </c>
      <c r="F531" s="87" t="s">
        <v>29</v>
      </c>
      <c r="G531" s="88" t="s">
        <v>44</v>
      </c>
      <c r="H531" s="89" t="s">
        <v>45</v>
      </c>
      <c r="I531" s="92" t="s">
        <v>586</v>
      </c>
      <c r="J531" s="92" t="s">
        <v>59</v>
      </c>
      <c r="K531" s="91" t="s">
        <v>587</v>
      </c>
      <c r="L531" s="96">
        <v>44009</v>
      </c>
      <c r="M531" s="91">
        <v>2020</v>
      </c>
      <c r="N531" s="91" t="s">
        <v>464</v>
      </c>
      <c r="O531" s="91" t="s">
        <v>538</v>
      </c>
      <c r="P531" s="127">
        <v>44039</v>
      </c>
      <c r="Q531" s="97">
        <v>44039</v>
      </c>
      <c r="R531" s="93" t="s">
        <v>35</v>
      </c>
      <c r="S531" s="89" t="s">
        <v>36</v>
      </c>
      <c r="T531" s="88" t="s">
        <v>41</v>
      </c>
      <c r="U531" s="89" t="s">
        <v>42</v>
      </c>
      <c r="V531" s="92" t="s">
        <v>1015</v>
      </c>
      <c r="W531" s="94">
        <v>15641238</v>
      </c>
      <c r="X531" s="46">
        <f t="shared" si="27"/>
        <v>30</v>
      </c>
      <c r="Y531" s="46">
        <v>266</v>
      </c>
      <c r="Z531" s="46" t="str">
        <f t="shared" si="28"/>
        <v>16-30</v>
      </c>
      <c r="AA531" s="77" t="str">
        <f t="shared" si="29"/>
        <v>Concluido</v>
      </c>
    </row>
    <row r="532" spans="1:27" s="43" customFormat="1" ht="15" customHeight="1">
      <c r="A532" s="89" t="s">
        <v>26</v>
      </c>
      <c r="B532" s="90" t="s">
        <v>37</v>
      </c>
      <c r="C532" s="91" t="s">
        <v>27</v>
      </c>
      <c r="D532" s="91">
        <v>7706</v>
      </c>
      <c r="E532" s="87" t="s">
        <v>88</v>
      </c>
      <c r="F532" s="87" t="s">
        <v>29</v>
      </c>
      <c r="G532" s="88" t="s">
        <v>44</v>
      </c>
      <c r="H532" s="89" t="s">
        <v>45</v>
      </c>
      <c r="I532" s="92" t="s">
        <v>88</v>
      </c>
      <c r="J532" s="92" t="s">
        <v>51</v>
      </c>
      <c r="K532" s="95" t="s">
        <v>149</v>
      </c>
      <c r="L532" s="96">
        <v>44009</v>
      </c>
      <c r="M532" s="91">
        <v>2020</v>
      </c>
      <c r="N532" s="91" t="s">
        <v>464</v>
      </c>
      <c r="O532" s="91" t="s">
        <v>538</v>
      </c>
      <c r="P532" s="127">
        <v>44039</v>
      </c>
      <c r="Q532" s="97">
        <v>44043</v>
      </c>
      <c r="R532" s="93" t="s">
        <v>35</v>
      </c>
      <c r="S532" s="89" t="s">
        <v>36</v>
      </c>
      <c r="T532" s="88" t="s">
        <v>30</v>
      </c>
      <c r="U532" s="89" t="s">
        <v>449</v>
      </c>
      <c r="V532" s="92" t="s">
        <v>1017</v>
      </c>
      <c r="W532" s="94">
        <v>70090856</v>
      </c>
      <c r="X532" s="46">
        <f t="shared" si="27"/>
        <v>34</v>
      </c>
      <c r="Y532" s="46">
        <v>267</v>
      </c>
      <c r="Z532" s="46" t="str">
        <f t="shared" si="28"/>
        <v>31-60</v>
      </c>
      <c r="AA532" s="77" t="str">
        <f t="shared" si="29"/>
        <v>Concluido</v>
      </c>
    </row>
    <row r="533" spans="1:27" s="43" customFormat="1" ht="15" customHeight="1">
      <c r="A533" s="89" t="s">
        <v>26</v>
      </c>
      <c r="B533" s="90" t="s">
        <v>37</v>
      </c>
      <c r="C533" s="91" t="s">
        <v>27</v>
      </c>
      <c r="D533" s="91">
        <v>7717</v>
      </c>
      <c r="E533" s="87" t="s">
        <v>88</v>
      </c>
      <c r="F533" s="87" t="s">
        <v>57</v>
      </c>
      <c r="G533" s="88" t="s">
        <v>44</v>
      </c>
      <c r="H533" s="89" t="s">
        <v>45</v>
      </c>
      <c r="I533" s="92" t="s">
        <v>88</v>
      </c>
      <c r="J533" s="92" t="s">
        <v>51</v>
      </c>
      <c r="K533" s="95" t="s">
        <v>149</v>
      </c>
      <c r="L533" s="96">
        <v>44009</v>
      </c>
      <c r="M533" s="91">
        <v>2020</v>
      </c>
      <c r="N533" s="91" t="s">
        <v>464</v>
      </c>
      <c r="O533" s="91" t="s">
        <v>538</v>
      </c>
      <c r="P533" s="127">
        <v>44039</v>
      </c>
      <c r="Q533" s="97">
        <v>44043</v>
      </c>
      <c r="R533" s="93" t="s">
        <v>35</v>
      </c>
      <c r="S533" s="89" t="s">
        <v>36</v>
      </c>
      <c r="T533" s="88" t="s">
        <v>30</v>
      </c>
      <c r="U533" s="89" t="s">
        <v>449</v>
      </c>
      <c r="V533" s="92" t="s">
        <v>1018</v>
      </c>
      <c r="W533" s="94">
        <v>2437291</v>
      </c>
      <c r="X533" s="46">
        <f t="shared" si="27"/>
        <v>34</v>
      </c>
      <c r="Y533" s="46">
        <v>268</v>
      </c>
      <c r="Z533" s="46" t="str">
        <f t="shared" si="28"/>
        <v>31-60</v>
      </c>
      <c r="AA533" s="77" t="str">
        <f t="shared" si="29"/>
        <v>Concluido</v>
      </c>
    </row>
    <row r="534" spans="1:27" s="43" customFormat="1" ht="15" customHeight="1">
      <c r="A534" s="89" t="s">
        <v>26</v>
      </c>
      <c r="B534" s="90" t="s">
        <v>37</v>
      </c>
      <c r="C534" s="91" t="s">
        <v>27</v>
      </c>
      <c r="D534" s="91">
        <v>7719</v>
      </c>
      <c r="E534" s="87" t="s">
        <v>160</v>
      </c>
      <c r="F534" s="87" t="s">
        <v>29</v>
      </c>
      <c r="G534" s="88" t="s">
        <v>44</v>
      </c>
      <c r="H534" s="89" t="s">
        <v>45</v>
      </c>
      <c r="I534" s="92" t="s">
        <v>160</v>
      </c>
      <c r="J534" s="92" t="s">
        <v>111</v>
      </c>
      <c r="K534" s="95" t="s">
        <v>161</v>
      </c>
      <c r="L534" s="96">
        <v>44009</v>
      </c>
      <c r="M534" s="91">
        <v>2020</v>
      </c>
      <c r="N534" s="91" t="s">
        <v>464</v>
      </c>
      <c r="O534" s="91" t="s">
        <v>538</v>
      </c>
      <c r="P534" s="127">
        <v>44039</v>
      </c>
      <c r="Q534" s="97">
        <v>44039</v>
      </c>
      <c r="R534" s="93" t="s">
        <v>35</v>
      </c>
      <c r="S534" s="89" t="s">
        <v>36</v>
      </c>
      <c r="T534" s="88" t="s">
        <v>30</v>
      </c>
      <c r="U534" s="89" t="s">
        <v>449</v>
      </c>
      <c r="V534" s="92" t="s">
        <v>1016</v>
      </c>
      <c r="W534" s="94">
        <v>77038269</v>
      </c>
      <c r="X534" s="46">
        <f t="shared" si="27"/>
        <v>30</v>
      </c>
      <c r="Y534" s="46">
        <v>269</v>
      </c>
      <c r="Z534" s="46" t="str">
        <f t="shared" si="28"/>
        <v>16-30</v>
      </c>
      <c r="AA534" s="77" t="str">
        <f t="shared" si="29"/>
        <v>Concluido</v>
      </c>
    </row>
    <row r="535" spans="1:27" s="43" customFormat="1" ht="15" customHeight="1">
      <c r="A535" s="89" t="s">
        <v>26</v>
      </c>
      <c r="B535" s="90" t="s">
        <v>37</v>
      </c>
      <c r="C535" s="91" t="s">
        <v>27</v>
      </c>
      <c r="D535" s="91">
        <v>7707</v>
      </c>
      <c r="E535" s="87" t="s">
        <v>66</v>
      </c>
      <c r="F535" s="87" t="s">
        <v>29</v>
      </c>
      <c r="G535" s="88" t="s">
        <v>44</v>
      </c>
      <c r="H535" s="89" t="s">
        <v>45</v>
      </c>
      <c r="I535" s="92" t="s">
        <v>66</v>
      </c>
      <c r="J535" s="92" t="s">
        <v>51</v>
      </c>
      <c r="K535" s="91" t="s">
        <v>431</v>
      </c>
      <c r="L535" s="96">
        <v>44009</v>
      </c>
      <c r="M535" s="91">
        <v>2020</v>
      </c>
      <c r="N535" s="91" t="s">
        <v>464</v>
      </c>
      <c r="O535" s="91" t="s">
        <v>538</v>
      </c>
      <c r="P535" s="127">
        <v>44039</v>
      </c>
      <c r="Q535" s="97">
        <v>44084</v>
      </c>
      <c r="R535" s="93" t="s">
        <v>35</v>
      </c>
      <c r="S535" s="89" t="s">
        <v>36</v>
      </c>
      <c r="T535" s="88" t="s">
        <v>30</v>
      </c>
      <c r="U535" s="89" t="s">
        <v>449</v>
      </c>
      <c r="V535" s="92" t="s">
        <v>1030</v>
      </c>
      <c r="W535" s="94">
        <v>2427808</v>
      </c>
      <c r="X535" s="46">
        <f t="shared" si="27"/>
        <v>75</v>
      </c>
      <c r="Y535" s="46">
        <v>270</v>
      </c>
      <c r="Z535" s="46" t="str">
        <f t="shared" si="28"/>
        <v>Más de 60</v>
      </c>
      <c r="AA535" s="77" t="str">
        <f t="shared" si="29"/>
        <v>Concluido</v>
      </c>
    </row>
    <row r="536" spans="1:27" s="43" customFormat="1" ht="15" customHeight="1">
      <c r="A536" s="89" t="s">
        <v>26</v>
      </c>
      <c r="B536" s="90" t="s">
        <v>37</v>
      </c>
      <c r="C536" s="91" t="s">
        <v>27</v>
      </c>
      <c r="D536" s="91">
        <v>7677</v>
      </c>
      <c r="E536" s="87" t="s">
        <v>427</v>
      </c>
      <c r="F536" s="87" t="s">
        <v>57</v>
      </c>
      <c r="G536" s="88" t="s">
        <v>44</v>
      </c>
      <c r="H536" s="89" t="s">
        <v>45</v>
      </c>
      <c r="I536" s="92" t="s">
        <v>427</v>
      </c>
      <c r="J536" s="92" t="s">
        <v>51</v>
      </c>
      <c r="K536" s="91" t="s">
        <v>433</v>
      </c>
      <c r="L536" s="96">
        <v>44008</v>
      </c>
      <c r="M536" s="91">
        <v>2020</v>
      </c>
      <c r="N536" s="91" t="s">
        <v>464</v>
      </c>
      <c r="O536" s="91" t="s">
        <v>538</v>
      </c>
      <c r="P536" s="127">
        <v>44038</v>
      </c>
      <c r="Q536" s="97">
        <v>44030</v>
      </c>
      <c r="R536" s="93" t="s">
        <v>35</v>
      </c>
      <c r="S536" s="89" t="s">
        <v>36</v>
      </c>
      <c r="T536" s="88" t="s">
        <v>30</v>
      </c>
      <c r="U536" s="89" t="s">
        <v>449</v>
      </c>
      <c r="V536" s="92" t="s">
        <v>1002</v>
      </c>
      <c r="W536" s="94">
        <v>40381425</v>
      </c>
      <c r="X536" s="46">
        <f t="shared" si="27"/>
        <v>22</v>
      </c>
      <c r="Y536" s="46">
        <v>271</v>
      </c>
      <c r="Z536" s="46" t="str">
        <f t="shared" si="28"/>
        <v>16-30</v>
      </c>
      <c r="AA536" s="77" t="str">
        <f t="shared" si="29"/>
        <v>Concluido</v>
      </c>
    </row>
    <row r="537" spans="1:27" s="43" customFormat="1" ht="15" customHeight="1">
      <c r="A537" s="89" t="s">
        <v>26</v>
      </c>
      <c r="B537" s="90" t="s">
        <v>37</v>
      </c>
      <c r="C537" s="91" t="s">
        <v>27</v>
      </c>
      <c r="D537" s="91">
        <v>7691</v>
      </c>
      <c r="E537" s="87" t="s">
        <v>407</v>
      </c>
      <c r="F537" s="87" t="s">
        <v>57</v>
      </c>
      <c r="G537" s="88" t="s">
        <v>44</v>
      </c>
      <c r="H537" s="89" t="s">
        <v>45</v>
      </c>
      <c r="I537" s="92" t="s">
        <v>116</v>
      </c>
      <c r="J537" s="92" t="s">
        <v>117</v>
      </c>
      <c r="K537" s="91" t="s">
        <v>118</v>
      </c>
      <c r="L537" s="96">
        <v>44008</v>
      </c>
      <c r="M537" s="91">
        <v>2020</v>
      </c>
      <c r="N537" s="91" t="s">
        <v>464</v>
      </c>
      <c r="O537" s="91" t="s">
        <v>538</v>
      </c>
      <c r="P537" s="127">
        <v>44038</v>
      </c>
      <c r="Q537" s="97">
        <v>44038</v>
      </c>
      <c r="R537" s="93" t="s">
        <v>35</v>
      </c>
      <c r="S537" s="89" t="s">
        <v>36</v>
      </c>
      <c r="T537" s="88" t="s">
        <v>30</v>
      </c>
      <c r="U537" s="89" t="s">
        <v>449</v>
      </c>
      <c r="V537" s="92" t="s">
        <v>1012</v>
      </c>
      <c r="W537" s="94">
        <v>45135808</v>
      </c>
      <c r="X537" s="46">
        <f t="shared" si="27"/>
        <v>30</v>
      </c>
      <c r="Y537" s="46">
        <v>272</v>
      </c>
      <c r="Z537" s="46" t="str">
        <f t="shared" si="28"/>
        <v>16-30</v>
      </c>
      <c r="AA537" s="77" t="str">
        <f t="shared" si="29"/>
        <v>Concluido</v>
      </c>
    </row>
    <row r="538" spans="1:27" s="43" customFormat="1" ht="15" customHeight="1">
      <c r="A538" s="89" t="s">
        <v>26</v>
      </c>
      <c r="B538" s="90" t="s">
        <v>37</v>
      </c>
      <c r="C538" s="91" t="s">
        <v>27</v>
      </c>
      <c r="D538" s="91">
        <v>7662</v>
      </c>
      <c r="E538" s="87" t="s">
        <v>116</v>
      </c>
      <c r="F538" s="87" t="s">
        <v>57</v>
      </c>
      <c r="G538" s="88" t="s">
        <v>44</v>
      </c>
      <c r="H538" s="89" t="s">
        <v>45</v>
      </c>
      <c r="I538" s="92" t="s">
        <v>407</v>
      </c>
      <c r="J538" s="92" t="s">
        <v>117</v>
      </c>
      <c r="K538" s="91" t="s">
        <v>417</v>
      </c>
      <c r="L538" s="96">
        <v>44008</v>
      </c>
      <c r="M538" s="91">
        <v>2020</v>
      </c>
      <c r="N538" s="91" t="s">
        <v>464</v>
      </c>
      <c r="O538" s="91" t="s">
        <v>538</v>
      </c>
      <c r="P538" s="127">
        <v>44038</v>
      </c>
      <c r="Q538" s="97">
        <v>44038</v>
      </c>
      <c r="R538" s="93" t="s">
        <v>35</v>
      </c>
      <c r="S538" s="89" t="s">
        <v>36</v>
      </c>
      <c r="T538" s="88" t="s">
        <v>30</v>
      </c>
      <c r="U538" s="89" t="s">
        <v>449</v>
      </c>
      <c r="V538" s="92" t="s">
        <v>991</v>
      </c>
      <c r="W538" s="94">
        <v>43589150</v>
      </c>
      <c r="X538" s="46">
        <f t="shared" si="27"/>
        <v>30</v>
      </c>
      <c r="Y538" s="46">
        <v>273</v>
      </c>
      <c r="Z538" s="46" t="str">
        <f t="shared" si="28"/>
        <v>16-30</v>
      </c>
      <c r="AA538" s="77" t="str">
        <f t="shared" si="29"/>
        <v>Concluido</v>
      </c>
    </row>
    <row r="539" spans="1:27" s="43" customFormat="1" ht="15" customHeight="1">
      <c r="A539" s="89" t="s">
        <v>26</v>
      </c>
      <c r="B539" s="90" t="s">
        <v>37</v>
      </c>
      <c r="C539" s="91" t="s">
        <v>27</v>
      </c>
      <c r="D539" s="91">
        <v>7687</v>
      </c>
      <c r="E539" s="87" t="s">
        <v>67</v>
      </c>
      <c r="F539" s="87" t="s">
        <v>29</v>
      </c>
      <c r="G539" s="88" t="s">
        <v>44</v>
      </c>
      <c r="H539" s="89" t="s">
        <v>45</v>
      </c>
      <c r="I539" s="92" t="s">
        <v>67</v>
      </c>
      <c r="J539" s="92" t="s">
        <v>69</v>
      </c>
      <c r="K539" s="91" t="s">
        <v>432</v>
      </c>
      <c r="L539" s="96">
        <v>44008</v>
      </c>
      <c r="M539" s="91">
        <v>2020</v>
      </c>
      <c r="N539" s="91" t="s">
        <v>464</v>
      </c>
      <c r="O539" s="91" t="s">
        <v>538</v>
      </c>
      <c r="P539" s="127">
        <v>44038</v>
      </c>
      <c r="Q539" s="97">
        <v>44033</v>
      </c>
      <c r="R539" s="93" t="s">
        <v>35</v>
      </c>
      <c r="S539" s="89" t="s">
        <v>36</v>
      </c>
      <c r="T539" s="88" t="s">
        <v>30</v>
      </c>
      <c r="U539" s="89" t="s">
        <v>449</v>
      </c>
      <c r="V539" s="92" t="s">
        <v>1009</v>
      </c>
      <c r="W539" s="94">
        <v>47401928</v>
      </c>
      <c r="X539" s="46">
        <f t="shared" si="27"/>
        <v>25</v>
      </c>
      <c r="Y539" s="46">
        <v>274</v>
      </c>
      <c r="Z539" s="46" t="str">
        <f t="shared" si="28"/>
        <v>16-30</v>
      </c>
      <c r="AA539" s="77" t="str">
        <f t="shared" si="29"/>
        <v>Concluido</v>
      </c>
    </row>
    <row r="540" spans="1:27" s="43" customFormat="1" ht="15" customHeight="1">
      <c r="A540" s="89" t="s">
        <v>26</v>
      </c>
      <c r="B540" s="90" t="s">
        <v>37</v>
      </c>
      <c r="C540" s="91" t="s">
        <v>27</v>
      </c>
      <c r="D540" s="91">
        <v>7664</v>
      </c>
      <c r="E540" s="87" t="s">
        <v>157</v>
      </c>
      <c r="F540" s="87" t="s">
        <v>29</v>
      </c>
      <c r="G540" s="88" t="s">
        <v>44</v>
      </c>
      <c r="H540" s="89" t="s">
        <v>45</v>
      </c>
      <c r="I540" s="92" t="s">
        <v>157</v>
      </c>
      <c r="J540" s="92" t="s">
        <v>108</v>
      </c>
      <c r="K540" s="91" t="s">
        <v>428</v>
      </c>
      <c r="L540" s="96">
        <v>44008</v>
      </c>
      <c r="M540" s="91">
        <v>2020</v>
      </c>
      <c r="N540" s="91" t="s">
        <v>464</v>
      </c>
      <c r="O540" s="91" t="s">
        <v>538</v>
      </c>
      <c r="P540" s="127">
        <v>44038</v>
      </c>
      <c r="Q540" s="97">
        <v>44021</v>
      </c>
      <c r="R540" s="93" t="s">
        <v>35</v>
      </c>
      <c r="S540" s="89" t="s">
        <v>36</v>
      </c>
      <c r="T540" s="88" t="s">
        <v>41</v>
      </c>
      <c r="U540" s="89" t="s">
        <v>42</v>
      </c>
      <c r="V540" s="92" t="s">
        <v>993</v>
      </c>
      <c r="W540" s="94">
        <v>19209544</v>
      </c>
      <c r="X540" s="46">
        <f t="shared" si="27"/>
        <v>13</v>
      </c>
      <c r="Y540" s="46">
        <v>275</v>
      </c>
      <c r="Z540" s="46" t="str">
        <f t="shared" si="28"/>
        <v>1-15</v>
      </c>
      <c r="AA540" s="77" t="str">
        <f t="shared" si="29"/>
        <v>Concluido</v>
      </c>
    </row>
    <row r="541" spans="1:27" s="43" customFormat="1" ht="15" customHeight="1">
      <c r="A541" s="89" t="s">
        <v>26</v>
      </c>
      <c r="B541" s="90" t="s">
        <v>37</v>
      </c>
      <c r="C541" s="91" t="s">
        <v>27</v>
      </c>
      <c r="D541" s="91">
        <v>7666</v>
      </c>
      <c r="E541" s="87" t="s">
        <v>97</v>
      </c>
      <c r="F541" s="87" t="s">
        <v>29</v>
      </c>
      <c r="G541" s="88" t="s">
        <v>44</v>
      </c>
      <c r="H541" s="89" t="s">
        <v>45</v>
      </c>
      <c r="I541" s="92" t="s">
        <v>147</v>
      </c>
      <c r="J541" s="92" t="s">
        <v>59</v>
      </c>
      <c r="K541" s="91" t="s">
        <v>98</v>
      </c>
      <c r="L541" s="96">
        <v>44008</v>
      </c>
      <c r="M541" s="91">
        <v>2020</v>
      </c>
      <c r="N541" s="91" t="s">
        <v>464</v>
      </c>
      <c r="O541" s="91" t="s">
        <v>538</v>
      </c>
      <c r="P541" s="127">
        <v>44038</v>
      </c>
      <c r="Q541" s="97">
        <v>44038</v>
      </c>
      <c r="R541" s="93" t="s">
        <v>35</v>
      </c>
      <c r="S541" s="89" t="s">
        <v>36</v>
      </c>
      <c r="T541" s="88" t="s">
        <v>30</v>
      </c>
      <c r="U541" s="89" t="s">
        <v>449</v>
      </c>
      <c r="V541" s="92" t="s">
        <v>994</v>
      </c>
      <c r="W541" s="94">
        <v>40109902</v>
      </c>
      <c r="X541" s="46">
        <f t="shared" si="27"/>
        <v>30</v>
      </c>
      <c r="Y541" s="46">
        <v>276</v>
      </c>
      <c r="Z541" s="46" t="str">
        <f t="shared" si="28"/>
        <v>16-30</v>
      </c>
      <c r="AA541" s="77" t="str">
        <f t="shared" si="29"/>
        <v>Concluido</v>
      </c>
    </row>
    <row r="542" spans="1:27" s="43" customFormat="1">
      <c r="A542" s="89" t="s">
        <v>26</v>
      </c>
      <c r="B542" s="90" t="s">
        <v>37</v>
      </c>
      <c r="C542" s="91" t="s">
        <v>27</v>
      </c>
      <c r="D542" s="91">
        <v>7675</v>
      </c>
      <c r="E542" s="87" t="s">
        <v>97</v>
      </c>
      <c r="F542" s="87" t="s">
        <v>29</v>
      </c>
      <c r="G542" s="88" t="s">
        <v>44</v>
      </c>
      <c r="H542" s="89" t="s">
        <v>45</v>
      </c>
      <c r="I542" s="92" t="s">
        <v>147</v>
      </c>
      <c r="J542" s="92" t="s">
        <v>59</v>
      </c>
      <c r="K542" s="91" t="s">
        <v>98</v>
      </c>
      <c r="L542" s="96">
        <v>44008</v>
      </c>
      <c r="M542" s="91">
        <v>2020</v>
      </c>
      <c r="N542" s="91" t="s">
        <v>464</v>
      </c>
      <c r="O542" s="91" t="s">
        <v>538</v>
      </c>
      <c r="P542" s="127">
        <v>44038</v>
      </c>
      <c r="Q542" s="97">
        <v>44038</v>
      </c>
      <c r="R542" s="93" t="s">
        <v>35</v>
      </c>
      <c r="S542" s="89" t="s">
        <v>36</v>
      </c>
      <c r="T542" s="88" t="s">
        <v>30</v>
      </c>
      <c r="U542" s="89" t="s">
        <v>449</v>
      </c>
      <c r="V542" s="92" t="s">
        <v>1000</v>
      </c>
      <c r="W542" s="94">
        <v>18146841</v>
      </c>
      <c r="X542" s="46">
        <f t="shared" si="27"/>
        <v>30</v>
      </c>
      <c r="Y542" s="46">
        <v>277</v>
      </c>
      <c r="Z542" s="46" t="str">
        <f t="shared" si="28"/>
        <v>16-30</v>
      </c>
      <c r="AA542" s="77" t="str">
        <f t="shared" si="29"/>
        <v>Concluido</v>
      </c>
    </row>
    <row r="543" spans="1:27" s="43" customFormat="1" ht="15" customHeight="1">
      <c r="A543" s="89" t="s">
        <v>26</v>
      </c>
      <c r="B543" s="90" t="s">
        <v>37</v>
      </c>
      <c r="C543" s="91" t="s">
        <v>27</v>
      </c>
      <c r="D543" s="91">
        <v>7661</v>
      </c>
      <c r="E543" s="87" t="s">
        <v>162</v>
      </c>
      <c r="F543" s="87" t="s">
        <v>57</v>
      </c>
      <c r="G543" s="88" t="s">
        <v>44</v>
      </c>
      <c r="H543" s="89" t="s">
        <v>45</v>
      </c>
      <c r="I543" s="92" t="s">
        <v>77</v>
      </c>
      <c r="J543" s="92" t="s">
        <v>108</v>
      </c>
      <c r="K543" s="91" t="s">
        <v>129</v>
      </c>
      <c r="L543" s="96">
        <v>44008</v>
      </c>
      <c r="M543" s="91">
        <v>2020</v>
      </c>
      <c r="N543" s="91" t="s">
        <v>464</v>
      </c>
      <c r="O543" s="91" t="s">
        <v>538</v>
      </c>
      <c r="P543" s="127">
        <v>44038</v>
      </c>
      <c r="Q543" s="97">
        <v>44036</v>
      </c>
      <c r="R543" s="93" t="s">
        <v>35</v>
      </c>
      <c r="S543" s="89" t="s">
        <v>36</v>
      </c>
      <c r="T543" s="88" t="s">
        <v>30</v>
      </c>
      <c r="U543" s="89" t="s">
        <v>449</v>
      </c>
      <c r="V543" s="92" t="s">
        <v>990</v>
      </c>
      <c r="W543" s="94">
        <v>16696936</v>
      </c>
      <c r="X543" s="46">
        <f t="shared" si="27"/>
        <v>28</v>
      </c>
      <c r="Y543" s="46">
        <v>278</v>
      </c>
      <c r="Z543" s="46" t="str">
        <f t="shared" si="28"/>
        <v>16-30</v>
      </c>
      <c r="AA543" s="77" t="str">
        <f t="shared" si="29"/>
        <v>Concluido</v>
      </c>
    </row>
    <row r="544" spans="1:27" s="43" customFormat="1" ht="15" customHeight="1">
      <c r="A544" s="89" t="s">
        <v>26</v>
      </c>
      <c r="B544" s="90" t="s">
        <v>37</v>
      </c>
      <c r="C544" s="91" t="s">
        <v>27</v>
      </c>
      <c r="D544" s="91">
        <v>7663</v>
      </c>
      <c r="E544" s="87" t="s">
        <v>162</v>
      </c>
      <c r="F544" s="87" t="s">
        <v>57</v>
      </c>
      <c r="G544" s="88" t="s">
        <v>44</v>
      </c>
      <c r="H544" s="89" t="s">
        <v>45</v>
      </c>
      <c r="I544" s="92" t="s">
        <v>77</v>
      </c>
      <c r="J544" s="92" t="s">
        <v>108</v>
      </c>
      <c r="K544" s="91" t="s">
        <v>129</v>
      </c>
      <c r="L544" s="96">
        <v>44008</v>
      </c>
      <c r="M544" s="91">
        <v>2020</v>
      </c>
      <c r="N544" s="91" t="s">
        <v>464</v>
      </c>
      <c r="O544" s="91" t="s">
        <v>538</v>
      </c>
      <c r="P544" s="127">
        <v>44038</v>
      </c>
      <c r="Q544" s="97">
        <v>44040</v>
      </c>
      <c r="R544" s="93" t="s">
        <v>35</v>
      </c>
      <c r="S544" s="89" t="s">
        <v>36</v>
      </c>
      <c r="T544" s="88" t="s">
        <v>30</v>
      </c>
      <c r="U544" s="89" t="s">
        <v>449</v>
      </c>
      <c r="V544" s="92" t="s">
        <v>992</v>
      </c>
      <c r="W544" s="94">
        <v>43806127</v>
      </c>
      <c r="X544" s="46">
        <f t="shared" si="27"/>
        <v>32</v>
      </c>
      <c r="Y544" s="46">
        <v>279</v>
      </c>
      <c r="Z544" s="46" t="str">
        <f t="shared" si="28"/>
        <v>31-60</v>
      </c>
      <c r="AA544" s="77" t="str">
        <f t="shared" si="29"/>
        <v>Concluido</v>
      </c>
    </row>
    <row r="545" spans="1:27" s="43" customFormat="1" ht="15" customHeight="1">
      <c r="A545" s="89" t="s">
        <v>26</v>
      </c>
      <c r="B545" s="90" t="s">
        <v>37</v>
      </c>
      <c r="C545" s="91" t="s">
        <v>27</v>
      </c>
      <c r="D545" s="91">
        <v>7678</v>
      </c>
      <c r="E545" s="87" t="s">
        <v>162</v>
      </c>
      <c r="F545" s="87" t="s">
        <v>29</v>
      </c>
      <c r="G545" s="88" t="s">
        <v>44</v>
      </c>
      <c r="H545" s="89" t="s">
        <v>45</v>
      </c>
      <c r="I545" s="92" t="s">
        <v>77</v>
      </c>
      <c r="J545" s="92" t="s">
        <v>108</v>
      </c>
      <c r="K545" s="91" t="s">
        <v>129</v>
      </c>
      <c r="L545" s="96">
        <v>44008</v>
      </c>
      <c r="M545" s="91">
        <v>2020</v>
      </c>
      <c r="N545" s="91" t="s">
        <v>464</v>
      </c>
      <c r="O545" s="91" t="s">
        <v>538</v>
      </c>
      <c r="P545" s="127">
        <v>44038</v>
      </c>
      <c r="Q545" s="97">
        <v>44037</v>
      </c>
      <c r="R545" s="93" t="s">
        <v>35</v>
      </c>
      <c r="S545" s="89" t="s">
        <v>36</v>
      </c>
      <c r="T545" s="88" t="s">
        <v>30</v>
      </c>
      <c r="U545" s="89" t="s">
        <v>449</v>
      </c>
      <c r="V545" s="92" t="s">
        <v>1003</v>
      </c>
      <c r="W545" s="94">
        <v>41182044</v>
      </c>
      <c r="X545" s="46">
        <f t="shared" si="27"/>
        <v>29</v>
      </c>
      <c r="Y545" s="46">
        <v>280</v>
      </c>
      <c r="Z545" s="46" t="str">
        <f t="shared" si="28"/>
        <v>16-30</v>
      </c>
      <c r="AA545" s="77" t="str">
        <f t="shared" si="29"/>
        <v>Concluido</v>
      </c>
    </row>
    <row r="546" spans="1:27" s="43" customFormat="1" ht="15" customHeight="1">
      <c r="A546" s="89" t="s">
        <v>26</v>
      </c>
      <c r="B546" s="90" t="s">
        <v>37</v>
      </c>
      <c r="C546" s="91" t="s">
        <v>27</v>
      </c>
      <c r="D546" s="91">
        <v>7682</v>
      </c>
      <c r="E546" s="87" t="s">
        <v>162</v>
      </c>
      <c r="F546" s="87" t="s">
        <v>29</v>
      </c>
      <c r="G546" s="88" t="s">
        <v>44</v>
      </c>
      <c r="H546" s="89" t="s">
        <v>45</v>
      </c>
      <c r="I546" s="92" t="s">
        <v>77</v>
      </c>
      <c r="J546" s="92" t="s">
        <v>108</v>
      </c>
      <c r="K546" s="91" t="s">
        <v>129</v>
      </c>
      <c r="L546" s="96">
        <v>44008</v>
      </c>
      <c r="M546" s="91">
        <v>2020</v>
      </c>
      <c r="N546" s="91" t="s">
        <v>464</v>
      </c>
      <c r="O546" s="91" t="s">
        <v>538</v>
      </c>
      <c r="P546" s="127">
        <v>44038</v>
      </c>
      <c r="Q546" s="97">
        <v>44037</v>
      </c>
      <c r="R546" s="93" t="s">
        <v>35</v>
      </c>
      <c r="S546" s="89" t="s">
        <v>36</v>
      </c>
      <c r="T546" s="88" t="s">
        <v>30</v>
      </c>
      <c r="U546" s="89" t="s">
        <v>449</v>
      </c>
      <c r="V546" s="92" t="s">
        <v>1004</v>
      </c>
      <c r="W546" s="94">
        <v>75522273</v>
      </c>
      <c r="X546" s="46">
        <f t="shared" si="27"/>
        <v>29</v>
      </c>
      <c r="Y546" s="46">
        <v>281</v>
      </c>
      <c r="Z546" s="46" t="str">
        <f t="shared" si="28"/>
        <v>16-30</v>
      </c>
      <c r="AA546" s="77" t="str">
        <f t="shared" si="29"/>
        <v>Concluido</v>
      </c>
    </row>
    <row r="547" spans="1:27" s="43" customFormat="1">
      <c r="A547" s="89" t="s">
        <v>26</v>
      </c>
      <c r="B547" s="90" t="s">
        <v>37</v>
      </c>
      <c r="C547" s="91" t="s">
        <v>27</v>
      </c>
      <c r="D547" s="91">
        <v>7689</v>
      </c>
      <c r="E547" s="87" t="s">
        <v>162</v>
      </c>
      <c r="F547" s="87" t="s">
        <v>29</v>
      </c>
      <c r="G547" s="88" t="s">
        <v>44</v>
      </c>
      <c r="H547" s="89" t="s">
        <v>45</v>
      </c>
      <c r="I547" s="92" t="s">
        <v>77</v>
      </c>
      <c r="J547" s="92" t="s">
        <v>108</v>
      </c>
      <c r="K547" s="91" t="s">
        <v>129</v>
      </c>
      <c r="L547" s="96">
        <v>44008</v>
      </c>
      <c r="M547" s="91">
        <v>2020</v>
      </c>
      <c r="N547" s="91" t="s">
        <v>464</v>
      </c>
      <c r="O547" s="91" t="s">
        <v>538</v>
      </c>
      <c r="P547" s="127">
        <v>44038</v>
      </c>
      <c r="Q547" s="97">
        <v>44032</v>
      </c>
      <c r="R547" s="93" t="s">
        <v>35</v>
      </c>
      <c r="S547" s="89" t="s">
        <v>36</v>
      </c>
      <c r="T547" s="88" t="s">
        <v>30</v>
      </c>
      <c r="U547" s="89" t="s">
        <v>449</v>
      </c>
      <c r="V547" s="92" t="s">
        <v>986</v>
      </c>
      <c r="W547" s="94">
        <v>16494268</v>
      </c>
      <c r="X547" s="46">
        <f t="shared" si="27"/>
        <v>24</v>
      </c>
      <c r="Y547" s="46">
        <v>282</v>
      </c>
      <c r="Z547" s="46" t="str">
        <f t="shared" si="28"/>
        <v>16-30</v>
      </c>
      <c r="AA547" s="77" t="str">
        <f t="shared" si="29"/>
        <v>Concluido</v>
      </c>
    </row>
    <row r="548" spans="1:27" s="43" customFormat="1">
      <c r="A548" s="89" t="s">
        <v>26</v>
      </c>
      <c r="B548" s="90" t="s">
        <v>37</v>
      </c>
      <c r="C548" s="91" t="s">
        <v>27</v>
      </c>
      <c r="D548" s="91">
        <v>7690</v>
      </c>
      <c r="E548" s="87" t="s">
        <v>162</v>
      </c>
      <c r="F548" s="87" t="s">
        <v>29</v>
      </c>
      <c r="G548" s="88" t="s">
        <v>44</v>
      </c>
      <c r="H548" s="89" t="s">
        <v>45</v>
      </c>
      <c r="I548" s="92" t="s">
        <v>77</v>
      </c>
      <c r="J548" s="92" t="s">
        <v>108</v>
      </c>
      <c r="K548" s="91" t="s">
        <v>129</v>
      </c>
      <c r="L548" s="96">
        <v>44008</v>
      </c>
      <c r="M548" s="91">
        <v>2020</v>
      </c>
      <c r="N548" s="91" t="s">
        <v>464</v>
      </c>
      <c r="O548" s="91" t="s">
        <v>538</v>
      </c>
      <c r="P548" s="127">
        <v>44038</v>
      </c>
      <c r="Q548" s="97">
        <v>44039</v>
      </c>
      <c r="R548" s="93" t="s">
        <v>35</v>
      </c>
      <c r="S548" s="89" t="s">
        <v>36</v>
      </c>
      <c r="T548" s="88" t="s">
        <v>30</v>
      </c>
      <c r="U548" s="89" t="s">
        <v>449</v>
      </c>
      <c r="V548" s="92" t="s">
        <v>1011</v>
      </c>
      <c r="W548" s="94">
        <v>75764724</v>
      </c>
      <c r="X548" s="46">
        <f t="shared" si="27"/>
        <v>31</v>
      </c>
      <c r="Y548" s="46">
        <v>283</v>
      </c>
      <c r="Z548" s="46" t="str">
        <f t="shared" si="28"/>
        <v>31-60</v>
      </c>
      <c r="AA548" s="77" t="str">
        <f t="shared" si="29"/>
        <v>Concluido</v>
      </c>
    </row>
    <row r="549" spans="1:27" s="43" customFormat="1">
      <c r="A549" s="89" t="s">
        <v>26</v>
      </c>
      <c r="B549" s="90" t="s">
        <v>37</v>
      </c>
      <c r="C549" s="91" t="s">
        <v>27</v>
      </c>
      <c r="D549" s="91">
        <v>7680</v>
      </c>
      <c r="E549" s="87" t="s">
        <v>162</v>
      </c>
      <c r="F549" s="87" t="s">
        <v>29</v>
      </c>
      <c r="G549" s="88" t="s">
        <v>44</v>
      </c>
      <c r="H549" s="89" t="s">
        <v>45</v>
      </c>
      <c r="I549" s="92" t="s">
        <v>422</v>
      </c>
      <c r="J549" s="92" t="s">
        <v>108</v>
      </c>
      <c r="K549" s="95" t="s">
        <v>129</v>
      </c>
      <c r="L549" s="96">
        <v>44008</v>
      </c>
      <c r="M549" s="91">
        <v>2020</v>
      </c>
      <c r="N549" s="91" t="s">
        <v>464</v>
      </c>
      <c r="O549" s="91" t="s">
        <v>538</v>
      </c>
      <c r="P549" s="127">
        <v>44038</v>
      </c>
      <c r="Q549" s="97">
        <v>44038</v>
      </c>
      <c r="R549" s="93" t="s">
        <v>35</v>
      </c>
      <c r="S549" s="89" t="s">
        <v>36</v>
      </c>
      <c r="T549" s="88" t="s">
        <v>30</v>
      </c>
      <c r="U549" s="89" t="s">
        <v>449</v>
      </c>
      <c r="V549" s="92" t="s">
        <v>985</v>
      </c>
      <c r="W549" s="94">
        <v>17612094</v>
      </c>
      <c r="X549" s="46">
        <f t="shared" si="27"/>
        <v>30</v>
      </c>
      <c r="Y549" s="46">
        <v>284</v>
      </c>
      <c r="Z549" s="46" t="str">
        <f t="shared" si="28"/>
        <v>16-30</v>
      </c>
      <c r="AA549" s="77" t="str">
        <f t="shared" si="29"/>
        <v>Concluido</v>
      </c>
    </row>
    <row r="550" spans="1:27" s="43" customFormat="1">
      <c r="A550" s="89" t="s">
        <v>26</v>
      </c>
      <c r="B550" s="90" t="s">
        <v>37</v>
      </c>
      <c r="C550" s="91" t="s">
        <v>27</v>
      </c>
      <c r="D550" s="91">
        <v>7681</v>
      </c>
      <c r="E550" s="87" t="s">
        <v>162</v>
      </c>
      <c r="F550" s="87" t="s">
        <v>29</v>
      </c>
      <c r="G550" s="88" t="s">
        <v>44</v>
      </c>
      <c r="H550" s="89" t="s">
        <v>45</v>
      </c>
      <c r="I550" s="92" t="s">
        <v>422</v>
      </c>
      <c r="J550" s="92" t="s">
        <v>108</v>
      </c>
      <c r="K550" s="95" t="s">
        <v>129</v>
      </c>
      <c r="L550" s="96">
        <v>44008</v>
      </c>
      <c r="M550" s="91">
        <v>2020</v>
      </c>
      <c r="N550" s="91" t="s">
        <v>464</v>
      </c>
      <c r="O550" s="91" t="s">
        <v>538</v>
      </c>
      <c r="P550" s="127">
        <v>44038</v>
      </c>
      <c r="Q550" s="97">
        <v>44032</v>
      </c>
      <c r="R550" s="93" t="s">
        <v>35</v>
      </c>
      <c r="S550" s="89" t="s">
        <v>36</v>
      </c>
      <c r="T550" s="88" t="s">
        <v>30</v>
      </c>
      <c r="U550" s="89" t="s">
        <v>449</v>
      </c>
      <c r="V550" s="92" t="s">
        <v>986</v>
      </c>
      <c r="W550" s="94">
        <v>16494268</v>
      </c>
      <c r="X550" s="46">
        <f t="shared" si="27"/>
        <v>24</v>
      </c>
      <c r="Y550" s="46">
        <v>285</v>
      </c>
      <c r="Z550" s="46" t="str">
        <f t="shared" si="28"/>
        <v>16-30</v>
      </c>
      <c r="AA550" s="77" t="str">
        <f t="shared" si="29"/>
        <v>Concluido</v>
      </c>
    </row>
    <row r="551" spans="1:27" s="43" customFormat="1" ht="15" customHeight="1">
      <c r="A551" s="89" t="s">
        <v>26</v>
      </c>
      <c r="B551" s="90" t="s">
        <v>37</v>
      </c>
      <c r="C551" s="91" t="s">
        <v>27</v>
      </c>
      <c r="D551" s="91">
        <v>7660</v>
      </c>
      <c r="E551" s="87" t="s">
        <v>100</v>
      </c>
      <c r="F551" s="87" t="s">
        <v>57</v>
      </c>
      <c r="G551" s="88" t="s">
        <v>44</v>
      </c>
      <c r="H551" s="89" t="s">
        <v>45</v>
      </c>
      <c r="I551" s="92" t="s">
        <v>127</v>
      </c>
      <c r="J551" s="92" t="s">
        <v>47</v>
      </c>
      <c r="K551" s="95" t="s">
        <v>34</v>
      </c>
      <c r="L551" s="96">
        <v>44008</v>
      </c>
      <c r="M551" s="91">
        <v>2020</v>
      </c>
      <c r="N551" s="91" t="s">
        <v>464</v>
      </c>
      <c r="O551" s="91" t="s">
        <v>538</v>
      </c>
      <c r="P551" s="127">
        <v>44038</v>
      </c>
      <c r="Q551" s="97">
        <v>44038</v>
      </c>
      <c r="R551" s="93" t="s">
        <v>35</v>
      </c>
      <c r="S551" s="89" t="s">
        <v>36</v>
      </c>
      <c r="T551" s="88" t="s">
        <v>30</v>
      </c>
      <c r="U551" s="89" t="s">
        <v>449</v>
      </c>
      <c r="V551" s="92" t="s">
        <v>989</v>
      </c>
      <c r="W551" s="94">
        <v>43989592</v>
      </c>
      <c r="X551" s="46">
        <f t="shared" si="27"/>
        <v>30</v>
      </c>
      <c r="Y551" s="46">
        <v>286</v>
      </c>
      <c r="Z551" s="46" t="str">
        <f t="shared" si="28"/>
        <v>16-30</v>
      </c>
      <c r="AA551" s="77" t="str">
        <f t="shared" si="29"/>
        <v>Concluido</v>
      </c>
    </row>
    <row r="552" spans="1:27" s="43" customFormat="1" ht="15" customHeight="1">
      <c r="A552" s="89" t="s">
        <v>26</v>
      </c>
      <c r="B552" s="90" t="s">
        <v>37</v>
      </c>
      <c r="C552" s="91" t="s">
        <v>27</v>
      </c>
      <c r="D552" s="91">
        <v>7658</v>
      </c>
      <c r="E552" s="87" t="s">
        <v>409</v>
      </c>
      <c r="F552" s="87" t="s">
        <v>29</v>
      </c>
      <c r="G552" s="88" t="s">
        <v>30</v>
      </c>
      <c r="H552" s="89" t="s">
        <v>31</v>
      </c>
      <c r="I552" s="92" t="s">
        <v>32</v>
      </c>
      <c r="J552" s="92" t="s">
        <v>33</v>
      </c>
      <c r="K552" s="91" t="s">
        <v>34</v>
      </c>
      <c r="L552" s="96">
        <v>44008</v>
      </c>
      <c r="M552" s="91">
        <v>2020</v>
      </c>
      <c r="N552" s="91" t="s">
        <v>464</v>
      </c>
      <c r="O552" s="91" t="s">
        <v>538</v>
      </c>
      <c r="P552" s="127">
        <v>44038</v>
      </c>
      <c r="Q552" s="97">
        <v>44069</v>
      </c>
      <c r="R552" s="93" t="s">
        <v>35</v>
      </c>
      <c r="S552" s="89" t="s">
        <v>36</v>
      </c>
      <c r="T552" s="88" t="s">
        <v>30</v>
      </c>
      <c r="U552" s="89" t="s">
        <v>449</v>
      </c>
      <c r="V552" s="92" t="s">
        <v>987</v>
      </c>
      <c r="W552" s="94">
        <v>44984734</v>
      </c>
      <c r="X552" s="46">
        <f t="shared" si="27"/>
        <v>61</v>
      </c>
      <c r="Y552" s="46">
        <v>287</v>
      </c>
      <c r="Z552" s="46" t="str">
        <f t="shared" si="28"/>
        <v>Más de 60</v>
      </c>
      <c r="AA552" s="77" t="str">
        <f t="shared" si="29"/>
        <v>Concluido</v>
      </c>
    </row>
    <row r="553" spans="1:27" s="43" customFormat="1" ht="15" customHeight="1">
      <c r="A553" s="89" t="s">
        <v>26</v>
      </c>
      <c r="B553" s="90" t="s">
        <v>37</v>
      </c>
      <c r="C553" s="91" t="s">
        <v>27</v>
      </c>
      <c r="D553" s="91">
        <v>7667</v>
      </c>
      <c r="E553" s="87" t="s">
        <v>115</v>
      </c>
      <c r="F553" s="87" t="s">
        <v>29</v>
      </c>
      <c r="G553" s="88" t="s">
        <v>30</v>
      </c>
      <c r="H553" s="89" t="s">
        <v>31</v>
      </c>
      <c r="I553" s="92" t="s">
        <v>32</v>
      </c>
      <c r="J553" s="92" t="s">
        <v>33</v>
      </c>
      <c r="K553" s="91" t="s">
        <v>34</v>
      </c>
      <c r="L553" s="96">
        <v>44008</v>
      </c>
      <c r="M553" s="91">
        <v>2020</v>
      </c>
      <c r="N553" s="91" t="s">
        <v>464</v>
      </c>
      <c r="O553" s="91" t="s">
        <v>538</v>
      </c>
      <c r="P553" s="127">
        <v>44038</v>
      </c>
      <c r="Q553" s="97">
        <v>44038</v>
      </c>
      <c r="R553" s="93" t="s">
        <v>35</v>
      </c>
      <c r="S553" s="89" t="s">
        <v>36</v>
      </c>
      <c r="T553" s="88" t="s">
        <v>30</v>
      </c>
      <c r="U553" s="89" t="s">
        <v>449</v>
      </c>
      <c r="V553" s="92" t="s">
        <v>751</v>
      </c>
      <c r="W553" s="94">
        <v>70135611</v>
      </c>
      <c r="X553" s="46">
        <f t="shared" si="27"/>
        <v>30</v>
      </c>
      <c r="Y553" s="46">
        <v>288</v>
      </c>
      <c r="Z553" s="46" t="str">
        <f t="shared" si="28"/>
        <v>16-30</v>
      </c>
      <c r="AA553" s="77" t="str">
        <f t="shared" si="29"/>
        <v>Concluido</v>
      </c>
    </row>
    <row r="554" spans="1:27" s="43" customFormat="1" ht="15" customHeight="1">
      <c r="A554" s="89" t="s">
        <v>26</v>
      </c>
      <c r="B554" s="90" t="s">
        <v>37</v>
      </c>
      <c r="C554" s="91" t="s">
        <v>27</v>
      </c>
      <c r="D554" s="91">
        <v>7668</v>
      </c>
      <c r="E554" s="87" t="s">
        <v>88</v>
      </c>
      <c r="F554" s="87" t="s">
        <v>29</v>
      </c>
      <c r="G554" s="88" t="s">
        <v>30</v>
      </c>
      <c r="H554" s="89" t="s">
        <v>31</v>
      </c>
      <c r="I554" s="92" t="s">
        <v>32</v>
      </c>
      <c r="J554" s="92" t="s">
        <v>33</v>
      </c>
      <c r="K554" s="91" t="s">
        <v>34</v>
      </c>
      <c r="L554" s="96">
        <v>44008</v>
      </c>
      <c r="M554" s="91">
        <v>2020</v>
      </c>
      <c r="N554" s="91" t="s">
        <v>464</v>
      </c>
      <c r="O554" s="91" t="s">
        <v>538</v>
      </c>
      <c r="P554" s="127">
        <v>44038</v>
      </c>
      <c r="Q554" s="97">
        <v>44038</v>
      </c>
      <c r="R554" s="93" t="s">
        <v>35</v>
      </c>
      <c r="S554" s="89" t="s">
        <v>36</v>
      </c>
      <c r="T554" s="88" t="s">
        <v>30</v>
      </c>
      <c r="U554" s="89" t="s">
        <v>449</v>
      </c>
      <c r="V554" s="92" t="s">
        <v>589</v>
      </c>
      <c r="W554" s="94">
        <v>44008936</v>
      </c>
      <c r="X554" s="46">
        <f t="shared" si="27"/>
        <v>30</v>
      </c>
      <c r="Y554" s="46">
        <v>289</v>
      </c>
      <c r="Z554" s="46" t="str">
        <f t="shared" si="28"/>
        <v>16-30</v>
      </c>
      <c r="AA554" s="77" t="str">
        <f t="shared" si="29"/>
        <v>Concluido</v>
      </c>
    </row>
    <row r="555" spans="1:27" s="43" customFormat="1" ht="15" customHeight="1">
      <c r="A555" s="89" t="s">
        <v>26</v>
      </c>
      <c r="B555" s="90" t="s">
        <v>37</v>
      </c>
      <c r="C555" s="91" t="s">
        <v>27</v>
      </c>
      <c r="D555" s="91">
        <v>7669</v>
      </c>
      <c r="E555" s="87" t="s">
        <v>72</v>
      </c>
      <c r="F555" s="87" t="s">
        <v>91</v>
      </c>
      <c r="G555" s="88" t="s">
        <v>30</v>
      </c>
      <c r="H555" s="89" t="s">
        <v>31</v>
      </c>
      <c r="I555" s="92" t="s">
        <v>32</v>
      </c>
      <c r="J555" s="92" t="s">
        <v>33</v>
      </c>
      <c r="K555" s="91" t="s">
        <v>34</v>
      </c>
      <c r="L555" s="96">
        <v>44008</v>
      </c>
      <c r="M555" s="91">
        <v>2020</v>
      </c>
      <c r="N555" s="91" t="s">
        <v>464</v>
      </c>
      <c r="O555" s="91" t="s">
        <v>538</v>
      </c>
      <c r="P555" s="127">
        <v>44038</v>
      </c>
      <c r="Q555" s="97">
        <v>44030</v>
      </c>
      <c r="R555" s="93" t="s">
        <v>35</v>
      </c>
      <c r="S555" s="89" t="s">
        <v>36</v>
      </c>
      <c r="T555" s="88" t="s">
        <v>30</v>
      </c>
      <c r="U555" s="89" t="s">
        <v>449</v>
      </c>
      <c r="V555" s="92" t="s">
        <v>995</v>
      </c>
      <c r="W555" s="94">
        <v>44081738</v>
      </c>
      <c r="X555" s="46">
        <f t="shared" si="27"/>
        <v>22</v>
      </c>
      <c r="Y555" s="46">
        <v>290</v>
      </c>
      <c r="Z555" s="46" t="str">
        <f t="shared" si="28"/>
        <v>16-30</v>
      </c>
      <c r="AA555" s="77" t="str">
        <f t="shared" si="29"/>
        <v>Concluido</v>
      </c>
    </row>
    <row r="556" spans="1:27" s="43" customFormat="1" ht="15" customHeight="1">
      <c r="A556" s="89" t="s">
        <v>26</v>
      </c>
      <c r="B556" s="90" t="s">
        <v>37</v>
      </c>
      <c r="C556" s="91" t="s">
        <v>27</v>
      </c>
      <c r="D556" s="91">
        <v>7670</v>
      </c>
      <c r="E556" s="87" t="s">
        <v>409</v>
      </c>
      <c r="F556" s="87" t="s">
        <v>29</v>
      </c>
      <c r="G556" s="88" t="s">
        <v>30</v>
      </c>
      <c r="H556" s="89" t="s">
        <v>31</v>
      </c>
      <c r="I556" s="92" t="s">
        <v>32</v>
      </c>
      <c r="J556" s="92" t="s">
        <v>33</v>
      </c>
      <c r="K556" s="91" t="s">
        <v>34</v>
      </c>
      <c r="L556" s="96">
        <v>44008</v>
      </c>
      <c r="M556" s="91">
        <v>2020</v>
      </c>
      <c r="N556" s="91" t="s">
        <v>464</v>
      </c>
      <c r="O556" s="91" t="s">
        <v>538</v>
      </c>
      <c r="P556" s="127">
        <v>44038</v>
      </c>
      <c r="Q556" s="97">
        <v>44038</v>
      </c>
      <c r="R556" s="93" t="s">
        <v>35</v>
      </c>
      <c r="S556" s="89" t="s">
        <v>36</v>
      </c>
      <c r="T556" s="88" t="s">
        <v>30</v>
      </c>
      <c r="U556" s="89" t="s">
        <v>449</v>
      </c>
      <c r="V556" s="92" t="s">
        <v>996</v>
      </c>
      <c r="W556" s="94">
        <v>46533667</v>
      </c>
      <c r="X556" s="46">
        <f t="shared" si="27"/>
        <v>30</v>
      </c>
      <c r="Y556" s="46">
        <v>291</v>
      </c>
      <c r="Z556" s="46" t="str">
        <f t="shared" si="28"/>
        <v>16-30</v>
      </c>
      <c r="AA556" s="77" t="str">
        <f t="shared" si="29"/>
        <v>Concluido</v>
      </c>
    </row>
    <row r="557" spans="1:27" s="43" customFormat="1" ht="15" customHeight="1">
      <c r="A557" s="89" t="s">
        <v>26</v>
      </c>
      <c r="B557" s="90" t="s">
        <v>37</v>
      </c>
      <c r="C557" s="91" t="s">
        <v>27</v>
      </c>
      <c r="D557" s="91">
        <v>7671</v>
      </c>
      <c r="E557" s="87" t="s">
        <v>94</v>
      </c>
      <c r="F557" s="87" t="s">
        <v>57</v>
      </c>
      <c r="G557" s="88" t="s">
        <v>30</v>
      </c>
      <c r="H557" s="89" t="s">
        <v>31</v>
      </c>
      <c r="I557" s="92" t="s">
        <v>32</v>
      </c>
      <c r="J557" s="92" t="s">
        <v>33</v>
      </c>
      <c r="K557" s="91" t="s">
        <v>34</v>
      </c>
      <c r="L557" s="96">
        <v>44008</v>
      </c>
      <c r="M557" s="91">
        <v>2020</v>
      </c>
      <c r="N557" s="91" t="s">
        <v>464</v>
      </c>
      <c r="O557" s="91" t="s">
        <v>538</v>
      </c>
      <c r="P557" s="127">
        <v>44038</v>
      </c>
      <c r="Q557" s="97">
        <v>44038</v>
      </c>
      <c r="R557" s="93" t="s">
        <v>35</v>
      </c>
      <c r="S557" s="89" t="s">
        <v>36</v>
      </c>
      <c r="T557" s="88" t="s">
        <v>30</v>
      </c>
      <c r="U557" s="89" t="s">
        <v>449</v>
      </c>
      <c r="V557" s="92" t="s">
        <v>997</v>
      </c>
      <c r="W557" s="94">
        <v>9269697</v>
      </c>
      <c r="X557" s="46">
        <f t="shared" si="27"/>
        <v>30</v>
      </c>
      <c r="Y557" s="46">
        <v>292</v>
      </c>
      <c r="Z557" s="46" t="str">
        <f t="shared" si="28"/>
        <v>16-30</v>
      </c>
      <c r="AA557" s="77" t="str">
        <f t="shared" si="29"/>
        <v>Concluido</v>
      </c>
    </row>
    <row r="558" spans="1:27" s="43" customFormat="1" ht="15" customHeight="1">
      <c r="A558" s="89" t="s">
        <v>26</v>
      </c>
      <c r="B558" s="90" t="s">
        <v>37</v>
      </c>
      <c r="C558" s="91" t="s">
        <v>27</v>
      </c>
      <c r="D558" s="91">
        <v>7672</v>
      </c>
      <c r="E558" s="87" t="s">
        <v>72</v>
      </c>
      <c r="F558" s="87" t="s">
        <v>91</v>
      </c>
      <c r="G558" s="88" t="s">
        <v>30</v>
      </c>
      <c r="H558" s="89" t="s">
        <v>31</v>
      </c>
      <c r="I558" s="92" t="s">
        <v>32</v>
      </c>
      <c r="J558" s="92" t="s">
        <v>33</v>
      </c>
      <c r="K558" s="91" t="s">
        <v>34</v>
      </c>
      <c r="L558" s="96">
        <v>44008</v>
      </c>
      <c r="M558" s="91">
        <v>2020</v>
      </c>
      <c r="N558" s="91" t="s">
        <v>464</v>
      </c>
      <c r="O558" s="91" t="s">
        <v>538</v>
      </c>
      <c r="P558" s="127">
        <v>44038</v>
      </c>
      <c r="Q558" s="97">
        <v>44038</v>
      </c>
      <c r="R558" s="93" t="s">
        <v>35</v>
      </c>
      <c r="S558" s="89" t="s">
        <v>36</v>
      </c>
      <c r="T558" s="88" t="s">
        <v>30</v>
      </c>
      <c r="U558" s="89" t="s">
        <v>449</v>
      </c>
      <c r="V558" s="92" t="s">
        <v>998</v>
      </c>
      <c r="W558" s="94">
        <v>42328736</v>
      </c>
      <c r="X558" s="46">
        <f t="shared" si="27"/>
        <v>30</v>
      </c>
      <c r="Y558" s="46">
        <v>293</v>
      </c>
      <c r="Z558" s="46" t="str">
        <f t="shared" si="28"/>
        <v>16-30</v>
      </c>
      <c r="AA558" s="77" t="str">
        <f t="shared" si="29"/>
        <v>Concluido</v>
      </c>
    </row>
    <row r="559" spans="1:27" s="43" customFormat="1">
      <c r="A559" s="89" t="s">
        <v>26</v>
      </c>
      <c r="B559" s="90" t="s">
        <v>37</v>
      </c>
      <c r="C559" s="91" t="s">
        <v>27</v>
      </c>
      <c r="D559" s="91">
        <v>7683</v>
      </c>
      <c r="E559" s="87" t="s">
        <v>131</v>
      </c>
      <c r="F559" s="87" t="s">
        <v>57</v>
      </c>
      <c r="G559" s="88" t="s">
        <v>30</v>
      </c>
      <c r="H559" s="89" t="s">
        <v>31</v>
      </c>
      <c r="I559" s="92" t="s">
        <v>32</v>
      </c>
      <c r="J559" s="92" t="s">
        <v>33</v>
      </c>
      <c r="K559" s="91" t="s">
        <v>34</v>
      </c>
      <c r="L559" s="96">
        <v>44008</v>
      </c>
      <c r="M559" s="91">
        <v>2020</v>
      </c>
      <c r="N559" s="91" t="s">
        <v>464</v>
      </c>
      <c r="O559" s="91" t="s">
        <v>538</v>
      </c>
      <c r="P559" s="127">
        <v>44038</v>
      </c>
      <c r="Q559" s="97">
        <v>44038</v>
      </c>
      <c r="R559" s="93" t="s">
        <v>35</v>
      </c>
      <c r="S559" s="89" t="s">
        <v>36</v>
      </c>
      <c r="T559" s="88" t="s">
        <v>30</v>
      </c>
      <c r="U559" s="89" t="s">
        <v>449</v>
      </c>
      <c r="V559" s="92" t="s">
        <v>1005</v>
      </c>
      <c r="W559" s="94">
        <v>47931134</v>
      </c>
      <c r="X559" s="46">
        <f t="shared" si="27"/>
        <v>30</v>
      </c>
      <c r="Y559" s="46">
        <v>294</v>
      </c>
      <c r="Z559" s="46" t="str">
        <f t="shared" si="28"/>
        <v>16-30</v>
      </c>
      <c r="AA559" s="77" t="str">
        <f t="shared" si="29"/>
        <v>Concluido</v>
      </c>
    </row>
    <row r="560" spans="1:27" s="43" customFormat="1" ht="15" customHeight="1">
      <c r="A560" s="89" t="s">
        <v>26</v>
      </c>
      <c r="B560" s="90" t="s">
        <v>37</v>
      </c>
      <c r="C560" s="91" t="s">
        <v>27</v>
      </c>
      <c r="D560" s="91">
        <v>7684</v>
      </c>
      <c r="E560" s="87" t="s">
        <v>115</v>
      </c>
      <c r="F560" s="87" t="s">
        <v>29</v>
      </c>
      <c r="G560" s="88" t="s">
        <v>30</v>
      </c>
      <c r="H560" s="89" t="s">
        <v>31</v>
      </c>
      <c r="I560" s="92" t="s">
        <v>32</v>
      </c>
      <c r="J560" s="92" t="s">
        <v>33</v>
      </c>
      <c r="K560" s="91" t="s">
        <v>34</v>
      </c>
      <c r="L560" s="96">
        <v>44008</v>
      </c>
      <c r="M560" s="91">
        <v>2020</v>
      </c>
      <c r="N560" s="91" t="s">
        <v>464</v>
      </c>
      <c r="O560" s="91" t="s">
        <v>538</v>
      </c>
      <c r="P560" s="127">
        <v>44038</v>
      </c>
      <c r="Q560" s="97">
        <v>44084</v>
      </c>
      <c r="R560" s="93" t="s">
        <v>35</v>
      </c>
      <c r="S560" s="89" t="s">
        <v>36</v>
      </c>
      <c r="T560" s="88" t="s">
        <v>30</v>
      </c>
      <c r="U560" s="89" t="s">
        <v>449</v>
      </c>
      <c r="V560" s="92" t="s">
        <v>1006</v>
      </c>
      <c r="W560" s="94">
        <v>43266310</v>
      </c>
      <c r="X560" s="46">
        <f t="shared" si="27"/>
        <v>76</v>
      </c>
      <c r="Y560" s="46">
        <v>295</v>
      </c>
      <c r="Z560" s="46" t="str">
        <f t="shared" si="28"/>
        <v>Más de 60</v>
      </c>
      <c r="AA560" s="77" t="str">
        <f t="shared" si="29"/>
        <v>Concluido</v>
      </c>
    </row>
    <row r="561" spans="1:27" s="43" customFormat="1" ht="15" customHeight="1">
      <c r="A561" s="89" t="s">
        <v>26</v>
      </c>
      <c r="B561" s="90" t="s">
        <v>37</v>
      </c>
      <c r="C561" s="91" t="s">
        <v>27</v>
      </c>
      <c r="D561" s="91">
        <v>7685</v>
      </c>
      <c r="E561" s="87" t="s">
        <v>412</v>
      </c>
      <c r="F561" s="87" t="s">
        <v>29</v>
      </c>
      <c r="G561" s="88" t="s">
        <v>30</v>
      </c>
      <c r="H561" s="89" t="s">
        <v>31</v>
      </c>
      <c r="I561" s="92" t="s">
        <v>32</v>
      </c>
      <c r="J561" s="92" t="s">
        <v>33</v>
      </c>
      <c r="K561" s="91" t="s">
        <v>34</v>
      </c>
      <c r="L561" s="96">
        <v>44008</v>
      </c>
      <c r="M561" s="91">
        <v>2020</v>
      </c>
      <c r="N561" s="91" t="s">
        <v>464</v>
      </c>
      <c r="O561" s="91" t="s">
        <v>538</v>
      </c>
      <c r="P561" s="127">
        <v>44038</v>
      </c>
      <c r="Q561" s="97">
        <v>44038</v>
      </c>
      <c r="R561" s="93" t="s">
        <v>35</v>
      </c>
      <c r="S561" s="89" t="s">
        <v>36</v>
      </c>
      <c r="T561" s="88" t="s">
        <v>30</v>
      </c>
      <c r="U561" s="89" t="s">
        <v>449</v>
      </c>
      <c r="V561" s="92" t="s">
        <v>1007</v>
      </c>
      <c r="W561" s="94">
        <v>43381389</v>
      </c>
      <c r="X561" s="46">
        <f t="shared" si="27"/>
        <v>30</v>
      </c>
      <c r="Y561" s="46">
        <v>296</v>
      </c>
      <c r="Z561" s="46" t="str">
        <f t="shared" si="28"/>
        <v>16-30</v>
      </c>
      <c r="AA561" s="77" t="str">
        <f t="shared" si="29"/>
        <v>Concluido</v>
      </c>
    </row>
    <row r="562" spans="1:27" s="43" customFormat="1">
      <c r="A562" s="89" t="s">
        <v>26</v>
      </c>
      <c r="B562" s="90" t="s">
        <v>37</v>
      </c>
      <c r="C562" s="91" t="s">
        <v>27</v>
      </c>
      <c r="D562" s="91">
        <v>7692</v>
      </c>
      <c r="E562" s="87" t="s">
        <v>80</v>
      </c>
      <c r="F562" s="87" t="s">
        <v>80</v>
      </c>
      <c r="G562" s="88" t="s">
        <v>30</v>
      </c>
      <c r="H562" s="89" t="s">
        <v>31</v>
      </c>
      <c r="I562" s="92" t="s">
        <v>32</v>
      </c>
      <c r="J562" s="92" t="s">
        <v>33</v>
      </c>
      <c r="K562" s="91" t="s">
        <v>34</v>
      </c>
      <c r="L562" s="96">
        <v>44008</v>
      </c>
      <c r="M562" s="91">
        <v>2020</v>
      </c>
      <c r="N562" s="91" t="s">
        <v>464</v>
      </c>
      <c r="O562" s="91" t="s">
        <v>538</v>
      </c>
      <c r="P562" s="127">
        <v>44038</v>
      </c>
      <c r="Q562" s="97">
        <v>44014</v>
      </c>
      <c r="R562" s="93">
        <v>29</v>
      </c>
      <c r="S562" s="89" t="s">
        <v>81</v>
      </c>
      <c r="T562" s="88" t="s">
        <v>30</v>
      </c>
      <c r="U562" s="89" t="s">
        <v>449</v>
      </c>
      <c r="V562" s="92" t="s">
        <v>1013</v>
      </c>
      <c r="W562" s="94">
        <v>47891650</v>
      </c>
      <c r="X562" s="46">
        <f t="shared" si="27"/>
        <v>6</v>
      </c>
      <c r="Y562" s="46">
        <v>297</v>
      </c>
      <c r="Z562" s="46" t="str">
        <f t="shared" si="28"/>
        <v>1-15</v>
      </c>
      <c r="AA562" s="77" t="str">
        <f t="shared" si="29"/>
        <v>Concluido</v>
      </c>
    </row>
    <row r="563" spans="1:27" s="43" customFormat="1">
      <c r="A563" s="89" t="s">
        <v>26</v>
      </c>
      <c r="B563" s="90" t="s">
        <v>37</v>
      </c>
      <c r="C563" s="91" t="s">
        <v>27</v>
      </c>
      <c r="D563" s="91">
        <v>7656</v>
      </c>
      <c r="E563" s="87" t="s">
        <v>401</v>
      </c>
      <c r="F563" s="87" t="s">
        <v>29</v>
      </c>
      <c r="G563" s="88" t="s">
        <v>44</v>
      </c>
      <c r="H563" s="89" t="s">
        <v>45</v>
      </c>
      <c r="I563" s="92" t="s">
        <v>109</v>
      </c>
      <c r="J563" s="92" t="s">
        <v>51</v>
      </c>
      <c r="K563" s="95" t="s">
        <v>404</v>
      </c>
      <c r="L563" s="96">
        <v>44008</v>
      </c>
      <c r="M563" s="91">
        <v>2020</v>
      </c>
      <c r="N563" s="91" t="s">
        <v>464</v>
      </c>
      <c r="O563" s="91" t="s">
        <v>538</v>
      </c>
      <c r="P563" s="127">
        <v>44038</v>
      </c>
      <c r="Q563" s="97">
        <v>44019</v>
      </c>
      <c r="R563" s="93" t="s">
        <v>35</v>
      </c>
      <c r="S563" s="89" t="s">
        <v>36</v>
      </c>
      <c r="T563" s="88" t="s">
        <v>30</v>
      </c>
      <c r="U563" s="89" t="s">
        <v>449</v>
      </c>
      <c r="V563" s="92" t="s">
        <v>981</v>
      </c>
      <c r="W563" s="94">
        <v>80161220</v>
      </c>
      <c r="X563" s="46">
        <f t="shared" si="27"/>
        <v>11</v>
      </c>
      <c r="Y563" s="46">
        <v>298</v>
      </c>
      <c r="Z563" s="46" t="str">
        <f t="shared" si="28"/>
        <v>1-15</v>
      </c>
      <c r="AA563" s="77" t="str">
        <f t="shared" si="29"/>
        <v>Concluido</v>
      </c>
    </row>
    <row r="564" spans="1:27" s="43" customFormat="1" ht="15" customHeight="1">
      <c r="A564" s="89" t="s">
        <v>26</v>
      </c>
      <c r="B564" s="90" t="s">
        <v>37</v>
      </c>
      <c r="C564" s="91" t="s">
        <v>27</v>
      </c>
      <c r="D564" s="91">
        <v>7665</v>
      </c>
      <c r="E564" s="87" t="s">
        <v>88</v>
      </c>
      <c r="F564" s="87" t="s">
        <v>29</v>
      </c>
      <c r="G564" s="88" t="s">
        <v>44</v>
      </c>
      <c r="H564" s="89" t="s">
        <v>45</v>
      </c>
      <c r="I564" s="92" t="s">
        <v>88</v>
      </c>
      <c r="J564" s="92" t="s">
        <v>51</v>
      </c>
      <c r="K564" s="95" t="s">
        <v>149</v>
      </c>
      <c r="L564" s="96">
        <v>44008</v>
      </c>
      <c r="M564" s="91">
        <v>2020</v>
      </c>
      <c r="N564" s="91" t="s">
        <v>464</v>
      </c>
      <c r="O564" s="91" t="s">
        <v>538</v>
      </c>
      <c r="P564" s="127">
        <v>44038</v>
      </c>
      <c r="Q564" s="97">
        <v>44038</v>
      </c>
      <c r="R564" s="93" t="s">
        <v>35</v>
      </c>
      <c r="S564" s="89" t="s">
        <v>36</v>
      </c>
      <c r="T564" s="88" t="s">
        <v>30</v>
      </c>
      <c r="U564" s="89" t="s">
        <v>449</v>
      </c>
      <c r="V564" s="92" t="s">
        <v>982</v>
      </c>
      <c r="W564" s="94">
        <v>40080169</v>
      </c>
      <c r="X564" s="46">
        <f t="shared" si="27"/>
        <v>30</v>
      </c>
      <c r="Y564" s="46">
        <v>299</v>
      </c>
      <c r="Z564" s="46" t="str">
        <f t="shared" si="28"/>
        <v>16-30</v>
      </c>
      <c r="AA564" s="77" t="str">
        <f t="shared" si="29"/>
        <v>Concluido</v>
      </c>
    </row>
    <row r="565" spans="1:27" s="43" customFormat="1" ht="15" customHeight="1">
      <c r="A565" s="89" t="s">
        <v>26</v>
      </c>
      <c r="B565" s="90" t="s">
        <v>37</v>
      </c>
      <c r="C565" s="91" t="s">
        <v>27</v>
      </c>
      <c r="D565" s="91">
        <v>7674</v>
      </c>
      <c r="E565" s="87" t="s">
        <v>88</v>
      </c>
      <c r="F565" s="87" t="s">
        <v>29</v>
      </c>
      <c r="G565" s="88" t="s">
        <v>44</v>
      </c>
      <c r="H565" s="89" t="s">
        <v>45</v>
      </c>
      <c r="I565" s="92" t="s">
        <v>88</v>
      </c>
      <c r="J565" s="92" t="s">
        <v>51</v>
      </c>
      <c r="K565" s="95" t="s">
        <v>149</v>
      </c>
      <c r="L565" s="96">
        <v>44008</v>
      </c>
      <c r="M565" s="91">
        <v>2020</v>
      </c>
      <c r="N565" s="91" t="s">
        <v>464</v>
      </c>
      <c r="O565" s="91" t="s">
        <v>538</v>
      </c>
      <c r="P565" s="127">
        <v>44038</v>
      </c>
      <c r="Q565" s="97">
        <v>44038</v>
      </c>
      <c r="R565" s="93" t="s">
        <v>35</v>
      </c>
      <c r="S565" s="89" t="s">
        <v>36</v>
      </c>
      <c r="T565" s="88" t="s">
        <v>30</v>
      </c>
      <c r="U565" s="89" t="s">
        <v>449</v>
      </c>
      <c r="V565" s="92" t="s">
        <v>983</v>
      </c>
      <c r="W565" s="94">
        <v>10417432</v>
      </c>
      <c r="X565" s="46">
        <f t="shared" si="27"/>
        <v>30</v>
      </c>
      <c r="Y565" s="46">
        <v>300</v>
      </c>
      <c r="Z565" s="46" t="str">
        <f t="shared" si="28"/>
        <v>16-30</v>
      </c>
      <c r="AA565" s="77" t="str">
        <f t="shared" si="29"/>
        <v>Concluido</v>
      </c>
    </row>
    <row r="566" spans="1:27" s="43" customFormat="1" ht="15" customHeight="1">
      <c r="A566" s="89" t="s">
        <v>26</v>
      </c>
      <c r="B566" s="90" t="s">
        <v>37</v>
      </c>
      <c r="C566" s="91" t="s">
        <v>27</v>
      </c>
      <c r="D566" s="91">
        <v>7679</v>
      </c>
      <c r="E566" s="87" t="s">
        <v>88</v>
      </c>
      <c r="F566" s="87" t="s">
        <v>29</v>
      </c>
      <c r="G566" s="88" t="s">
        <v>44</v>
      </c>
      <c r="H566" s="89" t="s">
        <v>45</v>
      </c>
      <c r="I566" s="92" t="s">
        <v>88</v>
      </c>
      <c r="J566" s="92" t="s">
        <v>51</v>
      </c>
      <c r="K566" s="95" t="s">
        <v>149</v>
      </c>
      <c r="L566" s="96">
        <v>44008</v>
      </c>
      <c r="M566" s="91">
        <v>2020</v>
      </c>
      <c r="N566" s="91" t="s">
        <v>464</v>
      </c>
      <c r="O566" s="91" t="s">
        <v>538</v>
      </c>
      <c r="P566" s="127">
        <v>44038</v>
      </c>
      <c r="Q566" s="97">
        <v>44038</v>
      </c>
      <c r="R566" s="93" t="s">
        <v>35</v>
      </c>
      <c r="S566" s="89" t="s">
        <v>36</v>
      </c>
      <c r="T566" s="88" t="s">
        <v>30</v>
      </c>
      <c r="U566" s="89" t="s">
        <v>449</v>
      </c>
      <c r="V566" s="92" t="s">
        <v>984</v>
      </c>
      <c r="W566" s="94">
        <v>44150993</v>
      </c>
      <c r="X566" s="46">
        <f t="shared" si="27"/>
        <v>30</v>
      </c>
      <c r="Y566" s="46">
        <v>301</v>
      </c>
      <c r="Z566" s="46" t="str">
        <f t="shared" si="28"/>
        <v>16-30</v>
      </c>
      <c r="AA566" s="77" t="str">
        <f t="shared" si="29"/>
        <v>Concluido</v>
      </c>
    </row>
    <row r="567" spans="1:27" s="43" customFormat="1" ht="15" customHeight="1">
      <c r="A567" s="89" t="s">
        <v>26</v>
      </c>
      <c r="B567" s="90" t="s">
        <v>37</v>
      </c>
      <c r="C567" s="91" t="s">
        <v>27</v>
      </c>
      <c r="D567" s="91">
        <v>7659</v>
      </c>
      <c r="E567" s="87" t="s">
        <v>65</v>
      </c>
      <c r="F567" s="87" t="s">
        <v>57</v>
      </c>
      <c r="G567" s="88" t="s">
        <v>44</v>
      </c>
      <c r="H567" s="89" t="s">
        <v>45</v>
      </c>
      <c r="I567" s="92" t="s">
        <v>65</v>
      </c>
      <c r="J567" s="92" t="s">
        <v>69</v>
      </c>
      <c r="K567" s="91" t="s">
        <v>429</v>
      </c>
      <c r="L567" s="96">
        <v>44008</v>
      </c>
      <c r="M567" s="91">
        <v>2020</v>
      </c>
      <c r="N567" s="91" t="s">
        <v>464</v>
      </c>
      <c r="O567" s="91" t="s">
        <v>538</v>
      </c>
      <c r="P567" s="127">
        <v>44038</v>
      </c>
      <c r="Q567" s="97">
        <v>44033</v>
      </c>
      <c r="R567" s="93" t="s">
        <v>35</v>
      </c>
      <c r="S567" s="89" t="s">
        <v>36</v>
      </c>
      <c r="T567" s="88" t="s">
        <v>30</v>
      </c>
      <c r="U567" s="89" t="s">
        <v>449</v>
      </c>
      <c r="V567" s="92" t="s">
        <v>988</v>
      </c>
      <c r="W567" s="94">
        <v>1099717</v>
      </c>
      <c r="X567" s="46">
        <f t="shared" si="27"/>
        <v>25</v>
      </c>
      <c r="Y567" s="46">
        <v>302</v>
      </c>
      <c r="Z567" s="46" t="str">
        <f t="shared" si="28"/>
        <v>16-30</v>
      </c>
      <c r="AA567" s="77" t="str">
        <f t="shared" si="29"/>
        <v>Concluido</v>
      </c>
    </row>
    <row r="568" spans="1:27" s="43" customFormat="1" ht="15" customHeight="1">
      <c r="A568" s="89" t="s">
        <v>26</v>
      </c>
      <c r="B568" s="90" t="s">
        <v>37</v>
      </c>
      <c r="C568" s="91" t="s">
        <v>27</v>
      </c>
      <c r="D568" s="91">
        <v>7676</v>
      </c>
      <c r="E568" s="87" t="s">
        <v>66</v>
      </c>
      <c r="F568" s="87" t="s">
        <v>57</v>
      </c>
      <c r="G568" s="88" t="s">
        <v>44</v>
      </c>
      <c r="H568" s="89" t="s">
        <v>45</v>
      </c>
      <c r="I568" s="92" t="s">
        <v>66</v>
      </c>
      <c r="J568" s="92" t="s">
        <v>51</v>
      </c>
      <c r="K568" s="91" t="s">
        <v>431</v>
      </c>
      <c r="L568" s="96">
        <v>44008</v>
      </c>
      <c r="M568" s="91">
        <v>2020</v>
      </c>
      <c r="N568" s="91" t="s">
        <v>464</v>
      </c>
      <c r="O568" s="91" t="s">
        <v>538</v>
      </c>
      <c r="P568" s="127">
        <v>44038</v>
      </c>
      <c r="Q568" s="97">
        <v>44038</v>
      </c>
      <c r="R568" s="93" t="s">
        <v>35</v>
      </c>
      <c r="S568" s="89" t="s">
        <v>36</v>
      </c>
      <c r="T568" s="88" t="s">
        <v>30</v>
      </c>
      <c r="U568" s="89" t="s">
        <v>449</v>
      </c>
      <c r="V568" s="92" t="s">
        <v>1001</v>
      </c>
      <c r="W568" s="94">
        <v>485619</v>
      </c>
      <c r="X568" s="46">
        <f t="shared" si="27"/>
        <v>30</v>
      </c>
      <c r="Y568" s="46">
        <v>303</v>
      </c>
      <c r="Z568" s="46" t="str">
        <f t="shared" si="28"/>
        <v>16-30</v>
      </c>
      <c r="AA568" s="77" t="str">
        <f t="shared" si="29"/>
        <v>Concluido</v>
      </c>
    </row>
    <row r="569" spans="1:27" s="43" customFormat="1" ht="15" customHeight="1">
      <c r="A569" s="89" t="s">
        <v>26</v>
      </c>
      <c r="B569" s="90" t="s">
        <v>37</v>
      </c>
      <c r="C569" s="91" t="s">
        <v>27</v>
      </c>
      <c r="D569" s="91">
        <v>7627</v>
      </c>
      <c r="E569" s="87" t="s">
        <v>454</v>
      </c>
      <c r="F569" s="87" t="s">
        <v>57</v>
      </c>
      <c r="G569" s="88" t="s">
        <v>44</v>
      </c>
      <c r="H569" s="89" t="s">
        <v>45</v>
      </c>
      <c r="I569" s="92" t="s">
        <v>50</v>
      </c>
      <c r="J569" s="92" t="s">
        <v>51</v>
      </c>
      <c r="K569" s="91" t="s">
        <v>52</v>
      </c>
      <c r="L569" s="96">
        <v>44007</v>
      </c>
      <c r="M569" s="91">
        <v>2020</v>
      </c>
      <c r="N569" s="91" t="s">
        <v>464</v>
      </c>
      <c r="O569" s="91" t="s">
        <v>538</v>
      </c>
      <c r="P569" s="127">
        <v>44037</v>
      </c>
      <c r="Q569" s="97">
        <v>44037</v>
      </c>
      <c r="R569" s="93" t="s">
        <v>35</v>
      </c>
      <c r="S569" s="89" t="s">
        <v>36</v>
      </c>
      <c r="T569" s="88" t="s">
        <v>30</v>
      </c>
      <c r="U569" s="89" t="s">
        <v>449</v>
      </c>
      <c r="V569" s="92" t="s">
        <v>961</v>
      </c>
      <c r="W569" s="94">
        <v>43367375</v>
      </c>
      <c r="X569" s="46">
        <f t="shared" si="27"/>
        <v>30</v>
      </c>
      <c r="Y569" s="46">
        <v>304</v>
      </c>
      <c r="Z569" s="46" t="str">
        <f t="shared" si="28"/>
        <v>16-30</v>
      </c>
      <c r="AA569" s="77" t="str">
        <f t="shared" si="29"/>
        <v>Concluido</v>
      </c>
    </row>
    <row r="570" spans="1:27" s="43" customFormat="1" ht="15" customHeight="1">
      <c r="A570" s="89" t="s">
        <v>26</v>
      </c>
      <c r="B570" s="90" t="s">
        <v>37</v>
      </c>
      <c r="C570" s="91" t="s">
        <v>27</v>
      </c>
      <c r="D570" s="91">
        <v>7645</v>
      </c>
      <c r="E570" s="87" t="s">
        <v>400</v>
      </c>
      <c r="F570" s="87" t="s">
        <v>57</v>
      </c>
      <c r="G570" s="88" t="s">
        <v>44</v>
      </c>
      <c r="H570" s="89" t="s">
        <v>45</v>
      </c>
      <c r="I570" s="92" t="s">
        <v>121</v>
      </c>
      <c r="J570" s="92" t="s">
        <v>69</v>
      </c>
      <c r="K570" s="91" t="s">
        <v>126</v>
      </c>
      <c r="L570" s="96">
        <v>44007</v>
      </c>
      <c r="M570" s="91">
        <v>2020</v>
      </c>
      <c r="N570" s="91" t="s">
        <v>464</v>
      </c>
      <c r="O570" s="91" t="s">
        <v>538</v>
      </c>
      <c r="P570" s="127">
        <v>44037</v>
      </c>
      <c r="Q570" s="97">
        <v>44019</v>
      </c>
      <c r="R570" s="93" t="s">
        <v>35</v>
      </c>
      <c r="S570" s="89" t="s">
        <v>36</v>
      </c>
      <c r="T570" s="88" t="s">
        <v>41</v>
      </c>
      <c r="U570" s="89" t="s">
        <v>42</v>
      </c>
      <c r="V570" s="92" t="s">
        <v>974</v>
      </c>
      <c r="W570" s="94">
        <v>47250004</v>
      </c>
      <c r="X570" s="46">
        <f t="shared" si="27"/>
        <v>12</v>
      </c>
      <c r="Y570" s="46">
        <v>305</v>
      </c>
      <c r="Z570" s="46" t="str">
        <f t="shared" si="28"/>
        <v>1-15</v>
      </c>
      <c r="AA570" s="77" t="str">
        <f t="shared" si="29"/>
        <v>Concluido</v>
      </c>
    </row>
    <row r="571" spans="1:27" s="43" customFormat="1" ht="15" customHeight="1">
      <c r="A571" s="89" t="s">
        <v>26</v>
      </c>
      <c r="B571" s="90" t="s">
        <v>37</v>
      </c>
      <c r="C571" s="91" t="s">
        <v>27</v>
      </c>
      <c r="D571" s="91">
        <v>7651</v>
      </c>
      <c r="E571" s="87" t="s">
        <v>400</v>
      </c>
      <c r="F571" s="87" t="s">
        <v>57</v>
      </c>
      <c r="G571" s="88" t="s">
        <v>44</v>
      </c>
      <c r="H571" s="89" t="s">
        <v>45</v>
      </c>
      <c r="I571" s="92" t="s">
        <v>121</v>
      </c>
      <c r="J571" s="92" t="s">
        <v>69</v>
      </c>
      <c r="K571" s="91" t="s">
        <v>126</v>
      </c>
      <c r="L571" s="96">
        <v>44007</v>
      </c>
      <c r="M571" s="91">
        <v>2020</v>
      </c>
      <c r="N571" s="91" t="s">
        <v>464</v>
      </c>
      <c r="O571" s="91" t="s">
        <v>538</v>
      </c>
      <c r="P571" s="127">
        <v>44037</v>
      </c>
      <c r="Q571" s="97">
        <v>44037</v>
      </c>
      <c r="R571" s="93" t="s">
        <v>35</v>
      </c>
      <c r="S571" s="89" t="s">
        <v>36</v>
      </c>
      <c r="T571" s="88" t="s">
        <v>30</v>
      </c>
      <c r="U571" s="89" t="s">
        <v>449</v>
      </c>
      <c r="V571" s="92" t="s">
        <v>978</v>
      </c>
      <c r="W571" s="94">
        <v>19943785</v>
      </c>
      <c r="X571" s="46">
        <f t="shared" si="27"/>
        <v>30</v>
      </c>
      <c r="Y571" s="46">
        <v>306</v>
      </c>
      <c r="Z571" s="46" t="str">
        <f t="shared" si="28"/>
        <v>16-30</v>
      </c>
      <c r="AA571" s="77" t="str">
        <f t="shared" si="29"/>
        <v>Concluido</v>
      </c>
    </row>
    <row r="572" spans="1:27" s="43" customFormat="1" ht="15" customHeight="1">
      <c r="A572" s="89" t="s">
        <v>26</v>
      </c>
      <c r="B572" s="90" t="s">
        <v>37</v>
      </c>
      <c r="C572" s="91" t="s">
        <v>27</v>
      </c>
      <c r="D572" s="91">
        <v>7643</v>
      </c>
      <c r="E572" s="87" t="s">
        <v>162</v>
      </c>
      <c r="F572" s="87" t="s">
        <v>29</v>
      </c>
      <c r="G572" s="88" t="s">
        <v>44</v>
      </c>
      <c r="H572" s="89" t="s">
        <v>45</v>
      </c>
      <c r="I572" s="92" t="s">
        <v>77</v>
      </c>
      <c r="J572" s="92" t="s">
        <v>108</v>
      </c>
      <c r="K572" s="91" t="s">
        <v>129</v>
      </c>
      <c r="L572" s="96">
        <v>44007</v>
      </c>
      <c r="M572" s="91">
        <v>2020</v>
      </c>
      <c r="N572" s="91" t="s">
        <v>464</v>
      </c>
      <c r="O572" s="91" t="s">
        <v>538</v>
      </c>
      <c r="P572" s="127">
        <v>44037</v>
      </c>
      <c r="Q572" s="97">
        <v>44058</v>
      </c>
      <c r="R572" s="93" t="s">
        <v>35</v>
      </c>
      <c r="S572" s="89" t="s">
        <v>36</v>
      </c>
      <c r="T572" s="88" t="s">
        <v>30</v>
      </c>
      <c r="U572" s="89" t="s">
        <v>449</v>
      </c>
      <c r="V572" s="92" t="s">
        <v>972</v>
      </c>
      <c r="W572" s="94">
        <v>16802395</v>
      </c>
      <c r="X572" s="46">
        <f t="shared" si="27"/>
        <v>51</v>
      </c>
      <c r="Y572" s="46">
        <v>307</v>
      </c>
      <c r="Z572" s="46" t="str">
        <f t="shared" si="28"/>
        <v>31-60</v>
      </c>
      <c r="AA572" s="77" t="str">
        <f t="shared" si="29"/>
        <v>Concluido</v>
      </c>
    </row>
    <row r="573" spans="1:27" s="43" customFormat="1" ht="15" customHeight="1">
      <c r="A573" s="89" t="s">
        <v>26</v>
      </c>
      <c r="B573" s="90" t="s">
        <v>37</v>
      </c>
      <c r="C573" s="91" t="s">
        <v>27</v>
      </c>
      <c r="D573" s="91">
        <v>7629</v>
      </c>
      <c r="E573" s="87" t="s">
        <v>71</v>
      </c>
      <c r="F573" s="87" t="s">
        <v>458</v>
      </c>
      <c r="G573" s="88" t="s">
        <v>44</v>
      </c>
      <c r="H573" s="89" t="s">
        <v>45</v>
      </c>
      <c r="I573" s="92" t="s">
        <v>71</v>
      </c>
      <c r="J573" s="92" t="s">
        <v>47</v>
      </c>
      <c r="K573" s="95" t="s">
        <v>34</v>
      </c>
      <c r="L573" s="96">
        <v>44007</v>
      </c>
      <c r="M573" s="91">
        <v>2020</v>
      </c>
      <c r="N573" s="91" t="s">
        <v>464</v>
      </c>
      <c r="O573" s="91" t="s">
        <v>538</v>
      </c>
      <c r="P573" s="127">
        <v>44037</v>
      </c>
      <c r="Q573" s="97">
        <v>44037</v>
      </c>
      <c r="R573" s="93" t="s">
        <v>35</v>
      </c>
      <c r="S573" s="89" t="s">
        <v>36</v>
      </c>
      <c r="T573" s="88" t="s">
        <v>30</v>
      </c>
      <c r="U573" s="89" t="s">
        <v>449</v>
      </c>
      <c r="V573" s="92" t="s">
        <v>962</v>
      </c>
      <c r="W573" s="94">
        <v>45957714</v>
      </c>
      <c r="X573" s="46">
        <f t="shared" si="27"/>
        <v>30</v>
      </c>
      <c r="Y573" s="46">
        <v>308</v>
      </c>
      <c r="Z573" s="46" t="str">
        <f t="shared" si="28"/>
        <v>16-30</v>
      </c>
      <c r="AA573" s="77" t="str">
        <f t="shared" si="29"/>
        <v>Concluido</v>
      </c>
    </row>
    <row r="574" spans="1:27" s="43" customFormat="1" ht="15" customHeight="1">
      <c r="A574" s="89" t="s">
        <v>26</v>
      </c>
      <c r="B574" s="90" t="s">
        <v>37</v>
      </c>
      <c r="C574" s="91" t="s">
        <v>27</v>
      </c>
      <c r="D574" s="91">
        <v>7644</v>
      </c>
      <c r="E574" s="87" t="s">
        <v>100</v>
      </c>
      <c r="F574" s="87" t="s">
        <v>57</v>
      </c>
      <c r="G574" s="88" t="s">
        <v>44</v>
      </c>
      <c r="H574" s="89" t="s">
        <v>45</v>
      </c>
      <c r="I574" s="92" t="s">
        <v>127</v>
      </c>
      <c r="J574" s="92" t="s">
        <v>47</v>
      </c>
      <c r="K574" s="95" t="s">
        <v>34</v>
      </c>
      <c r="L574" s="96">
        <v>44007</v>
      </c>
      <c r="M574" s="91">
        <v>2020</v>
      </c>
      <c r="N574" s="91" t="s">
        <v>464</v>
      </c>
      <c r="O574" s="91" t="s">
        <v>538</v>
      </c>
      <c r="P574" s="127">
        <v>44037</v>
      </c>
      <c r="Q574" s="97">
        <v>44037</v>
      </c>
      <c r="R574" s="93" t="s">
        <v>35</v>
      </c>
      <c r="S574" s="89" t="s">
        <v>36</v>
      </c>
      <c r="T574" s="88" t="s">
        <v>30</v>
      </c>
      <c r="U574" s="89" t="s">
        <v>449</v>
      </c>
      <c r="V574" s="92" t="s">
        <v>973</v>
      </c>
      <c r="W574" s="94">
        <v>75728891</v>
      </c>
      <c r="X574" s="46">
        <f t="shared" si="27"/>
        <v>30</v>
      </c>
      <c r="Y574" s="46">
        <v>309</v>
      </c>
      <c r="Z574" s="46" t="str">
        <f t="shared" si="28"/>
        <v>16-30</v>
      </c>
      <c r="AA574" s="77" t="str">
        <f t="shared" si="29"/>
        <v>Concluido</v>
      </c>
    </row>
    <row r="575" spans="1:27" s="43" customFormat="1" ht="15" customHeight="1">
      <c r="A575" s="89" t="s">
        <v>26</v>
      </c>
      <c r="B575" s="90" t="s">
        <v>37</v>
      </c>
      <c r="C575" s="91" t="s">
        <v>27</v>
      </c>
      <c r="D575" s="91">
        <v>7630</v>
      </c>
      <c r="E575" s="87" t="s">
        <v>60</v>
      </c>
      <c r="F575" s="87" t="s">
        <v>62</v>
      </c>
      <c r="G575" s="88" t="s">
        <v>44</v>
      </c>
      <c r="H575" s="89" t="s">
        <v>45</v>
      </c>
      <c r="I575" s="92" t="s">
        <v>95</v>
      </c>
      <c r="J575" s="92" t="s">
        <v>79</v>
      </c>
      <c r="K575" s="91" t="s">
        <v>34</v>
      </c>
      <c r="L575" s="96">
        <v>44007</v>
      </c>
      <c r="M575" s="91">
        <v>2020</v>
      </c>
      <c r="N575" s="91" t="s">
        <v>464</v>
      </c>
      <c r="O575" s="91" t="s">
        <v>538</v>
      </c>
      <c r="P575" s="127">
        <v>44037</v>
      </c>
      <c r="Q575" s="97">
        <v>44073</v>
      </c>
      <c r="R575" s="93" t="s">
        <v>35</v>
      </c>
      <c r="S575" s="89" t="s">
        <v>36</v>
      </c>
      <c r="T575" s="88" t="s">
        <v>30</v>
      </c>
      <c r="U575" s="89" t="s">
        <v>449</v>
      </c>
      <c r="V575" s="92" t="s">
        <v>963</v>
      </c>
      <c r="W575" s="94">
        <v>15755442</v>
      </c>
      <c r="X575" s="46">
        <f t="shared" si="27"/>
        <v>66</v>
      </c>
      <c r="Y575" s="46">
        <v>310</v>
      </c>
      <c r="Z575" s="46" t="str">
        <f t="shared" si="28"/>
        <v>Más de 60</v>
      </c>
      <c r="AA575" s="77" t="str">
        <f t="shared" si="29"/>
        <v>Concluido</v>
      </c>
    </row>
    <row r="576" spans="1:27" s="43" customFormat="1">
      <c r="A576" s="89" t="s">
        <v>26</v>
      </c>
      <c r="B576" s="90" t="s">
        <v>37</v>
      </c>
      <c r="C576" s="91" t="s">
        <v>27</v>
      </c>
      <c r="D576" s="91">
        <v>7633</v>
      </c>
      <c r="E576" s="87" t="s">
        <v>95</v>
      </c>
      <c r="F576" s="87" t="s">
        <v>29</v>
      </c>
      <c r="G576" s="88" t="s">
        <v>44</v>
      </c>
      <c r="H576" s="89" t="s">
        <v>45</v>
      </c>
      <c r="I576" s="92" t="s">
        <v>95</v>
      </c>
      <c r="J576" s="92" t="s">
        <v>79</v>
      </c>
      <c r="K576" s="91" t="s">
        <v>34</v>
      </c>
      <c r="L576" s="96">
        <v>44007</v>
      </c>
      <c r="M576" s="91">
        <v>2020</v>
      </c>
      <c r="N576" s="91" t="s">
        <v>464</v>
      </c>
      <c r="O576" s="91" t="s">
        <v>538</v>
      </c>
      <c r="P576" s="127">
        <v>44037</v>
      </c>
      <c r="Q576" s="97">
        <v>44037</v>
      </c>
      <c r="R576" s="93" t="s">
        <v>35</v>
      </c>
      <c r="S576" s="89" t="s">
        <v>36</v>
      </c>
      <c r="T576" s="88" t="s">
        <v>30</v>
      </c>
      <c r="U576" s="89" t="s">
        <v>449</v>
      </c>
      <c r="V576" s="92" t="s">
        <v>965</v>
      </c>
      <c r="W576" s="94">
        <v>46049044</v>
      </c>
      <c r="X576" s="46">
        <f t="shared" si="27"/>
        <v>30</v>
      </c>
      <c r="Y576" s="46">
        <v>311</v>
      </c>
      <c r="Z576" s="46" t="str">
        <f t="shared" si="28"/>
        <v>16-30</v>
      </c>
      <c r="AA576" s="77" t="str">
        <f t="shared" si="29"/>
        <v>Concluido</v>
      </c>
    </row>
    <row r="577" spans="1:27" s="43" customFormat="1" ht="15" customHeight="1">
      <c r="A577" s="89" t="s">
        <v>26</v>
      </c>
      <c r="B577" s="90" t="s">
        <v>37</v>
      </c>
      <c r="C577" s="91" t="s">
        <v>27</v>
      </c>
      <c r="D577" s="91">
        <v>7625</v>
      </c>
      <c r="E577" s="87" t="s">
        <v>135</v>
      </c>
      <c r="F577" s="87" t="s">
        <v>29</v>
      </c>
      <c r="G577" s="88" t="s">
        <v>44</v>
      </c>
      <c r="H577" s="89" t="s">
        <v>45</v>
      </c>
      <c r="I577" s="92" t="s">
        <v>146</v>
      </c>
      <c r="J577" s="92" t="s">
        <v>47</v>
      </c>
      <c r="K577" s="91" t="s">
        <v>34</v>
      </c>
      <c r="L577" s="96">
        <v>44007</v>
      </c>
      <c r="M577" s="91">
        <v>2020</v>
      </c>
      <c r="N577" s="91" t="s">
        <v>464</v>
      </c>
      <c r="O577" s="91" t="s">
        <v>538</v>
      </c>
      <c r="P577" s="127">
        <v>44037</v>
      </c>
      <c r="Q577" s="97">
        <v>44037</v>
      </c>
      <c r="R577" s="93" t="s">
        <v>35</v>
      </c>
      <c r="S577" s="89" t="s">
        <v>36</v>
      </c>
      <c r="T577" s="88" t="s">
        <v>30</v>
      </c>
      <c r="U577" s="89" t="s">
        <v>449</v>
      </c>
      <c r="V577" s="92" t="s">
        <v>960</v>
      </c>
      <c r="W577" s="94">
        <v>8580463</v>
      </c>
      <c r="X577" s="46">
        <f t="shared" si="27"/>
        <v>30</v>
      </c>
      <c r="Y577" s="46">
        <v>312</v>
      </c>
      <c r="Z577" s="46" t="str">
        <f t="shared" si="28"/>
        <v>16-30</v>
      </c>
      <c r="AA577" s="77" t="str">
        <f t="shared" si="29"/>
        <v>Concluido</v>
      </c>
    </row>
    <row r="578" spans="1:27" s="43" customFormat="1" ht="15" customHeight="1">
      <c r="A578" s="89" t="s">
        <v>26</v>
      </c>
      <c r="B578" s="90" t="s">
        <v>37</v>
      </c>
      <c r="C578" s="91" t="s">
        <v>27</v>
      </c>
      <c r="D578" s="91">
        <v>7632</v>
      </c>
      <c r="E578" s="87" t="s">
        <v>412</v>
      </c>
      <c r="F578" s="87" t="s">
        <v>458</v>
      </c>
      <c r="G578" s="88" t="s">
        <v>30</v>
      </c>
      <c r="H578" s="89" t="s">
        <v>31</v>
      </c>
      <c r="I578" s="92" t="s">
        <v>32</v>
      </c>
      <c r="J578" s="92" t="s">
        <v>33</v>
      </c>
      <c r="K578" s="91" t="s">
        <v>34</v>
      </c>
      <c r="L578" s="96">
        <v>44007</v>
      </c>
      <c r="M578" s="91">
        <v>2020</v>
      </c>
      <c r="N578" s="91" t="s">
        <v>464</v>
      </c>
      <c r="O578" s="91" t="s">
        <v>538</v>
      </c>
      <c r="P578" s="127">
        <v>44037</v>
      </c>
      <c r="Q578" s="97">
        <v>44019</v>
      </c>
      <c r="R578" s="93" t="s">
        <v>35</v>
      </c>
      <c r="S578" s="89" t="s">
        <v>36</v>
      </c>
      <c r="T578" s="88" t="s">
        <v>41</v>
      </c>
      <c r="U578" s="89" t="s">
        <v>42</v>
      </c>
      <c r="V578" s="92" t="s">
        <v>964</v>
      </c>
      <c r="W578" s="94">
        <v>29505066</v>
      </c>
      <c r="X578" s="46">
        <f t="shared" si="27"/>
        <v>12</v>
      </c>
      <c r="Y578" s="46">
        <v>313</v>
      </c>
      <c r="Z578" s="46" t="str">
        <f t="shared" si="28"/>
        <v>1-15</v>
      </c>
      <c r="AA578" s="77" t="str">
        <f t="shared" si="29"/>
        <v>Concluido</v>
      </c>
    </row>
    <row r="579" spans="1:27" s="43" customFormat="1" ht="15" customHeight="1">
      <c r="A579" s="89" t="s">
        <v>26</v>
      </c>
      <c r="B579" s="90" t="s">
        <v>37</v>
      </c>
      <c r="C579" s="91" t="s">
        <v>27</v>
      </c>
      <c r="D579" s="91">
        <v>7634</v>
      </c>
      <c r="E579" s="87" t="s">
        <v>88</v>
      </c>
      <c r="F579" s="87" t="s">
        <v>57</v>
      </c>
      <c r="G579" s="88" t="s">
        <v>30</v>
      </c>
      <c r="H579" s="89" t="s">
        <v>31</v>
      </c>
      <c r="I579" s="92" t="s">
        <v>32</v>
      </c>
      <c r="J579" s="92" t="s">
        <v>33</v>
      </c>
      <c r="K579" s="91" t="s">
        <v>34</v>
      </c>
      <c r="L579" s="96">
        <v>44007</v>
      </c>
      <c r="M579" s="91">
        <v>2020</v>
      </c>
      <c r="N579" s="91" t="s">
        <v>464</v>
      </c>
      <c r="O579" s="91" t="s">
        <v>538</v>
      </c>
      <c r="P579" s="127">
        <v>44037</v>
      </c>
      <c r="Q579" s="97">
        <v>44037</v>
      </c>
      <c r="R579" s="93" t="s">
        <v>35</v>
      </c>
      <c r="S579" s="89" t="s">
        <v>36</v>
      </c>
      <c r="T579" s="88" t="s">
        <v>30</v>
      </c>
      <c r="U579" s="89" t="s">
        <v>449</v>
      </c>
      <c r="V579" s="92" t="s">
        <v>966</v>
      </c>
      <c r="W579" s="94">
        <v>1298263</v>
      </c>
      <c r="X579" s="46">
        <f t="shared" si="27"/>
        <v>30</v>
      </c>
      <c r="Y579" s="46">
        <v>314</v>
      </c>
      <c r="Z579" s="46" t="str">
        <f t="shared" si="28"/>
        <v>16-30</v>
      </c>
      <c r="AA579" s="77" t="str">
        <f t="shared" si="29"/>
        <v>Concluido</v>
      </c>
    </row>
    <row r="580" spans="1:27" s="43" customFormat="1" ht="15" customHeight="1">
      <c r="A580" s="89" t="s">
        <v>26</v>
      </c>
      <c r="B580" s="90" t="s">
        <v>37</v>
      </c>
      <c r="C580" s="91" t="s">
        <v>27</v>
      </c>
      <c r="D580" s="91">
        <v>7637</v>
      </c>
      <c r="E580" s="87" t="s">
        <v>400</v>
      </c>
      <c r="F580" s="87" t="s">
        <v>29</v>
      </c>
      <c r="G580" s="88" t="s">
        <v>30</v>
      </c>
      <c r="H580" s="89" t="s">
        <v>31</v>
      </c>
      <c r="I580" s="92" t="s">
        <v>32</v>
      </c>
      <c r="J580" s="92" t="s">
        <v>33</v>
      </c>
      <c r="K580" s="91" t="s">
        <v>34</v>
      </c>
      <c r="L580" s="96">
        <v>44007</v>
      </c>
      <c r="M580" s="91">
        <v>2020</v>
      </c>
      <c r="N580" s="91" t="s">
        <v>464</v>
      </c>
      <c r="O580" s="91" t="s">
        <v>538</v>
      </c>
      <c r="P580" s="127">
        <v>44037</v>
      </c>
      <c r="Q580" s="97">
        <v>44030</v>
      </c>
      <c r="R580" s="93" t="s">
        <v>35</v>
      </c>
      <c r="S580" s="89" t="s">
        <v>36</v>
      </c>
      <c r="T580" s="88" t="s">
        <v>30</v>
      </c>
      <c r="U580" s="89" t="s">
        <v>449</v>
      </c>
      <c r="V580" s="92" t="s">
        <v>968</v>
      </c>
      <c r="W580" s="94">
        <v>44127936</v>
      </c>
      <c r="X580" s="46">
        <f t="shared" si="27"/>
        <v>23</v>
      </c>
      <c r="Y580" s="46">
        <v>315</v>
      </c>
      <c r="Z580" s="46" t="str">
        <f t="shared" si="28"/>
        <v>16-30</v>
      </c>
      <c r="AA580" s="77" t="str">
        <f t="shared" si="29"/>
        <v>Concluido</v>
      </c>
    </row>
    <row r="581" spans="1:27" s="43" customFormat="1" ht="15" customHeight="1">
      <c r="A581" s="89" t="s">
        <v>26</v>
      </c>
      <c r="B581" s="90" t="s">
        <v>37</v>
      </c>
      <c r="C581" s="91" t="s">
        <v>27</v>
      </c>
      <c r="D581" s="91">
        <v>7638</v>
      </c>
      <c r="E581" s="87" t="s">
        <v>412</v>
      </c>
      <c r="F581" s="87" t="s">
        <v>458</v>
      </c>
      <c r="G581" s="88" t="s">
        <v>30</v>
      </c>
      <c r="H581" s="89" t="s">
        <v>31</v>
      </c>
      <c r="I581" s="92" t="s">
        <v>32</v>
      </c>
      <c r="J581" s="92" t="s">
        <v>33</v>
      </c>
      <c r="K581" s="91" t="s">
        <v>34</v>
      </c>
      <c r="L581" s="96">
        <v>44007</v>
      </c>
      <c r="M581" s="91">
        <v>2020</v>
      </c>
      <c r="N581" s="91" t="s">
        <v>464</v>
      </c>
      <c r="O581" s="91" t="s">
        <v>538</v>
      </c>
      <c r="P581" s="127">
        <v>44037</v>
      </c>
      <c r="Q581" s="97">
        <v>44036</v>
      </c>
      <c r="R581" s="93" t="s">
        <v>35</v>
      </c>
      <c r="S581" s="89" t="s">
        <v>36</v>
      </c>
      <c r="T581" s="88" t="s">
        <v>30</v>
      </c>
      <c r="U581" s="89" t="s">
        <v>449</v>
      </c>
      <c r="V581" s="92" t="s">
        <v>969</v>
      </c>
      <c r="W581" s="94">
        <v>26704200</v>
      </c>
      <c r="X581" s="46">
        <f t="shared" si="27"/>
        <v>29</v>
      </c>
      <c r="Y581" s="46">
        <v>316</v>
      </c>
      <c r="Z581" s="46" t="str">
        <f t="shared" si="28"/>
        <v>16-30</v>
      </c>
      <c r="AA581" s="77" t="str">
        <f t="shared" si="29"/>
        <v>Concluido</v>
      </c>
    </row>
    <row r="582" spans="1:27" s="43" customFormat="1" ht="15" customHeight="1">
      <c r="A582" s="89" t="s">
        <v>26</v>
      </c>
      <c r="B582" s="90" t="s">
        <v>37</v>
      </c>
      <c r="C582" s="91" t="s">
        <v>27</v>
      </c>
      <c r="D582" s="91">
        <v>7648</v>
      </c>
      <c r="E582" s="87" t="s">
        <v>133</v>
      </c>
      <c r="F582" s="87" t="s">
        <v>57</v>
      </c>
      <c r="G582" s="88" t="s">
        <v>30</v>
      </c>
      <c r="H582" s="89" t="s">
        <v>31</v>
      </c>
      <c r="I582" s="92" t="s">
        <v>32</v>
      </c>
      <c r="J582" s="92" t="s">
        <v>33</v>
      </c>
      <c r="K582" s="91" t="s">
        <v>34</v>
      </c>
      <c r="L582" s="96">
        <v>44007</v>
      </c>
      <c r="M582" s="91">
        <v>2020</v>
      </c>
      <c r="N582" s="91" t="s">
        <v>464</v>
      </c>
      <c r="O582" s="91" t="s">
        <v>538</v>
      </c>
      <c r="P582" s="127">
        <v>44037</v>
      </c>
      <c r="Q582" s="97">
        <v>44096</v>
      </c>
      <c r="R582" s="93" t="s">
        <v>35</v>
      </c>
      <c r="S582" s="89" t="s">
        <v>36</v>
      </c>
      <c r="T582" s="88" t="s">
        <v>30</v>
      </c>
      <c r="U582" s="89" t="s">
        <v>449</v>
      </c>
      <c r="V582" s="92" t="s">
        <v>976</v>
      </c>
      <c r="W582" s="94">
        <v>42267313</v>
      </c>
      <c r="X582" s="46">
        <f t="shared" si="27"/>
        <v>89</v>
      </c>
      <c r="Y582" s="46">
        <v>317</v>
      </c>
      <c r="Z582" s="46" t="str">
        <f t="shared" si="28"/>
        <v>Más de 60</v>
      </c>
      <c r="AA582" s="77" t="str">
        <f t="shared" si="29"/>
        <v>Concluido</v>
      </c>
    </row>
    <row r="583" spans="1:27" s="43" customFormat="1" ht="15" customHeight="1">
      <c r="A583" s="89" t="s">
        <v>26</v>
      </c>
      <c r="B583" s="90" t="s">
        <v>37</v>
      </c>
      <c r="C583" s="91" t="s">
        <v>27</v>
      </c>
      <c r="D583" s="91">
        <v>7649</v>
      </c>
      <c r="E583" s="87" t="s">
        <v>58</v>
      </c>
      <c r="F583" s="87" t="s">
        <v>29</v>
      </c>
      <c r="G583" s="88" t="s">
        <v>30</v>
      </c>
      <c r="H583" s="89" t="s">
        <v>31</v>
      </c>
      <c r="I583" s="92" t="s">
        <v>32</v>
      </c>
      <c r="J583" s="92" t="s">
        <v>33</v>
      </c>
      <c r="K583" s="91" t="s">
        <v>34</v>
      </c>
      <c r="L583" s="96">
        <v>44007</v>
      </c>
      <c r="M583" s="91">
        <v>2020</v>
      </c>
      <c r="N583" s="91" t="s">
        <v>464</v>
      </c>
      <c r="O583" s="91" t="s">
        <v>538</v>
      </c>
      <c r="P583" s="127">
        <v>44037</v>
      </c>
      <c r="Q583" s="97">
        <v>44037</v>
      </c>
      <c r="R583" s="93" t="s">
        <v>35</v>
      </c>
      <c r="S583" s="89" t="s">
        <v>36</v>
      </c>
      <c r="T583" s="88" t="s">
        <v>30</v>
      </c>
      <c r="U583" s="89" t="s">
        <v>449</v>
      </c>
      <c r="V583" s="92" t="s">
        <v>977</v>
      </c>
      <c r="W583" s="94">
        <v>32927481</v>
      </c>
      <c r="X583" s="46">
        <f t="shared" si="27"/>
        <v>30</v>
      </c>
      <c r="Y583" s="46">
        <v>318</v>
      </c>
      <c r="Z583" s="46" t="str">
        <f t="shared" si="28"/>
        <v>16-30</v>
      </c>
      <c r="AA583" s="77" t="str">
        <f t="shared" si="29"/>
        <v>Concluido</v>
      </c>
    </row>
    <row r="584" spans="1:27" s="43" customFormat="1">
      <c r="A584" s="89" t="s">
        <v>26</v>
      </c>
      <c r="B584" s="90" t="s">
        <v>37</v>
      </c>
      <c r="C584" s="91" t="s">
        <v>27</v>
      </c>
      <c r="D584" s="91">
        <v>7635</v>
      </c>
      <c r="E584" s="87" t="s">
        <v>101</v>
      </c>
      <c r="F584" s="87" t="s">
        <v>57</v>
      </c>
      <c r="G584" s="88" t="s">
        <v>44</v>
      </c>
      <c r="H584" s="89" t="s">
        <v>45</v>
      </c>
      <c r="I584" s="92" t="s">
        <v>424</v>
      </c>
      <c r="J584" s="92" t="s">
        <v>47</v>
      </c>
      <c r="K584" s="91" t="s">
        <v>34</v>
      </c>
      <c r="L584" s="96">
        <v>44007</v>
      </c>
      <c r="M584" s="91">
        <v>2020</v>
      </c>
      <c r="N584" s="91" t="s">
        <v>464</v>
      </c>
      <c r="O584" s="91" t="s">
        <v>538</v>
      </c>
      <c r="P584" s="127">
        <v>44037</v>
      </c>
      <c r="Q584" s="97">
        <v>44037</v>
      </c>
      <c r="R584" s="93" t="s">
        <v>35</v>
      </c>
      <c r="S584" s="89" t="s">
        <v>36</v>
      </c>
      <c r="T584" s="88" t="s">
        <v>41</v>
      </c>
      <c r="U584" s="89" t="s">
        <v>42</v>
      </c>
      <c r="V584" s="92" t="s">
        <v>967</v>
      </c>
      <c r="W584" s="94">
        <v>75200914</v>
      </c>
      <c r="X584" s="46">
        <f t="shared" si="27"/>
        <v>30</v>
      </c>
      <c r="Y584" s="46">
        <v>319</v>
      </c>
      <c r="Z584" s="46" t="str">
        <f t="shared" si="28"/>
        <v>16-30</v>
      </c>
      <c r="AA584" s="77" t="str">
        <f t="shared" si="29"/>
        <v>Concluido</v>
      </c>
    </row>
    <row r="585" spans="1:27" s="43" customFormat="1" ht="15" customHeight="1">
      <c r="A585" s="89" t="s">
        <v>26</v>
      </c>
      <c r="B585" s="90" t="s">
        <v>37</v>
      </c>
      <c r="C585" s="91" t="s">
        <v>27</v>
      </c>
      <c r="D585" s="91">
        <v>7646</v>
      </c>
      <c r="E585" s="87" t="s">
        <v>109</v>
      </c>
      <c r="F585" s="87" t="s">
        <v>29</v>
      </c>
      <c r="G585" s="88" t="s">
        <v>44</v>
      </c>
      <c r="H585" s="89" t="s">
        <v>45</v>
      </c>
      <c r="I585" s="92" t="s">
        <v>109</v>
      </c>
      <c r="J585" s="92" t="s">
        <v>51</v>
      </c>
      <c r="K585" s="95" t="s">
        <v>404</v>
      </c>
      <c r="L585" s="96">
        <v>44007</v>
      </c>
      <c r="M585" s="91">
        <v>2020</v>
      </c>
      <c r="N585" s="91" t="s">
        <v>464</v>
      </c>
      <c r="O585" s="91" t="s">
        <v>538</v>
      </c>
      <c r="P585" s="127">
        <v>44037</v>
      </c>
      <c r="Q585" s="97">
        <v>44037</v>
      </c>
      <c r="R585" s="93" t="s">
        <v>35</v>
      </c>
      <c r="S585" s="89" t="s">
        <v>36</v>
      </c>
      <c r="T585" s="88" t="s">
        <v>30</v>
      </c>
      <c r="U585" s="89" t="s">
        <v>449</v>
      </c>
      <c r="V585" s="92" t="s">
        <v>958</v>
      </c>
      <c r="W585" s="94">
        <v>4648742</v>
      </c>
      <c r="X585" s="46">
        <f t="shared" si="27"/>
        <v>30</v>
      </c>
      <c r="Y585" s="46">
        <v>320</v>
      </c>
      <c r="Z585" s="46" t="str">
        <f t="shared" si="28"/>
        <v>16-30</v>
      </c>
      <c r="AA585" s="77" t="str">
        <f t="shared" si="29"/>
        <v>Concluido</v>
      </c>
    </row>
    <row r="586" spans="1:27" s="43" customFormat="1" ht="15" customHeight="1">
      <c r="A586" s="89" t="s">
        <v>26</v>
      </c>
      <c r="B586" s="90" t="s">
        <v>37</v>
      </c>
      <c r="C586" s="91" t="s">
        <v>27</v>
      </c>
      <c r="D586" s="91">
        <v>7624</v>
      </c>
      <c r="E586" s="87" t="s">
        <v>144</v>
      </c>
      <c r="F586" s="87" t="s">
        <v>29</v>
      </c>
      <c r="G586" s="88" t="s">
        <v>44</v>
      </c>
      <c r="H586" s="89" t="s">
        <v>45</v>
      </c>
      <c r="I586" s="92" t="s">
        <v>144</v>
      </c>
      <c r="J586" s="92" t="s">
        <v>111</v>
      </c>
      <c r="K586" s="91" t="s">
        <v>452</v>
      </c>
      <c r="L586" s="96">
        <v>44007</v>
      </c>
      <c r="M586" s="91">
        <v>2020</v>
      </c>
      <c r="N586" s="91" t="s">
        <v>464</v>
      </c>
      <c r="O586" s="91" t="s">
        <v>538</v>
      </c>
      <c r="P586" s="127">
        <v>44037</v>
      </c>
      <c r="Q586" s="97">
        <v>44037</v>
      </c>
      <c r="R586" s="93" t="s">
        <v>35</v>
      </c>
      <c r="S586" s="89" t="s">
        <v>36</v>
      </c>
      <c r="T586" s="88" t="s">
        <v>30</v>
      </c>
      <c r="U586" s="89" t="s">
        <v>449</v>
      </c>
      <c r="V586" s="92" t="s">
        <v>959</v>
      </c>
      <c r="W586" s="94">
        <v>838212</v>
      </c>
      <c r="X586" s="46">
        <f t="shared" si="27"/>
        <v>30</v>
      </c>
      <c r="Y586" s="46">
        <v>321</v>
      </c>
      <c r="Z586" s="46" t="str">
        <f t="shared" si="28"/>
        <v>16-30</v>
      </c>
      <c r="AA586" s="77" t="str">
        <f t="shared" si="29"/>
        <v>Concluido</v>
      </c>
    </row>
    <row r="587" spans="1:27" s="43" customFormat="1" ht="15" customHeight="1">
      <c r="A587" s="89" t="s">
        <v>26</v>
      </c>
      <c r="B587" s="90" t="s">
        <v>37</v>
      </c>
      <c r="C587" s="91" t="s">
        <v>27</v>
      </c>
      <c r="D587" s="91">
        <v>7641</v>
      </c>
      <c r="E587" s="87" t="s">
        <v>144</v>
      </c>
      <c r="F587" s="87" t="s">
        <v>29</v>
      </c>
      <c r="G587" s="88" t="s">
        <v>44</v>
      </c>
      <c r="H587" s="89" t="s">
        <v>45</v>
      </c>
      <c r="I587" s="92" t="s">
        <v>144</v>
      </c>
      <c r="J587" s="92" t="s">
        <v>111</v>
      </c>
      <c r="K587" s="91" t="s">
        <v>452</v>
      </c>
      <c r="L587" s="96">
        <v>44007</v>
      </c>
      <c r="M587" s="91">
        <v>2020</v>
      </c>
      <c r="N587" s="91" t="s">
        <v>464</v>
      </c>
      <c r="O587" s="91" t="s">
        <v>538</v>
      </c>
      <c r="P587" s="127">
        <v>44037</v>
      </c>
      <c r="Q587" s="97">
        <v>44037</v>
      </c>
      <c r="R587" s="93" t="s">
        <v>35</v>
      </c>
      <c r="S587" s="89" t="s">
        <v>36</v>
      </c>
      <c r="T587" s="88" t="s">
        <v>30</v>
      </c>
      <c r="U587" s="89" t="s">
        <v>449</v>
      </c>
      <c r="V587" s="92" t="s">
        <v>971</v>
      </c>
      <c r="W587" s="94">
        <v>75673538</v>
      </c>
      <c r="X587" s="46">
        <f t="shared" ref="X587:X650" si="30">Q587-L587</f>
        <v>30</v>
      </c>
      <c r="Y587" s="46">
        <v>322</v>
      </c>
      <c r="Z587" s="46" t="str">
        <f t="shared" ref="Z587:Z650" si="31">IF(X587&lt;=15,"1-15",IF(X587&lt;=30,"16-30",IF(X587&lt;=60,"31-60","Más de 60")))</f>
        <v>16-30</v>
      </c>
      <c r="AA587" s="77" t="str">
        <f t="shared" ref="AA587:AA650" si="32">IF(B587&lt;&gt;"En Gestión","Concluido","En Gestión")</f>
        <v>Concluido</v>
      </c>
    </row>
    <row r="588" spans="1:27" s="43" customFormat="1" ht="15" customHeight="1">
      <c r="A588" s="89" t="s">
        <v>26</v>
      </c>
      <c r="B588" s="90" t="s">
        <v>37</v>
      </c>
      <c r="C588" s="91" t="s">
        <v>27</v>
      </c>
      <c r="D588" s="91">
        <v>7628</v>
      </c>
      <c r="E588" s="87" t="s">
        <v>72</v>
      </c>
      <c r="F588" s="87" t="s">
        <v>57</v>
      </c>
      <c r="G588" s="88" t="s">
        <v>44</v>
      </c>
      <c r="H588" s="89" t="s">
        <v>45</v>
      </c>
      <c r="I588" s="92" t="s">
        <v>72</v>
      </c>
      <c r="J588" s="92" t="s">
        <v>111</v>
      </c>
      <c r="K588" s="95" t="s">
        <v>434</v>
      </c>
      <c r="L588" s="96">
        <v>44007</v>
      </c>
      <c r="M588" s="91">
        <v>2020</v>
      </c>
      <c r="N588" s="91" t="s">
        <v>464</v>
      </c>
      <c r="O588" s="91" t="s">
        <v>538</v>
      </c>
      <c r="P588" s="127">
        <v>44037</v>
      </c>
      <c r="Q588" s="97">
        <v>44037</v>
      </c>
      <c r="R588" s="93" t="s">
        <v>35</v>
      </c>
      <c r="S588" s="89" t="s">
        <v>36</v>
      </c>
      <c r="T588" s="88" t="s">
        <v>30</v>
      </c>
      <c r="U588" s="89" t="s">
        <v>449</v>
      </c>
      <c r="V588" s="92" t="s">
        <v>979</v>
      </c>
      <c r="W588" s="94">
        <v>43574876</v>
      </c>
      <c r="X588" s="46">
        <f t="shared" si="30"/>
        <v>30</v>
      </c>
      <c r="Y588" s="46">
        <v>323</v>
      </c>
      <c r="Z588" s="46" t="str">
        <f t="shared" si="31"/>
        <v>16-30</v>
      </c>
      <c r="AA588" s="77" t="str">
        <f t="shared" si="32"/>
        <v>Concluido</v>
      </c>
    </row>
    <row r="589" spans="1:27" s="43" customFormat="1" ht="15" customHeight="1">
      <c r="A589" s="89" t="s">
        <v>26</v>
      </c>
      <c r="B589" s="90" t="s">
        <v>37</v>
      </c>
      <c r="C589" s="91" t="s">
        <v>27</v>
      </c>
      <c r="D589" s="91">
        <v>7652</v>
      </c>
      <c r="E589" s="87" t="s">
        <v>72</v>
      </c>
      <c r="F589" s="87" t="s">
        <v>29</v>
      </c>
      <c r="G589" s="88" t="s">
        <v>44</v>
      </c>
      <c r="H589" s="89" t="s">
        <v>45</v>
      </c>
      <c r="I589" s="92" t="s">
        <v>72</v>
      </c>
      <c r="J589" s="92" t="s">
        <v>111</v>
      </c>
      <c r="K589" s="95" t="s">
        <v>434</v>
      </c>
      <c r="L589" s="96">
        <v>44007</v>
      </c>
      <c r="M589" s="91">
        <v>2020</v>
      </c>
      <c r="N589" s="91" t="s">
        <v>464</v>
      </c>
      <c r="O589" s="91" t="s">
        <v>538</v>
      </c>
      <c r="P589" s="127">
        <v>44037</v>
      </c>
      <c r="Q589" s="97">
        <v>44065</v>
      </c>
      <c r="R589" s="93" t="s">
        <v>35</v>
      </c>
      <c r="S589" s="89" t="s">
        <v>36</v>
      </c>
      <c r="T589" s="88" t="s">
        <v>30</v>
      </c>
      <c r="U589" s="89" t="s">
        <v>449</v>
      </c>
      <c r="V589" s="92" t="s">
        <v>980</v>
      </c>
      <c r="W589" s="94">
        <v>45775035</v>
      </c>
      <c r="X589" s="46">
        <f t="shared" si="30"/>
        <v>58</v>
      </c>
      <c r="Y589" s="46">
        <v>324</v>
      </c>
      <c r="Z589" s="46" t="str">
        <f t="shared" si="31"/>
        <v>31-60</v>
      </c>
      <c r="AA589" s="77" t="str">
        <f t="shared" si="32"/>
        <v>Concluido</v>
      </c>
    </row>
    <row r="590" spans="1:27" s="43" customFormat="1" ht="15" customHeight="1">
      <c r="A590" s="89" t="s">
        <v>26</v>
      </c>
      <c r="B590" s="90" t="s">
        <v>37</v>
      </c>
      <c r="C590" s="91" t="s">
        <v>27</v>
      </c>
      <c r="D590" s="91">
        <v>7618</v>
      </c>
      <c r="E590" s="87" t="s">
        <v>99</v>
      </c>
      <c r="F590" s="87" t="s">
        <v>29</v>
      </c>
      <c r="G590" s="88" t="s">
        <v>44</v>
      </c>
      <c r="H590" s="89" t="s">
        <v>45</v>
      </c>
      <c r="I590" s="92" t="s">
        <v>99</v>
      </c>
      <c r="J590" s="92" t="s">
        <v>51</v>
      </c>
      <c r="K590" s="95" t="s">
        <v>466</v>
      </c>
      <c r="L590" s="96">
        <v>44006</v>
      </c>
      <c r="M590" s="91">
        <v>2020</v>
      </c>
      <c r="N590" s="91" t="s">
        <v>464</v>
      </c>
      <c r="O590" s="91" t="s">
        <v>538</v>
      </c>
      <c r="P590" s="127">
        <v>44036</v>
      </c>
      <c r="Q590" s="97">
        <v>44019</v>
      </c>
      <c r="R590" s="93" t="s">
        <v>35</v>
      </c>
      <c r="S590" s="89" t="s">
        <v>36</v>
      </c>
      <c r="T590" s="88">
        <v>39</v>
      </c>
      <c r="U590" s="89" t="s">
        <v>82</v>
      </c>
      <c r="V590" s="92" t="s">
        <v>939</v>
      </c>
      <c r="W590" s="94">
        <v>30403797</v>
      </c>
      <c r="X590" s="46">
        <f t="shared" si="30"/>
        <v>13</v>
      </c>
      <c r="Y590" s="46">
        <v>325</v>
      </c>
      <c r="Z590" s="46" t="str">
        <f t="shared" si="31"/>
        <v>1-15</v>
      </c>
      <c r="AA590" s="77" t="str">
        <f t="shared" si="32"/>
        <v>Concluido</v>
      </c>
    </row>
    <row r="591" spans="1:27" s="43" customFormat="1" ht="15" customHeight="1">
      <c r="A591" s="89" t="s">
        <v>26</v>
      </c>
      <c r="B591" s="90" t="s">
        <v>37</v>
      </c>
      <c r="C591" s="91" t="s">
        <v>27</v>
      </c>
      <c r="D591" s="91">
        <v>7606</v>
      </c>
      <c r="E591" s="87" t="s">
        <v>412</v>
      </c>
      <c r="F591" s="87" t="s">
        <v>57</v>
      </c>
      <c r="G591" s="88" t="s">
        <v>44</v>
      </c>
      <c r="H591" s="89" t="s">
        <v>45</v>
      </c>
      <c r="I591" s="92" t="s">
        <v>74</v>
      </c>
      <c r="J591" s="92" t="s">
        <v>108</v>
      </c>
      <c r="K591" s="91" t="s">
        <v>159</v>
      </c>
      <c r="L591" s="96">
        <v>44006</v>
      </c>
      <c r="M591" s="91">
        <v>2020</v>
      </c>
      <c r="N591" s="91" t="s">
        <v>464</v>
      </c>
      <c r="O591" s="91" t="s">
        <v>538</v>
      </c>
      <c r="P591" s="127">
        <v>44036</v>
      </c>
      <c r="Q591" s="97">
        <v>44036</v>
      </c>
      <c r="R591" s="93" t="s">
        <v>35</v>
      </c>
      <c r="S591" s="89" t="s">
        <v>36</v>
      </c>
      <c r="T591" s="88" t="s">
        <v>30</v>
      </c>
      <c r="U591" s="89" t="s">
        <v>449</v>
      </c>
      <c r="V591" s="92" t="s">
        <v>944</v>
      </c>
      <c r="W591" s="94">
        <v>41577503</v>
      </c>
      <c r="X591" s="46">
        <f t="shared" si="30"/>
        <v>30</v>
      </c>
      <c r="Y591" s="46">
        <v>326</v>
      </c>
      <c r="Z591" s="46" t="str">
        <f t="shared" si="31"/>
        <v>16-30</v>
      </c>
      <c r="AA591" s="77" t="str">
        <f t="shared" si="32"/>
        <v>Concluido</v>
      </c>
    </row>
    <row r="592" spans="1:27" s="43" customFormat="1" ht="15" customHeight="1">
      <c r="A592" s="89" t="s">
        <v>26</v>
      </c>
      <c r="B592" s="90" t="s">
        <v>37</v>
      </c>
      <c r="C592" s="91" t="s">
        <v>27</v>
      </c>
      <c r="D592" s="91">
        <v>7616</v>
      </c>
      <c r="E592" s="87" t="s">
        <v>400</v>
      </c>
      <c r="F592" s="87" t="s">
        <v>29</v>
      </c>
      <c r="G592" s="88" t="s">
        <v>44</v>
      </c>
      <c r="H592" s="89" t="s">
        <v>45</v>
      </c>
      <c r="I592" s="92" t="s">
        <v>121</v>
      </c>
      <c r="J592" s="92" t="s">
        <v>69</v>
      </c>
      <c r="K592" s="91" t="s">
        <v>126</v>
      </c>
      <c r="L592" s="96">
        <v>44006</v>
      </c>
      <c r="M592" s="91">
        <v>2020</v>
      </c>
      <c r="N592" s="91" t="s">
        <v>464</v>
      </c>
      <c r="O592" s="91" t="s">
        <v>538</v>
      </c>
      <c r="P592" s="127">
        <v>44036</v>
      </c>
      <c r="Q592" s="97">
        <v>44063</v>
      </c>
      <c r="R592" s="93" t="s">
        <v>35</v>
      </c>
      <c r="S592" s="89" t="s">
        <v>36</v>
      </c>
      <c r="T592" s="88" t="s">
        <v>30</v>
      </c>
      <c r="U592" s="89" t="s">
        <v>449</v>
      </c>
      <c r="V592" s="92" t="s">
        <v>952</v>
      </c>
      <c r="W592" s="94">
        <v>47198082</v>
      </c>
      <c r="X592" s="46">
        <f t="shared" si="30"/>
        <v>57</v>
      </c>
      <c r="Y592" s="46">
        <v>327</v>
      </c>
      <c r="Z592" s="46" t="str">
        <f t="shared" si="31"/>
        <v>31-60</v>
      </c>
      <c r="AA592" s="77" t="str">
        <f t="shared" si="32"/>
        <v>Concluido</v>
      </c>
    </row>
    <row r="593" spans="1:27" s="43" customFormat="1" ht="15" customHeight="1">
      <c r="A593" s="89" t="s">
        <v>26</v>
      </c>
      <c r="B593" s="90" t="s">
        <v>37</v>
      </c>
      <c r="C593" s="91" t="s">
        <v>27</v>
      </c>
      <c r="D593" s="91">
        <v>7607</v>
      </c>
      <c r="E593" s="87" t="s">
        <v>162</v>
      </c>
      <c r="F593" s="87" t="s">
        <v>29</v>
      </c>
      <c r="G593" s="88" t="s">
        <v>44</v>
      </c>
      <c r="H593" s="89" t="s">
        <v>45</v>
      </c>
      <c r="I593" s="92" t="s">
        <v>77</v>
      </c>
      <c r="J593" s="92" t="s">
        <v>108</v>
      </c>
      <c r="K593" s="91" t="s">
        <v>129</v>
      </c>
      <c r="L593" s="96">
        <v>44006</v>
      </c>
      <c r="M593" s="91">
        <v>2020</v>
      </c>
      <c r="N593" s="91" t="s">
        <v>464</v>
      </c>
      <c r="O593" s="91" t="s">
        <v>538</v>
      </c>
      <c r="P593" s="127">
        <v>44036</v>
      </c>
      <c r="Q593" s="97">
        <v>44063</v>
      </c>
      <c r="R593" s="93" t="s">
        <v>35</v>
      </c>
      <c r="S593" s="89" t="s">
        <v>36</v>
      </c>
      <c r="T593" s="88" t="s">
        <v>30</v>
      </c>
      <c r="U593" s="89" t="s">
        <v>449</v>
      </c>
      <c r="V593" s="92" t="s">
        <v>945</v>
      </c>
      <c r="W593" s="94">
        <v>42907078</v>
      </c>
      <c r="X593" s="46">
        <f t="shared" si="30"/>
        <v>57</v>
      </c>
      <c r="Y593" s="46">
        <v>328</v>
      </c>
      <c r="Z593" s="46" t="str">
        <f t="shared" si="31"/>
        <v>31-60</v>
      </c>
      <c r="AA593" s="77" t="str">
        <f t="shared" si="32"/>
        <v>Concluido</v>
      </c>
    </row>
    <row r="594" spans="1:27" s="43" customFormat="1">
      <c r="A594" s="89" t="s">
        <v>26</v>
      </c>
      <c r="B594" s="90" t="s">
        <v>37</v>
      </c>
      <c r="C594" s="91" t="s">
        <v>27</v>
      </c>
      <c r="D594" s="91">
        <v>7612</v>
      </c>
      <c r="E594" s="87" t="s">
        <v>128</v>
      </c>
      <c r="F594" s="87" t="s">
        <v>29</v>
      </c>
      <c r="G594" s="88" t="s">
        <v>44</v>
      </c>
      <c r="H594" s="89" t="s">
        <v>45</v>
      </c>
      <c r="I594" s="92" t="s">
        <v>77</v>
      </c>
      <c r="J594" s="92" t="s">
        <v>108</v>
      </c>
      <c r="K594" s="91" t="s">
        <v>129</v>
      </c>
      <c r="L594" s="96">
        <v>44006</v>
      </c>
      <c r="M594" s="91">
        <v>2020</v>
      </c>
      <c r="N594" s="91" t="s">
        <v>464</v>
      </c>
      <c r="O594" s="91" t="s">
        <v>538</v>
      </c>
      <c r="P594" s="127">
        <v>44036</v>
      </c>
      <c r="Q594" s="97">
        <v>44036</v>
      </c>
      <c r="R594" s="93" t="s">
        <v>35</v>
      </c>
      <c r="S594" s="89" t="s">
        <v>36</v>
      </c>
      <c r="T594" s="88" t="s">
        <v>30</v>
      </c>
      <c r="U594" s="89" t="s">
        <v>449</v>
      </c>
      <c r="V594" s="92" t="s">
        <v>949</v>
      </c>
      <c r="W594" s="94">
        <v>17414471</v>
      </c>
      <c r="X594" s="46">
        <f t="shared" si="30"/>
        <v>30</v>
      </c>
      <c r="Y594" s="46">
        <v>329</v>
      </c>
      <c r="Z594" s="46" t="str">
        <f t="shared" si="31"/>
        <v>16-30</v>
      </c>
      <c r="AA594" s="77" t="str">
        <f t="shared" si="32"/>
        <v>Concluido</v>
      </c>
    </row>
    <row r="595" spans="1:27" s="43" customFormat="1">
      <c r="A595" s="89" t="s">
        <v>26</v>
      </c>
      <c r="B595" s="90" t="s">
        <v>37</v>
      </c>
      <c r="C595" s="91" t="s">
        <v>27</v>
      </c>
      <c r="D595" s="91">
        <v>7614</v>
      </c>
      <c r="E595" s="87" t="s">
        <v>162</v>
      </c>
      <c r="F595" s="87" t="s">
        <v>57</v>
      </c>
      <c r="G595" s="88" t="s">
        <v>44</v>
      </c>
      <c r="H595" s="89" t="s">
        <v>45</v>
      </c>
      <c r="I595" s="92" t="s">
        <v>77</v>
      </c>
      <c r="J595" s="92" t="s">
        <v>108</v>
      </c>
      <c r="K595" s="91" t="s">
        <v>129</v>
      </c>
      <c r="L595" s="96">
        <v>44006</v>
      </c>
      <c r="M595" s="91">
        <v>2020</v>
      </c>
      <c r="N595" s="91" t="s">
        <v>464</v>
      </c>
      <c r="O595" s="91" t="s">
        <v>538</v>
      </c>
      <c r="P595" s="127">
        <v>44036</v>
      </c>
      <c r="Q595" s="97">
        <v>44036</v>
      </c>
      <c r="R595" s="93" t="s">
        <v>35</v>
      </c>
      <c r="S595" s="89" t="s">
        <v>36</v>
      </c>
      <c r="T595" s="88" t="s">
        <v>30</v>
      </c>
      <c r="U595" s="89" t="s">
        <v>449</v>
      </c>
      <c r="V595" s="92" t="s">
        <v>950</v>
      </c>
      <c r="W595" s="94">
        <v>74082313</v>
      </c>
      <c r="X595" s="46">
        <f t="shared" si="30"/>
        <v>30</v>
      </c>
      <c r="Y595" s="46">
        <v>330</v>
      </c>
      <c r="Z595" s="46" t="str">
        <f t="shared" si="31"/>
        <v>16-30</v>
      </c>
      <c r="AA595" s="77" t="str">
        <f t="shared" si="32"/>
        <v>Concluido</v>
      </c>
    </row>
    <row r="596" spans="1:27" s="43" customFormat="1">
      <c r="A596" s="89" t="s">
        <v>26</v>
      </c>
      <c r="B596" s="90" t="s">
        <v>426</v>
      </c>
      <c r="C596" s="91" t="s">
        <v>27</v>
      </c>
      <c r="D596" s="91">
        <v>7615</v>
      </c>
      <c r="E596" s="87" t="s">
        <v>162</v>
      </c>
      <c r="F596" s="87" t="s">
        <v>29</v>
      </c>
      <c r="G596" s="88" t="s">
        <v>44</v>
      </c>
      <c r="H596" s="89" t="s">
        <v>45</v>
      </c>
      <c r="I596" s="92" t="s">
        <v>77</v>
      </c>
      <c r="J596" s="92" t="s">
        <v>108</v>
      </c>
      <c r="K596" s="91" t="s">
        <v>129</v>
      </c>
      <c r="L596" s="96">
        <v>44006</v>
      </c>
      <c r="M596" s="91">
        <v>2020</v>
      </c>
      <c r="N596" s="91" t="s">
        <v>464</v>
      </c>
      <c r="O596" s="91" t="s">
        <v>538</v>
      </c>
      <c r="P596" s="127">
        <v>44036</v>
      </c>
      <c r="Q596" s="97">
        <v>44033</v>
      </c>
      <c r="R596" s="93" t="s">
        <v>35</v>
      </c>
      <c r="S596" s="89" t="s">
        <v>36</v>
      </c>
      <c r="T596" s="88" t="s">
        <v>30</v>
      </c>
      <c r="U596" s="89" t="s">
        <v>449</v>
      </c>
      <c r="V596" s="92" t="s">
        <v>951</v>
      </c>
      <c r="W596" s="94">
        <v>16720494</v>
      </c>
      <c r="X596" s="46">
        <f t="shared" si="30"/>
        <v>27</v>
      </c>
      <c r="Y596" s="46">
        <v>331</v>
      </c>
      <c r="Z596" s="46" t="str">
        <f t="shared" si="31"/>
        <v>16-30</v>
      </c>
      <c r="AA596" s="77" t="str">
        <f t="shared" si="32"/>
        <v>Concluido</v>
      </c>
    </row>
    <row r="597" spans="1:27" s="43" customFormat="1">
      <c r="A597" s="89" t="s">
        <v>26</v>
      </c>
      <c r="B597" s="90" t="s">
        <v>37</v>
      </c>
      <c r="C597" s="91" t="s">
        <v>27</v>
      </c>
      <c r="D597" s="91">
        <v>7617</v>
      </c>
      <c r="E597" s="87" t="s">
        <v>162</v>
      </c>
      <c r="F597" s="87" t="s">
        <v>57</v>
      </c>
      <c r="G597" s="88" t="s">
        <v>44</v>
      </c>
      <c r="H597" s="89" t="s">
        <v>45</v>
      </c>
      <c r="I597" s="92" t="s">
        <v>77</v>
      </c>
      <c r="J597" s="92" t="s">
        <v>108</v>
      </c>
      <c r="K597" s="91" t="s">
        <v>129</v>
      </c>
      <c r="L597" s="96">
        <v>44006</v>
      </c>
      <c r="M597" s="91">
        <v>2020</v>
      </c>
      <c r="N597" s="91" t="s">
        <v>464</v>
      </c>
      <c r="O597" s="91" t="s">
        <v>538</v>
      </c>
      <c r="P597" s="127">
        <v>44036</v>
      </c>
      <c r="Q597" s="97">
        <v>44036</v>
      </c>
      <c r="R597" s="93" t="s">
        <v>35</v>
      </c>
      <c r="S597" s="89" t="s">
        <v>36</v>
      </c>
      <c r="T597" s="88" t="s">
        <v>30</v>
      </c>
      <c r="U597" s="89" t="s">
        <v>449</v>
      </c>
      <c r="V597" s="92" t="s">
        <v>953</v>
      </c>
      <c r="W597" s="94">
        <v>41598434</v>
      </c>
      <c r="X597" s="46">
        <f t="shared" si="30"/>
        <v>30</v>
      </c>
      <c r="Y597" s="46">
        <v>332</v>
      </c>
      <c r="Z597" s="46" t="str">
        <f t="shared" si="31"/>
        <v>16-30</v>
      </c>
      <c r="AA597" s="77" t="str">
        <f t="shared" si="32"/>
        <v>Concluido</v>
      </c>
    </row>
    <row r="598" spans="1:27" s="43" customFormat="1">
      <c r="A598" s="89" t="s">
        <v>26</v>
      </c>
      <c r="B598" s="90" t="s">
        <v>37</v>
      </c>
      <c r="C598" s="91" t="s">
        <v>27</v>
      </c>
      <c r="D598" s="91">
        <v>7623</v>
      </c>
      <c r="E598" s="87" t="s">
        <v>162</v>
      </c>
      <c r="F598" s="87" t="s">
        <v>57</v>
      </c>
      <c r="G598" s="88" t="s">
        <v>44</v>
      </c>
      <c r="H598" s="89" t="s">
        <v>45</v>
      </c>
      <c r="I598" s="92" t="s">
        <v>77</v>
      </c>
      <c r="J598" s="92" t="s">
        <v>108</v>
      </c>
      <c r="K598" s="91" t="s">
        <v>129</v>
      </c>
      <c r="L598" s="96">
        <v>44006</v>
      </c>
      <c r="M598" s="91">
        <v>2020</v>
      </c>
      <c r="N598" s="91" t="s">
        <v>464</v>
      </c>
      <c r="O598" s="91" t="s">
        <v>538</v>
      </c>
      <c r="P598" s="127">
        <v>44036</v>
      </c>
      <c r="Q598" s="97">
        <v>44063</v>
      </c>
      <c r="R598" s="93" t="s">
        <v>35</v>
      </c>
      <c r="S598" s="89" t="s">
        <v>36</v>
      </c>
      <c r="T598" s="88" t="s">
        <v>30</v>
      </c>
      <c r="U598" s="89" t="s">
        <v>449</v>
      </c>
      <c r="V598" s="92" t="s">
        <v>957</v>
      </c>
      <c r="W598" s="94">
        <v>40818949</v>
      </c>
      <c r="X598" s="46">
        <f t="shared" si="30"/>
        <v>57</v>
      </c>
      <c r="Y598" s="46">
        <v>333</v>
      </c>
      <c r="Z598" s="46" t="str">
        <f t="shared" si="31"/>
        <v>31-60</v>
      </c>
      <c r="AA598" s="77" t="str">
        <f t="shared" si="32"/>
        <v>Concluido</v>
      </c>
    </row>
    <row r="599" spans="1:27" s="43" customFormat="1" ht="15" customHeight="1">
      <c r="A599" s="89" t="s">
        <v>26</v>
      </c>
      <c r="B599" s="90" t="s">
        <v>37</v>
      </c>
      <c r="C599" s="91" t="s">
        <v>27</v>
      </c>
      <c r="D599" s="91">
        <v>7602</v>
      </c>
      <c r="E599" s="87" t="s">
        <v>450</v>
      </c>
      <c r="F599" s="87" t="s">
        <v>57</v>
      </c>
      <c r="G599" s="88" t="s">
        <v>30</v>
      </c>
      <c r="H599" s="89" t="s">
        <v>31</v>
      </c>
      <c r="I599" s="92" t="s">
        <v>32</v>
      </c>
      <c r="J599" s="92" t="s">
        <v>33</v>
      </c>
      <c r="K599" s="91" t="s">
        <v>34</v>
      </c>
      <c r="L599" s="96">
        <v>44006</v>
      </c>
      <c r="M599" s="91">
        <v>2020</v>
      </c>
      <c r="N599" s="91" t="s">
        <v>464</v>
      </c>
      <c r="O599" s="91" t="s">
        <v>538</v>
      </c>
      <c r="P599" s="127">
        <v>44036</v>
      </c>
      <c r="Q599" s="97">
        <v>44018</v>
      </c>
      <c r="R599" s="93" t="s">
        <v>35</v>
      </c>
      <c r="S599" s="89" t="s">
        <v>36</v>
      </c>
      <c r="T599" s="88" t="s">
        <v>30</v>
      </c>
      <c r="U599" s="89" t="s">
        <v>449</v>
      </c>
      <c r="V599" s="92" t="s">
        <v>940</v>
      </c>
      <c r="W599" s="94">
        <v>47031330</v>
      </c>
      <c r="X599" s="46">
        <f t="shared" si="30"/>
        <v>12</v>
      </c>
      <c r="Y599" s="46">
        <v>334</v>
      </c>
      <c r="Z599" s="46" t="str">
        <f t="shared" si="31"/>
        <v>1-15</v>
      </c>
      <c r="AA599" s="77" t="str">
        <f t="shared" si="32"/>
        <v>Concluido</v>
      </c>
    </row>
    <row r="600" spans="1:27" s="43" customFormat="1" ht="15" customHeight="1">
      <c r="A600" s="89" t="s">
        <v>26</v>
      </c>
      <c r="B600" s="90" t="s">
        <v>37</v>
      </c>
      <c r="C600" s="91" t="s">
        <v>27</v>
      </c>
      <c r="D600" s="91">
        <v>7603</v>
      </c>
      <c r="E600" s="87" t="s">
        <v>106</v>
      </c>
      <c r="F600" s="87" t="s">
        <v>57</v>
      </c>
      <c r="G600" s="88" t="s">
        <v>30</v>
      </c>
      <c r="H600" s="89" t="s">
        <v>31</v>
      </c>
      <c r="I600" s="92" t="s">
        <v>32</v>
      </c>
      <c r="J600" s="92" t="s">
        <v>33</v>
      </c>
      <c r="K600" s="91" t="s">
        <v>34</v>
      </c>
      <c r="L600" s="96">
        <v>44006</v>
      </c>
      <c r="M600" s="91">
        <v>2020</v>
      </c>
      <c r="N600" s="91" t="s">
        <v>464</v>
      </c>
      <c r="O600" s="91" t="s">
        <v>538</v>
      </c>
      <c r="P600" s="127">
        <v>44036</v>
      </c>
      <c r="Q600" s="97">
        <v>44036</v>
      </c>
      <c r="R600" s="93" t="s">
        <v>35</v>
      </c>
      <c r="S600" s="89" t="s">
        <v>36</v>
      </c>
      <c r="T600" s="88" t="s">
        <v>30</v>
      </c>
      <c r="U600" s="89" t="s">
        <v>449</v>
      </c>
      <c r="V600" s="92" t="s">
        <v>941</v>
      </c>
      <c r="W600" s="94">
        <v>2836738</v>
      </c>
      <c r="X600" s="46">
        <f t="shared" si="30"/>
        <v>30</v>
      </c>
      <c r="Y600" s="46">
        <v>335</v>
      </c>
      <c r="Z600" s="46" t="str">
        <f t="shared" si="31"/>
        <v>16-30</v>
      </c>
      <c r="AA600" s="77" t="str">
        <f t="shared" si="32"/>
        <v>Concluido</v>
      </c>
    </row>
    <row r="601" spans="1:27" s="43" customFormat="1" ht="15" customHeight="1">
      <c r="A601" s="89" t="s">
        <v>26</v>
      </c>
      <c r="B601" s="90" t="s">
        <v>37</v>
      </c>
      <c r="C601" s="91" t="s">
        <v>27</v>
      </c>
      <c r="D601" s="91">
        <v>7608</v>
      </c>
      <c r="E601" s="87" t="s">
        <v>58</v>
      </c>
      <c r="F601" s="87" t="s">
        <v>57</v>
      </c>
      <c r="G601" s="88" t="s">
        <v>30</v>
      </c>
      <c r="H601" s="89" t="s">
        <v>31</v>
      </c>
      <c r="I601" s="92" t="s">
        <v>32</v>
      </c>
      <c r="J601" s="92" t="s">
        <v>33</v>
      </c>
      <c r="K601" s="91" t="s">
        <v>34</v>
      </c>
      <c r="L601" s="96">
        <v>44006</v>
      </c>
      <c r="M601" s="91">
        <v>2020</v>
      </c>
      <c r="N601" s="91" t="s">
        <v>464</v>
      </c>
      <c r="O601" s="91" t="s">
        <v>538</v>
      </c>
      <c r="P601" s="127">
        <v>44036</v>
      </c>
      <c r="Q601" s="97">
        <v>44063</v>
      </c>
      <c r="R601" s="93" t="s">
        <v>35</v>
      </c>
      <c r="S601" s="89" t="s">
        <v>36</v>
      </c>
      <c r="T601" s="88" t="s">
        <v>30</v>
      </c>
      <c r="U601" s="89" t="s">
        <v>449</v>
      </c>
      <c r="V601" s="92" t="s">
        <v>946</v>
      </c>
      <c r="W601" s="94">
        <v>45609135</v>
      </c>
      <c r="X601" s="46">
        <f t="shared" si="30"/>
        <v>57</v>
      </c>
      <c r="Y601" s="46">
        <v>336</v>
      </c>
      <c r="Z601" s="46" t="str">
        <f t="shared" si="31"/>
        <v>31-60</v>
      </c>
      <c r="AA601" s="77" t="str">
        <f t="shared" si="32"/>
        <v>Concluido</v>
      </c>
    </row>
    <row r="602" spans="1:27" s="43" customFormat="1" ht="15" customHeight="1">
      <c r="A602" s="89" t="s">
        <v>26</v>
      </c>
      <c r="B602" s="90" t="s">
        <v>37</v>
      </c>
      <c r="C602" s="91" t="s">
        <v>27</v>
      </c>
      <c r="D602" s="91">
        <v>7609</v>
      </c>
      <c r="E602" s="87" t="s">
        <v>66</v>
      </c>
      <c r="F602" s="87" t="s">
        <v>57</v>
      </c>
      <c r="G602" s="88" t="s">
        <v>30</v>
      </c>
      <c r="H602" s="89" t="s">
        <v>31</v>
      </c>
      <c r="I602" s="92" t="s">
        <v>32</v>
      </c>
      <c r="J602" s="92" t="s">
        <v>33</v>
      </c>
      <c r="K602" s="91" t="s">
        <v>34</v>
      </c>
      <c r="L602" s="96">
        <v>44006</v>
      </c>
      <c r="M602" s="91">
        <v>2020</v>
      </c>
      <c r="N602" s="91" t="s">
        <v>464</v>
      </c>
      <c r="O602" s="91" t="s">
        <v>538</v>
      </c>
      <c r="P602" s="127">
        <v>44036</v>
      </c>
      <c r="Q602" s="97">
        <v>44030</v>
      </c>
      <c r="R602" s="93" t="s">
        <v>35</v>
      </c>
      <c r="S602" s="89" t="s">
        <v>36</v>
      </c>
      <c r="T602" s="88" t="s">
        <v>30</v>
      </c>
      <c r="U602" s="89" t="s">
        <v>449</v>
      </c>
      <c r="V602" s="92" t="s">
        <v>573</v>
      </c>
      <c r="W602" s="94">
        <v>45352550</v>
      </c>
      <c r="X602" s="46">
        <f t="shared" si="30"/>
        <v>24</v>
      </c>
      <c r="Y602" s="46">
        <v>337</v>
      </c>
      <c r="Z602" s="46" t="str">
        <f t="shared" si="31"/>
        <v>16-30</v>
      </c>
      <c r="AA602" s="77" t="str">
        <f t="shared" si="32"/>
        <v>Concluido</v>
      </c>
    </row>
    <row r="603" spans="1:27" s="43" customFormat="1" ht="15" customHeight="1">
      <c r="A603" s="89" t="s">
        <v>26</v>
      </c>
      <c r="B603" s="90" t="s">
        <v>37</v>
      </c>
      <c r="C603" s="91" t="s">
        <v>27</v>
      </c>
      <c r="D603" s="91">
        <v>7610</v>
      </c>
      <c r="E603" s="87" t="s">
        <v>115</v>
      </c>
      <c r="F603" s="87" t="s">
        <v>91</v>
      </c>
      <c r="G603" s="88" t="s">
        <v>30</v>
      </c>
      <c r="H603" s="89" t="s">
        <v>31</v>
      </c>
      <c r="I603" s="92" t="s">
        <v>32</v>
      </c>
      <c r="J603" s="92" t="s">
        <v>33</v>
      </c>
      <c r="K603" s="91" t="s">
        <v>34</v>
      </c>
      <c r="L603" s="96">
        <v>44006</v>
      </c>
      <c r="M603" s="91">
        <v>2020</v>
      </c>
      <c r="N603" s="91" t="s">
        <v>464</v>
      </c>
      <c r="O603" s="91" t="s">
        <v>538</v>
      </c>
      <c r="P603" s="127">
        <v>44036</v>
      </c>
      <c r="Q603" s="97">
        <v>44019</v>
      </c>
      <c r="R603" s="93" t="s">
        <v>35</v>
      </c>
      <c r="S603" s="89" t="s">
        <v>36</v>
      </c>
      <c r="T603" s="88" t="s">
        <v>30</v>
      </c>
      <c r="U603" s="89" t="s">
        <v>449</v>
      </c>
      <c r="V603" s="92" t="s">
        <v>947</v>
      </c>
      <c r="W603" s="94">
        <v>33641031</v>
      </c>
      <c r="X603" s="46">
        <f t="shared" si="30"/>
        <v>13</v>
      </c>
      <c r="Y603" s="46">
        <v>338</v>
      </c>
      <c r="Z603" s="46" t="str">
        <f t="shared" si="31"/>
        <v>1-15</v>
      </c>
      <c r="AA603" s="77" t="str">
        <f t="shared" si="32"/>
        <v>Concluido</v>
      </c>
    </row>
    <row r="604" spans="1:27" s="43" customFormat="1" ht="15" customHeight="1">
      <c r="A604" s="89" t="s">
        <v>26</v>
      </c>
      <c r="B604" s="90" t="s">
        <v>37</v>
      </c>
      <c r="C604" s="91" t="s">
        <v>27</v>
      </c>
      <c r="D604" s="91">
        <v>7619</v>
      </c>
      <c r="E604" s="87" t="s">
        <v>63</v>
      </c>
      <c r="F604" s="87" t="s">
        <v>57</v>
      </c>
      <c r="G604" s="88" t="s">
        <v>30</v>
      </c>
      <c r="H604" s="89" t="s">
        <v>31</v>
      </c>
      <c r="I604" s="92" t="s">
        <v>32</v>
      </c>
      <c r="J604" s="92" t="s">
        <v>33</v>
      </c>
      <c r="K604" s="91" t="s">
        <v>34</v>
      </c>
      <c r="L604" s="96">
        <v>44006</v>
      </c>
      <c r="M604" s="91">
        <v>2020</v>
      </c>
      <c r="N604" s="91" t="s">
        <v>464</v>
      </c>
      <c r="O604" s="91" t="s">
        <v>538</v>
      </c>
      <c r="P604" s="127">
        <v>44036</v>
      </c>
      <c r="Q604" s="97">
        <v>44019</v>
      </c>
      <c r="R604" s="93" t="s">
        <v>35</v>
      </c>
      <c r="S604" s="89" t="s">
        <v>36</v>
      </c>
      <c r="T604" s="88" t="s">
        <v>30</v>
      </c>
      <c r="U604" s="89" t="s">
        <v>449</v>
      </c>
      <c r="V604" s="92" t="s">
        <v>954</v>
      </c>
      <c r="W604" s="94">
        <v>15640594</v>
      </c>
      <c r="X604" s="46">
        <f t="shared" si="30"/>
        <v>13</v>
      </c>
      <c r="Y604" s="46">
        <v>339</v>
      </c>
      <c r="Z604" s="46" t="str">
        <f t="shared" si="31"/>
        <v>1-15</v>
      </c>
      <c r="AA604" s="77" t="str">
        <f t="shared" si="32"/>
        <v>Concluido</v>
      </c>
    </row>
    <row r="605" spans="1:27" s="43" customFormat="1" ht="15" customHeight="1">
      <c r="A605" s="89" t="s">
        <v>26</v>
      </c>
      <c r="B605" s="90" t="s">
        <v>37</v>
      </c>
      <c r="C605" s="91" t="s">
        <v>27</v>
      </c>
      <c r="D605" s="91">
        <v>7620</v>
      </c>
      <c r="E605" s="87" t="s">
        <v>412</v>
      </c>
      <c r="F605" s="87" t="s">
        <v>91</v>
      </c>
      <c r="G605" s="88" t="s">
        <v>30</v>
      </c>
      <c r="H605" s="89" t="s">
        <v>31</v>
      </c>
      <c r="I605" s="92" t="s">
        <v>32</v>
      </c>
      <c r="J605" s="92" t="s">
        <v>33</v>
      </c>
      <c r="K605" s="91" t="s">
        <v>34</v>
      </c>
      <c r="L605" s="96">
        <v>44006</v>
      </c>
      <c r="M605" s="91">
        <v>2020</v>
      </c>
      <c r="N605" s="91" t="s">
        <v>464</v>
      </c>
      <c r="O605" s="91" t="s">
        <v>538</v>
      </c>
      <c r="P605" s="127">
        <v>44036</v>
      </c>
      <c r="Q605" s="97">
        <v>44036</v>
      </c>
      <c r="R605" s="93" t="s">
        <v>35</v>
      </c>
      <c r="S605" s="89" t="s">
        <v>36</v>
      </c>
      <c r="T605" s="88" t="s">
        <v>30</v>
      </c>
      <c r="U605" s="89" t="s">
        <v>449</v>
      </c>
      <c r="V605" s="92" t="s">
        <v>955</v>
      </c>
      <c r="W605" s="94">
        <v>43499580</v>
      </c>
      <c r="X605" s="46">
        <f t="shared" si="30"/>
        <v>30</v>
      </c>
      <c r="Y605" s="46">
        <v>340</v>
      </c>
      <c r="Z605" s="46" t="str">
        <f t="shared" si="31"/>
        <v>16-30</v>
      </c>
      <c r="AA605" s="77" t="str">
        <f t="shared" si="32"/>
        <v>Concluido</v>
      </c>
    </row>
    <row r="606" spans="1:27" s="43" customFormat="1" ht="15" customHeight="1">
      <c r="A606" s="89" t="s">
        <v>26</v>
      </c>
      <c r="B606" s="90" t="s">
        <v>37</v>
      </c>
      <c r="C606" s="91" t="s">
        <v>27</v>
      </c>
      <c r="D606" s="91">
        <v>7596</v>
      </c>
      <c r="E606" s="87" t="s">
        <v>115</v>
      </c>
      <c r="F606" s="87" t="s">
        <v>29</v>
      </c>
      <c r="G606" s="88" t="s">
        <v>44</v>
      </c>
      <c r="H606" s="89" t="s">
        <v>45</v>
      </c>
      <c r="I606" s="92" t="s">
        <v>115</v>
      </c>
      <c r="J606" s="92" t="s">
        <v>108</v>
      </c>
      <c r="K606" s="91" t="s">
        <v>415</v>
      </c>
      <c r="L606" s="96">
        <v>44005</v>
      </c>
      <c r="M606" s="91">
        <v>2020</v>
      </c>
      <c r="N606" s="91" t="s">
        <v>464</v>
      </c>
      <c r="O606" s="91" t="s">
        <v>538</v>
      </c>
      <c r="P606" s="127">
        <v>44035</v>
      </c>
      <c r="Q606" s="97">
        <v>44063</v>
      </c>
      <c r="R606" s="93" t="s">
        <v>35</v>
      </c>
      <c r="S606" s="89" t="s">
        <v>36</v>
      </c>
      <c r="T606" s="88" t="s">
        <v>30</v>
      </c>
      <c r="U606" s="89" t="s">
        <v>449</v>
      </c>
      <c r="V606" s="92" t="s">
        <v>935</v>
      </c>
      <c r="W606" s="94">
        <v>27714389</v>
      </c>
      <c r="X606" s="46">
        <f t="shared" si="30"/>
        <v>58</v>
      </c>
      <c r="Y606" s="46">
        <v>341</v>
      </c>
      <c r="Z606" s="46" t="str">
        <f t="shared" si="31"/>
        <v>31-60</v>
      </c>
      <c r="AA606" s="77" t="str">
        <f t="shared" si="32"/>
        <v>Concluido</v>
      </c>
    </row>
    <row r="607" spans="1:27" s="43" customFormat="1" ht="15" customHeight="1">
      <c r="A607" s="89" t="s">
        <v>26</v>
      </c>
      <c r="B607" s="90" t="s">
        <v>37</v>
      </c>
      <c r="C607" s="91" t="s">
        <v>27</v>
      </c>
      <c r="D607" s="91">
        <v>7592</v>
      </c>
      <c r="E607" s="87" t="s">
        <v>407</v>
      </c>
      <c r="F607" s="87" t="s">
        <v>57</v>
      </c>
      <c r="G607" s="88" t="s">
        <v>44</v>
      </c>
      <c r="H607" s="89" t="s">
        <v>45</v>
      </c>
      <c r="I607" s="92" t="s">
        <v>116</v>
      </c>
      <c r="J607" s="92" t="s">
        <v>117</v>
      </c>
      <c r="K607" s="91" t="s">
        <v>118</v>
      </c>
      <c r="L607" s="96">
        <v>44005</v>
      </c>
      <c r="M607" s="91">
        <v>2020</v>
      </c>
      <c r="N607" s="91" t="s">
        <v>464</v>
      </c>
      <c r="O607" s="91" t="s">
        <v>538</v>
      </c>
      <c r="P607" s="127">
        <v>44035</v>
      </c>
      <c r="Q607" s="97">
        <v>44035</v>
      </c>
      <c r="R607" s="93" t="s">
        <v>35</v>
      </c>
      <c r="S607" s="89" t="s">
        <v>36</v>
      </c>
      <c r="T607" s="88" t="s">
        <v>30</v>
      </c>
      <c r="U607" s="89" t="s">
        <v>449</v>
      </c>
      <c r="V607" s="92" t="s">
        <v>932</v>
      </c>
      <c r="W607" s="94">
        <v>41255133</v>
      </c>
      <c r="X607" s="46">
        <f t="shared" si="30"/>
        <v>30</v>
      </c>
      <c r="Y607" s="46">
        <v>342</v>
      </c>
      <c r="Z607" s="46" t="str">
        <f t="shared" si="31"/>
        <v>16-30</v>
      </c>
      <c r="AA607" s="77" t="str">
        <f t="shared" si="32"/>
        <v>Concluido</v>
      </c>
    </row>
    <row r="608" spans="1:27" s="43" customFormat="1" ht="15" customHeight="1">
      <c r="A608" s="89" t="s">
        <v>26</v>
      </c>
      <c r="B608" s="90" t="s">
        <v>37</v>
      </c>
      <c r="C608" s="91" t="s">
        <v>27</v>
      </c>
      <c r="D608" s="91">
        <v>7601</v>
      </c>
      <c r="E608" s="87" t="s">
        <v>400</v>
      </c>
      <c r="F608" s="87" t="s">
        <v>29</v>
      </c>
      <c r="G608" s="88" t="s">
        <v>44</v>
      </c>
      <c r="H608" s="89" t="s">
        <v>45</v>
      </c>
      <c r="I608" s="92" t="s">
        <v>121</v>
      </c>
      <c r="J608" s="92" t="s">
        <v>69</v>
      </c>
      <c r="K608" s="91" t="s">
        <v>126</v>
      </c>
      <c r="L608" s="96">
        <v>44005</v>
      </c>
      <c r="M608" s="91">
        <v>2020</v>
      </c>
      <c r="N608" s="91" t="s">
        <v>464</v>
      </c>
      <c r="O608" s="91" t="s">
        <v>538</v>
      </c>
      <c r="P608" s="127">
        <v>44035</v>
      </c>
      <c r="Q608" s="97">
        <v>44063</v>
      </c>
      <c r="R608" s="93" t="s">
        <v>35</v>
      </c>
      <c r="S608" s="89" t="s">
        <v>36</v>
      </c>
      <c r="T608" s="88" t="s">
        <v>30</v>
      </c>
      <c r="U608" s="89" t="s">
        <v>449</v>
      </c>
      <c r="V608" s="92" t="s">
        <v>937</v>
      </c>
      <c r="W608" s="94">
        <v>40714369</v>
      </c>
      <c r="X608" s="46">
        <f t="shared" si="30"/>
        <v>58</v>
      </c>
      <c r="Y608" s="46">
        <v>343</v>
      </c>
      <c r="Z608" s="46" t="str">
        <f t="shared" si="31"/>
        <v>31-60</v>
      </c>
      <c r="AA608" s="77" t="str">
        <f t="shared" si="32"/>
        <v>Concluido</v>
      </c>
    </row>
    <row r="609" spans="1:27" s="43" customFormat="1" ht="15" customHeight="1">
      <c r="A609" s="89" t="s">
        <v>26</v>
      </c>
      <c r="B609" s="90" t="s">
        <v>37</v>
      </c>
      <c r="C609" s="91" t="s">
        <v>27</v>
      </c>
      <c r="D609" s="91">
        <v>7570</v>
      </c>
      <c r="E609" s="87" t="s">
        <v>68</v>
      </c>
      <c r="F609" s="87" t="s">
        <v>29</v>
      </c>
      <c r="G609" s="88" t="s">
        <v>44</v>
      </c>
      <c r="H609" s="89" t="s">
        <v>45</v>
      </c>
      <c r="I609" s="92" t="s">
        <v>68</v>
      </c>
      <c r="J609" s="92" t="s">
        <v>69</v>
      </c>
      <c r="K609" s="91" t="s">
        <v>457</v>
      </c>
      <c r="L609" s="96">
        <v>44005</v>
      </c>
      <c r="M609" s="91">
        <v>2020</v>
      </c>
      <c r="N609" s="91" t="s">
        <v>464</v>
      </c>
      <c r="O609" s="91" t="s">
        <v>538</v>
      </c>
      <c r="P609" s="127">
        <v>44035</v>
      </c>
      <c r="Q609" s="97">
        <v>44037</v>
      </c>
      <c r="R609" s="93" t="s">
        <v>35</v>
      </c>
      <c r="S609" s="89" t="s">
        <v>36</v>
      </c>
      <c r="T609" s="88" t="s">
        <v>30</v>
      </c>
      <c r="U609" s="89" t="s">
        <v>449</v>
      </c>
      <c r="V609" s="92" t="s">
        <v>914</v>
      </c>
      <c r="W609" s="94">
        <v>40456563</v>
      </c>
      <c r="X609" s="46">
        <f t="shared" si="30"/>
        <v>32</v>
      </c>
      <c r="Y609" s="46">
        <v>344</v>
      </c>
      <c r="Z609" s="46" t="str">
        <f t="shared" si="31"/>
        <v>31-60</v>
      </c>
      <c r="AA609" s="77" t="str">
        <f t="shared" si="32"/>
        <v>Concluido</v>
      </c>
    </row>
    <row r="610" spans="1:27" s="43" customFormat="1" ht="15" customHeight="1">
      <c r="A610" s="89" t="s">
        <v>26</v>
      </c>
      <c r="B610" s="90" t="s">
        <v>37</v>
      </c>
      <c r="C610" s="91" t="s">
        <v>27</v>
      </c>
      <c r="D610" s="91">
        <v>7574</v>
      </c>
      <c r="E610" s="87" t="s">
        <v>97</v>
      </c>
      <c r="F610" s="87" t="s">
        <v>29</v>
      </c>
      <c r="G610" s="88" t="s">
        <v>44</v>
      </c>
      <c r="H610" s="89" t="s">
        <v>45</v>
      </c>
      <c r="I610" s="92" t="s">
        <v>147</v>
      </c>
      <c r="J610" s="92" t="s">
        <v>59</v>
      </c>
      <c r="K610" s="91" t="s">
        <v>98</v>
      </c>
      <c r="L610" s="96">
        <v>44005</v>
      </c>
      <c r="M610" s="91">
        <v>2020</v>
      </c>
      <c r="N610" s="91" t="s">
        <v>464</v>
      </c>
      <c r="O610" s="91" t="s">
        <v>538</v>
      </c>
      <c r="P610" s="127">
        <v>44035</v>
      </c>
      <c r="Q610" s="97">
        <v>44035</v>
      </c>
      <c r="R610" s="93" t="s">
        <v>35</v>
      </c>
      <c r="S610" s="89" t="s">
        <v>36</v>
      </c>
      <c r="T610" s="88" t="s">
        <v>30</v>
      </c>
      <c r="U610" s="89" t="s">
        <v>449</v>
      </c>
      <c r="V610" s="92" t="s">
        <v>917</v>
      </c>
      <c r="W610" s="94">
        <v>19247565</v>
      </c>
      <c r="X610" s="46">
        <f t="shared" si="30"/>
        <v>30</v>
      </c>
      <c r="Y610" s="46">
        <v>345</v>
      </c>
      <c r="Z610" s="46" t="str">
        <f t="shared" si="31"/>
        <v>16-30</v>
      </c>
      <c r="AA610" s="77" t="str">
        <f t="shared" si="32"/>
        <v>Concluido</v>
      </c>
    </row>
    <row r="611" spans="1:27" s="43" customFormat="1" ht="15" customHeight="1">
      <c r="A611" s="89" t="s">
        <v>26</v>
      </c>
      <c r="B611" s="90" t="s">
        <v>37</v>
      </c>
      <c r="C611" s="91" t="s">
        <v>27</v>
      </c>
      <c r="D611" s="91">
        <v>7583</v>
      </c>
      <c r="E611" s="87" t="s">
        <v>97</v>
      </c>
      <c r="F611" s="87" t="s">
        <v>29</v>
      </c>
      <c r="G611" s="88" t="s">
        <v>44</v>
      </c>
      <c r="H611" s="89" t="s">
        <v>45</v>
      </c>
      <c r="I611" s="92" t="s">
        <v>147</v>
      </c>
      <c r="J611" s="92" t="s">
        <v>59</v>
      </c>
      <c r="K611" s="91" t="s">
        <v>98</v>
      </c>
      <c r="L611" s="96">
        <v>44005</v>
      </c>
      <c r="M611" s="91">
        <v>2020</v>
      </c>
      <c r="N611" s="91" t="s">
        <v>464</v>
      </c>
      <c r="O611" s="91" t="s">
        <v>538</v>
      </c>
      <c r="P611" s="127">
        <v>44035</v>
      </c>
      <c r="Q611" s="97">
        <v>44035</v>
      </c>
      <c r="R611" s="93" t="s">
        <v>35</v>
      </c>
      <c r="S611" s="89" t="s">
        <v>36</v>
      </c>
      <c r="T611" s="88" t="s">
        <v>30</v>
      </c>
      <c r="U611" s="89" t="s">
        <v>449</v>
      </c>
      <c r="V611" s="92" t="s">
        <v>926</v>
      </c>
      <c r="W611" s="94">
        <v>42987739</v>
      </c>
      <c r="X611" s="46">
        <f t="shared" si="30"/>
        <v>30</v>
      </c>
      <c r="Y611" s="46">
        <v>346</v>
      </c>
      <c r="Z611" s="46" t="str">
        <f t="shared" si="31"/>
        <v>16-30</v>
      </c>
      <c r="AA611" s="77" t="str">
        <f t="shared" si="32"/>
        <v>Concluido</v>
      </c>
    </row>
    <row r="612" spans="1:27" s="43" customFormat="1" ht="15" customHeight="1">
      <c r="A612" s="89" t="s">
        <v>26</v>
      </c>
      <c r="B612" s="90" t="s">
        <v>37</v>
      </c>
      <c r="C612" s="91" t="s">
        <v>27</v>
      </c>
      <c r="D612" s="91">
        <v>7566</v>
      </c>
      <c r="E612" s="87" t="s">
        <v>162</v>
      </c>
      <c r="F612" s="87" t="s">
        <v>29</v>
      </c>
      <c r="G612" s="88" t="s">
        <v>44</v>
      </c>
      <c r="H612" s="89" t="s">
        <v>45</v>
      </c>
      <c r="I612" s="92" t="s">
        <v>77</v>
      </c>
      <c r="J612" s="92" t="s">
        <v>108</v>
      </c>
      <c r="K612" s="91" t="s">
        <v>129</v>
      </c>
      <c r="L612" s="96">
        <v>44005</v>
      </c>
      <c r="M612" s="91">
        <v>2020</v>
      </c>
      <c r="N612" s="91" t="s">
        <v>464</v>
      </c>
      <c r="O612" s="91" t="s">
        <v>538</v>
      </c>
      <c r="P612" s="127">
        <v>44035</v>
      </c>
      <c r="Q612" s="97">
        <v>44018</v>
      </c>
      <c r="R612" s="93" t="s">
        <v>35</v>
      </c>
      <c r="S612" s="89" t="s">
        <v>36</v>
      </c>
      <c r="T612" s="88" t="s">
        <v>41</v>
      </c>
      <c r="U612" s="89" t="s">
        <v>42</v>
      </c>
      <c r="V612" s="92" t="s">
        <v>910</v>
      </c>
      <c r="W612" s="94">
        <v>42467130</v>
      </c>
      <c r="X612" s="46">
        <f t="shared" si="30"/>
        <v>13</v>
      </c>
      <c r="Y612" s="46">
        <v>347</v>
      </c>
      <c r="Z612" s="46" t="str">
        <f t="shared" si="31"/>
        <v>1-15</v>
      </c>
      <c r="AA612" s="77" t="str">
        <f t="shared" si="32"/>
        <v>Concluido</v>
      </c>
    </row>
    <row r="613" spans="1:27" s="43" customFormat="1" ht="15" customHeight="1">
      <c r="A613" s="89" t="s">
        <v>26</v>
      </c>
      <c r="B613" s="90" t="s">
        <v>37</v>
      </c>
      <c r="C613" s="91" t="s">
        <v>27</v>
      </c>
      <c r="D613" s="91">
        <v>7567</v>
      </c>
      <c r="E613" s="87" t="s">
        <v>162</v>
      </c>
      <c r="F613" s="87" t="s">
        <v>57</v>
      </c>
      <c r="G613" s="88" t="s">
        <v>44</v>
      </c>
      <c r="H613" s="89" t="s">
        <v>45</v>
      </c>
      <c r="I613" s="92" t="s">
        <v>77</v>
      </c>
      <c r="J613" s="92" t="s">
        <v>108</v>
      </c>
      <c r="K613" s="91" t="s">
        <v>129</v>
      </c>
      <c r="L613" s="96">
        <v>44005</v>
      </c>
      <c r="M613" s="91">
        <v>2020</v>
      </c>
      <c r="N613" s="91" t="s">
        <v>464</v>
      </c>
      <c r="O613" s="91" t="s">
        <v>538</v>
      </c>
      <c r="P613" s="127">
        <v>44035</v>
      </c>
      <c r="Q613" s="97">
        <v>44036</v>
      </c>
      <c r="R613" s="93" t="s">
        <v>35</v>
      </c>
      <c r="S613" s="89" t="s">
        <v>36</v>
      </c>
      <c r="T613" s="88" t="s">
        <v>30</v>
      </c>
      <c r="U613" s="89" t="s">
        <v>449</v>
      </c>
      <c r="V613" s="92" t="s">
        <v>911</v>
      </c>
      <c r="W613" s="94">
        <v>45379231</v>
      </c>
      <c r="X613" s="46">
        <f t="shared" si="30"/>
        <v>31</v>
      </c>
      <c r="Y613" s="46">
        <v>348</v>
      </c>
      <c r="Z613" s="46" t="str">
        <f t="shared" si="31"/>
        <v>31-60</v>
      </c>
      <c r="AA613" s="77" t="str">
        <f t="shared" si="32"/>
        <v>Concluido</v>
      </c>
    </row>
    <row r="614" spans="1:27" s="43" customFormat="1" ht="15" customHeight="1">
      <c r="A614" s="89" t="s">
        <v>26</v>
      </c>
      <c r="B614" s="90" t="s">
        <v>37</v>
      </c>
      <c r="C614" s="91" t="s">
        <v>27</v>
      </c>
      <c r="D614" s="91">
        <v>7568</v>
      </c>
      <c r="E614" s="87" t="s">
        <v>53</v>
      </c>
      <c r="F614" s="87" t="s">
        <v>29</v>
      </c>
      <c r="G614" s="88" t="s">
        <v>44</v>
      </c>
      <c r="H614" s="89" t="s">
        <v>45</v>
      </c>
      <c r="I614" s="92" t="s">
        <v>77</v>
      </c>
      <c r="J614" s="92" t="s">
        <v>108</v>
      </c>
      <c r="K614" s="91" t="s">
        <v>129</v>
      </c>
      <c r="L614" s="96">
        <v>44005</v>
      </c>
      <c r="M614" s="91">
        <v>2020</v>
      </c>
      <c r="N614" s="91" t="s">
        <v>464</v>
      </c>
      <c r="O614" s="91" t="s">
        <v>538</v>
      </c>
      <c r="P614" s="127">
        <v>44035</v>
      </c>
      <c r="Q614" s="97">
        <v>44068</v>
      </c>
      <c r="R614" s="93" t="s">
        <v>35</v>
      </c>
      <c r="S614" s="89" t="s">
        <v>36</v>
      </c>
      <c r="T614" s="88" t="s">
        <v>30</v>
      </c>
      <c r="U614" s="89" t="s">
        <v>449</v>
      </c>
      <c r="V614" s="92" t="s">
        <v>912</v>
      </c>
      <c r="W614" s="94">
        <v>43441524</v>
      </c>
      <c r="X614" s="46">
        <f t="shared" si="30"/>
        <v>63</v>
      </c>
      <c r="Y614" s="46">
        <v>349</v>
      </c>
      <c r="Z614" s="46" t="str">
        <f t="shared" si="31"/>
        <v>Más de 60</v>
      </c>
      <c r="AA614" s="77" t="str">
        <f t="shared" si="32"/>
        <v>Concluido</v>
      </c>
    </row>
    <row r="615" spans="1:27" s="43" customFormat="1" ht="15" customHeight="1">
      <c r="A615" s="89" t="s">
        <v>26</v>
      </c>
      <c r="B615" s="90" t="s">
        <v>37</v>
      </c>
      <c r="C615" s="91" t="s">
        <v>27</v>
      </c>
      <c r="D615" s="91">
        <v>7571</v>
      </c>
      <c r="E615" s="87" t="s">
        <v>422</v>
      </c>
      <c r="F615" s="87" t="s">
        <v>57</v>
      </c>
      <c r="G615" s="88" t="s">
        <v>44</v>
      </c>
      <c r="H615" s="89" t="s">
        <v>45</v>
      </c>
      <c r="I615" s="92" t="s">
        <v>77</v>
      </c>
      <c r="J615" s="92" t="s">
        <v>108</v>
      </c>
      <c r="K615" s="91" t="s">
        <v>129</v>
      </c>
      <c r="L615" s="96">
        <v>44005</v>
      </c>
      <c r="M615" s="91">
        <v>2020</v>
      </c>
      <c r="N615" s="91" t="s">
        <v>464</v>
      </c>
      <c r="O615" s="91" t="s">
        <v>538</v>
      </c>
      <c r="P615" s="127">
        <v>44035</v>
      </c>
      <c r="Q615" s="97">
        <v>44091</v>
      </c>
      <c r="R615" s="93" t="s">
        <v>35</v>
      </c>
      <c r="S615" s="89" t="s">
        <v>36</v>
      </c>
      <c r="T615" s="88" t="s">
        <v>30</v>
      </c>
      <c r="U615" s="89" t="s">
        <v>449</v>
      </c>
      <c r="V615" s="92" t="s">
        <v>915</v>
      </c>
      <c r="W615" s="94">
        <v>40501048</v>
      </c>
      <c r="X615" s="46">
        <f t="shared" si="30"/>
        <v>86</v>
      </c>
      <c r="Y615" s="46">
        <v>350</v>
      </c>
      <c r="Z615" s="46" t="str">
        <f t="shared" si="31"/>
        <v>Más de 60</v>
      </c>
      <c r="AA615" s="77" t="str">
        <f t="shared" si="32"/>
        <v>Concluido</v>
      </c>
    </row>
    <row r="616" spans="1:27" s="43" customFormat="1" ht="15" customHeight="1">
      <c r="A616" s="89" t="s">
        <v>26</v>
      </c>
      <c r="B616" s="90" t="s">
        <v>37</v>
      </c>
      <c r="C616" s="91" t="s">
        <v>27</v>
      </c>
      <c r="D616" s="91">
        <v>7579</v>
      </c>
      <c r="E616" s="87" t="s">
        <v>162</v>
      </c>
      <c r="F616" s="87" t="s">
        <v>29</v>
      </c>
      <c r="G616" s="88" t="s">
        <v>44</v>
      </c>
      <c r="H616" s="89" t="s">
        <v>45</v>
      </c>
      <c r="I616" s="92" t="s">
        <v>77</v>
      </c>
      <c r="J616" s="92" t="s">
        <v>108</v>
      </c>
      <c r="K616" s="91" t="s">
        <v>129</v>
      </c>
      <c r="L616" s="96">
        <v>44005</v>
      </c>
      <c r="M616" s="91">
        <v>2020</v>
      </c>
      <c r="N616" s="91" t="s">
        <v>464</v>
      </c>
      <c r="O616" s="91" t="s">
        <v>538</v>
      </c>
      <c r="P616" s="127">
        <v>44035</v>
      </c>
      <c r="Q616" s="97">
        <v>44067</v>
      </c>
      <c r="R616" s="93" t="s">
        <v>35</v>
      </c>
      <c r="S616" s="89" t="s">
        <v>36</v>
      </c>
      <c r="T616" s="88" t="s">
        <v>30</v>
      </c>
      <c r="U616" s="89" t="s">
        <v>449</v>
      </c>
      <c r="V616" s="92" t="s">
        <v>923</v>
      </c>
      <c r="W616" s="94">
        <v>16485294</v>
      </c>
      <c r="X616" s="46">
        <f t="shared" si="30"/>
        <v>62</v>
      </c>
      <c r="Y616" s="46">
        <v>351</v>
      </c>
      <c r="Z616" s="46" t="str">
        <f t="shared" si="31"/>
        <v>Más de 60</v>
      </c>
      <c r="AA616" s="77" t="str">
        <f t="shared" si="32"/>
        <v>Concluido</v>
      </c>
    </row>
    <row r="617" spans="1:27" s="43" customFormat="1" ht="15" customHeight="1">
      <c r="A617" s="89" t="s">
        <v>26</v>
      </c>
      <c r="B617" s="90" t="s">
        <v>37</v>
      </c>
      <c r="C617" s="91" t="s">
        <v>27</v>
      </c>
      <c r="D617" s="91">
        <v>7581</v>
      </c>
      <c r="E617" s="87" t="s">
        <v>162</v>
      </c>
      <c r="F617" s="87" t="s">
        <v>29</v>
      </c>
      <c r="G617" s="88" t="s">
        <v>44</v>
      </c>
      <c r="H617" s="89" t="s">
        <v>45</v>
      </c>
      <c r="I617" s="92" t="s">
        <v>77</v>
      </c>
      <c r="J617" s="92" t="s">
        <v>108</v>
      </c>
      <c r="K617" s="91" t="s">
        <v>129</v>
      </c>
      <c r="L617" s="96">
        <v>44005</v>
      </c>
      <c r="M617" s="91">
        <v>2020</v>
      </c>
      <c r="N617" s="91" t="s">
        <v>464</v>
      </c>
      <c r="O617" s="91" t="s">
        <v>538</v>
      </c>
      <c r="P617" s="127">
        <v>44035</v>
      </c>
      <c r="Q617" s="97">
        <v>44064</v>
      </c>
      <c r="R617" s="93" t="s">
        <v>35</v>
      </c>
      <c r="S617" s="89" t="s">
        <v>36</v>
      </c>
      <c r="T617" s="88" t="s">
        <v>30</v>
      </c>
      <c r="U617" s="89" t="s">
        <v>449</v>
      </c>
      <c r="V617" s="92" t="s">
        <v>925</v>
      </c>
      <c r="W617" s="94">
        <v>16405969</v>
      </c>
      <c r="X617" s="46">
        <f t="shared" si="30"/>
        <v>59</v>
      </c>
      <c r="Y617" s="46">
        <v>352</v>
      </c>
      <c r="Z617" s="46" t="str">
        <f t="shared" si="31"/>
        <v>31-60</v>
      </c>
      <c r="AA617" s="77" t="str">
        <f t="shared" si="32"/>
        <v>Concluido</v>
      </c>
    </row>
    <row r="618" spans="1:27" s="43" customFormat="1">
      <c r="A618" s="89" t="s">
        <v>26</v>
      </c>
      <c r="B618" s="90" t="s">
        <v>37</v>
      </c>
      <c r="C618" s="91" t="s">
        <v>27</v>
      </c>
      <c r="D618" s="91">
        <v>7586</v>
      </c>
      <c r="E618" s="87" t="s">
        <v>162</v>
      </c>
      <c r="F618" s="87" t="s">
        <v>91</v>
      </c>
      <c r="G618" s="88" t="s">
        <v>44</v>
      </c>
      <c r="H618" s="89" t="s">
        <v>45</v>
      </c>
      <c r="I618" s="92" t="s">
        <v>77</v>
      </c>
      <c r="J618" s="92" t="s">
        <v>108</v>
      </c>
      <c r="K618" s="91" t="s">
        <v>129</v>
      </c>
      <c r="L618" s="96">
        <v>44005</v>
      </c>
      <c r="M618" s="91">
        <v>2020</v>
      </c>
      <c r="N618" s="91" t="s">
        <v>464</v>
      </c>
      <c r="O618" s="91" t="s">
        <v>538</v>
      </c>
      <c r="P618" s="127">
        <v>44035</v>
      </c>
      <c r="Q618" s="97">
        <v>44035</v>
      </c>
      <c r="R618" s="93" t="s">
        <v>35</v>
      </c>
      <c r="S618" s="89" t="s">
        <v>36</v>
      </c>
      <c r="T618" s="88" t="s">
        <v>30</v>
      </c>
      <c r="U618" s="89" t="s">
        <v>449</v>
      </c>
      <c r="V618" s="92" t="s">
        <v>929</v>
      </c>
      <c r="W618" s="94">
        <v>48596563</v>
      </c>
      <c r="X618" s="46">
        <f t="shared" si="30"/>
        <v>30</v>
      </c>
      <c r="Y618" s="46">
        <v>353</v>
      </c>
      <c r="Z618" s="46" t="str">
        <f t="shared" si="31"/>
        <v>16-30</v>
      </c>
      <c r="AA618" s="77" t="str">
        <f t="shared" si="32"/>
        <v>Concluido</v>
      </c>
    </row>
    <row r="619" spans="1:27" s="43" customFormat="1" ht="15" customHeight="1">
      <c r="A619" s="89" t="s">
        <v>26</v>
      </c>
      <c r="B619" s="90" t="s">
        <v>37</v>
      </c>
      <c r="C619" s="91" t="s">
        <v>27</v>
      </c>
      <c r="D619" s="91">
        <v>7593</v>
      </c>
      <c r="E619" s="87" t="s">
        <v>162</v>
      </c>
      <c r="F619" s="87" t="s">
        <v>29</v>
      </c>
      <c r="G619" s="88" t="s">
        <v>44</v>
      </c>
      <c r="H619" s="89" t="s">
        <v>45</v>
      </c>
      <c r="I619" s="92" t="s">
        <v>77</v>
      </c>
      <c r="J619" s="92" t="s">
        <v>108</v>
      </c>
      <c r="K619" s="91" t="s">
        <v>129</v>
      </c>
      <c r="L619" s="96">
        <v>44005</v>
      </c>
      <c r="M619" s="91">
        <v>2020</v>
      </c>
      <c r="N619" s="91" t="s">
        <v>464</v>
      </c>
      <c r="O619" s="91" t="s">
        <v>538</v>
      </c>
      <c r="P619" s="127">
        <v>44035</v>
      </c>
      <c r="Q619" s="97">
        <v>44035</v>
      </c>
      <c r="R619" s="93" t="s">
        <v>35</v>
      </c>
      <c r="S619" s="89" t="s">
        <v>36</v>
      </c>
      <c r="T619" s="88" t="s">
        <v>30</v>
      </c>
      <c r="U619" s="89" t="s">
        <v>449</v>
      </c>
      <c r="V619" s="92" t="s">
        <v>933</v>
      </c>
      <c r="W619" s="94">
        <v>43932804</v>
      </c>
      <c r="X619" s="46">
        <f t="shared" si="30"/>
        <v>30</v>
      </c>
      <c r="Y619" s="46">
        <v>354</v>
      </c>
      <c r="Z619" s="46" t="str">
        <f t="shared" si="31"/>
        <v>16-30</v>
      </c>
      <c r="AA619" s="77" t="str">
        <f t="shared" si="32"/>
        <v>Concluido</v>
      </c>
    </row>
    <row r="620" spans="1:27" s="43" customFormat="1" ht="15" customHeight="1">
      <c r="A620" s="89" t="s">
        <v>26</v>
      </c>
      <c r="B620" s="90" t="s">
        <v>37</v>
      </c>
      <c r="C620" s="91" t="s">
        <v>27</v>
      </c>
      <c r="D620" s="91">
        <v>7594</v>
      </c>
      <c r="E620" s="87" t="s">
        <v>162</v>
      </c>
      <c r="F620" s="87" t="s">
        <v>57</v>
      </c>
      <c r="G620" s="88" t="s">
        <v>44</v>
      </c>
      <c r="H620" s="89" t="s">
        <v>45</v>
      </c>
      <c r="I620" s="92" t="s">
        <v>77</v>
      </c>
      <c r="J620" s="92" t="s">
        <v>108</v>
      </c>
      <c r="K620" s="91" t="s">
        <v>129</v>
      </c>
      <c r="L620" s="96">
        <v>44005</v>
      </c>
      <c r="M620" s="91">
        <v>2020</v>
      </c>
      <c r="N620" s="91" t="s">
        <v>464</v>
      </c>
      <c r="O620" s="91" t="s">
        <v>538</v>
      </c>
      <c r="P620" s="127">
        <v>44035</v>
      </c>
      <c r="Q620" s="97">
        <v>44042</v>
      </c>
      <c r="R620" s="93" t="s">
        <v>35</v>
      </c>
      <c r="S620" s="89" t="s">
        <v>36</v>
      </c>
      <c r="T620" s="88" t="s">
        <v>30</v>
      </c>
      <c r="U620" s="89" t="s">
        <v>449</v>
      </c>
      <c r="V620" s="92" t="s">
        <v>934</v>
      </c>
      <c r="W620" s="94">
        <v>41747199</v>
      </c>
      <c r="X620" s="46">
        <f t="shared" si="30"/>
        <v>37</v>
      </c>
      <c r="Y620" s="46">
        <v>355</v>
      </c>
      <c r="Z620" s="46" t="str">
        <f t="shared" si="31"/>
        <v>31-60</v>
      </c>
      <c r="AA620" s="77" t="str">
        <f t="shared" si="32"/>
        <v>Concluido</v>
      </c>
    </row>
    <row r="621" spans="1:27" s="43" customFormat="1" ht="15" customHeight="1">
      <c r="A621" s="89" t="s">
        <v>26</v>
      </c>
      <c r="B621" s="90" t="s">
        <v>37</v>
      </c>
      <c r="C621" s="91" t="s">
        <v>27</v>
      </c>
      <c r="D621" s="91">
        <v>7597</v>
      </c>
      <c r="E621" s="87" t="s">
        <v>162</v>
      </c>
      <c r="F621" s="87" t="s">
        <v>57</v>
      </c>
      <c r="G621" s="88" t="s">
        <v>44</v>
      </c>
      <c r="H621" s="89" t="s">
        <v>45</v>
      </c>
      <c r="I621" s="92" t="s">
        <v>77</v>
      </c>
      <c r="J621" s="92" t="s">
        <v>108</v>
      </c>
      <c r="K621" s="91" t="s">
        <v>129</v>
      </c>
      <c r="L621" s="96">
        <v>44005</v>
      </c>
      <c r="M621" s="91">
        <v>2020</v>
      </c>
      <c r="N621" s="91" t="s">
        <v>464</v>
      </c>
      <c r="O621" s="91" t="s">
        <v>538</v>
      </c>
      <c r="P621" s="127">
        <v>44035</v>
      </c>
      <c r="Q621" s="97">
        <v>44035</v>
      </c>
      <c r="R621" s="93" t="s">
        <v>35</v>
      </c>
      <c r="S621" s="89" t="s">
        <v>36</v>
      </c>
      <c r="T621" s="88" t="s">
        <v>30</v>
      </c>
      <c r="U621" s="89" t="s">
        <v>449</v>
      </c>
      <c r="V621" s="92" t="s">
        <v>936</v>
      </c>
      <c r="W621" s="94">
        <v>43573307</v>
      </c>
      <c r="X621" s="46">
        <f t="shared" si="30"/>
        <v>30</v>
      </c>
      <c r="Y621" s="46">
        <v>356</v>
      </c>
      <c r="Z621" s="46" t="str">
        <f t="shared" si="31"/>
        <v>16-30</v>
      </c>
      <c r="AA621" s="77" t="str">
        <f t="shared" si="32"/>
        <v>Concluido</v>
      </c>
    </row>
    <row r="622" spans="1:27" s="43" customFormat="1" ht="15" customHeight="1">
      <c r="A622" s="89" t="s">
        <v>26</v>
      </c>
      <c r="B622" s="90" t="s">
        <v>37</v>
      </c>
      <c r="C622" s="91" t="s">
        <v>27</v>
      </c>
      <c r="D622" s="91">
        <v>7561</v>
      </c>
      <c r="E622" s="87" t="s">
        <v>60</v>
      </c>
      <c r="F622" s="87" t="s">
        <v>61</v>
      </c>
      <c r="G622" s="88" t="s">
        <v>30</v>
      </c>
      <c r="H622" s="89" t="s">
        <v>31</v>
      </c>
      <c r="I622" s="92" t="s">
        <v>32</v>
      </c>
      <c r="J622" s="92" t="s">
        <v>33</v>
      </c>
      <c r="K622" s="91" t="s">
        <v>34</v>
      </c>
      <c r="L622" s="96">
        <v>44005</v>
      </c>
      <c r="M622" s="91">
        <v>2020</v>
      </c>
      <c r="N622" s="91" t="s">
        <v>464</v>
      </c>
      <c r="O622" s="91" t="s">
        <v>538</v>
      </c>
      <c r="P622" s="127">
        <v>44035</v>
      </c>
      <c r="Q622" s="97">
        <v>44027</v>
      </c>
      <c r="R622" s="93" t="s">
        <v>40</v>
      </c>
      <c r="S622" s="89" t="s">
        <v>420</v>
      </c>
      <c r="T622" s="88" t="s">
        <v>30</v>
      </c>
      <c r="U622" s="89" t="s">
        <v>449</v>
      </c>
      <c r="V622" s="92" t="s">
        <v>906</v>
      </c>
      <c r="W622" s="94">
        <v>72487830</v>
      </c>
      <c r="X622" s="46">
        <f t="shared" si="30"/>
        <v>22</v>
      </c>
      <c r="Y622" s="46">
        <v>357</v>
      </c>
      <c r="Z622" s="46" t="str">
        <f t="shared" si="31"/>
        <v>16-30</v>
      </c>
      <c r="AA622" s="77" t="str">
        <f t="shared" si="32"/>
        <v>Concluido</v>
      </c>
    </row>
    <row r="623" spans="1:27" s="43" customFormat="1" ht="15" customHeight="1">
      <c r="A623" s="89" t="s">
        <v>26</v>
      </c>
      <c r="B623" s="90" t="s">
        <v>37</v>
      </c>
      <c r="C623" s="91" t="s">
        <v>27</v>
      </c>
      <c r="D623" s="91">
        <v>7562</v>
      </c>
      <c r="E623" s="87" t="s">
        <v>104</v>
      </c>
      <c r="F623" s="87" t="s">
        <v>29</v>
      </c>
      <c r="G623" s="88" t="s">
        <v>30</v>
      </c>
      <c r="H623" s="89" t="s">
        <v>31</v>
      </c>
      <c r="I623" s="92" t="s">
        <v>32</v>
      </c>
      <c r="J623" s="92" t="s">
        <v>33</v>
      </c>
      <c r="K623" s="91" t="s">
        <v>34</v>
      </c>
      <c r="L623" s="96">
        <v>44005</v>
      </c>
      <c r="M623" s="91">
        <v>2020</v>
      </c>
      <c r="N623" s="91" t="s">
        <v>464</v>
      </c>
      <c r="O623" s="91" t="s">
        <v>538</v>
      </c>
      <c r="P623" s="127">
        <v>44035</v>
      </c>
      <c r="Q623" s="97">
        <v>44035</v>
      </c>
      <c r="R623" s="93" t="s">
        <v>35</v>
      </c>
      <c r="S623" s="89" t="s">
        <v>36</v>
      </c>
      <c r="T623" s="88" t="s">
        <v>30</v>
      </c>
      <c r="U623" s="89" t="s">
        <v>449</v>
      </c>
      <c r="V623" s="92" t="s">
        <v>907</v>
      </c>
      <c r="W623" s="94">
        <v>23016490</v>
      </c>
      <c r="X623" s="46">
        <f t="shared" si="30"/>
        <v>30</v>
      </c>
      <c r="Y623" s="46">
        <v>358</v>
      </c>
      <c r="Z623" s="46" t="str">
        <f t="shared" si="31"/>
        <v>16-30</v>
      </c>
      <c r="AA623" s="77" t="str">
        <f t="shared" si="32"/>
        <v>Concluido</v>
      </c>
    </row>
    <row r="624" spans="1:27" s="43" customFormat="1" ht="15" customHeight="1">
      <c r="A624" s="89" t="s">
        <v>26</v>
      </c>
      <c r="B624" s="90" t="s">
        <v>37</v>
      </c>
      <c r="C624" s="91" t="s">
        <v>27</v>
      </c>
      <c r="D624" s="91">
        <v>7563</v>
      </c>
      <c r="E624" s="87" t="s">
        <v>49</v>
      </c>
      <c r="F624" s="87" t="s">
        <v>29</v>
      </c>
      <c r="G624" s="88" t="s">
        <v>30</v>
      </c>
      <c r="H624" s="89" t="s">
        <v>31</v>
      </c>
      <c r="I624" s="92" t="s">
        <v>32</v>
      </c>
      <c r="J624" s="92" t="s">
        <v>33</v>
      </c>
      <c r="K624" s="91" t="s">
        <v>34</v>
      </c>
      <c r="L624" s="96">
        <v>44005</v>
      </c>
      <c r="M624" s="91">
        <v>2020</v>
      </c>
      <c r="N624" s="91" t="s">
        <v>464</v>
      </c>
      <c r="O624" s="91" t="s">
        <v>538</v>
      </c>
      <c r="P624" s="127">
        <v>44035</v>
      </c>
      <c r="Q624" s="97">
        <v>44035</v>
      </c>
      <c r="R624" s="93" t="s">
        <v>35</v>
      </c>
      <c r="S624" s="89" t="s">
        <v>36</v>
      </c>
      <c r="T624" s="88" t="s">
        <v>30</v>
      </c>
      <c r="U624" s="89" t="s">
        <v>449</v>
      </c>
      <c r="V624" s="92" t="s">
        <v>908</v>
      </c>
      <c r="W624" s="94">
        <v>48450498</v>
      </c>
      <c r="X624" s="46">
        <f t="shared" si="30"/>
        <v>30</v>
      </c>
      <c r="Y624" s="46">
        <v>359</v>
      </c>
      <c r="Z624" s="46" t="str">
        <f t="shared" si="31"/>
        <v>16-30</v>
      </c>
      <c r="AA624" s="77" t="str">
        <f t="shared" si="32"/>
        <v>Concluido</v>
      </c>
    </row>
    <row r="625" spans="1:27" s="43" customFormat="1" ht="15" customHeight="1">
      <c r="A625" s="89" t="s">
        <v>26</v>
      </c>
      <c r="B625" s="90" t="s">
        <v>37</v>
      </c>
      <c r="C625" s="91" t="s">
        <v>27</v>
      </c>
      <c r="D625" s="91">
        <v>7564</v>
      </c>
      <c r="E625" s="87" t="s">
        <v>116</v>
      </c>
      <c r="F625" s="87" t="s">
        <v>29</v>
      </c>
      <c r="G625" s="88" t="s">
        <v>30</v>
      </c>
      <c r="H625" s="89" t="s">
        <v>31</v>
      </c>
      <c r="I625" s="92" t="s">
        <v>32</v>
      </c>
      <c r="J625" s="92" t="s">
        <v>33</v>
      </c>
      <c r="K625" s="91" t="s">
        <v>34</v>
      </c>
      <c r="L625" s="96">
        <v>44005</v>
      </c>
      <c r="M625" s="91">
        <v>2020</v>
      </c>
      <c r="N625" s="91" t="s">
        <v>464</v>
      </c>
      <c r="O625" s="91" t="s">
        <v>538</v>
      </c>
      <c r="P625" s="127">
        <v>44035</v>
      </c>
      <c r="Q625" s="97">
        <v>44033</v>
      </c>
      <c r="R625" s="93" t="s">
        <v>35</v>
      </c>
      <c r="S625" s="89" t="s">
        <v>36</v>
      </c>
      <c r="T625" s="88" t="s">
        <v>30</v>
      </c>
      <c r="U625" s="89" t="s">
        <v>449</v>
      </c>
      <c r="V625" s="92" t="s">
        <v>909</v>
      </c>
      <c r="W625" s="94">
        <v>23958817</v>
      </c>
      <c r="X625" s="46">
        <f t="shared" si="30"/>
        <v>28</v>
      </c>
      <c r="Y625" s="46">
        <v>360</v>
      </c>
      <c r="Z625" s="46" t="str">
        <f t="shared" si="31"/>
        <v>16-30</v>
      </c>
      <c r="AA625" s="77" t="str">
        <f t="shared" si="32"/>
        <v>Concluido</v>
      </c>
    </row>
    <row r="626" spans="1:27" s="43" customFormat="1" ht="15" customHeight="1">
      <c r="A626" s="89" t="s">
        <v>26</v>
      </c>
      <c r="B626" s="90" t="s">
        <v>37</v>
      </c>
      <c r="C626" s="91" t="s">
        <v>27</v>
      </c>
      <c r="D626" s="91">
        <v>7572</v>
      </c>
      <c r="E626" s="87" t="s">
        <v>72</v>
      </c>
      <c r="F626" s="87" t="s">
        <v>91</v>
      </c>
      <c r="G626" s="88" t="s">
        <v>30</v>
      </c>
      <c r="H626" s="89" t="s">
        <v>31</v>
      </c>
      <c r="I626" s="92" t="s">
        <v>32</v>
      </c>
      <c r="J626" s="92" t="s">
        <v>33</v>
      </c>
      <c r="K626" s="91" t="s">
        <v>34</v>
      </c>
      <c r="L626" s="96">
        <v>44005</v>
      </c>
      <c r="M626" s="91">
        <v>2020</v>
      </c>
      <c r="N626" s="91" t="s">
        <v>464</v>
      </c>
      <c r="O626" s="91" t="s">
        <v>538</v>
      </c>
      <c r="P626" s="127">
        <v>44035</v>
      </c>
      <c r="Q626" s="97">
        <v>44035</v>
      </c>
      <c r="R626" s="93" t="s">
        <v>35</v>
      </c>
      <c r="S626" s="89" t="s">
        <v>36</v>
      </c>
      <c r="T626" s="88" t="s">
        <v>30</v>
      </c>
      <c r="U626" s="89" t="s">
        <v>449</v>
      </c>
      <c r="V626" s="92" t="s">
        <v>916</v>
      </c>
      <c r="W626" s="94">
        <v>43738130</v>
      </c>
      <c r="X626" s="46">
        <f t="shared" si="30"/>
        <v>30</v>
      </c>
      <c r="Y626" s="46">
        <v>361</v>
      </c>
      <c r="Z626" s="46" t="str">
        <f t="shared" si="31"/>
        <v>16-30</v>
      </c>
      <c r="AA626" s="77" t="str">
        <f t="shared" si="32"/>
        <v>Concluido</v>
      </c>
    </row>
    <row r="627" spans="1:27" s="43" customFormat="1" ht="15" customHeight="1">
      <c r="A627" s="89" t="s">
        <v>26</v>
      </c>
      <c r="B627" s="90" t="s">
        <v>37</v>
      </c>
      <c r="C627" s="91" t="s">
        <v>27</v>
      </c>
      <c r="D627" s="91">
        <v>7575</v>
      </c>
      <c r="E627" s="87" t="s">
        <v>88</v>
      </c>
      <c r="F627" s="87" t="s">
        <v>57</v>
      </c>
      <c r="G627" s="88" t="s">
        <v>30</v>
      </c>
      <c r="H627" s="89" t="s">
        <v>31</v>
      </c>
      <c r="I627" s="92" t="s">
        <v>32</v>
      </c>
      <c r="J627" s="92" t="s">
        <v>33</v>
      </c>
      <c r="K627" s="91" t="s">
        <v>34</v>
      </c>
      <c r="L627" s="96">
        <v>44005</v>
      </c>
      <c r="M627" s="91">
        <v>2020</v>
      </c>
      <c r="N627" s="91" t="s">
        <v>464</v>
      </c>
      <c r="O627" s="91" t="s">
        <v>538</v>
      </c>
      <c r="P627" s="127">
        <v>44035</v>
      </c>
      <c r="Q627" s="97">
        <v>44030</v>
      </c>
      <c r="R627" s="93" t="s">
        <v>35</v>
      </c>
      <c r="S627" s="89" t="s">
        <v>36</v>
      </c>
      <c r="T627" s="88" t="s">
        <v>30</v>
      </c>
      <c r="U627" s="89" t="s">
        <v>449</v>
      </c>
      <c r="V627" s="92" t="s">
        <v>918</v>
      </c>
      <c r="W627" s="94">
        <v>41382262</v>
      </c>
      <c r="X627" s="46">
        <f t="shared" si="30"/>
        <v>25</v>
      </c>
      <c r="Y627" s="46">
        <v>362</v>
      </c>
      <c r="Z627" s="46" t="str">
        <f t="shared" si="31"/>
        <v>16-30</v>
      </c>
      <c r="AA627" s="77" t="str">
        <f t="shared" si="32"/>
        <v>Concluido</v>
      </c>
    </row>
    <row r="628" spans="1:27" s="43" customFormat="1" ht="15" customHeight="1">
      <c r="A628" s="89" t="s">
        <v>26</v>
      </c>
      <c r="B628" s="90" t="s">
        <v>37</v>
      </c>
      <c r="C628" s="91" t="s">
        <v>27</v>
      </c>
      <c r="D628" s="91">
        <v>7576</v>
      </c>
      <c r="E628" s="87" t="s">
        <v>43</v>
      </c>
      <c r="F628" s="87" t="s">
        <v>29</v>
      </c>
      <c r="G628" s="88" t="s">
        <v>30</v>
      </c>
      <c r="H628" s="89" t="s">
        <v>31</v>
      </c>
      <c r="I628" s="92" t="s">
        <v>32</v>
      </c>
      <c r="J628" s="92" t="s">
        <v>33</v>
      </c>
      <c r="K628" s="91" t="s">
        <v>34</v>
      </c>
      <c r="L628" s="96">
        <v>44005</v>
      </c>
      <c r="M628" s="91">
        <v>2020</v>
      </c>
      <c r="N628" s="91" t="s">
        <v>464</v>
      </c>
      <c r="O628" s="91" t="s">
        <v>538</v>
      </c>
      <c r="P628" s="127">
        <v>44035</v>
      </c>
      <c r="Q628" s="97">
        <v>44084</v>
      </c>
      <c r="R628" s="93" t="s">
        <v>35</v>
      </c>
      <c r="S628" s="89" t="s">
        <v>36</v>
      </c>
      <c r="T628" s="88" t="s">
        <v>30</v>
      </c>
      <c r="U628" s="89" t="s">
        <v>449</v>
      </c>
      <c r="V628" s="92" t="s">
        <v>919</v>
      </c>
      <c r="W628" s="94">
        <v>48192987</v>
      </c>
      <c r="X628" s="46">
        <f t="shared" si="30"/>
        <v>79</v>
      </c>
      <c r="Y628" s="46">
        <v>363</v>
      </c>
      <c r="Z628" s="46" t="str">
        <f t="shared" si="31"/>
        <v>Más de 60</v>
      </c>
      <c r="AA628" s="77" t="str">
        <f t="shared" si="32"/>
        <v>Concluido</v>
      </c>
    </row>
    <row r="629" spans="1:27" s="43" customFormat="1" ht="15" customHeight="1">
      <c r="A629" s="89" t="s">
        <v>26</v>
      </c>
      <c r="B629" s="90" t="s">
        <v>37</v>
      </c>
      <c r="C629" s="91" t="s">
        <v>27</v>
      </c>
      <c r="D629" s="91">
        <v>7578</v>
      </c>
      <c r="E629" s="87" t="s">
        <v>412</v>
      </c>
      <c r="F629" s="87" t="s">
        <v>29</v>
      </c>
      <c r="G629" s="88" t="s">
        <v>30</v>
      </c>
      <c r="H629" s="89" t="s">
        <v>31</v>
      </c>
      <c r="I629" s="92" t="s">
        <v>32</v>
      </c>
      <c r="J629" s="92" t="s">
        <v>33</v>
      </c>
      <c r="K629" s="91" t="s">
        <v>34</v>
      </c>
      <c r="L629" s="96">
        <v>44005</v>
      </c>
      <c r="M629" s="91">
        <v>2020</v>
      </c>
      <c r="N629" s="91" t="s">
        <v>464</v>
      </c>
      <c r="O629" s="91" t="s">
        <v>538</v>
      </c>
      <c r="P629" s="127">
        <v>44035</v>
      </c>
      <c r="Q629" s="97">
        <v>44035</v>
      </c>
      <c r="R629" s="93" t="s">
        <v>35</v>
      </c>
      <c r="S629" s="89" t="s">
        <v>36</v>
      </c>
      <c r="T629" s="88" t="s">
        <v>30</v>
      </c>
      <c r="U629" s="89" t="s">
        <v>449</v>
      </c>
      <c r="V629" s="92" t="s">
        <v>922</v>
      </c>
      <c r="W629" s="94">
        <v>47035921</v>
      </c>
      <c r="X629" s="46">
        <f t="shared" si="30"/>
        <v>30</v>
      </c>
      <c r="Y629" s="46">
        <v>364</v>
      </c>
      <c r="Z629" s="46" t="str">
        <f t="shared" si="31"/>
        <v>16-30</v>
      </c>
      <c r="AA629" s="77" t="str">
        <f t="shared" si="32"/>
        <v>Concluido</v>
      </c>
    </row>
    <row r="630" spans="1:27" s="43" customFormat="1" ht="15" customHeight="1">
      <c r="A630" s="89" t="s">
        <v>26</v>
      </c>
      <c r="B630" s="90" t="s">
        <v>37</v>
      </c>
      <c r="C630" s="91" t="s">
        <v>27</v>
      </c>
      <c r="D630" s="91">
        <v>7587</v>
      </c>
      <c r="E630" s="87" t="s">
        <v>100</v>
      </c>
      <c r="F630" s="87" t="s">
        <v>57</v>
      </c>
      <c r="G630" s="88" t="s">
        <v>30</v>
      </c>
      <c r="H630" s="89" t="s">
        <v>31</v>
      </c>
      <c r="I630" s="92" t="s">
        <v>32</v>
      </c>
      <c r="J630" s="92" t="s">
        <v>33</v>
      </c>
      <c r="K630" s="91" t="s">
        <v>34</v>
      </c>
      <c r="L630" s="96">
        <v>44005</v>
      </c>
      <c r="M630" s="91">
        <v>2020</v>
      </c>
      <c r="N630" s="91" t="s">
        <v>464</v>
      </c>
      <c r="O630" s="91" t="s">
        <v>538</v>
      </c>
      <c r="P630" s="127">
        <v>44035</v>
      </c>
      <c r="Q630" s="97">
        <v>44063</v>
      </c>
      <c r="R630" s="93" t="s">
        <v>35</v>
      </c>
      <c r="S630" s="89" t="s">
        <v>36</v>
      </c>
      <c r="T630" s="88" t="s">
        <v>30</v>
      </c>
      <c r="U630" s="89" t="s">
        <v>449</v>
      </c>
      <c r="V630" s="92" t="s">
        <v>930</v>
      </c>
      <c r="W630" s="94">
        <v>6972094</v>
      </c>
      <c r="X630" s="46">
        <f t="shared" si="30"/>
        <v>58</v>
      </c>
      <c r="Y630" s="46">
        <v>365</v>
      </c>
      <c r="Z630" s="46" t="str">
        <f t="shared" si="31"/>
        <v>31-60</v>
      </c>
      <c r="AA630" s="77" t="str">
        <f t="shared" si="32"/>
        <v>Concluido</v>
      </c>
    </row>
    <row r="631" spans="1:27" s="43" customFormat="1" ht="15" customHeight="1">
      <c r="A631" s="89" t="s">
        <v>26</v>
      </c>
      <c r="B631" s="90" t="s">
        <v>37</v>
      </c>
      <c r="C631" s="91" t="s">
        <v>27</v>
      </c>
      <c r="D631" s="91">
        <v>7588</v>
      </c>
      <c r="E631" s="87" t="s">
        <v>66</v>
      </c>
      <c r="F631" s="87" t="s">
        <v>57</v>
      </c>
      <c r="G631" s="88" t="s">
        <v>30</v>
      </c>
      <c r="H631" s="89" t="s">
        <v>31</v>
      </c>
      <c r="I631" s="92" t="s">
        <v>32</v>
      </c>
      <c r="J631" s="92" t="s">
        <v>33</v>
      </c>
      <c r="K631" s="91" t="s">
        <v>34</v>
      </c>
      <c r="L631" s="96">
        <v>44005</v>
      </c>
      <c r="M631" s="91">
        <v>2020</v>
      </c>
      <c r="N631" s="91" t="s">
        <v>464</v>
      </c>
      <c r="O631" s="91" t="s">
        <v>538</v>
      </c>
      <c r="P631" s="127">
        <v>44035</v>
      </c>
      <c r="Q631" s="97">
        <v>44035</v>
      </c>
      <c r="R631" s="93" t="s">
        <v>35</v>
      </c>
      <c r="S631" s="89" t="s">
        <v>36</v>
      </c>
      <c r="T631" s="88" t="s">
        <v>30</v>
      </c>
      <c r="U631" s="89" t="s">
        <v>449</v>
      </c>
      <c r="V631" s="92" t="s">
        <v>931</v>
      </c>
      <c r="W631" s="94">
        <v>4416988</v>
      </c>
      <c r="X631" s="46">
        <f t="shared" si="30"/>
        <v>30</v>
      </c>
      <c r="Y631" s="46">
        <v>366</v>
      </c>
      <c r="Z631" s="46" t="str">
        <f t="shared" si="31"/>
        <v>16-30</v>
      </c>
      <c r="AA631" s="77" t="str">
        <f t="shared" si="32"/>
        <v>Concluido</v>
      </c>
    </row>
    <row r="632" spans="1:27" s="43" customFormat="1" ht="15" customHeight="1">
      <c r="A632" s="89" t="s">
        <v>26</v>
      </c>
      <c r="B632" s="90" t="s">
        <v>37</v>
      </c>
      <c r="C632" s="91" t="s">
        <v>27</v>
      </c>
      <c r="D632" s="91">
        <v>7591</v>
      </c>
      <c r="E632" s="87" t="s">
        <v>144</v>
      </c>
      <c r="F632" s="87" t="s">
        <v>29</v>
      </c>
      <c r="G632" s="88" t="s">
        <v>30</v>
      </c>
      <c r="H632" s="89" t="s">
        <v>31</v>
      </c>
      <c r="I632" s="92" t="s">
        <v>32</v>
      </c>
      <c r="J632" s="92" t="s">
        <v>33</v>
      </c>
      <c r="K632" s="91" t="s">
        <v>34</v>
      </c>
      <c r="L632" s="96">
        <v>44005</v>
      </c>
      <c r="M632" s="91">
        <v>2020</v>
      </c>
      <c r="N632" s="91" t="s">
        <v>464</v>
      </c>
      <c r="O632" s="91" t="s">
        <v>538</v>
      </c>
      <c r="P632" s="127">
        <v>44035</v>
      </c>
      <c r="Q632" s="97">
        <v>44033</v>
      </c>
      <c r="R632" s="93" t="s">
        <v>35</v>
      </c>
      <c r="S632" s="89" t="s">
        <v>36</v>
      </c>
      <c r="T632" s="88" t="s">
        <v>30</v>
      </c>
      <c r="U632" s="89" t="s">
        <v>449</v>
      </c>
      <c r="V632" s="92" t="s">
        <v>503</v>
      </c>
      <c r="W632" s="94">
        <v>17612774</v>
      </c>
      <c r="X632" s="46">
        <f t="shared" si="30"/>
        <v>28</v>
      </c>
      <c r="Y632" s="46">
        <v>367</v>
      </c>
      <c r="Z632" s="46" t="str">
        <f t="shared" si="31"/>
        <v>16-30</v>
      </c>
      <c r="AA632" s="77" t="str">
        <f t="shared" si="32"/>
        <v>Concluido</v>
      </c>
    </row>
    <row r="633" spans="1:27" s="43" customFormat="1" ht="15" customHeight="1">
      <c r="A633" s="89" t="s">
        <v>26</v>
      </c>
      <c r="B633" s="90" t="s">
        <v>37</v>
      </c>
      <c r="C633" s="91" t="s">
        <v>27</v>
      </c>
      <c r="D633" s="91">
        <v>7582</v>
      </c>
      <c r="E633" s="87" t="s">
        <v>88</v>
      </c>
      <c r="F633" s="87" t="s">
        <v>29</v>
      </c>
      <c r="G633" s="88" t="s">
        <v>44</v>
      </c>
      <c r="H633" s="89" t="s">
        <v>45</v>
      </c>
      <c r="I633" s="92" t="s">
        <v>88</v>
      </c>
      <c r="J633" s="92" t="s">
        <v>51</v>
      </c>
      <c r="K633" s="95" t="s">
        <v>149</v>
      </c>
      <c r="L633" s="96">
        <v>44005</v>
      </c>
      <c r="M633" s="91">
        <v>2020</v>
      </c>
      <c r="N633" s="91" t="s">
        <v>464</v>
      </c>
      <c r="O633" s="91" t="s">
        <v>538</v>
      </c>
      <c r="P633" s="127">
        <v>44035</v>
      </c>
      <c r="Q633" s="97">
        <v>44035</v>
      </c>
      <c r="R633" s="93" t="s">
        <v>35</v>
      </c>
      <c r="S633" s="89" t="s">
        <v>36</v>
      </c>
      <c r="T633" s="88" t="s">
        <v>30</v>
      </c>
      <c r="U633" s="89" t="s">
        <v>449</v>
      </c>
      <c r="V633" s="92" t="s">
        <v>904</v>
      </c>
      <c r="W633" s="94">
        <v>40740854</v>
      </c>
      <c r="X633" s="46">
        <f t="shared" si="30"/>
        <v>30</v>
      </c>
      <c r="Y633" s="46">
        <v>368</v>
      </c>
      <c r="Z633" s="46" t="str">
        <f t="shared" si="31"/>
        <v>16-30</v>
      </c>
      <c r="AA633" s="77" t="str">
        <f t="shared" si="32"/>
        <v>Concluido</v>
      </c>
    </row>
    <row r="634" spans="1:27" s="43" customFormat="1" ht="15" customHeight="1">
      <c r="A634" s="89" t="s">
        <v>26</v>
      </c>
      <c r="B634" s="90" t="s">
        <v>37</v>
      </c>
      <c r="C634" s="91" t="s">
        <v>27</v>
      </c>
      <c r="D634" s="91">
        <v>7584</v>
      </c>
      <c r="E634" s="87" t="s">
        <v>144</v>
      </c>
      <c r="F634" s="87" t="s">
        <v>91</v>
      </c>
      <c r="G634" s="88" t="s">
        <v>44</v>
      </c>
      <c r="H634" s="89" t="s">
        <v>45</v>
      </c>
      <c r="I634" s="92" t="s">
        <v>144</v>
      </c>
      <c r="J634" s="92" t="s">
        <v>111</v>
      </c>
      <c r="K634" s="91" t="s">
        <v>452</v>
      </c>
      <c r="L634" s="96">
        <v>44005</v>
      </c>
      <c r="M634" s="91">
        <v>2020</v>
      </c>
      <c r="N634" s="91" t="s">
        <v>464</v>
      </c>
      <c r="O634" s="91" t="s">
        <v>538</v>
      </c>
      <c r="P634" s="127">
        <v>44035</v>
      </c>
      <c r="Q634" s="97">
        <v>44020</v>
      </c>
      <c r="R634" s="93" t="s">
        <v>35</v>
      </c>
      <c r="S634" s="89" t="s">
        <v>36</v>
      </c>
      <c r="T634" s="88">
        <v>18</v>
      </c>
      <c r="U634" s="89" t="s">
        <v>444</v>
      </c>
      <c r="V634" s="92" t="s">
        <v>927</v>
      </c>
      <c r="W634" s="94">
        <v>46279598</v>
      </c>
      <c r="X634" s="46">
        <f t="shared" si="30"/>
        <v>15</v>
      </c>
      <c r="Y634" s="46">
        <v>369</v>
      </c>
      <c r="Z634" s="46" t="str">
        <f t="shared" si="31"/>
        <v>1-15</v>
      </c>
      <c r="AA634" s="77" t="str">
        <f t="shared" si="32"/>
        <v>Concluido</v>
      </c>
    </row>
    <row r="635" spans="1:27" s="43" customFormat="1" ht="15" customHeight="1">
      <c r="A635" s="89" t="s">
        <v>26</v>
      </c>
      <c r="B635" s="90" t="s">
        <v>37</v>
      </c>
      <c r="C635" s="91" t="s">
        <v>27</v>
      </c>
      <c r="D635" s="91">
        <v>7552</v>
      </c>
      <c r="E635" s="87" t="s">
        <v>446</v>
      </c>
      <c r="F635" s="87" t="s">
        <v>57</v>
      </c>
      <c r="G635" s="88" t="s">
        <v>44</v>
      </c>
      <c r="H635" s="89" t="s">
        <v>45</v>
      </c>
      <c r="I635" s="92" t="s">
        <v>50</v>
      </c>
      <c r="J635" s="92" t="s">
        <v>51</v>
      </c>
      <c r="K635" s="91" t="s">
        <v>52</v>
      </c>
      <c r="L635" s="96">
        <v>44004</v>
      </c>
      <c r="M635" s="91">
        <v>2020</v>
      </c>
      <c r="N635" s="91" t="s">
        <v>464</v>
      </c>
      <c r="O635" s="91" t="s">
        <v>538</v>
      </c>
      <c r="P635" s="127">
        <v>44034</v>
      </c>
      <c r="Q635" s="97">
        <v>44033</v>
      </c>
      <c r="R635" s="93" t="s">
        <v>35</v>
      </c>
      <c r="S635" s="89" t="s">
        <v>36</v>
      </c>
      <c r="T635" s="88" t="s">
        <v>30</v>
      </c>
      <c r="U635" s="89" t="s">
        <v>449</v>
      </c>
      <c r="V635" s="92" t="s">
        <v>895</v>
      </c>
      <c r="W635" s="94">
        <v>72503539</v>
      </c>
      <c r="X635" s="46">
        <f t="shared" si="30"/>
        <v>29</v>
      </c>
      <c r="Y635" s="46">
        <v>370</v>
      </c>
      <c r="Z635" s="46" t="str">
        <f t="shared" si="31"/>
        <v>16-30</v>
      </c>
      <c r="AA635" s="77" t="str">
        <f t="shared" si="32"/>
        <v>Concluido</v>
      </c>
    </row>
    <row r="636" spans="1:27" s="43" customFormat="1" ht="15" customHeight="1">
      <c r="A636" s="89" t="s">
        <v>26</v>
      </c>
      <c r="B636" s="90" t="s">
        <v>37</v>
      </c>
      <c r="C636" s="91" t="s">
        <v>27</v>
      </c>
      <c r="D636" s="91">
        <v>7553</v>
      </c>
      <c r="E636" s="87" t="s">
        <v>454</v>
      </c>
      <c r="F636" s="87" t="s">
        <v>29</v>
      </c>
      <c r="G636" s="88" t="s">
        <v>44</v>
      </c>
      <c r="H636" s="89" t="s">
        <v>45</v>
      </c>
      <c r="I636" s="92" t="s">
        <v>50</v>
      </c>
      <c r="J636" s="92" t="s">
        <v>51</v>
      </c>
      <c r="K636" s="91" t="s">
        <v>52</v>
      </c>
      <c r="L636" s="96">
        <v>44004</v>
      </c>
      <c r="M636" s="91">
        <v>2020</v>
      </c>
      <c r="N636" s="91" t="s">
        <v>464</v>
      </c>
      <c r="O636" s="91" t="s">
        <v>538</v>
      </c>
      <c r="P636" s="127">
        <v>44034</v>
      </c>
      <c r="Q636" s="97">
        <v>44034</v>
      </c>
      <c r="R636" s="93" t="s">
        <v>35</v>
      </c>
      <c r="S636" s="89" t="s">
        <v>36</v>
      </c>
      <c r="T636" s="88" t="s">
        <v>30</v>
      </c>
      <c r="U636" s="89" t="s">
        <v>449</v>
      </c>
      <c r="V636" s="92" t="s">
        <v>896</v>
      </c>
      <c r="W636" s="94">
        <v>29541075</v>
      </c>
      <c r="X636" s="46">
        <f t="shared" si="30"/>
        <v>30</v>
      </c>
      <c r="Y636" s="46">
        <v>371</v>
      </c>
      <c r="Z636" s="46" t="str">
        <f t="shared" si="31"/>
        <v>16-30</v>
      </c>
      <c r="AA636" s="77" t="str">
        <f t="shared" si="32"/>
        <v>Concluido</v>
      </c>
    </row>
    <row r="637" spans="1:27" s="43" customFormat="1" ht="15" customHeight="1">
      <c r="A637" s="89" t="s">
        <v>26</v>
      </c>
      <c r="B637" s="90" t="s">
        <v>37</v>
      </c>
      <c r="C637" s="91" t="s">
        <v>27</v>
      </c>
      <c r="D637" s="91">
        <v>7532</v>
      </c>
      <c r="E637" s="87" t="s">
        <v>427</v>
      </c>
      <c r="F637" s="87" t="s">
        <v>57</v>
      </c>
      <c r="G637" s="88" t="s">
        <v>44</v>
      </c>
      <c r="H637" s="89" t="s">
        <v>45</v>
      </c>
      <c r="I637" s="92" t="s">
        <v>427</v>
      </c>
      <c r="J637" s="92" t="s">
        <v>51</v>
      </c>
      <c r="K637" s="91" t="s">
        <v>433</v>
      </c>
      <c r="L637" s="96">
        <v>44004</v>
      </c>
      <c r="M637" s="91">
        <v>2020</v>
      </c>
      <c r="N637" s="91" t="s">
        <v>464</v>
      </c>
      <c r="O637" s="91" t="s">
        <v>538</v>
      </c>
      <c r="P637" s="127">
        <v>44034</v>
      </c>
      <c r="Q637" s="97">
        <v>44034</v>
      </c>
      <c r="R637" s="93" t="s">
        <v>35</v>
      </c>
      <c r="S637" s="89" t="s">
        <v>36</v>
      </c>
      <c r="T637" s="88" t="s">
        <v>30</v>
      </c>
      <c r="U637" s="89" t="s">
        <v>449</v>
      </c>
      <c r="V637" s="92" t="s">
        <v>517</v>
      </c>
      <c r="W637" s="94">
        <v>30642674</v>
      </c>
      <c r="X637" s="46">
        <f t="shared" si="30"/>
        <v>30</v>
      </c>
      <c r="Y637" s="46">
        <v>372</v>
      </c>
      <c r="Z637" s="46" t="str">
        <f t="shared" si="31"/>
        <v>16-30</v>
      </c>
      <c r="AA637" s="77" t="str">
        <f t="shared" si="32"/>
        <v>Concluido</v>
      </c>
    </row>
    <row r="638" spans="1:27" s="43" customFormat="1" ht="15" customHeight="1">
      <c r="A638" s="89" t="s">
        <v>26</v>
      </c>
      <c r="B638" s="90" t="s">
        <v>37</v>
      </c>
      <c r="C638" s="91" t="s">
        <v>27</v>
      </c>
      <c r="D638" s="91">
        <v>7556</v>
      </c>
      <c r="E638" s="87" t="s">
        <v>427</v>
      </c>
      <c r="F638" s="87" t="s">
        <v>57</v>
      </c>
      <c r="G638" s="88" t="s">
        <v>44</v>
      </c>
      <c r="H638" s="89" t="s">
        <v>45</v>
      </c>
      <c r="I638" s="92" t="s">
        <v>427</v>
      </c>
      <c r="J638" s="92" t="s">
        <v>51</v>
      </c>
      <c r="K638" s="91" t="s">
        <v>433</v>
      </c>
      <c r="L638" s="96">
        <v>44004</v>
      </c>
      <c r="M638" s="91">
        <v>2020</v>
      </c>
      <c r="N638" s="91" t="s">
        <v>464</v>
      </c>
      <c r="O638" s="91" t="s">
        <v>538</v>
      </c>
      <c r="P638" s="127">
        <v>44034</v>
      </c>
      <c r="Q638" s="97">
        <v>44016</v>
      </c>
      <c r="R638" s="93" t="s">
        <v>35</v>
      </c>
      <c r="S638" s="89" t="s">
        <v>36</v>
      </c>
      <c r="T638" s="88" t="s">
        <v>30</v>
      </c>
      <c r="U638" s="89" t="s">
        <v>449</v>
      </c>
      <c r="V638" s="92" t="s">
        <v>899</v>
      </c>
      <c r="W638" s="94">
        <v>29470212</v>
      </c>
      <c r="X638" s="46">
        <f t="shared" si="30"/>
        <v>12</v>
      </c>
      <c r="Y638" s="46">
        <v>373</v>
      </c>
      <c r="Z638" s="46" t="str">
        <f t="shared" si="31"/>
        <v>1-15</v>
      </c>
      <c r="AA638" s="77" t="str">
        <f t="shared" si="32"/>
        <v>Concluido</v>
      </c>
    </row>
    <row r="639" spans="1:27" s="43" customFormat="1">
      <c r="A639" s="89" t="s">
        <v>26</v>
      </c>
      <c r="B639" s="90" t="s">
        <v>37</v>
      </c>
      <c r="C639" s="91" t="s">
        <v>27</v>
      </c>
      <c r="D639" s="91">
        <v>7547</v>
      </c>
      <c r="E639" s="87" t="s">
        <v>67</v>
      </c>
      <c r="F639" s="87" t="s">
        <v>57</v>
      </c>
      <c r="G639" s="88" t="s">
        <v>44</v>
      </c>
      <c r="H639" s="89" t="s">
        <v>45</v>
      </c>
      <c r="I639" s="92" t="s">
        <v>67</v>
      </c>
      <c r="J639" s="92" t="s">
        <v>69</v>
      </c>
      <c r="K639" s="91" t="s">
        <v>432</v>
      </c>
      <c r="L639" s="96">
        <v>44004</v>
      </c>
      <c r="M639" s="91">
        <v>2020</v>
      </c>
      <c r="N639" s="91" t="s">
        <v>464</v>
      </c>
      <c r="O639" s="91" t="s">
        <v>538</v>
      </c>
      <c r="P639" s="127">
        <v>44034</v>
      </c>
      <c r="Q639" s="97">
        <v>44030</v>
      </c>
      <c r="R639" s="93" t="s">
        <v>35</v>
      </c>
      <c r="S639" s="89" t="s">
        <v>36</v>
      </c>
      <c r="T639" s="88" t="s">
        <v>30</v>
      </c>
      <c r="U639" s="89" t="s">
        <v>449</v>
      </c>
      <c r="V639" s="92" t="s">
        <v>892</v>
      </c>
      <c r="W639" s="94">
        <v>22760170</v>
      </c>
      <c r="X639" s="46">
        <f t="shared" si="30"/>
        <v>26</v>
      </c>
      <c r="Y639" s="46">
        <v>374</v>
      </c>
      <c r="Z639" s="46" t="str">
        <f t="shared" si="31"/>
        <v>16-30</v>
      </c>
      <c r="AA639" s="77" t="str">
        <f t="shared" si="32"/>
        <v>Concluido</v>
      </c>
    </row>
    <row r="640" spans="1:27" s="43" customFormat="1">
      <c r="A640" s="89" t="s">
        <v>26</v>
      </c>
      <c r="B640" s="90" t="s">
        <v>37</v>
      </c>
      <c r="C640" s="91" t="s">
        <v>27</v>
      </c>
      <c r="D640" s="91">
        <v>7531</v>
      </c>
      <c r="E640" s="87" t="s">
        <v>97</v>
      </c>
      <c r="F640" s="87" t="s">
        <v>458</v>
      </c>
      <c r="G640" s="88" t="s">
        <v>44</v>
      </c>
      <c r="H640" s="89" t="s">
        <v>45</v>
      </c>
      <c r="I640" s="92" t="s">
        <v>147</v>
      </c>
      <c r="J640" s="92" t="s">
        <v>59</v>
      </c>
      <c r="K640" s="91" t="s">
        <v>98</v>
      </c>
      <c r="L640" s="96">
        <v>44004</v>
      </c>
      <c r="M640" s="91">
        <v>2020</v>
      </c>
      <c r="N640" s="91" t="s">
        <v>464</v>
      </c>
      <c r="O640" s="91" t="s">
        <v>538</v>
      </c>
      <c r="P640" s="127">
        <v>44034</v>
      </c>
      <c r="Q640" s="97">
        <v>44034</v>
      </c>
      <c r="R640" s="93" t="s">
        <v>35</v>
      </c>
      <c r="S640" s="89" t="s">
        <v>36</v>
      </c>
      <c r="T640" s="88" t="s">
        <v>30</v>
      </c>
      <c r="U640" s="89" t="s">
        <v>449</v>
      </c>
      <c r="V640" s="92" t="s">
        <v>881</v>
      </c>
      <c r="W640" s="94">
        <v>74571548</v>
      </c>
      <c r="X640" s="46">
        <f t="shared" si="30"/>
        <v>30</v>
      </c>
      <c r="Y640" s="46">
        <v>375</v>
      </c>
      <c r="Z640" s="46" t="str">
        <f t="shared" si="31"/>
        <v>16-30</v>
      </c>
      <c r="AA640" s="77" t="str">
        <f t="shared" si="32"/>
        <v>Concluido</v>
      </c>
    </row>
    <row r="641" spans="1:27" s="43" customFormat="1">
      <c r="A641" s="89" t="s">
        <v>26</v>
      </c>
      <c r="B641" s="90" t="s">
        <v>37</v>
      </c>
      <c r="C641" s="91" t="s">
        <v>27</v>
      </c>
      <c r="D641" s="91">
        <v>7546</v>
      </c>
      <c r="E641" s="87" t="s">
        <v>162</v>
      </c>
      <c r="F641" s="87" t="s">
        <v>57</v>
      </c>
      <c r="G641" s="88" t="s">
        <v>44</v>
      </c>
      <c r="H641" s="89" t="s">
        <v>45</v>
      </c>
      <c r="I641" s="92" t="s">
        <v>77</v>
      </c>
      <c r="J641" s="92" t="s">
        <v>108</v>
      </c>
      <c r="K641" s="91" t="s">
        <v>129</v>
      </c>
      <c r="L641" s="96">
        <v>44004</v>
      </c>
      <c r="M641" s="91">
        <v>2020</v>
      </c>
      <c r="N641" s="91" t="s">
        <v>464</v>
      </c>
      <c r="O641" s="91" t="s">
        <v>538</v>
      </c>
      <c r="P641" s="127">
        <v>44034</v>
      </c>
      <c r="Q641" s="97">
        <v>44034</v>
      </c>
      <c r="R641" s="93" t="s">
        <v>35</v>
      </c>
      <c r="S641" s="89" t="s">
        <v>36</v>
      </c>
      <c r="T641" s="88" t="s">
        <v>30</v>
      </c>
      <c r="U641" s="89" t="s">
        <v>449</v>
      </c>
      <c r="V641" s="92" t="s">
        <v>891</v>
      </c>
      <c r="W641" s="94">
        <v>44326178</v>
      </c>
      <c r="X641" s="46">
        <f t="shared" si="30"/>
        <v>30</v>
      </c>
      <c r="Y641" s="46">
        <v>376</v>
      </c>
      <c r="Z641" s="46" t="str">
        <f t="shared" si="31"/>
        <v>16-30</v>
      </c>
      <c r="AA641" s="77" t="str">
        <f t="shared" si="32"/>
        <v>Concluido</v>
      </c>
    </row>
    <row r="642" spans="1:27" s="43" customFormat="1">
      <c r="A642" s="89" t="s">
        <v>26</v>
      </c>
      <c r="B642" s="90" t="s">
        <v>37</v>
      </c>
      <c r="C642" s="91" t="s">
        <v>27</v>
      </c>
      <c r="D642" s="91">
        <v>7549</v>
      </c>
      <c r="E642" s="87" t="s">
        <v>128</v>
      </c>
      <c r="F642" s="87" t="s">
        <v>29</v>
      </c>
      <c r="G642" s="88" t="s">
        <v>44</v>
      </c>
      <c r="H642" s="89" t="s">
        <v>45</v>
      </c>
      <c r="I642" s="92" t="s">
        <v>77</v>
      </c>
      <c r="J642" s="92" t="s">
        <v>108</v>
      </c>
      <c r="K642" s="91" t="s">
        <v>129</v>
      </c>
      <c r="L642" s="96">
        <v>44004</v>
      </c>
      <c r="M642" s="91">
        <v>2020</v>
      </c>
      <c r="N642" s="91" t="s">
        <v>464</v>
      </c>
      <c r="O642" s="91" t="s">
        <v>538</v>
      </c>
      <c r="P642" s="127">
        <v>44034</v>
      </c>
      <c r="Q642" s="97">
        <v>44034</v>
      </c>
      <c r="R642" s="93" t="s">
        <v>35</v>
      </c>
      <c r="S642" s="89" t="s">
        <v>36</v>
      </c>
      <c r="T642" s="88" t="s">
        <v>30</v>
      </c>
      <c r="U642" s="89" t="s">
        <v>449</v>
      </c>
      <c r="V642" s="92" t="s">
        <v>893</v>
      </c>
      <c r="W642" s="94">
        <v>74609363</v>
      </c>
      <c r="X642" s="46">
        <f t="shared" si="30"/>
        <v>30</v>
      </c>
      <c r="Y642" s="46">
        <v>377</v>
      </c>
      <c r="Z642" s="46" t="str">
        <f t="shared" si="31"/>
        <v>16-30</v>
      </c>
      <c r="AA642" s="77" t="str">
        <f t="shared" si="32"/>
        <v>Concluido</v>
      </c>
    </row>
    <row r="643" spans="1:27" s="43" customFormat="1">
      <c r="A643" s="89" t="s">
        <v>26</v>
      </c>
      <c r="B643" s="90" t="s">
        <v>37</v>
      </c>
      <c r="C643" s="91" t="s">
        <v>27</v>
      </c>
      <c r="D643" s="91">
        <v>7555</v>
      </c>
      <c r="E643" s="87" t="s">
        <v>162</v>
      </c>
      <c r="F643" s="87" t="s">
        <v>57</v>
      </c>
      <c r="G643" s="88" t="s">
        <v>44</v>
      </c>
      <c r="H643" s="89" t="s">
        <v>45</v>
      </c>
      <c r="I643" s="92" t="s">
        <v>77</v>
      </c>
      <c r="J643" s="92" t="s">
        <v>108</v>
      </c>
      <c r="K643" s="91" t="s">
        <v>129</v>
      </c>
      <c r="L643" s="96">
        <v>44004</v>
      </c>
      <c r="M643" s="91">
        <v>2020</v>
      </c>
      <c r="N643" s="91" t="s">
        <v>464</v>
      </c>
      <c r="O643" s="91" t="s">
        <v>538</v>
      </c>
      <c r="P643" s="127">
        <v>44034</v>
      </c>
      <c r="Q643" s="97">
        <v>44034</v>
      </c>
      <c r="R643" s="93" t="s">
        <v>35</v>
      </c>
      <c r="S643" s="89" t="s">
        <v>36</v>
      </c>
      <c r="T643" s="88" t="s">
        <v>30</v>
      </c>
      <c r="U643" s="89" t="s">
        <v>449</v>
      </c>
      <c r="V643" s="92" t="s">
        <v>898</v>
      </c>
      <c r="W643" s="94">
        <v>42177794</v>
      </c>
      <c r="X643" s="46">
        <f t="shared" si="30"/>
        <v>30</v>
      </c>
      <c r="Y643" s="46">
        <v>378</v>
      </c>
      <c r="Z643" s="46" t="str">
        <f t="shared" si="31"/>
        <v>16-30</v>
      </c>
      <c r="AA643" s="77" t="str">
        <f t="shared" si="32"/>
        <v>Concluido</v>
      </c>
    </row>
    <row r="644" spans="1:27" s="43" customFormat="1" ht="15" customHeight="1">
      <c r="A644" s="89" t="s">
        <v>26</v>
      </c>
      <c r="B644" s="90" t="s">
        <v>37</v>
      </c>
      <c r="C644" s="91" t="s">
        <v>27</v>
      </c>
      <c r="D644" s="91">
        <v>7537</v>
      </c>
      <c r="E644" s="87" t="s">
        <v>53</v>
      </c>
      <c r="F644" s="87" t="s">
        <v>29</v>
      </c>
      <c r="G644" s="88" t="s">
        <v>44</v>
      </c>
      <c r="H644" s="89" t="s">
        <v>45</v>
      </c>
      <c r="I644" s="92" t="s">
        <v>71</v>
      </c>
      <c r="J644" s="92" t="s">
        <v>47</v>
      </c>
      <c r="K644" s="95" t="s">
        <v>34</v>
      </c>
      <c r="L644" s="96">
        <v>44004</v>
      </c>
      <c r="M644" s="91">
        <v>2020</v>
      </c>
      <c r="N644" s="91" t="s">
        <v>464</v>
      </c>
      <c r="O644" s="91" t="s">
        <v>538</v>
      </c>
      <c r="P644" s="127">
        <v>44034</v>
      </c>
      <c r="Q644" s="97">
        <v>44034</v>
      </c>
      <c r="R644" s="93" t="s">
        <v>35</v>
      </c>
      <c r="S644" s="89" t="s">
        <v>36</v>
      </c>
      <c r="T644" s="88" t="s">
        <v>30</v>
      </c>
      <c r="U644" s="89" t="s">
        <v>449</v>
      </c>
      <c r="V644" s="92" t="s">
        <v>885</v>
      </c>
      <c r="W644" s="94">
        <v>8485274</v>
      </c>
      <c r="X644" s="46">
        <f t="shared" si="30"/>
        <v>30</v>
      </c>
      <c r="Y644" s="46">
        <v>379</v>
      </c>
      <c r="Z644" s="46" t="str">
        <f t="shared" si="31"/>
        <v>16-30</v>
      </c>
      <c r="AA644" s="77" t="str">
        <f t="shared" si="32"/>
        <v>Concluido</v>
      </c>
    </row>
    <row r="645" spans="1:27" s="43" customFormat="1" ht="15" customHeight="1">
      <c r="A645" s="89" t="s">
        <v>26</v>
      </c>
      <c r="B645" s="90" t="s">
        <v>37</v>
      </c>
      <c r="C645" s="91" t="s">
        <v>27</v>
      </c>
      <c r="D645" s="91">
        <v>7554</v>
      </c>
      <c r="E645" s="87" t="s">
        <v>53</v>
      </c>
      <c r="F645" s="87" t="s">
        <v>29</v>
      </c>
      <c r="G645" s="88" t="s">
        <v>44</v>
      </c>
      <c r="H645" s="89" t="s">
        <v>45</v>
      </c>
      <c r="I645" s="92" t="s">
        <v>71</v>
      </c>
      <c r="J645" s="92" t="s">
        <v>47</v>
      </c>
      <c r="K645" s="95" t="s">
        <v>34</v>
      </c>
      <c r="L645" s="96">
        <v>44004</v>
      </c>
      <c r="M645" s="91">
        <v>2020</v>
      </c>
      <c r="N645" s="91" t="s">
        <v>464</v>
      </c>
      <c r="O645" s="91" t="s">
        <v>538</v>
      </c>
      <c r="P645" s="127">
        <v>44034</v>
      </c>
      <c r="Q645" s="97">
        <v>44064</v>
      </c>
      <c r="R645" s="93" t="s">
        <v>35</v>
      </c>
      <c r="S645" s="89" t="s">
        <v>36</v>
      </c>
      <c r="T645" s="88" t="s">
        <v>30</v>
      </c>
      <c r="U645" s="89" t="s">
        <v>449</v>
      </c>
      <c r="V645" s="92" t="s">
        <v>897</v>
      </c>
      <c r="W645" s="94">
        <v>8641244</v>
      </c>
      <c r="X645" s="46">
        <f t="shared" si="30"/>
        <v>60</v>
      </c>
      <c r="Y645" s="46">
        <v>380</v>
      </c>
      <c r="Z645" s="46" t="str">
        <f t="shared" si="31"/>
        <v>31-60</v>
      </c>
      <c r="AA645" s="77" t="str">
        <f t="shared" si="32"/>
        <v>Concluido</v>
      </c>
    </row>
    <row r="646" spans="1:27" s="43" customFormat="1" ht="15" customHeight="1">
      <c r="A646" s="89" t="s">
        <v>26</v>
      </c>
      <c r="B646" s="90" t="s">
        <v>37</v>
      </c>
      <c r="C646" s="91" t="s">
        <v>27</v>
      </c>
      <c r="D646" s="91">
        <v>7534</v>
      </c>
      <c r="E646" s="87" t="s">
        <v>53</v>
      </c>
      <c r="F646" s="87" t="s">
        <v>29</v>
      </c>
      <c r="G646" s="88" t="s">
        <v>30</v>
      </c>
      <c r="H646" s="89" t="s">
        <v>31</v>
      </c>
      <c r="I646" s="92" t="s">
        <v>32</v>
      </c>
      <c r="J646" s="92" t="s">
        <v>33</v>
      </c>
      <c r="K646" s="91" t="s">
        <v>34</v>
      </c>
      <c r="L646" s="96">
        <v>44004</v>
      </c>
      <c r="M646" s="91">
        <v>2020</v>
      </c>
      <c r="N646" s="91" t="s">
        <v>464</v>
      </c>
      <c r="O646" s="91" t="s">
        <v>538</v>
      </c>
      <c r="P646" s="127">
        <v>44034</v>
      </c>
      <c r="Q646" s="97">
        <v>44034</v>
      </c>
      <c r="R646" s="93" t="s">
        <v>35</v>
      </c>
      <c r="S646" s="89" t="s">
        <v>36</v>
      </c>
      <c r="T646" s="88" t="s">
        <v>30</v>
      </c>
      <c r="U646" s="89" t="s">
        <v>449</v>
      </c>
      <c r="V646" s="92" t="s">
        <v>883</v>
      </c>
      <c r="W646" s="94">
        <v>45412426</v>
      </c>
      <c r="X646" s="46">
        <f t="shared" si="30"/>
        <v>30</v>
      </c>
      <c r="Y646" s="46">
        <v>381</v>
      </c>
      <c r="Z646" s="46" t="str">
        <f t="shared" si="31"/>
        <v>16-30</v>
      </c>
      <c r="AA646" s="77" t="str">
        <f t="shared" si="32"/>
        <v>Concluido</v>
      </c>
    </row>
    <row r="647" spans="1:27" s="43" customFormat="1" ht="15" customHeight="1">
      <c r="A647" s="89" t="s">
        <v>26</v>
      </c>
      <c r="B647" s="90" t="s">
        <v>37</v>
      </c>
      <c r="C647" s="91" t="s">
        <v>27</v>
      </c>
      <c r="D647" s="91">
        <v>7536</v>
      </c>
      <c r="E647" s="87" t="s">
        <v>110</v>
      </c>
      <c r="F647" s="87" t="s">
        <v>91</v>
      </c>
      <c r="G647" s="88" t="s">
        <v>30</v>
      </c>
      <c r="H647" s="89" t="s">
        <v>31</v>
      </c>
      <c r="I647" s="92" t="s">
        <v>32</v>
      </c>
      <c r="J647" s="92" t="s">
        <v>33</v>
      </c>
      <c r="K647" s="91" t="s">
        <v>34</v>
      </c>
      <c r="L647" s="96">
        <v>44004</v>
      </c>
      <c r="M647" s="91">
        <v>2020</v>
      </c>
      <c r="N647" s="91" t="s">
        <v>464</v>
      </c>
      <c r="O647" s="91" t="s">
        <v>538</v>
      </c>
      <c r="P647" s="127">
        <v>44034</v>
      </c>
      <c r="Q647" s="97">
        <v>44034</v>
      </c>
      <c r="R647" s="93" t="s">
        <v>35</v>
      </c>
      <c r="S647" s="89" t="s">
        <v>36</v>
      </c>
      <c r="T647" s="88" t="s">
        <v>30</v>
      </c>
      <c r="U647" s="89" t="s">
        <v>449</v>
      </c>
      <c r="V647" s="92" t="s">
        <v>884</v>
      </c>
      <c r="W647" s="94">
        <v>46573131</v>
      </c>
      <c r="X647" s="46">
        <f t="shared" si="30"/>
        <v>30</v>
      </c>
      <c r="Y647" s="46">
        <v>382</v>
      </c>
      <c r="Z647" s="46" t="str">
        <f t="shared" si="31"/>
        <v>16-30</v>
      </c>
      <c r="AA647" s="77" t="str">
        <f t="shared" si="32"/>
        <v>Concluido</v>
      </c>
    </row>
    <row r="648" spans="1:27" s="43" customFormat="1" ht="15" customHeight="1">
      <c r="A648" s="89" t="s">
        <v>26</v>
      </c>
      <c r="B648" s="90" t="s">
        <v>37</v>
      </c>
      <c r="C648" s="91" t="s">
        <v>27</v>
      </c>
      <c r="D648" s="91">
        <v>7538</v>
      </c>
      <c r="E648" s="87" t="s">
        <v>411</v>
      </c>
      <c r="F648" s="87" t="s">
        <v>57</v>
      </c>
      <c r="G648" s="88" t="s">
        <v>30</v>
      </c>
      <c r="H648" s="89" t="s">
        <v>31</v>
      </c>
      <c r="I648" s="92" t="s">
        <v>32</v>
      </c>
      <c r="J648" s="92" t="s">
        <v>33</v>
      </c>
      <c r="K648" s="91" t="s">
        <v>34</v>
      </c>
      <c r="L648" s="96">
        <v>44004</v>
      </c>
      <c r="M648" s="91">
        <v>2020</v>
      </c>
      <c r="N648" s="91" t="s">
        <v>464</v>
      </c>
      <c r="O648" s="91" t="s">
        <v>538</v>
      </c>
      <c r="P648" s="127">
        <v>44034</v>
      </c>
      <c r="Q648" s="97">
        <v>44034</v>
      </c>
      <c r="R648" s="93" t="s">
        <v>35</v>
      </c>
      <c r="S648" s="89" t="s">
        <v>36</v>
      </c>
      <c r="T648" s="88" t="s">
        <v>30</v>
      </c>
      <c r="U648" s="89" t="s">
        <v>449</v>
      </c>
      <c r="V648" s="92" t="s">
        <v>886</v>
      </c>
      <c r="W648" s="94">
        <v>42410039</v>
      </c>
      <c r="X648" s="46">
        <f t="shared" si="30"/>
        <v>30</v>
      </c>
      <c r="Y648" s="46">
        <v>383</v>
      </c>
      <c r="Z648" s="46" t="str">
        <f t="shared" si="31"/>
        <v>16-30</v>
      </c>
      <c r="AA648" s="77" t="str">
        <f t="shared" si="32"/>
        <v>Concluido</v>
      </c>
    </row>
    <row r="649" spans="1:27" s="43" customFormat="1" ht="15" customHeight="1">
      <c r="A649" s="89" t="s">
        <v>26</v>
      </c>
      <c r="B649" s="90" t="s">
        <v>37</v>
      </c>
      <c r="C649" s="91" t="s">
        <v>27</v>
      </c>
      <c r="D649" s="91">
        <v>7540</v>
      </c>
      <c r="E649" s="87" t="s">
        <v>408</v>
      </c>
      <c r="F649" s="87" t="s">
        <v>57</v>
      </c>
      <c r="G649" s="88" t="s">
        <v>30</v>
      </c>
      <c r="H649" s="89" t="s">
        <v>31</v>
      </c>
      <c r="I649" s="92" t="s">
        <v>32</v>
      </c>
      <c r="J649" s="92" t="s">
        <v>33</v>
      </c>
      <c r="K649" s="91" t="s">
        <v>34</v>
      </c>
      <c r="L649" s="96">
        <v>44004</v>
      </c>
      <c r="M649" s="91">
        <v>2020</v>
      </c>
      <c r="N649" s="91" t="s">
        <v>464</v>
      </c>
      <c r="O649" s="91" t="s">
        <v>538</v>
      </c>
      <c r="P649" s="127">
        <v>44034</v>
      </c>
      <c r="Q649" s="97">
        <v>44015</v>
      </c>
      <c r="R649" s="93" t="s">
        <v>35</v>
      </c>
      <c r="S649" s="89" t="s">
        <v>36</v>
      </c>
      <c r="T649" s="88">
        <v>22</v>
      </c>
      <c r="U649" s="89" t="s">
        <v>448</v>
      </c>
      <c r="V649" s="92" t="s">
        <v>887</v>
      </c>
      <c r="W649" s="94">
        <v>41701075</v>
      </c>
      <c r="X649" s="46">
        <f t="shared" si="30"/>
        <v>11</v>
      </c>
      <c r="Y649" s="46">
        <v>384</v>
      </c>
      <c r="Z649" s="46" t="str">
        <f t="shared" si="31"/>
        <v>1-15</v>
      </c>
      <c r="AA649" s="77" t="str">
        <f t="shared" si="32"/>
        <v>Concluido</v>
      </c>
    </row>
    <row r="650" spans="1:27" s="43" customFormat="1" ht="15" customHeight="1">
      <c r="A650" s="89" t="s">
        <v>26</v>
      </c>
      <c r="B650" s="90" t="s">
        <v>37</v>
      </c>
      <c r="C650" s="91" t="s">
        <v>27</v>
      </c>
      <c r="D650" s="91">
        <v>7541</v>
      </c>
      <c r="E650" s="87" t="s">
        <v>411</v>
      </c>
      <c r="F650" s="87" t="s">
        <v>57</v>
      </c>
      <c r="G650" s="88" t="s">
        <v>30</v>
      </c>
      <c r="H650" s="89" t="s">
        <v>31</v>
      </c>
      <c r="I650" s="92" t="s">
        <v>32</v>
      </c>
      <c r="J650" s="92" t="s">
        <v>33</v>
      </c>
      <c r="K650" s="91" t="s">
        <v>34</v>
      </c>
      <c r="L650" s="96">
        <v>44004</v>
      </c>
      <c r="M650" s="91">
        <v>2020</v>
      </c>
      <c r="N650" s="91" t="s">
        <v>464</v>
      </c>
      <c r="O650" s="91" t="s">
        <v>538</v>
      </c>
      <c r="P650" s="127">
        <v>44034</v>
      </c>
      <c r="Q650" s="97">
        <v>44035</v>
      </c>
      <c r="R650" s="93" t="s">
        <v>35</v>
      </c>
      <c r="S650" s="89" t="s">
        <v>36</v>
      </c>
      <c r="T650" s="88" t="s">
        <v>30</v>
      </c>
      <c r="U650" s="89" t="s">
        <v>449</v>
      </c>
      <c r="V650" s="92" t="s">
        <v>888</v>
      </c>
      <c r="W650" s="94">
        <v>48065005</v>
      </c>
      <c r="X650" s="46">
        <f t="shared" si="30"/>
        <v>31</v>
      </c>
      <c r="Y650" s="46">
        <v>385</v>
      </c>
      <c r="Z650" s="46" t="str">
        <f t="shared" si="31"/>
        <v>31-60</v>
      </c>
      <c r="AA650" s="77" t="str">
        <f t="shared" si="32"/>
        <v>Concluido</v>
      </c>
    </row>
    <row r="651" spans="1:27" s="43" customFormat="1" ht="15" customHeight="1">
      <c r="A651" s="89" t="s">
        <v>26</v>
      </c>
      <c r="B651" s="90" t="s">
        <v>37</v>
      </c>
      <c r="C651" s="91" t="s">
        <v>27</v>
      </c>
      <c r="D651" s="91">
        <v>7544</v>
      </c>
      <c r="E651" s="87" t="s">
        <v>64</v>
      </c>
      <c r="F651" s="87" t="s">
        <v>29</v>
      </c>
      <c r="G651" s="88" t="s">
        <v>30</v>
      </c>
      <c r="H651" s="89" t="s">
        <v>31</v>
      </c>
      <c r="I651" s="92" t="s">
        <v>32</v>
      </c>
      <c r="J651" s="92" t="s">
        <v>33</v>
      </c>
      <c r="K651" s="91" t="s">
        <v>34</v>
      </c>
      <c r="L651" s="96">
        <v>44004</v>
      </c>
      <c r="M651" s="91">
        <v>2020</v>
      </c>
      <c r="N651" s="91" t="s">
        <v>464</v>
      </c>
      <c r="O651" s="91" t="s">
        <v>538</v>
      </c>
      <c r="P651" s="127">
        <v>44034</v>
      </c>
      <c r="Q651" s="97">
        <v>44062</v>
      </c>
      <c r="R651" s="93" t="s">
        <v>35</v>
      </c>
      <c r="S651" s="89" t="s">
        <v>36</v>
      </c>
      <c r="T651" s="88" t="s">
        <v>30</v>
      </c>
      <c r="U651" s="89" t="s">
        <v>449</v>
      </c>
      <c r="V651" s="92" t="s">
        <v>889</v>
      </c>
      <c r="W651" s="94">
        <v>75141271</v>
      </c>
      <c r="X651" s="46">
        <f t="shared" ref="X651:X714" si="33">Q651-L651</f>
        <v>58</v>
      </c>
      <c r="Y651" s="46">
        <v>386</v>
      </c>
      <c r="Z651" s="46" t="str">
        <f t="shared" ref="Z651:Z714" si="34">IF(X651&lt;=15,"1-15",IF(X651&lt;=30,"16-30",IF(X651&lt;=60,"31-60","Más de 60")))</f>
        <v>31-60</v>
      </c>
      <c r="AA651" s="77" t="str">
        <f t="shared" ref="AA651:AA714" si="35">IF(B651&lt;&gt;"En Gestión","Concluido","En Gestión")</f>
        <v>Concluido</v>
      </c>
    </row>
    <row r="652" spans="1:27" s="43" customFormat="1" ht="15" customHeight="1">
      <c r="A652" s="89" t="s">
        <v>26</v>
      </c>
      <c r="B652" s="90" t="s">
        <v>37</v>
      </c>
      <c r="C652" s="91" t="s">
        <v>27</v>
      </c>
      <c r="D652" s="91">
        <v>7557</v>
      </c>
      <c r="E652" s="87" t="s">
        <v>116</v>
      </c>
      <c r="F652" s="87" t="s">
        <v>29</v>
      </c>
      <c r="G652" s="88" t="s">
        <v>30</v>
      </c>
      <c r="H652" s="89" t="s">
        <v>31</v>
      </c>
      <c r="I652" s="92" t="s">
        <v>32</v>
      </c>
      <c r="J652" s="92" t="s">
        <v>33</v>
      </c>
      <c r="K652" s="91" t="s">
        <v>34</v>
      </c>
      <c r="L652" s="96">
        <v>44004</v>
      </c>
      <c r="M652" s="91">
        <v>2020</v>
      </c>
      <c r="N652" s="91" t="s">
        <v>464</v>
      </c>
      <c r="O652" s="91" t="s">
        <v>538</v>
      </c>
      <c r="P652" s="127">
        <v>44034</v>
      </c>
      <c r="Q652" s="97">
        <v>44018</v>
      </c>
      <c r="R652" s="93" t="s">
        <v>35</v>
      </c>
      <c r="S652" s="89" t="s">
        <v>36</v>
      </c>
      <c r="T652" s="88">
        <v>39</v>
      </c>
      <c r="U652" s="89" t="s">
        <v>82</v>
      </c>
      <c r="V652" s="92" t="s">
        <v>900</v>
      </c>
      <c r="W652" s="94">
        <v>41502291</v>
      </c>
      <c r="X652" s="46">
        <f t="shared" si="33"/>
        <v>14</v>
      </c>
      <c r="Y652" s="46">
        <v>387</v>
      </c>
      <c r="Z652" s="46" t="str">
        <f t="shared" si="34"/>
        <v>1-15</v>
      </c>
      <c r="AA652" s="77" t="str">
        <f t="shared" si="35"/>
        <v>Concluido</v>
      </c>
    </row>
    <row r="653" spans="1:27" s="43" customFormat="1" ht="15" customHeight="1">
      <c r="A653" s="89" t="s">
        <v>26</v>
      </c>
      <c r="B653" s="90" t="s">
        <v>37</v>
      </c>
      <c r="C653" s="91" t="s">
        <v>27</v>
      </c>
      <c r="D653" s="91">
        <v>7530</v>
      </c>
      <c r="E653" s="87" t="s">
        <v>454</v>
      </c>
      <c r="F653" s="87" t="s">
        <v>29</v>
      </c>
      <c r="G653" s="88" t="s">
        <v>44</v>
      </c>
      <c r="H653" s="89" t="s">
        <v>45</v>
      </c>
      <c r="I653" s="92" t="s">
        <v>50</v>
      </c>
      <c r="J653" s="92" t="s">
        <v>51</v>
      </c>
      <c r="K653" s="91" t="s">
        <v>52</v>
      </c>
      <c r="L653" s="96">
        <v>44002</v>
      </c>
      <c r="M653" s="91">
        <v>2020</v>
      </c>
      <c r="N653" s="91" t="s">
        <v>464</v>
      </c>
      <c r="O653" s="91" t="s">
        <v>538</v>
      </c>
      <c r="P653" s="127">
        <v>44032</v>
      </c>
      <c r="Q653" s="97">
        <v>44033</v>
      </c>
      <c r="R653" s="93" t="s">
        <v>35</v>
      </c>
      <c r="S653" s="89" t="s">
        <v>36</v>
      </c>
      <c r="T653" s="88" t="s">
        <v>30</v>
      </c>
      <c r="U653" s="89" t="s">
        <v>449</v>
      </c>
      <c r="V653" s="92" t="s">
        <v>876</v>
      </c>
      <c r="W653" s="94">
        <v>71315779</v>
      </c>
      <c r="X653" s="46">
        <f t="shared" si="33"/>
        <v>31</v>
      </c>
      <c r="Y653" s="46">
        <v>388</v>
      </c>
      <c r="Z653" s="46" t="str">
        <f t="shared" si="34"/>
        <v>31-60</v>
      </c>
      <c r="AA653" s="77" t="str">
        <f t="shared" si="35"/>
        <v>Concluido</v>
      </c>
    </row>
    <row r="654" spans="1:27" s="43" customFormat="1" ht="15" customHeight="1">
      <c r="A654" s="89" t="s">
        <v>26</v>
      </c>
      <c r="B654" s="90" t="s">
        <v>37</v>
      </c>
      <c r="C654" s="91" t="s">
        <v>27</v>
      </c>
      <c r="D654" s="91">
        <v>7529</v>
      </c>
      <c r="E654" s="87" t="s">
        <v>74</v>
      </c>
      <c r="F654" s="87" t="s">
        <v>57</v>
      </c>
      <c r="G654" s="88" t="s">
        <v>44</v>
      </c>
      <c r="H654" s="89" t="s">
        <v>45</v>
      </c>
      <c r="I654" s="92" t="s">
        <v>74</v>
      </c>
      <c r="J654" s="92" t="s">
        <v>108</v>
      </c>
      <c r="K654" s="91" t="s">
        <v>159</v>
      </c>
      <c r="L654" s="96">
        <v>44002</v>
      </c>
      <c r="M654" s="91">
        <v>2020</v>
      </c>
      <c r="N654" s="91" t="s">
        <v>464</v>
      </c>
      <c r="O654" s="91" t="s">
        <v>538</v>
      </c>
      <c r="P654" s="127">
        <v>44032</v>
      </c>
      <c r="Q654" s="97">
        <v>44044</v>
      </c>
      <c r="R654" s="93" t="s">
        <v>35</v>
      </c>
      <c r="S654" s="89" t="s">
        <v>36</v>
      </c>
      <c r="T654" s="88" t="s">
        <v>30</v>
      </c>
      <c r="U654" s="89" t="s">
        <v>449</v>
      </c>
      <c r="V654" s="92" t="s">
        <v>875</v>
      </c>
      <c r="W654" s="94">
        <v>47068811</v>
      </c>
      <c r="X654" s="46">
        <f t="shared" si="33"/>
        <v>42</v>
      </c>
      <c r="Y654" s="46">
        <v>389</v>
      </c>
      <c r="Z654" s="46" t="str">
        <f t="shared" si="34"/>
        <v>31-60</v>
      </c>
      <c r="AA654" s="77" t="str">
        <f t="shared" si="35"/>
        <v>Concluido</v>
      </c>
    </row>
    <row r="655" spans="1:27" s="43" customFormat="1" ht="15" customHeight="1">
      <c r="A655" s="89" t="s">
        <v>26</v>
      </c>
      <c r="B655" s="90" t="s">
        <v>37</v>
      </c>
      <c r="C655" s="91" t="s">
        <v>27</v>
      </c>
      <c r="D655" s="91">
        <v>7526</v>
      </c>
      <c r="E655" s="87" t="s">
        <v>67</v>
      </c>
      <c r="F655" s="87" t="s">
        <v>29</v>
      </c>
      <c r="G655" s="88" t="s">
        <v>44</v>
      </c>
      <c r="H655" s="89" t="s">
        <v>45</v>
      </c>
      <c r="I655" s="92" t="s">
        <v>67</v>
      </c>
      <c r="J655" s="92" t="s">
        <v>69</v>
      </c>
      <c r="K655" s="91" t="s">
        <v>432</v>
      </c>
      <c r="L655" s="96">
        <v>44002</v>
      </c>
      <c r="M655" s="91">
        <v>2020</v>
      </c>
      <c r="N655" s="91" t="s">
        <v>464</v>
      </c>
      <c r="O655" s="91" t="s">
        <v>538</v>
      </c>
      <c r="P655" s="127">
        <v>44032</v>
      </c>
      <c r="Q655" s="97">
        <v>44068</v>
      </c>
      <c r="R655" s="93" t="s">
        <v>35</v>
      </c>
      <c r="S655" s="89" t="s">
        <v>36</v>
      </c>
      <c r="T655" s="88" t="s">
        <v>30</v>
      </c>
      <c r="U655" s="89" t="s">
        <v>449</v>
      </c>
      <c r="V655" s="92" t="s">
        <v>873</v>
      </c>
      <c r="W655" s="94">
        <v>46337862</v>
      </c>
      <c r="X655" s="46">
        <f t="shared" si="33"/>
        <v>66</v>
      </c>
      <c r="Y655" s="46">
        <v>390</v>
      </c>
      <c r="Z655" s="46" t="str">
        <f t="shared" si="34"/>
        <v>Más de 60</v>
      </c>
      <c r="AA655" s="77" t="str">
        <f t="shared" si="35"/>
        <v>Concluido</v>
      </c>
    </row>
    <row r="656" spans="1:27" s="43" customFormat="1" ht="15" customHeight="1">
      <c r="A656" s="89" t="s">
        <v>26</v>
      </c>
      <c r="B656" s="90" t="s">
        <v>37</v>
      </c>
      <c r="C656" s="91" t="s">
        <v>27</v>
      </c>
      <c r="D656" s="91">
        <v>7518</v>
      </c>
      <c r="E656" s="87" t="s">
        <v>400</v>
      </c>
      <c r="F656" s="87" t="s">
        <v>57</v>
      </c>
      <c r="G656" s="88" t="s">
        <v>44</v>
      </c>
      <c r="H656" s="89" t="s">
        <v>45</v>
      </c>
      <c r="I656" s="92" t="s">
        <v>121</v>
      </c>
      <c r="J656" s="92" t="s">
        <v>69</v>
      </c>
      <c r="K656" s="91" t="s">
        <v>126</v>
      </c>
      <c r="L656" s="96">
        <v>44002</v>
      </c>
      <c r="M656" s="91">
        <v>2020</v>
      </c>
      <c r="N656" s="91" t="s">
        <v>464</v>
      </c>
      <c r="O656" s="91" t="s">
        <v>538</v>
      </c>
      <c r="P656" s="127">
        <v>44032</v>
      </c>
      <c r="Q656" s="97">
        <v>44060</v>
      </c>
      <c r="R656" s="93" t="s">
        <v>35</v>
      </c>
      <c r="S656" s="89" t="s">
        <v>36</v>
      </c>
      <c r="T656" s="88" t="s">
        <v>30</v>
      </c>
      <c r="U656" s="89" t="s">
        <v>449</v>
      </c>
      <c r="V656" s="92" t="s">
        <v>867</v>
      </c>
      <c r="W656" s="94">
        <v>20113020</v>
      </c>
      <c r="X656" s="46">
        <f t="shared" si="33"/>
        <v>58</v>
      </c>
      <c r="Y656" s="46">
        <v>391</v>
      </c>
      <c r="Z656" s="46" t="str">
        <f t="shared" si="34"/>
        <v>31-60</v>
      </c>
      <c r="AA656" s="77" t="str">
        <f t="shared" si="35"/>
        <v>Concluido</v>
      </c>
    </row>
    <row r="657" spans="1:27" s="43" customFormat="1" ht="15" customHeight="1">
      <c r="A657" s="89" t="s">
        <v>26</v>
      </c>
      <c r="B657" s="90" t="s">
        <v>37</v>
      </c>
      <c r="C657" s="91" t="s">
        <v>27</v>
      </c>
      <c r="D657" s="91">
        <v>7524</v>
      </c>
      <c r="E657" s="87" t="s">
        <v>400</v>
      </c>
      <c r="F657" s="87" t="s">
        <v>57</v>
      </c>
      <c r="G657" s="88" t="s">
        <v>44</v>
      </c>
      <c r="H657" s="89" t="s">
        <v>45</v>
      </c>
      <c r="I657" s="92" t="s">
        <v>121</v>
      </c>
      <c r="J657" s="92" t="s">
        <v>69</v>
      </c>
      <c r="K657" s="91" t="s">
        <v>126</v>
      </c>
      <c r="L657" s="96">
        <v>44002</v>
      </c>
      <c r="M657" s="91">
        <v>2020</v>
      </c>
      <c r="N657" s="91" t="s">
        <v>464</v>
      </c>
      <c r="O657" s="91" t="s">
        <v>538</v>
      </c>
      <c r="P657" s="127">
        <v>44032</v>
      </c>
      <c r="Q657" s="97">
        <v>44060</v>
      </c>
      <c r="R657" s="93" t="s">
        <v>35</v>
      </c>
      <c r="S657" s="89" t="s">
        <v>36</v>
      </c>
      <c r="T657" s="88" t="s">
        <v>30</v>
      </c>
      <c r="U657" s="89" t="s">
        <v>449</v>
      </c>
      <c r="V657" s="92" t="s">
        <v>872</v>
      </c>
      <c r="W657" s="94">
        <v>20101881</v>
      </c>
      <c r="X657" s="46">
        <f t="shared" si="33"/>
        <v>58</v>
      </c>
      <c r="Y657" s="46">
        <v>392</v>
      </c>
      <c r="Z657" s="46" t="str">
        <f t="shared" si="34"/>
        <v>31-60</v>
      </c>
      <c r="AA657" s="77" t="str">
        <f t="shared" si="35"/>
        <v>Concluido</v>
      </c>
    </row>
    <row r="658" spans="1:27" s="43" customFormat="1" ht="15" customHeight="1">
      <c r="A658" s="89" t="s">
        <v>26</v>
      </c>
      <c r="B658" s="90" t="s">
        <v>37</v>
      </c>
      <c r="C658" s="91" t="s">
        <v>27</v>
      </c>
      <c r="D658" s="91">
        <v>7528</v>
      </c>
      <c r="E658" s="87" t="s">
        <v>400</v>
      </c>
      <c r="F658" s="87" t="s">
        <v>29</v>
      </c>
      <c r="G658" s="88" t="s">
        <v>44</v>
      </c>
      <c r="H658" s="89" t="s">
        <v>45</v>
      </c>
      <c r="I658" s="92" t="s">
        <v>121</v>
      </c>
      <c r="J658" s="92" t="s">
        <v>69</v>
      </c>
      <c r="K658" s="91" t="s">
        <v>126</v>
      </c>
      <c r="L658" s="96">
        <v>44002</v>
      </c>
      <c r="M658" s="91">
        <v>2020</v>
      </c>
      <c r="N658" s="91" t="s">
        <v>464</v>
      </c>
      <c r="O658" s="91" t="s">
        <v>538</v>
      </c>
      <c r="P658" s="127">
        <v>44032</v>
      </c>
      <c r="Q658" s="97">
        <v>44060</v>
      </c>
      <c r="R658" s="93" t="s">
        <v>35</v>
      </c>
      <c r="S658" s="89" t="s">
        <v>36</v>
      </c>
      <c r="T658" s="88" t="s">
        <v>30</v>
      </c>
      <c r="U658" s="89" t="s">
        <v>449</v>
      </c>
      <c r="V658" s="92" t="s">
        <v>541</v>
      </c>
      <c r="W658" s="94">
        <v>42164601</v>
      </c>
      <c r="X658" s="46">
        <f t="shared" si="33"/>
        <v>58</v>
      </c>
      <c r="Y658" s="46">
        <v>393</v>
      </c>
      <c r="Z658" s="46" t="str">
        <f t="shared" si="34"/>
        <v>31-60</v>
      </c>
      <c r="AA658" s="77" t="str">
        <f t="shared" si="35"/>
        <v>Concluido</v>
      </c>
    </row>
    <row r="659" spans="1:27" s="43" customFormat="1" ht="15" customHeight="1">
      <c r="A659" s="89" t="s">
        <v>26</v>
      </c>
      <c r="B659" s="90" t="s">
        <v>37</v>
      </c>
      <c r="C659" s="91" t="s">
        <v>27</v>
      </c>
      <c r="D659" s="91">
        <v>7521</v>
      </c>
      <c r="E659" s="87" t="s">
        <v>97</v>
      </c>
      <c r="F659" s="87" t="s">
        <v>57</v>
      </c>
      <c r="G659" s="88" t="s">
        <v>44</v>
      </c>
      <c r="H659" s="89" t="s">
        <v>45</v>
      </c>
      <c r="I659" s="92" t="s">
        <v>147</v>
      </c>
      <c r="J659" s="92" t="s">
        <v>59</v>
      </c>
      <c r="K659" s="91" t="s">
        <v>98</v>
      </c>
      <c r="L659" s="96">
        <v>44002</v>
      </c>
      <c r="M659" s="91">
        <v>2020</v>
      </c>
      <c r="N659" s="91" t="s">
        <v>464</v>
      </c>
      <c r="O659" s="91" t="s">
        <v>538</v>
      </c>
      <c r="P659" s="127">
        <v>44032</v>
      </c>
      <c r="Q659" s="97">
        <v>44060</v>
      </c>
      <c r="R659" s="93" t="s">
        <v>35</v>
      </c>
      <c r="S659" s="89" t="s">
        <v>36</v>
      </c>
      <c r="T659" s="88" t="s">
        <v>30</v>
      </c>
      <c r="U659" s="89" t="s">
        <v>449</v>
      </c>
      <c r="V659" s="92" t="s">
        <v>869</v>
      </c>
      <c r="W659" s="94">
        <v>41197899</v>
      </c>
      <c r="X659" s="46">
        <f t="shared" si="33"/>
        <v>58</v>
      </c>
      <c r="Y659" s="46">
        <v>394</v>
      </c>
      <c r="Z659" s="46" t="str">
        <f t="shared" si="34"/>
        <v>31-60</v>
      </c>
      <c r="AA659" s="77" t="str">
        <f t="shared" si="35"/>
        <v>Concluido</v>
      </c>
    </row>
    <row r="660" spans="1:27" s="43" customFormat="1" ht="15" customHeight="1">
      <c r="A660" s="89" t="s">
        <v>26</v>
      </c>
      <c r="B660" s="90" t="s">
        <v>37</v>
      </c>
      <c r="C660" s="91" t="s">
        <v>27</v>
      </c>
      <c r="D660" s="91">
        <v>7522</v>
      </c>
      <c r="E660" s="87" t="s">
        <v>85</v>
      </c>
      <c r="F660" s="87" t="s">
        <v>29</v>
      </c>
      <c r="G660" s="88" t="s">
        <v>44</v>
      </c>
      <c r="H660" s="89" t="s">
        <v>45</v>
      </c>
      <c r="I660" s="92" t="s">
        <v>147</v>
      </c>
      <c r="J660" s="92" t="s">
        <v>59</v>
      </c>
      <c r="K660" s="91" t="s">
        <v>98</v>
      </c>
      <c r="L660" s="96">
        <v>44002</v>
      </c>
      <c r="M660" s="91">
        <v>2020</v>
      </c>
      <c r="N660" s="91" t="s">
        <v>464</v>
      </c>
      <c r="O660" s="91" t="s">
        <v>538</v>
      </c>
      <c r="P660" s="127">
        <v>44032</v>
      </c>
      <c r="Q660" s="97">
        <v>44060</v>
      </c>
      <c r="R660" s="93" t="s">
        <v>35</v>
      </c>
      <c r="S660" s="89" t="s">
        <v>36</v>
      </c>
      <c r="T660" s="88" t="s">
        <v>30</v>
      </c>
      <c r="U660" s="89" t="s">
        <v>449</v>
      </c>
      <c r="V660" s="92" t="s">
        <v>870</v>
      </c>
      <c r="W660" s="94">
        <v>73955052</v>
      </c>
      <c r="X660" s="46">
        <f t="shared" si="33"/>
        <v>58</v>
      </c>
      <c r="Y660" s="46">
        <v>395</v>
      </c>
      <c r="Z660" s="46" t="str">
        <f t="shared" si="34"/>
        <v>31-60</v>
      </c>
      <c r="AA660" s="77" t="str">
        <f t="shared" si="35"/>
        <v>Concluido</v>
      </c>
    </row>
    <row r="661" spans="1:27" s="43" customFormat="1" ht="15" customHeight="1">
      <c r="A661" s="89" t="s">
        <v>26</v>
      </c>
      <c r="B661" s="90" t="s">
        <v>37</v>
      </c>
      <c r="C661" s="91" t="s">
        <v>27</v>
      </c>
      <c r="D661" s="91">
        <v>7519</v>
      </c>
      <c r="E661" s="87" t="s">
        <v>877</v>
      </c>
      <c r="F661" s="87" t="s">
        <v>29</v>
      </c>
      <c r="G661" s="88" t="s">
        <v>44</v>
      </c>
      <c r="H661" s="89" t="s">
        <v>45</v>
      </c>
      <c r="I661" s="92" t="s">
        <v>460</v>
      </c>
      <c r="J661" s="92" t="s">
        <v>59</v>
      </c>
      <c r="K661" s="95" t="s">
        <v>878</v>
      </c>
      <c r="L661" s="96">
        <v>44002</v>
      </c>
      <c r="M661" s="91">
        <v>2020</v>
      </c>
      <c r="N661" s="91" t="s">
        <v>464</v>
      </c>
      <c r="O661" s="91" t="s">
        <v>538</v>
      </c>
      <c r="P661" s="127">
        <v>44032</v>
      </c>
      <c r="Q661" s="97">
        <v>44060</v>
      </c>
      <c r="R661" s="93" t="s">
        <v>35</v>
      </c>
      <c r="S661" s="89" t="s">
        <v>36</v>
      </c>
      <c r="T661" s="88" t="s">
        <v>30</v>
      </c>
      <c r="U661" s="89" t="s">
        <v>449</v>
      </c>
      <c r="V661" s="92" t="s">
        <v>879</v>
      </c>
      <c r="W661" s="94">
        <v>75611876</v>
      </c>
      <c r="X661" s="46">
        <f t="shared" si="33"/>
        <v>58</v>
      </c>
      <c r="Y661" s="46">
        <v>396</v>
      </c>
      <c r="Z661" s="46" t="str">
        <f t="shared" si="34"/>
        <v>31-60</v>
      </c>
      <c r="AA661" s="77" t="str">
        <f t="shared" si="35"/>
        <v>Concluido</v>
      </c>
    </row>
    <row r="662" spans="1:27" s="43" customFormat="1">
      <c r="A662" s="89" t="s">
        <v>26</v>
      </c>
      <c r="B662" s="90" t="s">
        <v>37</v>
      </c>
      <c r="C662" s="91" t="s">
        <v>27</v>
      </c>
      <c r="D662" s="91">
        <v>7517</v>
      </c>
      <c r="E662" s="87" t="s">
        <v>162</v>
      </c>
      <c r="F662" s="87" t="s">
        <v>29</v>
      </c>
      <c r="G662" s="88" t="s">
        <v>44</v>
      </c>
      <c r="H662" s="89" t="s">
        <v>45</v>
      </c>
      <c r="I662" s="92" t="s">
        <v>77</v>
      </c>
      <c r="J662" s="92" t="s">
        <v>108</v>
      </c>
      <c r="K662" s="91" t="s">
        <v>129</v>
      </c>
      <c r="L662" s="96">
        <v>44002</v>
      </c>
      <c r="M662" s="91">
        <v>2020</v>
      </c>
      <c r="N662" s="91" t="s">
        <v>464</v>
      </c>
      <c r="O662" s="91" t="s">
        <v>538</v>
      </c>
      <c r="P662" s="127">
        <v>44032</v>
      </c>
      <c r="Q662" s="97">
        <v>44060</v>
      </c>
      <c r="R662" s="93" t="s">
        <v>35</v>
      </c>
      <c r="S662" s="89" t="s">
        <v>36</v>
      </c>
      <c r="T662" s="88" t="s">
        <v>30</v>
      </c>
      <c r="U662" s="89" t="s">
        <v>449</v>
      </c>
      <c r="V662" s="92" t="s">
        <v>866</v>
      </c>
      <c r="W662" s="94">
        <v>75938104</v>
      </c>
      <c r="X662" s="46">
        <f t="shared" si="33"/>
        <v>58</v>
      </c>
      <c r="Y662" s="46">
        <v>397</v>
      </c>
      <c r="Z662" s="46" t="str">
        <f t="shared" si="34"/>
        <v>31-60</v>
      </c>
      <c r="AA662" s="77" t="str">
        <f t="shared" si="35"/>
        <v>Concluido</v>
      </c>
    </row>
    <row r="663" spans="1:27" s="43" customFormat="1" ht="15" customHeight="1">
      <c r="A663" s="89" t="s">
        <v>26</v>
      </c>
      <c r="B663" s="90" t="s">
        <v>37</v>
      </c>
      <c r="C663" s="91" t="s">
        <v>27</v>
      </c>
      <c r="D663" s="91">
        <v>7523</v>
      </c>
      <c r="E663" s="87" t="s">
        <v>162</v>
      </c>
      <c r="F663" s="87" t="s">
        <v>29</v>
      </c>
      <c r="G663" s="88" t="s">
        <v>44</v>
      </c>
      <c r="H663" s="89" t="s">
        <v>45</v>
      </c>
      <c r="I663" s="92" t="s">
        <v>77</v>
      </c>
      <c r="J663" s="92" t="s">
        <v>108</v>
      </c>
      <c r="K663" s="91" t="s">
        <v>129</v>
      </c>
      <c r="L663" s="96">
        <v>44002</v>
      </c>
      <c r="M663" s="91">
        <v>2020</v>
      </c>
      <c r="N663" s="91" t="s">
        <v>464</v>
      </c>
      <c r="O663" s="91" t="s">
        <v>538</v>
      </c>
      <c r="P663" s="127">
        <v>44032</v>
      </c>
      <c r="Q663" s="97">
        <v>44052</v>
      </c>
      <c r="R663" s="93" t="s">
        <v>35</v>
      </c>
      <c r="S663" s="89" t="s">
        <v>36</v>
      </c>
      <c r="T663" s="88" t="s">
        <v>30</v>
      </c>
      <c r="U663" s="89" t="s">
        <v>449</v>
      </c>
      <c r="V663" s="92" t="s">
        <v>871</v>
      </c>
      <c r="W663" s="94">
        <v>47627491</v>
      </c>
      <c r="X663" s="46">
        <f t="shared" si="33"/>
        <v>50</v>
      </c>
      <c r="Y663" s="46">
        <v>398</v>
      </c>
      <c r="Z663" s="46" t="str">
        <f t="shared" si="34"/>
        <v>31-60</v>
      </c>
      <c r="AA663" s="77" t="str">
        <f t="shared" si="35"/>
        <v>Concluido</v>
      </c>
    </row>
    <row r="664" spans="1:27" s="43" customFormat="1" ht="15" customHeight="1">
      <c r="A664" s="89" t="s">
        <v>26</v>
      </c>
      <c r="B664" s="90" t="s">
        <v>37</v>
      </c>
      <c r="C664" s="91" t="s">
        <v>27</v>
      </c>
      <c r="D664" s="91">
        <v>7516</v>
      </c>
      <c r="E664" s="87" t="s">
        <v>142</v>
      </c>
      <c r="F664" s="87" t="s">
        <v>29</v>
      </c>
      <c r="G664" s="88" t="s">
        <v>44</v>
      </c>
      <c r="H664" s="89" t="s">
        <v>45</v>
      </c>
      <c r="I664" s="92" t="s">
        <v>142</v>
      </c>
      <c r="J664" s="92" t="s">
        <v>111</v>
      </c>
      <c r="K664" s="95" t="s">
        <v>143</v>
      </c>
      <c r="L664" s="96">
        <v>44002</v>
      </c>
      <c r="M664" s="91">
        <v>2020</v>
      </c>
      <c r="N664" s="91" t="s">
        <v>464</v>
      </c>
      <c r="O664" s="91" t="s">
        <v>538</v>
      </c>
      <c r="P664" s="127">
        <v>44032</v>
      </c>
      <c r="Q664" s="97">
        <v>44060</v>
      </c>
      <c r="R664" s="93" t="s">
        <v>35</v>
      </c>
      <c r="S664" s="89" t="s">
        <v>36</v>
      </c>
      <c r="T664" s="88" t="s">
        <v>30</v>
      </c>
      <c r="U664" s="89" t="s">
        <v>449</v>
      </c>
      <c r="V664" s="92" t="s">
        <v>865</v>
      </c>
      <c r="W664" s="94">
        <v>44273631</v>
      </c>
      <c r="X664" s="46">
        <f t="shared" si="33"/>
        <v>58</v>
      </c>
      <c r="Y664" s="46">
        <v>399</v>
      </c>
      <c r="Z664" s="46" t="str">
        <f t="shared" si="34"/>
        <v>31-60</v>
      </c>
      <c r="AA664" s="77" t="str">
        <f t="shared" si="35"/>
        <v>Concluido</v>
      </c>
    </row>
    <row r="665" spans="1:27" s="43" customFormat="1" ht="15" customHeight="1">
      <c r="A665" s="89" t="s">
        <v>26</v>
      </c>
      <c r="B665" s="90" t="s">
        <v>37</v>
      </c>
      <c r="C665" s="91" t="s">
        <v>27</v>
      </c>
      <c r="D665" s="91">
        <v>7494</v>
      </c>
      <c r="E665" s="87" t="s">
        <v>481</v>
      </c>
      <c r="F665" s="87" t="s">
        <v>57</v>
      </c>
      <c r="G665" s="88" t="s">
        <v>44</v>
      </c>
      <c r="H665" s="89" t="s">
        <v>45</v>
      </c>
      <c r="I665" s="92" t="s">
        <v>50</v>
      </c>
      <c r="J665" s="92" t="s">
        <v>51</v>
      </c>
      <c r="K665" s="91" t="s">
        <v>52</v>
      </c>
      <c r="L665" s="96">
        <v>44001</v>
      </c>
      <c r="M665" s="91">
        <v>2020</v>
      </c>
      <c r="N665" s="91" t="s">
        <v>464</v>
      </c>
      <c r="O665" s="91" t="s">
        <v>538</v>
      </c>
      <c r="P665" s="127">
        <v>44031</v>
      </c>
      <c r="Q665" s="97">
        <v>44060</v>
      </c>
      <c r="R665" s="93" t="s">
        <v>35</v>
      </c>
      <c r="S665" s="89" t="s">
        <v>36</v>
      </c>
      <c r="T665" s="88" t="s">
        <v>30</v>
      </c>
      <c r="U665" s="89" t="s">
        <v>449</v>
      </c>
      <c r="V665" s="92" t="s">
        <v>842</v>
      </c>
      <c r="W665" s="94">
        <v>40400263</v>
      </c>
      <c r="X665" s="46">
        <f t="shared" si="33"/>
        <v>59</v>
      </c>
      <c r="Y665" s="46">
        <v>400</v>
      </c>
      <c r="Z665" s="46" t="str">
        <f t="shared" si="34"/>
        <v>31-60</v>
      </c>
      <c r="AA665" s="77" t="str">
        <f t="shared" si="35"/>
        <v>Concluido</v>
      </c>
    </row>
    <row r="666" spans="1:27" s="43" customFormat="1" ht="15" customHeight="1">
      <c r="A666" s="89" t="s">
        <v>26</v>
      </c>
      <c r="B666" s="90" t="s">
        <v>37</v>
      </c>
      <c r="C666" s="91" t="s">
        <v>27</v>
      </c>
      <c r="D666" s="91">
        <v>7497</v>
      </c>
      <c r="E666" s="87" t="s">
        <v>454</v>
      </c>
      <c r="F666" s="87" t="s">
        <v>91</v>
      </c>
      <c r="G666" s="88" t="s">
        <v>44</v>
      </c>
      <c r="H666" s="89" t="s">
        <v>45</v>
      </c>
      <c r="I666" s="92" t="s">
        <v>50</v>
      </c>
      <c r="J666" s="92" t="s">
        <v>51</v>
      </c>
      <c r="K666" s="91" t="s">
        <v>52</v>
      </c>
      <c r="L666" s="96">
        <v>44001</v>
      </c>
      <c r="M666" s="91">
        <v>2020</v>
      </c>
      <c r="N666" s="91" t="s">
        <v>464</v>
      </c>
      <c r="O666" s="91" t="s">
        <v>538</v>
      </c>
      <c r="P666" s="127">
        <v>44031</v>
      </c>
      <c r="Q666" s="97">
        <v>44018</v>
      </c>
      <c r="R666" s="93" t="s">
        <v>35</v>
      </c>
      <c r="S666" s="89" t="s">
        <v>36</v>
      </c>
      <c r="T666" s="88" t="s">
        <v>30</v>
      </c>
      <c r="U666" s="89" t="s">
        <v>449</v>
      </c>
      <c r="V666" s="92" t="s">
        <v>844</v>
      </c>
      <c r="W666" s="94">
        <v>72693765</v>
      </c>
      <c r="X666" s="46">
        <f t="shared" si="33"/>
        <v>17</v>
      </c>
      <c r="Y666" s="46">
        <v>401</v>
      </c>
      <c r="Z666" s="46" t="str">
        <f t="shared" si="34"/>
        <v>16-30</v>
      </c>
      <c r="AA666" s="77" t="str">
        <f t="shared" si="35"/>
        <v>Concluido</v>
      </c>
    </row>
    <row r="667" spans="1:27" s="43" customFormat="1">
      <c r="A667" s="89" t="s">
        <v>26</v>
      </c>
      <c r="B667" s="90" t="s">
        <v>37</v>
      </c>
      <c r="C667" s="91" t="s">
        <v>27</v>
      </c>
      <c r="D667" s="91">
        <v>7493</v>
      </c>
      <c r="E667" s="87" t="s">
        <v>116</v>
      </c>
      <c r="F667" s="87" t="s">
        <v>29</v>
      </c>
      <c r="G667" s="88" t="s">
        <v>44</v>
      </c>
      <c r="H667" s="89" t="s">
        <v>45</v>
      </c>
      <c r="I667" s="92" t="s">
        <v>407</v>
      </c>
      <c r="J667" s="92" t="s">
        <v>117</v>
      </c>
      <c r="K667" s="91" t="s">
        <v>417</v>
      </c>
      <c r="L667" s="96">
        <v>44001</v>
      </c>
      <c r="M667" s="91">
        <v>2020</v>
      </c>
      <c r="N667" s="91" t="s">
        <v>464</v>
      </c>
      <c r="O667" s="91" t="s">
        <v>538</v>
      </c>
      <c r="P667" s="127">
        <v>44031</v>
      </c>
      <c r="Q667" s="97">
        <v>44060</v>
      </c>
      <c r="R667" s="93" t="s">
        <v>35</v>
      </c>
      <c r="S667" s="89" t="s">
        <v>36</v>
      </c>
      <c r="T667" s="88" t="s">
        <v>30</v>
      </c>
      <c r="U667" s="89" t="s">
        <v>449</v>
      </c>
      <c r="V667" s="92" t="s">
        <v>841</v>
      </c>
      <c r="W667" s="94">
        <v>23911200</v>
      </c>
      <c r="X667" s="46">
        <f t="shared" si="33"/>
        <v>59</v>
      </c>
      <c r="Y667" s="46">
        <v>402</v>
      </c>
      <c r="Z667" s="46" t="str">
        <f t="shared" si="34"/>
        <v>31-60</v>
      </c>
      <c r="AA667" s="77" t="str">
        <f t="shared" si="35"/>
        <v>Concluido</v>
      </c>
    </row>
    <row r="668" spans="1:27" s="43" customFormat="1">
      <c r="A668" s="89" t="s">
        <v>26</v>
      </c>
      <c r="B668" s="90" t="s">
        <v>37</v>
      </c>
      <c r="C668" s="91" t="s">
        <v>27</v>
      </c>
      <c r="D668" s="91">
        <v>7507</v>
      </c>
      <c r="E668" s="87" t="s">
        <v>67</v>
      </c>
      <c r="F668" s="87" t="s">
        <v>29</v>
      </c>
      <c r="G668" s="88" t="s">
        <v>44</v>
      </c>
      <c r="H668" s="89" t="s">
        <v>45</v>
      </c>
      <c r="I668" s="92" t="s">
        <v>67</v>
      </c>
      <c r="J668" s="92" t="s">
        <v>69</v>
      </c>
      <c r="K668" s="91" t="s">
        <v>432</v>
      </c>
      <c r="L668" s="96">
        <v>44001</v>
      </c>
      <c r="M668" s="91">
        <v>2020</v>
      </c>
      <c r="N668" s="91" t="s">
        <v>464</v>
      </c>
      <c r="O668" s="91" t="s">
        <v>538</v>
      </c>
      <c r="P668" s="127">
        <v>44031</v>
      </c>
      <c r="Q668" s="97">
        <v>44068</v>
      </c>
      <c r="R668" s="93" t="s">
        <v>35</v>
      </c>
      <c r="S668" s="89" t="s">
        <v>36</v>
      </c>
      <c r="T668" s="88" t="s">
        <v>30</v>
      </c>
      <c r="U668" s="89" t="s">
        <v>449</v>
      </c>
      <c r="V668" s="92" t="s">
        <v>853</v>
      </c>
      <c r="W668" s="94">
        <v>42282733</v>
      </c>
      <c r="X668" s="46">
        <f t="shared" si="33"/>
        <v>67</v>
      </c>
      <c r="Y668" s="46">
        <v>403</v>
      </c>
      <c r="Z668" s="46" t="str">
        <f t="shared" si="34"/>
        <v>Más de 60</v>
      </c>
      <c r="AA668" s="77" t="str">
        <f t="shared" si="35"/>
        <v>Concluido</v>
      </c>
    </row>
    <row r="669" spans="1:27" s="43" customFormat="1" ht="15" customHeight="1">
      <c r="A669" s="89" t="s">
        <v>26</v>
      </c>
      <c r="B669" s="90" t="s">
        <v>37</v>
      </c>
      <c r="C669" s="91" t="s">
        <v>27</v>
      </c>
      <c r="D669" s="91">
        <v>7508</v>
      </c>
      <c r="E669" s="87" t="s">
        <v>67</v>
      </c>
      <c r="F669" s="87" t="s">
        <v>29</v>
      </c>
      <c r="G669" s="88" t="s">
        <v>44</v>
      </c>
      <c r="H669" s="89" t="s">
        <v>45</v>
      </c>
      <c r="I669" s="92" t="s">
        <v>67</v>
      </c>
      <c r="J669" s="92" t="s">
        <v>69</v>
      </c>
      <c r="K669" s="91" t="s">
        <v>432</v>
      </c>
      <c r="L669" s="96">
        <v>44001</v>
      </c>
      <c r="M669" s="91">
        <v>2020</v>
      </c>
      <c r="N669" s="91" t="s">
        <v>464</v>
      </c>
      <c r="O669" s="91" t="s">
        <v>538</v>
      </c>
      <c r="P669" s="127">
        <v>44031</v>
      </c>
      <c r="Q669" s="97">
        <v>44085</v>
      </c>
      <c r="R669" s="93" t="s">
        <v>35</v>
      </c>
      <c r="S669" s="89" t="s">
        <v>36</v>
      </c>
      <c r="T669" s="88" t="s">
        <v>30</v>
      </c>
      <c r="U669" s="89" t="s">
        <v>449</v>
      </c>
      <c r="V669" s="92" t="s">
        <v>854</v>
      </c>
      <c r="W669" s="94">
        <v>76201745</v>
      </c>
      <c r="X669" s="46">
        <f t="shared" si="33"/>
        <v>84</v>
      </c>
      <c r="Y669" s="46">
        <v>404</v>
      </c>
      <c r="Z669" s="46" t="str">
        <f t="shared" si="34"/>
        <v>Más de 60</v>
      </c>
      <c r="AA669" s="77" t="str">
        <f t="shared" si="35"/>
        <v>Concluido</v>
      </c>
    </row>
    <row r="670" spans="1:27" s="43" customFormat="1" ht="15" customHeight="1">
      <c r="A670" s="89" t="s">
        <v>26</v>
      </c>
      <c r="B670" s="90" t="s">
        <v>37</v>
      </c>
      <c r="C670" s="91" t="s">
        <v>27</v>
      </c>
      <c r="D670" s="91">
        <v>7509</v>
      </c>
      <c r="E670" s="87" t="s">
        <v>67</v>
      </c>
      <c r="F670" s="87" t="s">
        <v>29</v>
      </c>
      <c r="G670" s="88" t="s">
        <v>44</v>
      </c>
      <c r="H670" s="89" t="s">
        <v>45</v>
      </c>
      <c r="I670" s="92" t="s">
        <v>67</v>
      </c>
      <c r="J670" s="92" t="s">
        <v>69</v>
      </c>
      <c r="K670" s="91" t="s">
        <v>432</v>
      </c>
      <c r="L670" s="96">
        <v>44001</v>
      </c>
      <c r="M670" s="91">
        <v>2020</v>
      </c>
      <c r="N670" s="91" t="s">
        <v>464</v>
      </c>
      <c r="O670" s="91" t="s">
        <v>538</v>
      </c>
      <c r="P670" s="127">
        <v>44031</v>
      </c>
      <c r="Q670" s="97">
        <v>44037</v>
      </c>
      <c r="R670" s="93" t="s">
        <v>35</v>
      </c>
      <c r="S670" s="89" t="s">
        <v>36</v>
      </c>
      <c r="T670" s="88" t="s">
        <v>30</v>
      </c>
      <c r="U670" s="89" t="s">
        <v>449</v>
      </c>
      <c r="V670" s="92" t="s">
        <v>855</v>
      </c>
      <c r="W670" s="94">
        <v>22665078</v>
      </c>
      <c r="X670" s="46">
        <f t="shared" si="33"/>
        <v>36</v>
      </c>
      <c r="Y670" s="46">
        <v>405</v>
      </c>
      <c r="Z670" s="46" t="str">
        <f t="shared" si="34"/>
        <v>31-60</v>
      </c>
      <c r="AA670" s="77" t="str">
        <f t="shared" si="35"/>
        <v>Concluido</v>
      </c>
    </row>
    <row r="671" spans="1:27" s="43" customFormat="1" ht="15" customHeight="1">
      <c r="A671" s="89" t="s">
        <v>26</v>
      </c>
      <c r="B671" s="90" t="s">
        <v>37</v>
      </c>
      <c r="C671" s="91" t="s">
        <v>27</v>
      </c>
      <c r="D671" s="91">
        <v>7505</v>
      </c>
      <c r="E671" s="87" t="s">
        <v>38</v>
      </c>
      <c r="F671" s="87" t="s">
        <v>29</v>
      </c>
      <c r="G671" s="88" t="s">
        <v>44</v>
      </c>
      <c r="H671" s="89" t="s">
        <v>45</v>
      </c>
      <c r="I671" s="92" t="s">
        <v>38</v>
      </c>
      <c r="J671" s="92" t="s">
        <v>79</v>
      </c>
      <c r="K671" s="91" t="s">
        <v>150</v>
      </c>
      <c r="L671" s="96">
        <v>44001</v>
      </c>
      <c r="M671" s="91">
        <v>2020</v>
      </c>
      <c r="N671" s="91" t="s">
        <v>464</v>
      </c>
      <c r="O671" s="91" t="s">
        <v>538</v>
      </c>
      <c r="P671" s="127">
        <v>44031</v>
      </c>
      <c r="Q671" s="97">
        <v>44060</v>
      </c>
      <c r="R671" s="93" t="s">
        <v>35</v>
      </c>
      <c r="S671" s="89" t="s">
        <v>36</v>
      </c>
      <c r="T671" s="88" t="s">
        <v>30</v>
      </c>
      <c r="U671" s="89" t="s">
        <v>449</v>
      </c>
      <c r="V671" s="92" t="s">
        <v>852</v>
      </c>
      <c r="W671" s="94">
        <v>45022222</v>
      </c>
      <c r="X671" s="46">
        <f t="shared" si="33"/>
        <v>59</v>
      </c>
      <c r="Y671" s="46">
        <v>406</v>
      </c>
      <c r="Z671" s="46" t="str">
        <f t="shared" si="34"/>
        <v>31-60</v>
      </c>
      <c r="AA671" s="77" t="str">
        <f t="shared" si="35"/>
        <v>Concluido</v>
      </c>
    </row>
    <row r="672" spans="1:27" s="43" customFormat="1" ht="15" customHeight="1">
      <c r="A672" s="89" t="s">
        <v>26</v>
      </c>
      <c r="B672" s="90" t="s">
        <v>37</v>
      </c>
      <c r="C672" s="91" t="s">
        <v>27</v>
      </c>
      <c r="D672" s="91">
        <v>7501</v>
      </c>
      <c r="E672" s="87" t="s">
        <v>400</v>
      </c>
      <c r="F672" s="87" t="s">
        <v>29</v>
      </c>
      <c r="G672" s="88" t="s">
        <v>44</v>
      </c>
      <c r="H672" s="89" t="s">
        <v>45</v>
      </c>
      <c r="I672" s="92" t="s">
        <v>121</v>
      </c>
      <c r="J672" s="92" t="s">
        <v>69</v>
      </c>
      <c r="K672" s="91" t="s">
        <v>126</v>
      </c>
      <c r="L672" s="96">
        <v>44001</v>
      </c>
      <c r="M672" s="91">
        <v>2020</v>
      </c>
      <c r="N672" s="91" t="s">
        <v>464</v>
      </c>
      <c r="O672" s="91" t="s">
        <v>538</v>
      </c>
      <c r="P672" s="127">
        <v>44031</v>
      </c>
      <c r="Q672" s="97">
        <v>44060</v>
      </c>
      <c r="R672" s="93" t="s">
        <v>35</v>
      </c>
      <c r="S672" s="89" t="s">
        <v>36</v>
      </c>
      <c r="T672" s="88" t="s">
        <v>30</v>
      </c>
      <c r="U672" s="89" t="s">
        <v>449</v>
      </c>
      <c r="V672" s="92" t="s">
        <v>848</v>
      </c>
      <c r="W672" s="94">
        <v>43493980</v>
      </c>
      <c r="X672" s="46">
        <f t="shared" si="33"/>
        <v>59</v>
      </c>
      <c r="Y672" s="46">
        <v>407</v>
      </c>
      <c r="Z672" s="46" t="str">
        <f t="shared" si="34"/>
        <v>31-60</v>
      </c>
      <c r="AA672" s="77" t="str">
        <f t="shared" si="35"/>
        <v>Concluido</v>
      </c>
    </row>
    <row r="673" spans="1:27" s="43" customFormat="1" ht="15" customHeight="1">
      <c r="A673" s="89" t="s">
        <v>26</v>
      </c>
      <c r="B673" s="90" t="s">
        <v>37</v>
      </c>
      <c r="C673" s="91" t="s">
        <v>27</v>
      </c>
      <c r="D673" s="91">
        <v>7513</v>
      </c>
      <c r="E673" s="87" t="s">
        <v>400</v>
      </c>
      <c r="F673" s="87" t="s">
        <v>29</v>
      </c>
      <c r="G673" s="88" t="s">
        <v>44</v>
      </c>
      <c r="H673" s="89" t="s">
        <v>45</v>
      </c>
      <c r="I673" s="92" t="s">
        <v>121</v>
      </c>
      <c r="J673" s="92" t="s">
        <v>69</v>
      </c>
      <c r="K673" s="91" t="s">
        <v>126</v>
      </c>
      <c r="L673" s="96">
        <v>44001</v>
      </c>
      <c r="M673" s="91">
        <v>2020</v>
      </c>
      <c r="N673" s="91" t="s">
        <v>464</v>
      </c>
      <c r="O673" s="91" t="s">
        <v>538</v>
      </c>
      <c r="P673" s="127">
        <v>44031</v>
      </c>
      <c r="Q673" s="97">
        <v>44013</v>
      </c>
      <c r="R673" s="93" t="s">
        <v>35</v>
      </c>
      <c r="S673" s="89" t="s">
        <v>36</v>
      </c>
      <c r="T673" s="88" t="s">
        <v>30</v>
      </c>
      <c r="U673" s="89" t="s">
        <v>449</v>
      </c>
      <c r="V673" s="92" t="s">
        <v>859</v>
      </c>
      <c r="W673" s="94">
        <v>46845546</v>
      </c>
      <c r="X673" s="46">
        <f t="shared" si="33"/>
        <v>12</v>
      </c>
      <c r="Y673" s="46">
        <v>408</v>
      </c>
      <c r="Z673" s="46" t="str">
        <f t="shared" si="34"/>
        <v>1-15</v>
      </c>
      <c r="AA673" s="77" t="str">
        <f t="shared" si="35"/>
        <v>Concluido</v>
      </c>
    </row>
    <row r="674" spans="1:27" s="43" customFormat="1" ht="15" customHeight="1">
      <c r="A674" s="89" t="s">
        <v>26</v>
      </c>
      <c r="B674" s="90" t="s">
        <v>37</v>
      </c>
      <c r="C674" s="91" t="s">
        <v>27</v>
      </c>
      <c r="D674" s="91">
        <v>7489</v>
      </c>
      <c r="E674" s="87" t="s">
        <v>68</v>
      </c>
      <c r="F674" s="87" t="s">
        <v>29</v>
      </c>
      <c r="G674" s="88" t="s">
        <v>44</v>
      </c>
      <c r="H674" s="89" t="s">
        <v>45</v>
      </c>
      <c r="I674" s="92" t="s">
        <v>68</v>
      </c>
      <c r="J674" s="92" t="s">
        <v>69</v>
      </c>
      <c r="K674" s="91" t="s">
        <v>457</v>
      </c>
      <c r="L674" s="96">
        <v>44001</v>
      </c>
      <c r="M674" s="91">
        <v>2020</v>
      </c>
      <c r="N674" s="91" t="s">
        <v>464</v>
      </c>
      <c r="O674" s="91" t="s">
        <v>538</v>
      </c>
      <c r="P674" s="127">
        <v>44031</v>
      </c>
      <c r="Q674" s="97">
        <v>44071</v>
      </c>
      <c r="R674" s="93" t="s">
        <v>35</v>
      </c>
      <c r="S674" s="89" t="s">
        <v>36</v>
      </c>
      <c r="T674" s="88" t="s">
        <v>30</v>
      </c>
      <c r="U674" s="89" t="s">
        <v>449</v>
      </c>
      <c r="V674" s="92" t="s">
        <v>839</v>
      </c>
      <c r="W674" s="94">
        <v>20884147</v>
      </c>
      <c r="X674" s="46">
        <f t="shared" si="33"/>
        <v>70</v>
      </c>
      <c r="Y674" s="46">
        <v>409</v>
      </c>
      <c r="Z674" s="46" t="str">
        <f t="shared" si="34"/>
        <v>Más de 60</v>
      </c>
      <c r="AA674" s="77" t="str">
        <f t="shared" si="35"/>
        <v>Concluido</v>
      </c>
    </row>
    <row r="675" spans="1:27" s="43" customFormat="1" ht="15" customHeight="1">
      <c r="A675" s="89" t="s">
        <v>26</v>
      </c>
      <c r="B675" s="90" t="s">
        <v>37</v>
      </c>
      <c r="C675" s="91" t="s">
        <v>27</v>
      </c>
      <c r="D675" s="91">
        <v>7491</v>
      </c>
      <c r="E675" s="87" t="s">
        <v>162</v>
      </c>
      <c r="F675" s="87" t="s">
        <v>57</v>
      </c>
      <c r="G675" s="88" t="s">
        <v>44</v>
      </c>
      <c r="H675" s="89" t="s">
        <v>45</v>
      </c>
      <c r="I675" s="92" t="s">
        <v>77</v>
      </c>
      <c r="J675" s="92" t="s">
        <v>108</v>
      </c>
      <c r="K675" s="91" t="s">
        <v>129</v>
      </c>
      <c r="L675" s="96">
        <v>44001</v>
      </c>
      <c r="M675" s="91">
        <v>2020</v>
      </c>
      <c r="N675" s="91" t="s">
        <v>464</v>
      </c>
      <c r="O675" s="91" t="s">
        <v>538</v>
      </c>
      <c r="P675" s="127">
        <v>44031</v>
      </c>
      <c r="Q675" s="97">
        <v>44064</v>
      </c>
      <c r="R675" s="93" t="s">
        <v>35</v>
      </c>
      <c r="S675" s="89" t="s">
        <v>36</v>
      </c>
      <c r="T675" s="88" t="s">
        <v>30</v>
      </c>
      <c r="U675" s="89" t="s">
        <v>449</v>
      </c>
      <c r="V675" s="92" t="s">
        <v>840</v>
      </c>
      <c r="W675" s="94">
        <v>955926</v>
      </c>
      <c r="X675" s="46">
        <f t="shared" si="33"/>
        <v>63</v>
      </c>
      <c r="Y675" s="46">
        <v>410</v>
      </c>
      <c r="Z675" s="46" t="str">
        <f t="shared" si="34"/>
        <v>Más de 60</v>
      </c>
      <c r="AA675" s="77" t="str">
        <f t="shared" si="35"/>
        <v>Concluido</v>
      </c>
    </row>
    <row r="676" spans="1:27" s="43" customFormat="1" ht="15" customHeight="1">
      <c r="A676" s="89" t="s">
        <v>26</v>
      </c>
      <c r="B676" s="90" t="s">
        <v>37</v>
      </c>
      <c r="C676" s="91" t="s">
        <v>27</v>
      </c>
      <c r="D676" s="91">
        <v>7495</v>
      </c>
      <c r="E676" s="87" t="s">
        <v>162</v>
      </c>
      <c r="F676" s="87" t="s">
        <v>29</v>
      </c>
      <c r="G676" s="88" t="s">
        <v>44</v>
      </c>
      <c r="H676" s="89" t="s">
        <v>45</v>
      </c>
      <c r="I676" s="92" t="s">
        <v>77</v>
      </c>
      <c r="J676" s="92" t="s">
        <v>108</v>
      </c>
      <c r="K676" s="91" t="s">
        <v>129</v>
      </c>
      <c r="L676" s="96">
        <v>44001</v>
      </c>
      <c r="M676" s="91">
        <v>2020</v>
      </c>
      <c r="N676" s="91" t="s">
        <v>464</v>
      </c>
      <c r="O676" s="91" t="s">
        <v>538</v>
      </c>
      <c r="P676" s="127">
        <v>44031</v>
      </c>
      <c r="Q676" s="97">
        <v>44063</v>
      </c>
      <c r="R676" s="93" t="s">
        <v>35</v>
      </c>
      <c r="S676" s="89" t="s">
        <v>36</v>
      </c>
      <c r="T676" s="88" t="s">
        <v>30</v>
      </c>
      <c r="U676" s="89" t="s">
        <v>449</v>
      </c>
      <c r="V676" s="92" t="s">
        <v>843</v>
      </c>
      <c r="W676" s="94">
        <v>16794118</v>
      </c>
      <c r="X676" s="46">
        <f t="shared" si="33"/>
        <v>62</v>
      </c>
      <c r="Y676" s="46">
        <v>411</v>
      </c>
      <c r="Z676" s="46" t="str">
        <f t="shared" si="34"/>
        <v>Más de 60</v>
      </c>
      <c r="AA676" s="77" t="str">
        <f t="shared" si="35"/>
        <v>Concluido</v>
      </c>
    </row>
    <row r="677" spans="1:27" s="43" customFormat="1" ht="15" customHeight="1">
      <c r="A677" s="89" t="s">
        <v>26</v>
      </c>
      <c r="B677" s="90" t="s">
        <v>37</v>
      </c>
      <c r="C677" s="91" t="s">
        <v>27</v>
      </c>
      <c r="D677" s="91">
        <v>7503</v>
      </c>
      <c r="E677" s="87" t="s">
        <v>162</v>
      </c>
      <c r="F677" s="87" t="s">
        <v>29</v>
      </c>
      <c r="G677" s="88" t="s">
        <v>44</v>
      </c>
      <c r="H677" s="89" t="s">
        <v>45</v>
      </c>
      <c r="I677" s="92" t="s">
        <v>124</v>
      </c>
      <c r="J677" s="92" t="s">
        <v>108</v>
      </c>
      <c r="K677" s="91" t="s">
        <v>459</v>
      </c>
      <c r="L677" s="96">
        <v>44001</v>
      </c>
      <c r="M677" s="91">
        <v>2020</v>
      </c>
      <c r="N677" s="91" t="s">
        <v>464</v>
      </c>
      <c r="O677" s="91" t="s">
        <v>538</v>
      </c>
      <c r="P677" s="127">
        <v>44031</v>
      </c>
      <c r="Q677" s="97">
        <v>44060</v>
      </c>
      <c r="R677" s="93" t="s">
        <v>35</v>
      </c>
      <c r="S677" s="89" t="s">
        <v>36</v>
      </c>
      <c r="T677" s="88" t="s">
        <v>30</v>
      </c>
      <c r="U677" s="89" t="s">
        <v>449</v>
      </c>
      <c r="V677" s="92" t="s">
        <v>850</v>
      </c>
      <c r="W677" s="94">
        <v>73989721</v>
      </c>
      <c r="X677" s="46">
        <f t="shared" si="33"/>
        <v>59</v>
      </c>
      <c r="Y677" s="46">
        <v>412</v>
      </c>
      <c r="Z677" s="46" t="str">
        <f t="shared" si="34"/>
        <v>31-60</v>
      </c>
      <c r="AA677" s="77" t="str">
        <f t="shared" si="35"/>
        <v>Concluido</v>
      </c>
    </row>
    <row r="678" spans="1:27" s="43" customFormat="1" ht="15" customHeight="1">
      <c r="A678" s="89" t="s">
        <v>26</v>
      </c>
      <c r="B678" s="90" t="s">
        <v>37</v>
      </c>
      <c r="C678" s="91" t="s">
        <v>27</v>
      </c>
      <c r="D678" s="91">
        <v>7511</v>
      </c>
      <c r="E678" s="87" t="s">
        <v>119</v>
      </c>
      <c r="F678" s="87" t="s">
        <v>57</v>
      </c>
      <c r="G678" s="88" t="s">
        <v>44</v>
      </c>
      <c r="H678" s="89" t="s">
        <v>45</v>
      </c>
      <c r="I678" s="92" t="s">
        <v>119</v>
      </c>
      <c r="J678" s="92" t="s">
        <v>47</v>
      </c>
      <c r="K678" s="91" t="s">
        <v>34</v>
      </c>
      <c r="L678" s="96">
        <v>44001</v>
      </c>
      <c r="M678" s="91">
        <v>2020</v>
      </c>
      <c r="N678" s="91" t="s">
        <v>464</v>
      </c>
      <c r="O678" s="91" t="s">
        <v>538</v>
      </c>
      <c r="P678" s="127">
        <v>44031</v>
      </c>
      <c r="Q678" s="97">
        <v>44034</v>
      </c>
      <c r="R678" s="93" t="s">
        <v>35</v>
      </c>
      <c r="S678" s="89" t="s">
        <v>36</v>
      </c>
      <c r="T678" s="88" t="s">
        <v>30</v>
      </c>
      <c r="U678" s="89" t="s">
        <v>449</v>
      </c>
      <c r="V678" s="92" t="s">
        <v>857</v>
      </c>
      <c r="W678" s="94">
        <v>43531731</v>
      </c>
      <c r="X678" s="46">
        <f t="shared" si="33"/>
        <v>33</v>
      </c>
      <c r="Y678" s="46">
        <v>413</v>
      </c>
      <c r="Z678" s="46" t="str">
        <f t="shared" si="34"/>
        <v>31-60</v>
      </c>
      <c r="AA678" s="77" t="str">
        <f t="shared" si="35"/>
        <v>Concluido</v>
      </c>
    </row>
    <row r="679" spans="1:27" s="43" customFormat="1" ht="15" customHeight="1">
      <c r="A679" s="89" t="s">
        <v>26</v>
      </c>
      <c r="B679" s="90" t="s">
        <v>37</v>
      </c>
      <c r="C679" s="91" t="s">
        <v>27</v>
      </c>
      <c r="D679" s="91">
        <v>7498</v>
      </c>
      <c r="E679" s="87" t="s">
        <v>71</v>
      </c>
      <c r="F679" s="87" t="s">
        <v>29</v>
      </c>
      <c r="G679" s="88" t="s">
        <v>44</v>
      </c>
      <c r="H679" s="89" t="s">
        <v>45</v>
      </c>
      <c r="I679" s="92" t="s">
        <v>71</v>
      </c>
      <c r="J679" s="92" t="s">
        <v>47</v>
      </c>
      <c r="K679" s="95" t="s">
        <v>34</v>
      </c>
      <c r="L679" s="96">
        <v>44001</v>
      </c>
      <c r="M679" s="91">
        <v>2020</v>
      </c>
      <c r="N679" s="91" t="s">
        <v>464</v>
      </c>
      <c r="O679" s="91" t="s">
        <v>538</v>
      </c>
      <c r="P679" s="127">
        <v>44031</v>
      </c>
      <c r="Q679" s="97">
        <v>44060</v>
      </c>
      <c r="R679" s="93" t="s">
        <v>35</v>
      </c>
      <c r="S679" s="89" t="s">
        <v>36</v>
      </c>
      <c r="T679" s="88" t="s">
        <v>30</v>
      </c>
      <c r="U679" s="89" t="s">
        <v>449</v>
      </c>
      <c r="V679" s="92" t="s">
        <v>845</v>
      </c>
      <c r="W679" s="94">
        <v>72212895</v>
      </c>
      <c r="X679" s="46">
        <f t="shared" si="33"/>
        <v>59</v>
      </c>
      <c r="Y679" s="46">
        <v>414</v>
      </c>
      <c r="Z679" s="46" t="str">
        <f t="shared" si="34"/>
        <v>31-60</v>
      </c>
      <c r="AA679" s="77" t="str">
        <f t="shared" si="35"/>
        <v>Concluido</v>
      </c>
    </row>
    <row r="680" spans="1:27" s="43" customFormat="1">
      <c r="A680" s="89" t="s">
        <v>26</v>
      </c>
      <c r="B680" s="90" t="s">
        <v>37</v>
      </c>
      <c r="C680" s="91" t="s">
        <v>27</v>
      </c>
      <c r="D680" s="91">
        <v>7512</v>
      </c>
      <c r="E680" s="87" t="s">
        <v>71</v>
      </c>
      <c r="F680" s="87" t="s">
        <v>29</v>
      </c>
      <c r="G680" s="88" t="s">
        <v>44</v>
      </c>
      <c r="H680" s="89" t="s">
        <v>45</v>
      </c>
      <c r="I680" s="92" t="s">
        <v>71</v>
      </c>
      <c r="J680" s="92" t="s">
        <v>47</v>
      </c>
      <c r="K680" s="95" t="s">
        <v>34</v>
      </c>
      <c r="L680" s="96">
        <v>44001</v>
      </c>
      <c r="M680" s="91">
        <v>2020</v>
      </c>
      <c r="N680" s="91" t="s">
        <v>464</v>
      </c>
      <c r="O680" s="91" t="s">
        <v>538</v>
      </c>
      <c r="P680" s="127">
        <v>44031</v>
      </c>
      <c r="Q680" s="97">
        <v>44060</v>
      </c>
      <c r="R680" s="93" t="s">
        <v>35</v>
      </c>
      <c r="S680" s="89" t="s">
        <v>36</v>
      </c>
      <c r="T680" s="88" t="s">
        <v>30</v>
      </c>
      <c r="U680" s="89" t="s">
        <v>449</v>
      </c>
      <c r="V680" s="92" t="s">
        <v>858</v>
      </c>
      <c r="W680" s="94">
        <v>9983388</v>
      </c>
      <c r="X680" s="46">
        <f t="shared" si="33"/>
        <v>59</v>
      </c>
      <c r="Y680" s="46">
        <v>415</v>
      </c>
      <c r="Z680" s="46" t="str">
        <f t="shared" si="34"/>
        <v>31-60</v>
      </c>
      <c r="AA680" s="77" t="str">
        <f t="shared" si="35"/>
        <v>Concluido</v>
      </c>
    </row>
    <row r="681" spans="1:27" s="43" customFormat="1" ht="15" customHeight="1">
      <c r="A681" s="89" t="s">
        <v>26</v>
      </c>
      <c r="B681" s="90" t="s">
        <v>37</v>
      </c>
      <c r="C681" s="91" t="s">
        <v>27</v>
      </c>
      <c r="D681" s="91">
        <v>7514</v>
      </c>
      <c r="E681" s="87" t="s">
        <v>71</v>
      </c>
      <c r="F681" s="87" t="s">
        <v>29</v>
      </c>
      <c r="G681" s="88" t="s">
        <v>44</v>
      </c>
      <c r="H681" s="89" t="s">
        <v>45</v>
      </c>
      <c r="I681" s="92" t="s">
        <v>71</v>
      </c>
      <c r="J681" s="92" t="s">
        <v>47</v>
      </c>
      <c r="K681" s="95" t="s">
        <v>34</v>
      </c>
      <c r="L681" s="96">
        <v>44001</v>
      </c>
      <c r="M681" s="91">
        <v>2020</v>
      </c>
      <c r="N681" s="91" t="s">
        <v>464</v>
      </c>
      <c r="O681" s="91" t="s">
        <v>538</v>
      </c>
      <c r="P681" s="127">
        <v>44031</v>
      </c>
      <c r="Q681" s="97">
        <v>44030</v>
      </c>
      <c r="R681" s="93" t="s">
        <v>35</v>
      </c>
      <c r="S681" s="89" t="s">
        <v>36</v>
      </c>
      <c r="T681" s="88" t="s">
        <v>30</v>
      </c>
      <c r="U681" s="89" t="s">
        <v>449</v>
      </c>
      <c r="V681" s="92" t="s">
        <v>860</v>
      </c>
      <c r="W681" s="94">
        <v>27737836</v>
      </c>
      <c r="X681" s="46">
        <f t="shared" si="33"/>
        <v>29</v>
      </c>
      <c r="Y681" s="46">
        <v>416</v>
      </c>
      <c r="Z681" s="46" t="str">
        <f t="shared" si="34"/>
        <v>16-30</v>
      </c>
      <c r="AA681" s="77" t="str">
        <f t="shared" si="35"/>
        <v>Concluido</v>
      </c>
    </row>
    <row r="682" spans="1:27" s="43" customFormat="1" ht="15" customHeight="1">
      <c r="A682" s="89" t="s">
        <v>26</v>
      </c>
      <c r="B682" s="90" t="s">
        <v>37</v>
      </c>
      <c r="C682" s="91" t="s">
        <v>27</v>
      </c>
      <c r="D682" s="91">
        <v>7488</v>
      </c>
      <c r="E682" s="87" t="s">
        <v>95</v>
      </c>
      <c r="F682" s="87" t="s">
        <v>29</v>
      </c>
      <c r="G682" s="88" t="s">
        <v>44</v>
      </c>
      <c r="H682" s="89" t="s">
        <v>45</v>
      </c>
      <c r="I682" s="92" t="s">
        <v>95</v>
      </c>
      <c r="J682" s="92" t="s">
        <v>79</v>
      </c>
      <c r="K682" s="91" t="s">
        <v>34</v>
      </c>
      <c r="L682" s="96">
        <v>44001</v>
      </c>
      <c r="M682" s="91">
        <v>2020</v>
      </c>
      <c r="N682" s="91" t="s">
        <v>464</v>
      </c>
      <c r="O682" s="91" t="s">
        <v>538</v>
      </c>
      <c r="P682" s="127">
        <v>44031</v>
      </c>
      <c r="Q682" s="97">
        <v>44030</v>
      </c>
      <c r="R682" s="93" t="s">
        <v>35</v>
      </c>
      <c r="S682" s="89" t="s">
        <v>36</v>
      </c>
      <c r="T682" s="88" t="s">
        <v>41</v>
      </c>
      <c r="U682" s="89" t="s">
        <v>42</v>
      </c>
      <c r="V682" s="92" t="s">
        <v>838</v>
      </c>
      <c r="W682" s="94">
        <v>25833570</v>
      </c>
      <c r="X682" s="46">
        <f t="shared" si="33"/>
        <v>29</v>
      </c>
      <c r="Y682" s="46">
        <v>417</v>
      </c>
      <c r="Z682" s="46" t="str">
        <f t="shared" si="34"/>
        <v>16-30</v>
      </c>
      <c r="AA682" s="77" t="str">
        <f t="shared" si="35"/>
        <v>Concluido</v>
      </c>
    </row>
    <row r="683" spans="1:27" s="43" customFormat="1" ht="15" customHeight="1">
      <c r="A683" s="89" t="s">
        <v>26</v>
      </c>
      <c r="B683" s="90" t="s">
        <v>37</v>
      </c>
      <c r="C683" s="91" t="s">
        <v>27</v>
      </c>
      <c r="D683" s="91">
        <v>7481</v>
      </c>
      <c r="E683" s="87" t="s">
        <v>103</v>
      </c>
      <c r="F683" s="87" t="s">
        <v>57</v>
      </c>
      <c r="G683" s="88" t="s">
        <v>30</v>
      </c>
      <c r="H683" s="89" t="s">
        <v>31</v>
      </c>
      <c r="I683" s="92" t="s">
        <v>32</v>
      </c>
      <c r="J683" s="92" t="s">
        <v>33</v>
      </c>
      <c r="K683" s="91" t="s">
        <v>34</v>
      </c>
      <c r="L683" s="96">
        <v>44001</v>
      </c>
      <c r="M683" s="91">
        <v>2020</v>
      </c>
      <c r="N683" s="91" t="s">
        <v>464</v>
      </c>
      <c r="O683" s="91" t="s">
        <v>538</v>
      </c>
      <c r="P683" s="127">
        <v>44031</v>
      </c>
      <c r="Q683" s="97">
        <v>44060</v>
      </c>
      <c r="R683" s="93" t="s">
        <v>35</v>
      </c>
      <c r="S683" s="89" t="s">
        <v>36</v>
      </c>
      <c r="T683" s="88" t="s">
        <v>30</v>
      </c>
      <c r="U683" s="89" t="s">
        <v>449</v>
      </c>
      <c r="V683" s="92" t="s">
        <v>836</v>
      </c>
      <c r="W683" s="94">
        <v>47072892</v>
      </c>
      <c r="X683" s="46">
        <f t="shared" si="33"/>
        <v>59</v>
      </c>
      <c r="Y683" s="46">
        <v>418</v>
      </c>
      <c r="Z683" s="46" t="str">
        <f t="shared" si="34"/>
        <v>31-60</v>
      </c>
      <c r="AA683" s="77" t="str">
        <f t="shared" si="35"/>
        <v>Concluido</v>
      </c>
    </row>
    <row r="684" spans="1:27" s="43" customFormat="1" ht="15" customHeight="1">
      <c r="A684" s="89" t="s">
        <v>26</v>
      </c>
      <c r="B684" s="90" t="s">
        <v>37</v>
      </c>
      <c r="C684" s="91" t="s">
        <v>27</v>
      </c>
      <c r="D684" s="91">
        <v>7486</v>
      </c>
      <c r="E684" s="87" t="s">
        <v>74</v>
      </c>
      <c r="F684" s="87" t="s">
        <v>29</v>
      </c>
      <c r="G684" s="88" t="s">
        <v>30</v>
      </c>
      <c r="H684" s="89" t="s">
        <v>31</v>
      </c>
      <c r="I684" s="92" t="s">
        <v>32</v>
      </c>
      <c r="J684" s="92" t="s">
        <v>33</v>
      </c>
      <c r="K684" s="91" t="s">
        <v>34</v>
      </c>
      <c r="L684" s="96">
        <v>44001</v>
      </c>
      <c r="M684" s="91">
        <v>2020</v>
      </c>
      <c r="N684" s="91" t="s">
        <v>464</v>
      </c>
      <c r="O684" s="91" t="s">
        <v>538</v>
      </c>
      <c r="P684" s="127">
        <v>44031</v>
      </c>
      <c r="Q684" s="97">
        <v>44036</v>
      </c>
      <c r="R684" s="93" t="s">
        <v>35</v>
      </c>
      <c r="S684" s="89" t="s">
        <v>36</v>
      </c>
      <c r="T684" s="88" t="s">
        <v>30</v>
      </c>
      <c r="U684" s="89" t="s">
        <v>449</v>
      </c>
      <c r="V684" s="92" t="s">
        <v>837</v>
      </c>
      <c r="W684" s="94">
        <v>48120704</v>
      </c>
      <c r="X684" s="46">
        <f t="shared" si="33"/>
        <v>35</v>
      </c>
      <c r="Y684" s="46">
        <v>419</v>
      </c>
      <c r="Z684" s="46" t="str">
        <f t="shared" si="34"/>
        <v>31-60</v>
      </c>
      <c r="AA684" s="77" t="str">
        <f t="shared" si="35"/>
        <v>Concluido</v>
      </c>
    </row>
    <row r="685" spans="1:27" s="43" customFormat="1" ht="15" customHeight="1">
      <c r="A685" s="89" t="s">
        <v>26</v>
      </c>
      <c r="B685" s="90" t="s">
        <v>37</v>
      </c>
      <c r="C685" s="91" t="s">
        <v>27</v>
      </c>
      <c r="D685" s="91">
        <v>7487</v>
      </c>
      <c r="E685" s="87" t="s">
        <v>58</v>
      </c>
      <c r="F685" s="87" t="s">
        <v>29</v>
      </c>
      <c r="G685" s="88" t="s">
        <v>30</v>
      </c>
      <c r="H685" s="89" t="s">
        <v>31</v>
      </c>
      <c r="I685" s="92" t="s">
        <v>32</v>
      </c>
      <c r="J685" s="92" t="s">
        <v>33</v>
      </c>
      <c r="K685" s="91" t="s">
        <v>34</v>
      </c>
      <c r="L685" s="96">
        <v>44001</v>
      </c>
      <c r="M685" s="91">
        <v>2020</v>
      </c>
      <c r="N685" s="91" t="s">
        <v>464</v>
      </c>
      <c r="O685" s="91" t="s">
        <v>538</v>
      </c>
      <c r="P685" s="127">
        <v>44031</v>
      </c>
      <c r="Q685" s="97">
        <v>44018</v>
      </c>
      <c r="R685" s="93" t="s">
        <v>35</v>
      </c>
      <c r="S685" s="89" t="s">
        <v>36</v>
      </c>
      <c r="T685" s="88">
        <v>39</v>
      </c>
      <c r="U685" s="89" t="s">
        <v>82</v>
      </c>
      <c r="V685" s="92" t="s">
        <v>511</v>
      </c>
      <c r="W685" s="94">
        <v>70137188</v>
      </c>
      <c r="X685" s="46">
        <f t="shared" si="33"/>
        <v>17</v>
      </c>
      <c r="Y685" s="46">
        <v>420</v>
      </c>
      <c r="Z685" s="46" t="str">
        <f t="shared" si="34"/>
        <v>16-30</v>
      </c>
      <c r="AA685" s="77" t="str">
        <f t="shared" si="35"/>
        <v>Concluido</v>
      </c>
    </row>
    <row r="686" spans="1:27" s="43" customFormat="1" ht="15" customHeight="1">
      <c r="A686" s="89" t="s">
        <v>26</v>
      </c>
      <c r="B686" s="90" t="s">
        <v>37</v>
      </c>
      <c r="C686" s="91" t="s">
        <v>27</v>
      </c>
      <c r="D686" s="91">
        <v>7510</v>
      </c>
      <c r="E686" s="87" t="s">
        <v>74</v>
      </c>
      <c r="F686" s="87" t="s">
        <v>91</v>
      </c>
      <c r="G686" s="88" t="s">
        <v>30</v>
      </c>
      <c r="H686" s="89" t="s">
        <v>31</v>
      </c>
      <c r="I686" s="92" t="s">
        <v>32</v>
      </c>
      <c r="J686" s="92" t="s">
        <v>33</v>
      </c>
      <c r="K686" s="91" t="s">
        <v>34</v>
      </c>
      <c r="L686" s="96">
        <v>44001</v>
      </c>
      <c r="M686" s="91">
        <v>2020</v>
      </c>
      <c r="N686" s="91" t="s">
        <v>464</v>
      </c>
      <c r="O686" s="91" t="s">
        <v>538</v>
      </c>
      <c r="P686" s="127">
        <v>44031</v>
      </c>
      <c r="Q686" s="97">
        <v>44060</v>
      </c>
      <c r="R686" s="93" t="s">
        <v>35</v>
      </c>
      <c r="S686" s="89" t="s">
        <v>36</v>
      </c>
      <c r="T686" s="88" t="s">
        <v>30</v>
      </c>
      <c r="U686" s="89" t="s">
        <v>449</v>
      </c>
      <c r="V686" s="92" t="s">
        <v>856</v>
      </c>
      <c r="W686" s="94">
        <v>26700223</v>
      </c>
      <c r="X686" s="46">
        <f t="shared" si="33"/>
        <v>59</v>
      </c>
      <c r="Y686" s="46">
        <v>421</v>
      </c>
      <c r="Z686" s="46" t="str">
        <f t="shared" si="34"/>
        <v>31-60</v>
      </c>
      <c r="AA686" s="77" t="str">
        <f t="shared" si="35"/>
        <v>Concluido</v>
      </c>
    </row>
    <row r="687" spans="1:27" s="43" customFormat="1">
      <c r="A687" s="89" t="s">
        <v>26</v>
      </c>
      <c r="B687" s="90" t="s">
        <v>37</v>
      </c>
      <c r="C687" s="91" t="s">
        <v>27</v>
      </c>
      <c r="D687" s="91">
        <v>7496</v>
      </c>
      <c r="E687" s="87" t="s">
        <v>63</v>
      </c>
      <c r="F687" s="87" t="s">
        <v>29</v>
      </c>
      <c r="G687" s="88" t="s">
        <v>44</v>
      </c>
      <c r="H687" s="89" t="s">
        <v>45</v>
      </c>
      <c r="I687" s="92" t="s">
        <v>586</v>
      </c>
      <c r="J687" s="92" t="s">
        <v>59</v>
      </c>
      <c r="K687" s="91" t="s">
        <v>587</v>
      </c>
      <c r="L687" s="96">
        <v>44001</v>
      </c>
      <c r="M687" s="91">
        <v>2020</v>
      </c>
      <c r="N687" s="91" t="s">
        <v>464</v>
      </c>
      <c r="O687" s="91" t="s">
        <v>538</v>
      </c>
      <c r="P687" s="127">
        <v>44031</v>
      </c>
      <c r="Q687" s="97">
        <v>44060</v>
      </c>
      <c r="R687" s="93" t="s">
        <v>35</v>
      </c>
      <c r="S687" s="89" t="s">
        <v>36</v>
      </c>
      <c r="T687" s="88" t="s">
        <v>30</v>
      </c>
      <c r="U687" s="89" t="s">
        <v>449</v>
      </c>
      <c r="V687" s="92" t="s">
        <v>834</v>
      </c>
      <c r="W687" s="94">
        <v>40238248</v>
      </c>
      <c r="X687" s="46">
        <f t="shared" si="33"/>
        <v>59</v>
      </c>
      <c r="Y687" s="46">
        <v>422</v>
      </c>
      <c r="Z687" s="46" t="str">
        <f t="shared" si="34"/>
        <v>31-60</v>
      </c>
      <c r="AA687" s="77" t="str">
        <f t="shared" si="35"/>
        <v>Concluido</v>
      </c>
    </row>
    <row r="688" spans="1:27" s="43" customFormat="1" ht="15" customHeight="1">
      <c r="A688" s="89" t="s">
        <v>26</v>
      </c>
      <c r="B688" s="90" t="s">
        <v>37</v>
      </c>
      <c r="C688" s="91" t="s">
        <v>27</v>
      </c>
      <c r="D688" s="91">
        <v>7490</v>
      </c>
      <c r="E688" s="87" t="s">
        <v>64</v>
      </c>
      <c r="F688" s="87" t="s">
        <v>29</v>
      </c>
      <c r="G688" s="88" t="s">
        <v>44</v>
      </c>
      <c r="H688" s="89" t="s">
        <v>45</v>
      </c>
      <c r="I688" s="92" t="s">
        <v>64</v>
      </c>
      <c r="J688" s="92" t="s">
        <v>111</v>
      </c>
      <c r="K688" s="95" t="s">
        <v>418</v>
      </c>
      <c r="L688" s="96">
        <v>44001</v>
      </c>
      <c r="M688" s="91">
        <v>2020</v>
      </c>
      <c r="N688" s="91" t="s">
        <v>464</v>
      </c>
      <c r="O688" s="91" t="s">
        <v>538</v>
      </c>
      <c r="P688" s="127">
        <v>44031</v>
      </c>
      <c r="Q688" s="97">
        <v>44060</v>
      </c>
      <c r="R688" s="93" t="s">
        <v>35</v>
      </c>
      <c r="S688" s="89" t="s">
        <v>36</v>
      </c>
      <c r="T688" s="88" t="s">
        <v>30</v>
      </c>
      <c r="U688" s="89" t="s">
        <v>449</v>
      </c>
      <c r="V688" s="92" t="s">
        <v>863</v>
      </c>
      <c r="W688" s="94">
        <v>43526944</v>
      </c>
      <c r="X688" s="46">
        <f t="shared" si="33"/>
        <v>59</v>
      </c>
      <c r="Y688" s="46">
        <v>423</v>
      </c>
      <c r="Z688" s="46" t="str">
        <f t="shared" si="34"/>
        <v>31-60</v>
      </c>
      <c r="AA688" s="77" t="str">
        <f t="shared" si="35"/>
        <v>Concluido</v>
      </c>
    </row>
    <row r="689" spans="1:27" s="43" customFormat="1">
      <c r="A689" s="89" t="s">
        <v>26</v>
      </c>
      <c r="B689" s="90" t="s">
        <v>37</v>
      </c>
      <c r="C689" s="91" t="s">
        <v>27</v>
      </c>
      <c r="D689" s="91">
        <v>7492</v>
      </c>
      <c r="E689" s="87" t="s">
        <v>64</v>
      </c>
      <c r="F689" s="87" t="s">
        <v>29</v>
      </c>
      <c r="G689" s="88" t="s">
        <v>44</v>
      </c>
      <c r="H689" s="89" t="s">
        <v>45</v>
      </c>
      <c r="I689" s="92" t="s">
        <v>64</v>
      </c>
      <c r="J689" s="92" t="s">
        <v>111</v>
      </c>
      <c r="K689" s="95" t="s">
        <v>418</v>
      </c>
      <c r="L689" s="96">
        <v>44001</v>
      </c>
      <c r="M689" s="91">
        <v>2020</v>
      </c>
      <c r="N689" s="91" t="s">
        <v>464</v>
      </c>
      <c r="O689" s="91" t="s">
        <v>538</v>
      </c>
      <c r="P689" s="127">
        <v>44031</v>
      </c>
      <c r="Q689" s="97">
        <v>44060</v>
      </c>
      <c r="R689" s="93" t="s">
        <v>35</v>
      </c>
      <c r="S689" s="89" t="s">
        <v>36</v>
      </c>
      <c r="T689" s="88" t="s">
        <v>30</v>
      </c>
      <c r="U689" s="89" t="s">
        <v>449</v>
      </c>
      <c r="V689" s="92" t="s">
        <v>864</v>
      </c>
      <c r="W689" s="94">
        <v>5604638</v>
      </c>
      <c r="X689" s="46">
        <f t="shared" si="33"/>
        <v>59</v>
      </c>
      <c r="Y689" s="46">
        <v>424</v>
      </c>
      <c r="Z689" s="46" t="str">
        <f t="shared" si="34"/>
        <v>31-60</v>
      </c>
      <c r="AA689" s="77" t="str">
        <f t="shared" si="35"/>
        <v>Concluido</v>
      </c>
    </row>
    <row r="690" spans="1:27" s="43" customFormat="1" ht="15" customHeight="1">
      <c r="A690" s="89" t="s">
        <v>26</v>
      </c>
      <c r="B690" s="90" t="s">
        <v>37</v>
      </c>
      <c r="C690" s="91" t="s">
        <v>27</v>
      </c>
      <c r="D690" s="91">
        <v>7500</v>
      </c>
      <c r="E690" s="87" t="s">
        <v>572</v>
      </c>
      <c r="F690" s="87" t="s">
        <v>57</v>
      </c>
      <c r="G690" s="88" t="s">
        <v>44</v>
      </c>
      <c r="H690" s="89" t="s">
        <v>45</v>
      </c>
      <c r="I690" s="92" t="s">
        <v>49</v>
      </c>
      <c r="J690" s="92" t="s">
        <v>86</v>
      </c>
      <c r="K690" s="91" t="s">
        <v>123</v>
      </c>
      <c r="L690" s="96">
        <v>44001</v>
      </c>
      <c r="M690" s="91">
        <v>2020</v>
      </c>
      <c r="N690" s="91" t="s">
        <v>464</v>
      </c>
      <c r="O690" s="91" t="s">
        <v>538</v>
      </c>
      <c r="P690" s="127">
        <v>44031</v>
      </c>
      <c r="Q690" s="97">
        <v>44032</v>
      </c>
      <c r="R690" s="93" t="s">
        <v>35</v>
      </c>
      <c r="S690" s="89" t="s">
        <v>36</v>
      </c>
      <c r="T690" s="88" t="s">
        <v>30</v>
      </c>
      <c r="U690" s="89" t="s">
        <v>449</v>
      </c>
      <c r="V690" s="92" t="s">
        <v>847</v>
      </c>
      <c r="W690" s="94">
        <v>2627076</v>
      </c>
      <c r="X690" s="46">
        <f t="shared" si="33"/>
        <v>31</v>
      </c>
      <c r="Y690" s="46">
        <v>425</v>
      </c>
      <c r="Z690" s="46" t="str">
        <f t="shared" si="34"/>
        <v>31-60</v>
      </c>
      <c r="AA690" s="77" t="str">
        <f t="shared" si="35"/>
        <v>Concluido</v>
      </c>
    </row>
    <row r="691" spans="1:27" s="43" customFormat="1" ht="15" customHeight="1">
      <c r="A691" s="89" t="s">
        <v>26</v>
      </c>
      <c r="B691" s="90" t="s">
        <v>37</v>
      </c>
      <c r="C691" s="91" t="s">
        <v>27</v>
      </c>
      <c r="D691" s="91">
        <v>7502</v>
      </c>
      <c r="E691" s="87" t="s">
        <v>572</v>
      </c>
      <c r="F691" s="87" t="s">
        <v>57</v>
      </c>
      <c r="G691" s="88" t="s">
        <v>44</v>
      </c>
      <c r="H691" s="89" t="s">
        <v>45</v>
      </c>
      <c r="I691" s="92" t="s">
        <v>49</v>
      </c>
      <c r="J691" s="92" t="s">
        <v>86</v>
      </c>
      <c r="K691" s="91" t="s">
        <v>123</v>
      </c>
      <c r="L691" s="96">
        <v>44001</v>
      </c>
      <c r="M691" s="91">
        <v>2020</v>
      </c>
      <c r="N691" s="91" t="s">
        <v>464</v>
      </c>
      <c r="O691" s="91" t="s">
        <v>538</v>
      </c>
      <c r="P691" s="127">
        <v>44031</v>
      </c>
      <c r="Q691" s="97">
        <v>44060</v>
      </c>
      <c r="R691" s="93" t="s">
        <v>35</v>
      </c>
      <c r="S691" s="89" t="s">
        <v>36</v>
      </c>
      <c r="T691" s="88" t="s">
        <v>30</v>
      </c>
      <c r="U691" s="89" t="s">
        <v>449</v>
      </c>
      <c r="V691" s="92" t="s">
        <v>849</v>
      </c>
      <c r="W691" s="94">
        <v>45883070</v>
      </c>
      <c r="X691" s="46">
        <f t="shared" si="33"/>
        <v>59</v>
      </c>
      <c r="Y691" s="46">
        <v>426</v>
      </c>
      <c r="Z691" s="46" t="str">
        <f t="shared" si="34"/>
        <v>31-60</v>
      </c>
      <c r="AA691" s="77" t="str">
        <f t="shared" si="35"/>
        <v>Concluido</v>
      </c>
    </row>
    <row r="692" spans="1:27" s="43" customFormat="1" ht="15" customHeight="1">
      <c r="A692" s="89" t="s">
        <v>26</v>
      </c>
      <c r="B692" s="90" t="s">
        <v>37</v>
      </c>
      <c r="C692" s="91" t="s">
        <v>27</v>
      </c>
      <c r="D692" s="91">
        <v>7499</v>
      </c>
      <c r="E692" s="87" t="s">
        <v>144</v>
      </c>
      <c r="F692" s="87" t="s">
        <v>29</v>
      </c>
      <c r="G692" s="88" t="s">
        <v>44</v>
      </c>
      <c r="H692" s="89" t="s">
        <v>45</v>
      </c>
      <c r="I692" s="92" t="s">
        <v>144</v>
      </c>
      <c r="J692" s="92" t="s">
        <v>111</v>
      </c>
      <c r="K692" s="91" t="s">
        <v>452</v>
      </c>
      <c r="L692" s="96">
        <v>44001</v>
      </c>
      <c r="M692" s="91">
        <v>2020</v>
      </c>
      <c r="N692" s="91" t="s">
        <v>464</v>
      </c>
      <c r="O692" s="91" t="s">
        <v>538</v>
      </c>
      <c r="P692" s="127">
        <v>44031</v>
      </c>
      <c r="Q692" s="97">
        <v>44063</v>
      </c>
      <c r="R692" s="93" t="s">
        <v>35</v>
      </c>
      <c r="S692" s="89" t="s">
        <v>36</v>
      </c>
      <c r="T692" s="88" t="s">
        <v>30</v>
      </c>
      <c r="U692" s="89" t="s">
        <v>449</v>
      </c>
      <c r="V692" s="92" t="s">
        <v>846</v>
      </c>
      <c r="W692" s="94">
        <v>80579487</v>
      </c>
      <c r="X692" s="46">
        <f t="shared" si="33"/>
        <v>62</v>
      </c>
      <c r="Y692" s="46">
        <v>427</v>
      </c>
      <c r="Z692" s="46" t="str">
        <f t="shared" si="34"/>
        <v>Más de 60</v>
      </c>
      <c r="AA692" s="77" t="str">
        <f t="shared" si="35"/>
        <v>Concluido</v>
      </c>
    </row>
    <row r="693" spans="1:27" s="43" customFormat="1" ht="15" customHeight="1">
      <c r="A693" s="89" t="s">
        <v>26</v>
      </c>
      <c r="B693" s="90" t="s">
        <v>37</v>
      </c>
      <c r="C693" s="91" t="s">
        <v>27</v>
      </c>
      <c r="D693" s="91">
        <v>7466</v>
      </c>
      <c r="E693" s="87" t="s">
        <v>454</v>
      </c>
      <c r="F693" s="87" t="s">
        <v>29</v>
      </c>
      <c r="G693" s="88" t="s">
        <v>44</v>
      </c>
      <c r="H693" s="89" t="s">
        <v>45</v>
      </c>
      <c r="I693" s="92" t="s">
        <v>50</v>
      </c>
      <c r="J693" s="92" t="s">
        <v>51</v>
      </c>
      <c r="K693" s="91" t="s">
        <v>52</v>
      </c>
      <c r="L693" s="96">
        <v>44000</v>
      </c>
      <c r="M693" s="91">
        <v>2020</v>
      </c>
      <c r="N693" s="91" t="s">
        <v>464</v>
      </c>
      <c r="O693" s="91" t="s">
        <v>538</v>
      </c>
      <c r="P693" s="127">
        <v>44030</v>
      </c>
      <c r="Q693" s="97">
        <v>44058</v>
      </c>
      <c r="R693" s="93" t="s">
        <v>35</v>
      </c>
      <c r="S693" s="89" t="s">
        <v>36</v>
      </c>
      <c r="T693" s="88" t="s">
        <v>30</v>
      </c>
      <c r="U693" s="89" t="s">
        <v>449</v>
      </c>
      <c r="V693" s="92" t="s">
        <v>823</v>
      </c>
      <c r="W693" s="94">
        <v>15426266</v>
      </c>
      <c r="X693" s="46">
        <f t="shared" si="33"/>
        <v>58</v>
      </c>
      <c r="Y693" s="46">
        <v>428</v>
      </c>
      <c r="Z693" s="46" t="str">
        <f t="shared" si="34"/>
        <v>31-60</v>
      </c>
      <c r="AA693" s="77" t="str">
        <f t="shared" si="35"/>
        <v>Concluido</v>
      </c>
    </row>
    <row r="694" spans="1:27" s="43" customFormat="1" ht="15" customHeight="1">
      <c r="A694" s="89" t="s">
        <v>26</v>
      </c>
      <c r="B694" s="90" t="s">
        <v>37</v>
      </c>
      <c r="C694" s="91" t="s">
        <v>27</v>
      </c>
      <c r="D694" s="91">
        <v>7440</v>
      </c>
      <c r="E694" s="87" t="s">
        <v>427</v>
      </c>
      <c r="F694" s="87" t="s">
        <v>57</v>
      </c>
      <c r="G694" s="88" t="s">
        <v>44</v>
      </c>
      <c r="H694" s="89" t="s">
        <v>45</v>
      </c>
      <c r="I694" s="92" t="s">
        <v>427</v>
      </c>
      <c r="J694" s="92" t="s">
        <v>51</v>
      </c>
      <c r="K694" s="91" t="s">
        <v>433</v>
      </c>
      <c r="L694" s="96">
        <v>44000</v>
      </c>
      <c r="M694" s="91">
        <v>2020</v>
      </c>
      <c r="N694" s="91" t="s">
        <v>464</v>
      </c>
      <c r="O694" s="91" t="s">
        <v>538</v>
      </c>
      <c r="P694" s="127">
        <v>44030</v>
      </c>
      <c r="Q694" s="97">
        <v>44057</v>
      </c>
      <c r="R694" s="93" t="s">
        <v>35</v>
      </c>
      <c r="S694" s="89" t="s">
        <v>36</v>
      </c>
      <c r="T694" s="88" t="s">
        <v>30</v>
      </c>
      <c r="U694" s="89" t="s">
        <v>449</v>
      </c>
      <c r="V694" s="92" t="s">
        <v>809</v>
      </c>
      <c r="W694" s="94">
        <v>40976286</v>
      </c>
      <c r="X694" s="46">
        <f t="shared" si="33"/>
        <v>57</v>
      </c>
      <c r="Y694" s="46">
        <v>429</v>
      </c>
      <c r="Z694" s="46" t="str">
        <f t="shared" si="34"/>
        <v>31-60</v>
      </c>
      <c r="AA694" s="77" t="str">
        <f t="shared" si="35"/>
        <v>Concluido</v>
      </c>
    </row>
    <row r="695" spans="1:27" s="43" customFormat="1" ht="15" customHeight="1">
      <c r="A695" s="89" t="s">
        <v>26</v>
      </c>
      <c r="B695" s="90" t="s">
        <v>37</v>
      </c>
      <c r="C695" s="91" t="s">
        <v>27</v>
      </c>
      <c r="D695" s="91">
        <v>7448</v>
      </c>
      <c r="E695" s="87" t="s">
        <v>427</v>
      </c>
      <c r="F695" s="87" t="s">
        <v>57</v>
      </c>
      <c r="G695" s="88" t="s">
        <v>44</v>
      </c>
      <c r="H695" s="89" t="s">
        <v>45</v>
      </c>
      <c r="I695" s="92" t="s">
        <v>427</v>
      </c>
      <c r="J695" s="92" t="s">
        <v>51</v>
      </c>
      <c r="K695" s="91" t="s">
        <v>433</v>
      </c>
      <c r="L695" s="96">
        <v>44000</v>
      </c>
      <c r="M695" s="91">
        <v>2020</v>
      </c>
      <c r="N695" s="91" t="s">
        <v>464</v>
      </c>
      <c r="O695" s="91" t="s">
        <v>538</v>
      </c>
      <c r="P695" s="127">
        <v>44030</v>
      </c>
      <c r="Q695" s="97">
        <v>44056</v>
      </c>
      <c r="R695" s="93" t="s">
        <v>35</v>
      </c>
      <c r="S695" s="89" t="s">
        <v>36</v>
      </c>
      <c r="T695" s="88" t="s">
        <v>30</v>
      </c>
      <c r="U695" s="89" t="s">
        <v>449</v>
      </c>
      <c r="V695" s="92" t="s">
        <v>814</v>
      </c>
      <c r="W695" s="94">
        <v>80254396</v>
      </c>
      <c r="X695" s="46">
        <f t="shared" si="33"/>
        <v>56</v>
      </c>
      <c r="Y695" s="46">
        <v>430</v>
      </c>
      <c r="Z695" s="46" t="str">
        <f t="shared" si="34"/>
        <v>31-60</v>
      </c>
      <c r="AA695" s="77" t="str">
        <f t="shared" si="35"/>
        <v>Concluido</v>
      </c>
    </row>
    <row r="696" spans="1:27" s="43" customFormat="1" ht="15" customHeight="1">
      <c r="A696" s="89" t="s">
        <v>26</v>
      </c>
      <c r="B696" s="90" t="s">
        <v>37</v>
      </c>
      <c r="C696" s="91" t="s">
        <v>27</v>
      </c>
      <c r="D696" s="91">
        <v>7457</v>
      </c>
      <c r="E696" s="87" t="s">
        <v>139</v>
      </c>
      <c r="F696" s="87" t="s">
        <v>29</v>
      </c>
      <c r="G696" s="88" t="s">
        <v>44</v>
      </c>
      <c r="H696" s="89" t="s">
        <v>45</v>
      </c>
      <c r="I696" s="92" t="s">
        <v>139</v>
      </c>
      <c r="J696" s="92" t="s">
        <v>117</v>
      </c>
      <c r="K696" s="95" t="s">
        <v>540</v>
      </c>
      <c r="L696" s="96">
        <v>44000</v>
      </c>
      <c r="M696" s="91">
        <v>2020</v>
      </c>
      <c r="N696" s="91" t="s">
        <v>464</v>
      </c>
      <c r="O696" s="91" t="s">
        <v>538</v>
      </c>
      <c r="P696" s="127">
        <v>44030</v>
      </c>
      <c r="Q696" s="97">
        <v>44058</v>
      </c>
      <c r="R696" s="93" t="s">
        <v>35</v>
      </c>
      <c r="S696" s="89" t="s">
        <v>36</v>
      </c>
      <c r="T696" s="88" t="s">
        <v>30</v>
      </c>
      <c r="U696" s="89" t="s">
        <v>449</v>
      </c>
      <c r="V696" s="92" t="s">
        <v>804</v>
      </c>
      <c r="W696" s="94">
        <v>73985356</v>
      </c>
      <c r="X696" s="46">
        <f t="shared" si="33"/>
        <v>58</v>
      </c>
      <c r="Y696" s="46">
        <v>431</v>
      </c>
      <c r="Z696" s="46" t="str">
        <f t="shared" si="34"/>
        <v>31-60</v>
      </c>
      <c r="AA696" s="77" t="str">
        <f t="shared" si="35"/>
        <v>Concluido</v>
      </c>
    </row>
    <row r="697" spans="1:27" s="43" customFormat="1" ht="15" customHeight="1">
      <c r="A697" s="89" t="s">
        <v>26</v>
      </c>
      <c r="B697" s="90" t="s">
        <v>37</v>
      </c>
      <c r="C697" s="91" t="s">
        <v>27</v>
      </c>
      <c r="D697" s="91">
        <v>7455</v>
      </c>
      <c r="E697" s="87" t="s">
        <v>411</v>
      </c>
      <c r="F697" s="87" t="s">
        <v>57</v>
      </c>
      <c r="G697" s="88" t="s">
        <v>44</v>
      </c>
      <c r="H697" s="89" t="s">
        <v>45</v>
      </c>
      <c r="I697" s="92" t="s">
        <v>74</v>
      </c>
      <c r="J697" s="92" t="s">
        <v>108</v>
      </c>
      <c r="K697" s="91" t="s">
        <v>159</v>
      </c>
      <c r="L697" s="96">
        <v>44000</v>
      </c>
      <c r="M697" s="91">
        <v>2020</v>
      </c>
      <c r="N697" s="91" t="s">
        <v>464</v>
      </c>
      <c r="O697" s="91" t="s">
        <v>538</v>
      </c>
      <c r="P697" s="127">
        <v>44030</v>
      </c>
      <c r="Q697" s="97">
        <v>44058</v>
      </c>
      <c r="R697" s="93" t="s">
        <v>35</v>
      </c>
      <c r="S697" s="89" t="s">
        <v>36</v>
      </c>
      <c r="T697" s="88" t="s">
        <v>30</v>
      </c>
      <c r="U697" s="89" t="s">
        <v>449</v>
      </c>
      <c r="V697" s="92" t="s">
        <v>818</v>
      </c>
      <c r="W697" s="94">
        <v>26694782</v>
      </c>
      <c r="X697" s="46">
        <f t="shared" si="33"/>
        <v>58</v>
      </c>
      <c r="Y697" s="46">
        <v>432</v>
      </c>
      <c r="Z697" s="46" t="str">
        <f t="shared" si="34"/>
        <v>31-60</v>
      </c>
      <c r="AA697" s="77" t="str">
        <f t="shared" si="35"/>
        <v>Concluido</v>
      </c>
    </row>
    <row r="698" spans="1:27" s="43" customFormat="1" ht="15" customHeight="1">
      <c r="A698" s="89" t="s">
        <v>26</v>
      </c>
      <c r="B698" s="90" t="s">
        <v>37</v>
      </c>
      <c r="C698" s="91" t="s">
        <v>27</v>
      </c>
      <c r="D698" s="91">
        <v>7450</v>
      </c>
      <c r="E698" s="87" t="s">
        <v>407</v>
      </c>
      <c r="F698" s="87" t="s">
        <v>57</v>
      </c>
      <c r="G698" s="88" t="s">
        <v>44</v>
      </c>
      <c r="H698" s="89" t="s">
        <v>45</v>
      </c>
      <c r="I698" s="92" t="s">
        <v>116</v>
      </c>
      <c r="J698" s="92" t="s">
        <v>117</v>
      </c>
      <c r="K698" s="91" t="s">
        <v>118</v>
      </c>
      <c r="L698" s="96">
        <v>44000</v>
      </c>
      <c r="M698" s="91">
        <v>2020</v>
      </c>
      <c r="N698" s="91" t="s">
        <v>464</v>
      </c>
      <c r="O698" s="91" t="s">
        <v>538</v>
      </c>
      <c r="P698" s="127">
        <v>44030</v>
      </c>
      <c r="Q698" s="97">
        <v>44057</v>
      </c>
      <c r="R698" s="93" t="s">
        <v>35</v>
      </c>
      <c r="S698" s="89" t="s">
        <v>36</v>
      </c>
      <c r="T698" s="88" t="s">
        <v>30</v>
      </c>
      <c r="U698" s="89" t="s">
        <v>449</v>
      </c>
      <c r="V698" s="92" t="s">
        <v>419</v>
      </c>
      <c r="W698" s="94">
        <v>77050314</v>
      </c>
      <c r="X698" s="46">
        <f t="shared" si="33"/>
        <v>57</v>
      </c>
      <c r="Y698" s="46">
        <v>433</v>
      </c>
      <c r="Z698" s="46" t="str">
        <f t="shared" si="34"/>
        <v>31-60</v>
      </c>
      <c r="AA698" s="77" t="str">
        <f t="shared" si="35"/>
        <v>Concluido</v>
      </c>
    </row>
    <row r="699" spans="1:27" s="43" customFormat="1" ht="15" customHeight="1">
      <c r="A699" s="89" t="s">
        <v>26</v>
      </c>
      <c r="B699" s="90" t="s">
        <v>37</v>
      </c>
      <c r="C699" s="91" t="s">
        <v>27</v>
      </c>
      <c r="D699" s="91">
        <v>7471</v>
      </c>
      <c r="E699" s="87" t="s">
        <v>38</v>
      </c>
      <c r="F699" s="87" t="s">
        <v>29</v>
      </c>
      <c r="G699" s="88" t="s">
        <v>44</v>
      </c>
      <c r="H699" s="89" t="s">
        <v>45</v>
      </c>
      <c r="I699" s="92" t="s">
        <v>38</v>
      </c>
      <c r="J699" s="92" t="s">
        <v>79</v>
      </c>
      <c r="K699" s="91" t="s">
        <v>150</v>
      </c>
      <c r="L699" s="96">
        <v>44000</v>
      </c>
      <c r="M699" s="91">
        <v>2020</v>
      </c>
      <c r="N699" s="91" t="s">
        <v>464</v>
      </c>
      <c r="O699" s="91" t="s">
        <v>538</v>
      </c>
      <c r="P699" s="127">
        <v>44030</v>
      </c>
      <c r="Q699" s="97">
        <v>44014</v>
      </c>
      <c r="R699" s="93" t="s">
        <v>35</v>
      </c>
      <c r="S699" s="89" t="s">
        <v>36</v>
      </c>
      <c r="T699" s="88" t="s">
        <v>30</v>
      </c>
      <c r="U699" s="89" t="s">
        <v>449</v>
      </c>
      <c r="V699" s="92" t="s">
        <v>827</v>
      </c>
      <c r="W699" s="94">
        <v>21408001</v>
      </c>
      <c r="X699" s="46">
        <f t="shared" si="33"/>
        <v>14</v>
      </c>
      <c r="Y699" s="46">
        <v>434</v>
      </c>
      <c r="Z699" s="46" t="str">
        <f t="shared" si="34"/>
        <v>1-15</v>
      </c>
      <c r="AA699" s="77" t="str">
        <f t="shared" si="35"/>
        <v>Concluido</v>
      </c>
    </row>
    <row r="700" spans="1:27" s="43" customFormat="1" ht="15" customHeight="1">
      <c r="A700" s="89" t="s">
        <v>26</v>
      </c>
      <c r="B700" s="90" t="s">
        <v>37</v>
      </c>
      <c r="C700" s="91" t="s">
        <v>27</v>
      </c>
      <c r="D700" s="91">
        <v>7474</v>
      </c>
      <c r="E700" s="87" t="s">
        <v>400</v>
      </c>
      <c r="F700" s="87" t="s">
        <v>57</v>
      </c>
      <c r="G700" s="88" t="s">
        <v>44</v>
      </c>
      <c r="H700" s="89" t="s">
        <v>45</v>
      </c>
      <c r="I700" s="92" t="s">
        <v>121</v>
      </c>
      <c r="J700" s="92" t="s">
        <v>69</v>
      </c>
      <c r="K700" s="91" t="s">
        <v>126</v>
      </c>
      <c r="L700" s="96">
        <v>44000</v>
      </c>
      <c r="M700" s="91">
        <v>2020</v>
      </c>
      <c r="N700" s="91" t="s">
        <v>464</v>
      </c>
      <c r="O700" s="91" t="s">
        <v>538</v>
      </c>
      <c r="P700" s="127">
        <v>44030</v>
      </c>
      <c r="Q700" s="97">
        <v>44058</v>
      </c>
      <c r="R700" s="93" t="s">
        <v>35</v>
      </c>
      <c r="S700" s="89" t="s">
        <v>36</v>
      </c>
      <c r="T700" s="88" t="s">
        <v>30</v>
      </c>
      <c r="U700" s="89" t="s">
        <v>449</v>
      </c>
      <c r="V700" s="92" t="s">
        <v>829</v>
      </c>
      <c r="W700" s="94">
        <v>45335421</v>
      </c>
      <c r="X700" s="46">
        <f t="shared" si="33"/>
        <v>58</v>
      </c>
      <c r="Y700" s="46">
        <v>435</v>
      </c>
      <c r="Z700" s="46" t="str">
        <f t="shared" si="34"/>
        <v>31-60</v>
      </c>
      <c r="AA700" s="77" t="str">
        <f t="shared" si="35"/>
        <v>Concluido</v>
      </c>
    </row>
    <row r="701" spans="1:27" s="43" customFormat="1" ht="15" customHeight="1">
      <c r="A701" s="89" t="s">
        <v>26</v>
      </c>
      <c r="B701" s="90" t="s">
        <v>37</v>
      </c>
      <c r="C701" s="91" t="s">
        <v>27</v>
      </c>
      <c r="D701" s="91">
        <v>7458</v>
      </c>
      <c r="E701" s="87" t="s">
        <v>153</v>
      </c>
      <c r="F701" s="87" t="s">
        <v>57</v>
      </c>
      <c r="G701" s="88" t="s">
        <v>44</v>
      </c>
      <c r="H701" s="89" t="s">
        <v>45</v>
      </c>
      <c r="I701" s="92" t="s">
        <v>153</v>
      </c>
      <c r="J701" s="92" t="s">
        <v>69</v>
      </c>
      <c r="K701" s="91" t="s">
        <v>416</v>
      </c>
      <c r="L701" s="96">
        <v>44000</v>
      </c>
      <c r="M701" s="91">
        <v>2020</v>
      </c>
      <c r="N701" s="91" t="s">
        <v>464</v>
      </c>
      <c r="O701" s="91" t="s">
        <v>538</v>
      </c>
      <c r="P701" s="127">
        <v>44030</v>
      </c>
      <c r="Q701" s="97">
        <v>44058</v>
      </c>
      <c r="R701" s="93" t="s">
        <v>35</v>
      </c>
      <c r="S701" s="89" t="s">
        <v>36</v>
      </c>
      <c r="T701" s="88" t="s">
        <v>30</v>
      </c>
      <c r="U701" s="89" t="s">
        <v>449</v>
      </c>
      <c r="V701" s="92" t="s">
        <v>820</v>
      </c>
      <c r="W701" s="94">
        <v>20568694</v>
      </c>
      <c r="X701" s="46">
        <f t="shared" si="33"/>
        <v>58</v>
      </c>
      <c r="Y701" s="46">
        <v>436</v>
      </c>
      <c r="Z701" s="46" t="str">
        <f t="shared" si="34"/>
        <v>31-60</v>
      </c>
      <c r="AA701" s="77" t="str">
        <f t="shared" si="35"/>
        <v>Concluido</v>
      </c>
    </row>
    <row r="702" spans="1:27" s="43" customFormat="1" ht="15" customHeight="1">
      <c r="A702" s="89" t="s">
        <v>26</v>
      </c>
      <c r="B702" s="90" t="s">
        <v>37</v>
      </c>
      <c r="C702" s="91" t="s">
        <v>27</v>
      </c>
      <c r="D702" s="91">
        <v>7473</v>
      </c>
      <c r="E702" s="87" t="s">
        <v>153</v>
      </c>
      <c r="F702" s="87" t="s">
        <v>57</v>
      </c>
      <c r="G702" s="88" t="s">
        <v>44</v>
      </c>
      <c r="H702" s="89" t="s">
        <v>45</v>
      </c>
      <c r="I702" s="92" t="s">
        <v>153</v>
      </c>
      <c r="J702" s="92" t="s">
        <v>69</v>
      </c>
      <c r="K702" s="91" t="s">
        <v>416</v>
      </c>
      <c r="L702" s="96">
        <v>44000</v>
      </c>
      <c r="M702" s="91">
        <v>2020</v>
      </c>
      <c r="N702" s="91" t="s">
        <v>464</v>
      </c>
      <c r="O702" s="91" t="s">
        <v>538</v>
      </c>
      <c r="P702" s="127">
        <v>44030</v>
      </c>
      <c r="Q702" s="97">
        <v>44058</v>
      </c>
      <c r="R702" s="93" t="s">
        <v>35</v>
      </c>
      <c r="S702" s="89" t="s">
        <v>36</v>
      </c>
      <c r="T702" s="88" t="s">
        <v>30</v>
      </c>
      <c r="U702" s="89" t="s">
        <v>449</v>
      </c>
      <c r="V702" s="92" t="s">
        <v>828</v>
      </c>
      <c r="W702" s="94">
        <v>44864727</v>
      </c>
      <c r="X702" s="46">
        <f t="shared" si="33"/>
        <v>58</v>
      </c>
      <c r="Y702" s="46">
        <v>437</v>
      </c>
      <c r="Z702" s="46" t="str">
        <f t="shared" si="34"/>
        <v>31-60</v>
      </c>
      <c r="AA702" s="77" t="str">
        <f t="shared" si="35"/>
        <v>Concluido</v>
      </c>
    </row>
    <row r="703" spans="1:27" s="43" customFormat="1">
      <c r="A703" s="89" t="s">
        <v>26</v>
      </c>
      <c r="B703" s="90" t="s">
        <v>37</v>
      </c>
      <c r="C703" s="91" t="s">
        <v>27</v>
      </c>
      <c r="D703" s="91">
        <v>7454</v>
      </c>
      <c r="E703" s="87" t="s">
        <v>447</v>
      </c>
      <c r="F703" s="87" t="s">
        <v>29</v>
      </c>
      <c r="G703" s="88" t="s">
        <v>44</v>
      </c>
      <c r="H703" s="89" t="s">
        <v>45</v>
      </c>
      <c r="I703" s="92" t="s">
        <v>479</v>
      </c>
      <c r="J703" s="92" t="s">
        <v>69</v>
      </c>
      <c r="K703" s="95" t="s">
        <v>416</v>
      </c>
      <c r="L703" s="96">
        <v>44000</v>
      </c>
      <c r="M703" s="91">
        <v>2020</v>
      </c>
      <c r="N703" s="91" t="s">
        <v>464</v>
      </c>
      <c r="O703" s="91" t="s">
        <v>538</v>
      </c>
      <c r="P703" s="127">
        <v>44030</v>
      </c>
      <c r="Q703" s="97">
        <v>44057</v>
      </c>
      <c r="R703" s="93" t="s">
        <v>35</v>
      </c>
      <c r="S703" s="89" t="s">
        <v>36</v>
      </c>
      <c r="T703" s="88" t="s">
        <v>30</v>
      </c>
      <c r="U703" s="89" t="s">
        <v>449</v>
      </c>
      <c r="V703" s="92" t="s">
        <v>806</v>
      </c>
      <c r="W703" s="94">
        <v>45545265</v>
      </c>
      <c r="X703" s="46">
        <f t="shared" si="33"/>
        <v>57</v>
      </c>
      <c r="Y703" s="46">
        <v>438</v>
      </c>
      <c r="Z703" s="46" t="str">
        <f t="shared" si="34"/>
        <v>31-60</v>
      </c>
      <c r="AA703" s="77" t="str">
        <f t="shared" si="35"/>
        <v>Concluido</v>
      </c>
    </row>
    <row r="704" spans="1:27" s="43" customFormat="1" ht="15" customHeight="1">
      <c r="A704" s="89" t="s">
        <v>26</v>
      </c>
      <c r="B704" s="90" t="s">
        <v>37</v>
      </c>
      <c r="C704" s="91" t="s">
        <v>27</v>
      </c>
      <c r="D704" s="91">
        <v>7449</v>
      </c>
      <c r="E704" s="87" t="s">
        <v>162</v>
      </c>
      <c r="F704" s="87" t="s">
        <v>29</v>
      </c>
      <c r="G704" s="88" t="s">
        <v>44</v>
      </c>
      <c r="H704" s="89" t="s">
        <v>45</v>
      </c>
      <c r="I704" s="92" t="s">
        <v>77</v>
      </c>
      <c r="J704" s="92" t="s">
        <v>108</v>
      </c>
      <c r="K704" s="91" t="s">
        <v>129</v>
      </c>
      <c r="L704" s="96">
        <v>44000</v>
      </c>
      <c r="M704" s="91">
        <v>2020</v>
      </c>
      <c r="N704" s="91" t="s">
        <v>464</v>
      </c>
      <c r="O704" s="91" t="s">
        <v>538</v>
      </c>
      <c r="P704" s="127">
        <v>44030</v>
      </c>
      <c r="Q704" s="97">
        <v>44033</v>
      </c>
      <c r="R704" s="93" t="s">
        <v>35</v>
      </c>
      <c r="S704" s="89" t="s">
        <v>36</v>
      </c>
      <c r="T704" s="88" t="s">
        <v>30</v>
      </c>
      <c r="U704" s="89" t="s">
        <v>449</v>
      </c>
      <c r="V704" s="92" t="s">
        <v>815</v>
      </c>
      <c r="W704" s="94">
        <v>79052440</v>
      </c>
      <c r="X704" s="46">
        <f t="shared" si="33"/>
        <v>33</v>
      </c>
      <c r="Y704" s="46">
        <v>439</v>
      </c>
      <c r="Z704" s="46" t="str">
        <f t="shared" si="34"/>
        <v>31-60</v>
      </c>
      <c r="AA704" s="77" t="str">
        <f t="shared" si="35"/>
        <v>Concluido</v>
      </c>
    </row>
    <row r="705" spans="1:27" s="43" customFormat="1" ht="15" customHeight="1">
      <c r="A705" s="89" t="s">
        <v>26</v>
      </c>
      <c r="B705" s="90" t="s">
        <v>37</v>
      </c>
      <c r="C705" s="91" t="s">
        <v>27</v>
      </c>
      <c r="D705" s="91">
        <v>7468</v>
      </c>
      <c r="E705" s="87" t="s">
        <v>162</v>
      </c>
      <c r="F705" s="87" t="s">
        <v>29</v>
      </c>
      <c r="G705" s="88" t="s">
        <v>44</v>
      </c>
      <c r="H705" s="89" t="s">
        <v>45</v>
      </c>
      <c r="I705" s="92" t="s">
        <v>77</v>
      </c>
      <c r="J705" s="92" t="s">
        <v>108</v>
      </c>
      <c r="K705" s="91" t="s">
        <v>129</v>
      </c>
      <c r="L705" s="96">
        <v>44000</v>
      </c>
      <c r="M705" s="91">
        <v>2020</v>
      </c>
      <c r="N705" s="91" t="s">
        <v>464</v>
      </c>
      <c r="O705" s="91" t="s">
        <v>538</v>
      </c>
      <c r="P705" s="127">
        <v>44030</v>
      </c>
      <c r="Q705" s="97">
        <v>44062</v>
      </c>
      <c r="R705" s="93" t="s">
        <v>35</v>
      </c>
      <c r="S705" s="89" t="s">
        <v>36</v>
      </c>
      <c r="T705" s="88" t="s">
        <v>30</v>
      </c>
      <c r="U705" s="89" t="s">
        <v>449</v>
      </c>
      <c r="V705" s="92" t="s">
        <v>825</v>
      </c>
      <c r="W705" s="94">
        <v>46478935</v>
      </c>
      <c r="X705" s="46">
        <f t="shared" si="33"/>
        <v>62</v>
      </c>
      <c r="Y705" s="46">
        <v>440</v>
      </c>
      <c r="Z705" s="46" t="str">
        <f t="shared" si="34"/>
        <v>Más de 60</v>
      </c>
      <c r="AA705" s="77" t="str">
        <f t="shared" si="35"/>
        <v>Concluido</v>
      </c>
    </row>
    <row r="706" spans="1:27" s="43" customFormat="1" ht="15" customHeight="1">
      <c r="A706" s="89" t="s">
        <v>26</v>
      </c>
      <c r="B706" s="90" t="s">
        <v>37</v>
      </c>
      <c r="C706" s="91" t="s">
        <v>27</v>
      </c>
      <c r="D706" s="91">
        <v>7436</v>
      </c>
      <c r="E706" s="87" t="s">
        <v>128</v>
      </c>
      <c r="F706" s="87" t="s">
        <v>29</v>
      </c>
      <c r="G706" s="88" t="s">
        <v>30</v>
      </c>
      <c r="H706" s="89" t="s">
        <v>442</v>
      </c>
      <c r="I706" s="92" t="s">
        <v>32</v>
      </c>
      <c r="J706" s="92" t="s">
        <v>33</v>
      </c>
      <c r="K706" s="91" t="s">
        <v>34</v>
      </c>
      <c r="L706" s="96">
        <v>44000</v>
      </c>
      <c r="M706" s="91">
        <v>2020</v>
      </c>
      <c r="N706" s="91" t="s">
        <v>464</v>
      </c>
      <c r="O706" s="91" t="s">
        <v>538</v>
      </c>
      <c r="P706" s="127">
        <v>44030</v>
      </c>
      <c r="Q706" s="97">
        <v>44028</v>
      </c>
      <c r="R706" s="93" t="s">
        <v>35</v>
      </c>
      <c r="S706" s="89" t="s">
        <v>36</v>
      </c>
      <c r="T706" s="88">
        <v>39</v>
      </c>
      <c r="U706" s="89" t="s">
        <v>82</v>
      </c>
      <c r="V706" s="92" t="s">
        <v>783</v>
      </c>
      <c r="W706" s="94">
        <v>17446494</v>
      </c>
      <c r="X706" s="46">
        <f t="shared" si="33"/>
        <v>28</v>
      </c>
      <c r="Y706" s="46">
        <v>441</v>
      </c>
      <c r="Z706" s="46" t="str">
        <f t="shared" si="34"/>
        <v>16-30</v>
      </c>
      <c r="AA706" s="77" t="str">
        <f t="shared" si="35"/>
        <v>Concluido</v>
      </c>
    </row>
    <row r="707" spans="1:27" s="43" customFormat="1" ht="15" customHeight="1">
      <c r="A707" s="89" t="s">
        <v>26</v>
      </c>
      <c r="B707" s="90" t="s">
        <v>37</v>
      </c>
      <c r="C707" s="91" t="s">
        <v>27</v>
      </c>
      <c r="D707" s="91">
        <v>7439</v>
      </c>
      <c r="E707" s="87" t="s">
        <v>141</v>
      </c>
      <c r="F707" s="87" t="s">
        <v>29</v>
      </c>
      <c r="G707" s="88" t="s">
        <v>30</v>
      </c>
      <c r="H707" s="89" t="s">
        <v>31</v>
      </c>
      <c r="I707" s="92" t="s">
        <v>32</v>
      </c>
      <c r="J707" s="92" t="s">
        <v>33</v>
      </c>
      <c r="K707" s="91" t="s">
        <v>34</v>
      </c>
      <c r="L707" s="96">
        <v>44000</v>
      </c>
      <c r="M707" s="91">
        <v>2020</v>
      </c>
      <c r="N707" s="91" t="s">
        <v>464</v>
      </c>
      <c r="O707" s="91" t="s">
        <v>538</v>
      </c>
      <c r="P707" s="127">
        <v>44030</v>
      </c>
      <c r="Q707" s="97">
        <v>44058</v>
      </c>
      <c r="R707" s="93" t="s">
        <v>35</v>
      </c>
      <c r="S707" s="89" t="s">
        <v>36</v>
      </c>
      <c r="T707" s="88" t="s">
        <v>30</v>
      </c>
      <c r="U707" s="89" t="s">
        <v>449</v>
      </c>
      <c r="V707" s="92" t="s">
        <v>808</v>
      </c>
      <c r="W707" s="94">
        <v>47750412</v>
      </c>
      <c r="X707" s="46">
        <f t="shared" si="33"/>
        <v>58</v>
      </c>
      <c r="Y707" s="46">
        <v>442</v>
      </c>
      <c r="Z707" s="46" t="str">
        <f t="shared" si="34"/>
        <v>31-60</v>
      </c>
      <c r="AA707" s="77" t="str">
        <f t="shared" si="35"/>
        <v>Concluido</v>
      </c>
    </row>
    <row r="708" spans="1:27" s="43" customFormat="1" ht="15" customHeight="1">
      <c r="A708" s="89" t="s">
        <v>26</v>
      </c>
      <c r="B708" s="90" t="s">
        <v>37</v>
      </c>
      <c r="C708" s="91" t="s">
        <v>27</v>
      </c>
      <c r="D708" s="91">
        <v>7441</v>
      </c>
      <c r="E708" s="87" t="s">
        <v>101</v>
      </c>
      <c r="F708" s="87" t="s">
        <v>57</v>
      </c>
      <c r="G708" s="88" t="s">
        <v>30</v>
      </c>
      <c r="H708" s="89" t="s">
        <v>31</v>
      </c>
      <c r="I708" s="92" t="s">
        <v>32</v>
      </c>
      <c r="J708" s="92" t="s">
        <v>33</v>
      </c>
      <c r="K708" s="91" t="s">
        <v>34</v>
      </c>
      <c r="L708" s="96">
        <v>44000</v>
      </c>
      <c r="M708" s="91">
        <v>2020</v>
      </c>
      <c r="N708" s="91" t="s">
        <v>464</v>
      </c>
      <c r="O708" s="91" t="s">
        <v>538</v>
      </c>
      <c r="P708" s="127">
        <v>44030</v>
      </c>
      <c r="Q708" s="97">
        <v>44058</v>
      </c>
      <c r="R708" s="93" t="s">
        <v>35</v>
      </c>
      <c r="S708" s="89" t="s">
        <v>36</v>
      </c>
      <c r="T708" s="88" t="s">
        <v>30</v>
      </c>
      <c r="U708" s="89" t="s">
        <v>449</v>
      </c>
      <c r="V708" s="92" t="s">
        <v>810</v>
      </c>
      <c r="W708" s="94">
        <v>10653287</v>
      </c>
      <c r="X708" s="46">
        <f t="shared" si="33"/>
        <v>58</v>
      </c>
      <c r="Y708" s="46">
        <v>443</v>
      </c>
      <c r="Z708" s="46" t="str">
        <f t="shared" si="34"/>
        <v>31-60</v>
      </c>
      <c r="AA708" s="77" t="str">
        <f t="shared" si="35"/>
        <v>Concluido</v>
      </c>
    </row>
    <row r="709" spans="1:27" s="43" customFormat="1" ht="15" customHeight="1">
      <c r="A709" s="89" t="s">
        <v>26</v>
      </c>
      <c r="B709" s="90" t="s">
        <v>37</v>
      </c>
      <c r="C709" s="91" t="s">
        <v>27</v>
      </c>
      <c r="D709" s="91">
        <v>7442</v>
      </c>
      <c r="E709" s="87" t="s">
        <v>80</v>
      </c>
      <c r="F709" s="87" t="s">
        <v>80</v>
      </c>
      <c r="G709" s="88" t="s">
        <v>30</v>
      </c>
      <c r="H709" s="89" t="s">
        <v>31</v>
      </c>
      <c r="I709" s="92" t="s">
        <v>32</v>
      </c>
      <c r="J709" s="92" t="s">
        <v>33</v>
      </c>
      <c r="K709" s="91" t="s">
        <v>34</v>
      </c>
      <c r="L709" s="96">
        <v>44000</v>
      </c>
      <c r="M709" s="91">
        <v>2020</v>
      </c>
      <c r="N709" s="91" t="s">
        <v>464</v>
      </c>
      <c r="O709" s="91" t="s">
        <v>538</v>
      </c>
      <c r="P709" s="127">
        <v>44030</v>
      </c>
      <c r="Q709" s="97">
        <v>44013</v>
      </c>
      <c r="R709" s="93">
        <v>29</v>
      </c>
      <c r="S709" s="89" t="s">
        <v>81</v>
      </c>
      <c r="T709" s="88">
        <v>39</v>
      </c>
      <c r="U709" s="89" t="s">
        <v>82</v>
      </c>
      <c r="V709" s="92" t="s">
        <v>811</v>
      </c>
      <c r="W709" s="94">
        <v>25000859</v>
      </c>
      <c r="X709" s="46">
        <f t="shared" si="33"/>
        <v>13</v>
      </c>
      <c r="Y709" s="46">
        <v>444</v>
      </c>
      <c r="Z709" s="46" t="str">
        <f t="shared" si="34"/>
        <v>1-15</v>
      </c>
      <c r="AA709" s="77" t="str">
        <f t="shared" si="35"/>
        <v>Concluido</v>
      </c>
    </row>
    <row r="710" spans="1:27" s="43" customFormat="1" ht="15" customHeight="1">
      <c r="A710" s="89" t="s">
        <v>26</v>
      </c>
      <c r="B710" s="90" t="s">
        <v>37</v>
      </c>
      <c r="C710" s="91" t="s">
        <v>27</v>
      </c>
      <c r="D710" s="91">
        <v>7446</v>
      </c>
      <c r="E710" s="87" t="s">
        <v>85</v>
      </c>
      <c r="F710" s="87" t="s">
        <v>29</v>
      </c>
      <c r="G710" s="88" t="s">
        <v>30</v>
      </c>
      <c r="H710" s="89" t="s">
        <v>31</v>
      </c>
      <c r="I710" s="92" t="s">
        <v>32</v>
      </c>
      <c r="J710" s="92" t="s">
        <v>33</v>
      </c>
      <c r="K710" s="91" t="s">
        <v>34</v>
      </c>
      <c r="L710" s="96">
        <v>44000</v>
      </c>
      <c r="M710" s="91">
        <v>2020</v>
      </c>
      <c r="N710" s="91" t="s">
        <v>464</v>
      </c>
      <c r="O710" s="91" t="s">
        <v>538</v>
      </c>
      <c r="P710" s="127">
        <v>44030</v>
      </c>
      <c r="Q710" s="97">
        <v>44058</v>
      </c>
      <c r="R710" s="93" t="s">
        <v>35</v>
      </c>
      <c r="S710" s="89" t="s">
        <v>36</v>
      </c>
      <c r="T710" s="88" t="s">
        <v>30</v>
      </c>
      <c r="U710" s="89" t="s">
        <v>449</v>
      </c>
      <c r="V710" s="92" t="s">
        <v>812</v>
      </c>
      <c r="W710" s="94">
        <v>47468998</v>
      </c>
      <c r="X710" s="46">
        <f t="shared" si="33"/>
        <v>58</v>
      </c>
      <c r="Y710" s="46">
        <v>445</v>
      </c>
      <c r="Z710" s="46" t="str">
        <f t="shared" si="34"/>
        <v>31-60</v>
      </c>
      <c r="AA710" s="77" t="str">
        <f t="shared" si="35"/>
        <v>Concluido</v>
      </c>
    </row>
    <row r="711" spans="1:27" s="43" customFormat="1" ht="15" customHeight="1">
      <c r="A711" s="89" t="s">
        <v>26</v>
      </c>
      <c r="B711" s="90" t="s">
        <v>37</v>
      </c>
      <c r="C711" s="91" t="s">
        <v>27</v>
      </c>
      <c r="D711" s="91">
        <v>7469</v>
      </c>
      <c r="E711" s="87" t="s">
        <v>88</v>
      </c>
      <c r="F711" s="87" t="s">
        <v>57</v>
      </c>
      <c r="G711" s="88" t="s">
        <v>30</v>
      </c>
      <c r="H711" s="89" t="s">
        <v>442</v>
      </c>
      <c r="I711" s="92" t="s">
        <v>32</v>
      </c>
      <c r="J711" s="92" t="s">
        <v>33</v>
      </c>
      <c r="K711" s="91" t="s">
        <v>34</v>
      </c>
      <c r="L711" s="96">
        <v>44000</v>
      </c>
      <c r="M711" s="91">
        <v>2020</v>
      </c>
      <c r="N711" s="91" t="s">
        <v>464</v>
      </c>
      <c r="O711" s="91" t="s">
        <v>538</v>
      </c>
      <c r="P711" s="127">
        <v>44030</v>
      </c>
      <c r="Q711" s="97">
        <v>44056</v>
      </c>
      <c r="R711" s="93" t="s">
        <v>35</v>
      </c>
      <c r="S711" s="89" t="s">
        <v>36</v>
      </c>
      <c r="T711" s="88" t="s">
        <v>30</v>
      </c>
      <c r="U711" s="89" t="s">
        <v>449</v>
      </c>
      <c r="V711" s="92" t="s">
        <v>791</v>
      </c>
      <c r="W711" s="94">
        <v>20721768</v>
      </c>
      <c r="X711" s="46">
        <f t="shared" si="33"/>
        <v>56</v>
      </c>
      <c r="Y711" s="46">
        <v>446</v>
      </c>
      <c r="Z711" s="46" t="str">
        <f t="shared" si="34"/>
        <v>31-60</v>
      </c>
      <c r="AA711" s="77" t="str">
        <f t="shared" si="35"/>
        <v>Concluido</v>
      </c>
    </row>
    <row r="712" spans="1:27" s="43" customFormat="1" ht="15" customHeight="1">
      <c r="A712" s="89" t="s">
        <v>26</v>
      </c>
      <c r="B712" s="90" t="s">
        <v>37</v>
      </c>
      <c r="C712" s="91" t="s">
        <v>27</v>
      </c>
      <c r="D712" s="91">
        <v>7475</v>
      </c>
      <c r="E712" s="87" t="s">
        <v>97</v>
      </c>
      <c r="F712" s="87" t="s">
        <v>29</v>
      </c>
      <c r="G712" s="88" t="s">
        <v>30</v>
      </c>
      <c r="H712" s="89" t="s">
        <v>31</v>
      </c>
      <c r="I712" s="92" t="s">
        <v>32</v>
      </c>
      <c r="J712" s="92" t="s">
        <v>33</v>
      </c>
      <c r="K712" s="91" t="s">
        <v>34</v>
      </c>
      <c r="L712" s="96">
        <v>44000</v>
      </c>
      <c r="M712" s="91">
        <v>2020</v>
      </c>
      <c r="N712" s="91" t="s">
        <v>464</v>
      </c>
      <c r="O712" s="91" t="s">
        <v>538</v>
      </c>
      <c r="P712" s="127">
        <v>44030</v>
      </c>
      <c r="Q712" s="97">
        <v>44058</v>
      </c>
      <c r="R712" s="93" t="s">
        <v>35</v>
      </c>
      <c r="S712" s="89" t="s">
        <v>36</v>
      </c>
      <c r="T712" s="88" t="s">
        <v>30</v>
      </c>
      <c r="U712" s="89" t="s">
        <v>449</v>
      </c>
      <c r="V712" s="92" t="s">
        <v>830</v>
      </c>
      <c r="W712" s="94">
        <v>45265502</v>
      </c>
      <c r="X712" s="46">
        <f t="shared" si="33"/>
        <v>58</v>
      </c>
      <c r="Y712" s="46">
        <v>447</v>
      </c>
      <c r="Z712" s="46" t="str">
        <f t="shared" si="34"/>
        <v>31-60</v>
      </c>
      <c r="AA712" s="77" t="str">
        <f t="shared" si="35"/>
        <v>Concluido</v>
      </c>
    </row>
    <row r="713" spans="1:27" s="43" customFormat="1" ht="15" customHeight="1">
      <c r="A713" s="89" t="s">
        <v>26</v>
      </c>
      <c r="B713" s="90" t="s">
        <v>37</v>
      </c>
      <c r="C713" s="91" t="s">
        <v>27</v>
      </c>
      <c r="D713" s="91">
        <v>7476</v>
      </c>
      <c r="E713" s="87" t="s">
        <v>53</v>
      </c>
      <c r="F713" s="87" t="s">
        <v>29</v>
      </c>
      <c r="G713" s="88" t="s">
        <v>30</v>
      </c>
      <c r="H713" s="89" t="s">
        <v>31</v>
      </c>
      <c r="I713" s="92" t="s">
        <v>32</v>
      </c>
      <c r="J713" s="92" t="s">
        <v>33</v>
      </c>
      <c r="K713" s="91" t="s">
        <v>34</v>
      </c>
      <c r="L713" s="96">
        <v>44000</v>
      </c>
      <c r="M713" s="91">
        <v>2020</v>
      </c>
      <c r="N713" s="91" t="s">
        <v>464</v>
      </c>
      <c r="O713" s="91" t="s">
        <v>538</v>
      </c>
      <c r="P713" s="127">
        <v>44030</v>
      </c>
      <c r="Q713" s="97">
        <v>44058</v>
      </c>
      <c r="R713" s="93" t="s">
        <v>35</v>
      </c>
      <c r="S713" s="89" t="s">
        <v>36</v>
      </c>
      <c r="T713" s="88" t="s">
        <v>30</v>
      </c>
      <c r="U713" s="89" t="s">
        <v>449</v>
      </c>
      <c r="V713" s="92" t="s">
        <v>831</v>
      </c>
      <c r="W713" s="94">
        <v>46885203</v>
      </c>
      <c r="X713" s="46">
        <f t="shared" si="33"/>
        <v>58</v>
      </c>
      <c r="Y713" s="46">
        <v>448</v>
      </c>
      <c r="Z713" s="46" t="str">
        <f t="shared" si="34"/>
        <v>31-60</v>
      </c>
      <c r="AA713" s="77" t="str">
        <f t="shared" si="35"/>
        <v>Concluido</v>
      </c>
    </row>
    <row r="714" spans="1:27" s="43" customFormat="1" ht="15" customHeight="1">
      <c r="A714" s="89" t="s">
        <v>26</v>
      </c>
      <c r="B714" s="90" t="s">
        <v>37</v>
      </c>
      <c r="C714" s="91" t="s">
        <v>27</v>
      </c>
      <c r="D714" s="91">
        <v>7477</v>
      </c>
      <c r="E714" s="87" t="s">
        <v>115</v>
      </c>
      <c r="F714" s="87" t="s">
        <v>57</v>
      </c>
      <c r="G714" s="88" t="s">
        <v>30</v>
      </c>
      <c r="H714" s="89" t="s">
        <v>31</v>
      </c>
      <c r="I714" s="92" t="s">
        <v>32</v>
      </c>
      <c r="J714" s="92" t="s">
        <v>33</v>
      </c>
      <c r="K714" s="91" t="s">
        <v>34</v>
      </c>
      <c r="L714" s="96">
        <v>44000</v>
      </c>
      <c r="M714" s="91">
        <v>2020</v>
      </c>
      <c r="N714" s="91" t="s">
        <v>464</v>
      </c>
      <c r="O714" s="91" t="s">
        <v>538</v>
      </c>
      <c r="P714" s="127">
        <v>44030</v>
      </c>
      <c r="Q714" s="97">
        <v>44058</v>
      </c>
      <c r="R714" s="93" t="s">
        <v>35</v>
      </c>
      <c r="S714" s="89" t="s">
        <v>36</v>
      </c>
      <c r="T714" s="88" t="s">
        <v>30</v>
      </c>
      <c r="U714" s="89" t="s">
        <v>449</v>
      </c>
      <c r="V714" s="92" t="s">
        <v>832</v>
      </c>
      <c r="W714" s="94">
        <v>22300505</v>
      </c>
      <c r="X714" s="46">
        <f t="shared" si="33"/>
        <v>58</v>
      </c>
      <c r="Y714" s="46">
        <v>449</v>
      </c>
      <c r="Z714" s="46" t="str">
        <f t="shared" si="34"/>
        <v>31-60</v>
      </c>
      <c r="AA714" s="77" t="str">
        <f t="shared" si="35"/>
        <v>Concluido</v>
      </c>
    </row>
    <row r="715" spans="1:27" s="43" customFormat="1" ht="15" customHeight="1">
      <c r="A715" s="89" t="s">
        <v>26</v>
      </c>
      <c r="B715" s="90" t="s">
        <v>37</v>
      </c>
      <c r="C715" s="91" t="s">
        <v>27</v>
      </c>
      <c r="D715" s="91">
        <v>7478</v>
      </c>
      <c r="E715" s="87" t="s">
        <v>74</v>
      </c>
      <c r="F715" s="87" t="s">
        <v>29</v>
      </c>
      <c r="G715" s="88" t="s">
        <v>30</v>
      </c>
      <c r="H715" s="89" t="s">
        <v>31</v>
      </c>
      <c r="I715" s="92" t="s">
        <v>32</v>
      </c>
      <c r="J715" s="92" t="s">
        <v>33</v>
      </c>
      <c r="K715" s="91" t="s">
        <v>34</v>
      </c>
      <c r="L715" s="96">
        <v>44000</v>
      </c>
      <c r="M715" s="91">
        <v>2020</v>
      </c>
      <c r="N715" s="91" t="s">
        <v>464</v>
      </c>
      <c r="O715" s="91" t="s">
        <v>538</v>
      </c>
      <c r="P715" s="127">
        <v>44030</v>
      </c>
      <c r="Q715" s="97">
        <v>44058</v>
      </c>
      <c r="R715" s="93" t="s">
        <v>35</v>
      </c>
      <c r="S715" s="89" t="s">
        <v>36</v>
      </c>
      <c r="T715" s="88" t="s">
        <v>30</v>
      </c>
      <c r="U715" s="89" t="s">
        <v>449</v>
      </c>
      <c r="V715" s="92" t="s">
        <v>833</v>
      </c>
      <c r="W715" s="94">
        <v>48712464</v>
      </c>
      <c r="X715" s="46">
        <f t="shared" ref="X715:X778" si="36">Q715-L715</f>
        <v>58</v>
      </c>
      <c r="Y715" s="46">
        <v>450</v>
      </c>
      <c r="Z715" s="46" t="str">
        <f t="shared" ref="Z715:Z778" si="37">IF(X715&lt;=15,"1-15",IF(X715&lt;=30,"16-30",IF(X715&lt;=60,"31-60","Más de 60")))</f>
        <v>31-60</v>
      </c>
      <c r="AA715" s="77" t="str">
        <f t="shared" ref="AA715:AA778" si="38">IF(B715&lt;&gt;"En Gestión","Concluido","En Gestión")</f>
        <v>Concluido</v>
      </c>
    </row>
    <row r="716" spans="1:27" s="43" customFormat="1">
      <c r="A716" s="89" t="s">
        <v>26</v>
      </c>
      <c r="B716" s="90" t="s">
        <v>37</v>
      </c>
      <c r="C716" s="91" t="s">
        <v>27</v>
      </c>
      <c r="D716" s="91">
        <v>7472</v>
      </c>
      <c r="E716" s="87" t="s">
        <v>88</v>
      </c>
      <c r="F716" s="87" t="s">
        <v>57</v>
      </c>
      <c r="G716" s="88" t="s">
        <v>44</v>
      </c>
      <c r="H716" s="89" t="s">
        <v>45</v>
      </c>
      <c r="I716" s="92" t="s">
        <v>88</v>
      </c>
      <c r="J716" s="92" t="s">
        <v>51</v>
      </c>
      <c r="K716" s="95" t="s">
        <v>149</v>
      </c>
      <c r="L716" s="96">
        <v>44000</v>
      </c>
      <c r="M716" s="91">
        <v>2020</v>
      </c>
      <c r="N716" s="91" t="s">
        <v>464</v>
      </c>
      <c r="O716" s="91" t="s">
        <v>538</v>
      </c>
      <c r="P716" s="127">
        <v>44030</v>
      </c>
      <c r="Q716" s="97">
        <v>44102</v>
      </c>
      <c r="R716" s="93" t="s">
        <v>35</v>
      </c>
      <c r="S716" s="89" t="s">
        <v>36</v>
      </c>
      <c r="T716" s="88" t="s">
        <v>30</v>
      </c>
      <c r="U716" s="89" t="s">
        <v>449</v>
      </c>
      <c r="V716" s="92" t="s">
        <v>805</v>
      </c>
      <c r="W716" s="94">
        <v>2141307</v>
      </c>
      <c r="X716" s="46">
        <f t="shared" si="36"/>
        <v>102</v>
      </c>
      <c r="Y716" s="46">
        <v>451</v>
      </c>
      <c r="Z716" s="46" t="str">
        <f t="shared" si="37"/>
        <v>Más de 60</v>
      </c>
      <c r="AA716" s="77" t="str">
        <f t="shared" si="38"/>
        <v>Concluido</v>
      </c>
    </row>
    <row r="717" spans="1:27" s="43" customFormat="1" ht="15" customHeight="1">
      <c r="A717" s="89" t="s">
        <v>26</v>
      </c>
      <c r="B717" s="90" t="s">
        <v>37</v>
      </c>
      <c r="C717" s="91" t="s">
        <v>27</v>
      </c>
      <c r="D717" s="91">
        <v>7452</v>
      </c>
      <c r="E717" s="87" t="s">
        <v>65</v>
      </c>
      <c r="F717" s="87" t="s">
        <v>57</v>
      </c>
      <c r="G717" s="88" t="s">
        <v>44</v>
      </c>
      <c r="H717" s="89" t="s">
        <v>45</v>
      </c>
      <c r="I717" s="92" t="s">
        <v>65</v>
      </c>
      <c r="J717" s="92" t="s">
        <v>69</v>
      </c>
      <c r="K717" s="91" t="s">
        <v>429</v>
      </c>
      <c r="L717" s="96">
        <v>44000</v>
      </c>
      <c r="M717" s="91">
        <v>2020</v>
      </c>
      <c r="N717" s="91" t="s">
        <v>464</v>
      </c>
      <c r="O717" s="91" t="s">
        <v>538</v>
      </c>
      <c r="P717" s="127">
        <v>44030</v>
      </c>
      <c r="Q717" s="97">
        <v>44058</v>
      </c>
      <c r="R717" s="93" t="s">
        <v>35</v>
      </c>
      <c r="S717" s="89" t="s">
        <v>36</v>
      </c>
      <c r="T717" s="88" t="s">
        <v>30</v>
      </c>
      <c r="U717" s="89" t="s">
        <v>449</v>
      </c>
      <c r="V717" s="92" t="s">
        <v>816</v>
      </c>
      <c r="W717" s="94">
        <v>41090826</v>
      </c>
      <c r="X717" s="46">
        <f t="shared" si="36"/>
        <v>58</v>
      </c>
      <c r="Y717" s="46">
        <v>452</v>
      </c>
      <c r="Z717" s="46" t="str">
        <f t="shared" si="37"/>
        <v>31-60</v>
      </c>
      <c r="AA717" s="77" t="str">
        <f t="shared" si="38"/>
        <v>Concluido</v>
      </c>
    </row>
    <row r="718" spans="1:27" s="43" customFormat="1" ht="15" customHeight="1">
      <c r="A718" s="89" t="s">
        <v>26</v>
      </c>
      <c r="B718" s="90" t="s">
        <v>37</v>
      </c>
      <c r="C718" s="91" t="s">
        <v>27</v>
      </c>
      <c r="D718" s="91">
        <v>7425</v>
      </c>
      <c r="E718" s="87" t="s">
        <v>38</v>
      </c>
      <c r="F718" s="87" t="s">
        <v>29</v>
      </c>
      <c r="G718" s="88" t="s">
        <v>44</v>
      </c>
      <c r="H718" s="89" t="s">
        <v>45</v>
      </c>
      <c r="I718" s="92" t="s">
        <v>38</v>
      </c>
      <c r="J718" s="92" t="s">
        <v>79</v>
      </c>
      <c r="K718" s="91" t="s">
        <v>150</v>
      </c>
      <c r="L718" s="96">
        <v>43999</v>
      </c>
      <c r="M718" s="91">
        <v>2020</v>
      </c>
      <c r="N718" s="91" t="s">
        <v>464</v>
      </c>
      <c r="O718" s="91" t="s">
        <v>538</v>
      </c>
      <c r="P718" s="127">
        <v>44029</v>
      </c>
      <c r="Q718" s="97">
        <v>44083</v>
      </c>
      <c r="R718" s="93" t="s">
        <v>35</v>
      </c>
      <c r="S718" s="89" t="s">
        <v>36</v>
      </c>
      <c r="T718" s="88" t="s">
        <v>30</v>
      </c>
      <c r="U718" s="89" t="s">
        <v>449</v>
      </c>
      <c r="V718" s="92" t="s">
        <v>796</v>
      </c>
      <c r="W718" s="94">
        <v>44436064</v>
      </c>
      <c r="X718" s="46">
        <f t="shared" si="36"/>
        <v>84</v>
      </c>
      <c r="Y718" s="46">
        <v>453</v>
      </c>
      <c r="Z718" s="46" t="str">
        <f t="shared" si="37"/>
        <v>Más de 60</v>
      </c>
      <c r="AA718" s="77" t="str">
        <f t="shared" si="38"/>
        <v>Concluido</v>
      </c>
    </row>
    <row r="719" spans="1:27" s="43" customFormat="1" ht="15" customHeight="1">
      <c r="A719" s="89" t="s">
        <v>26</v>
      </c>
      <c r="B719" s="90" t="s">
        <v>37</v>
      </c>
      <c r="C719" s="91" t="s">
        <v>27</v>
      </c>
      <c r="D719" s="91">
        <v>7422</v>
      </c>
      <c r="E719" s="87" t="s">
        <v>408</v>
      </c>
      <c r="F719" s="87" t="s">
        <v>57</v>
      </c>
      <c r="G719" s="88" t="s">
        <v>44</v>
      </c>
      <c r="H719" s="89" t="s">
        <v>45</v>
      </c>
      <c r="I719" s="92" t="s">
        <v>121</v>
      </c>
      <c r="J719" s="92" t="s">
        <v>69</v>
      </c>
      <c r="K719" s="91" t="s">
        <v>126</v>
      </c>
      <c r="L719" s="96">
        <v>43999</v>
      </c>
      <c r="M719" s="91">
        <v>2020</v>
      </c>
      <c r="N719" s="91" t="s">
        <v>464</v>
      </c>
      <c r="O719" s="91" t="s">
        <v>538</v>
      </c>
      <c r="P719" s="127">
        <v>44029</v>
      </c>
      <c r="Q719" s="97">
        <v>44014</v>
      </c>
      <c r="R719" s="93" t="s">
        <v>35</v>
      </c>
      <c r="S719" s="89" t="s">
        <v>36</v>
      </c>
      <c r="T719" s="88" t="s">
        <v>30</v>
      </c>
      <c r="U719" s="89" t="s">
        <v>449</v>
      </c>
      <c r="V719" s="92" t="s">
        <v>793</v>
      </c>
      <c r="W719" s="94">
        <v>44573498</v>
      </c>
      <c r="X719" s="46">
        <f t="shared" si="36"/>
        <v>15</v>
      </c>
      <c r="Y719" s="46">
        <v>454</v>
      </c>
      <c r="Z719" s="46" t="str">
        <f t="shared" si="37"/>
        <v>1-15</v>
      </c>
      <c r="AA719" s="77" t="str">
        <f t="shared" si="38"/>
        <v>Concluido</v>
      </c>
    </row>
    <row r="720" spans="1:27" s="43" customFormat="1" ht="15" customHeight="1">
      <c r="A720" s="89" t="s">
        <v>26</v>
      </c>
      <c r="B720" s="90" t="s">
        <v>37</v>
      </c>
      <c r="C720" s="91" t="s">
        <v>27</v>
      </c>
      <c r="D720" s="91">
        <v>7421</v>
      </c>
      <c r="E720" s="87" t="s">
        <v>447</v>
      </c>
      <c r="F720" s="87" t="s">
        <v>29</v>
      </c>
      <c r="G720" s="88" t="s">
        <v>44</v>
      </c>
      <c r="H720" s="89" t="s">
        <v>45</v>
      </c>
      <c r="I720" s="92" t="s">
        <v>479</v>
      </c>
      <c r="J720" s="92" t="s">
        <v>69</v>
      </c>
      <c r="K720" s="95" t="s">
        <v>416</v>
      </c>
      <c r="L720" s="96">
        <v>43999</v>
      </c>
      <c r="M720" s="91">
        <v>2020</v>
      </c>
      <c r="N720" s="91" t="s">
        <v>464</v>
      </c>
      <c r="O720" s="91" t="s">
        <v>538</v>
      </c>
      <c r="P720" s="127">
        <v>44029</v>
      </c>
      <c r="Q720" s="97">
        <v>44056</v>
      </c>
      <c r="R720" s="93" t="s">
        <v>35</v>
      </c>
      <c r="S720" s="89" t="s">
        <v>36</v>
      </c>
      <c r="T720" s="88" t="s">
        <v>30</v>
      </c>
      <c r="U720" s="89" t="s">
        <v>449</v>
      </c>
      <c r="V720" s="92" t="s">
        <v>795</v>
      </c>
      <c r="W720" s="94">
        <v>43934466</v>
      </c>
      <c r="X720" s="46">
        <f t="shared" si="36"/>
        <v>57</v>
      </c>
      <c r="Y720" s="46">
        <v>455</v>
      </c>
      <c r="Z720" s="46" t="str">
        <f t="shared" si="37"/>
        <v>31-60</v>
      </c>
      <c r="AA720" s="77" t="str">
        <f t="shared" si="38"/>
        <v>Concluido</v>
      </c>
    </row>
    <row r="721" spans="1:27" s="43" customFormat="1" ht="15" customHeight="1">
      <c r="A721" s="89" t="s">
        <v>26</v>
      </c>
      <c r="B721" s="90" t="s">
        <v>165</v>
      </c>
      <c r="C721" s="91" t="s">
        <v>27</v>
      </c>
      <c r="D721" s="91">
        <v>7423</v>
      </c>
      <c r="E721" s="87" t="s">
        <v>157</v>
      </c>
      <c r="F721" s="87" t="s">
        <v>29</v>
      </c>
      <c r="G721" s="88" t="s">
        <v>44</v>
      </c>
      <c r="H721" s="89" t="s">
        <v>45</v>
      </c>
      <c r="I721" s="92" t="s">
        <v>157</v>
      </c>
      <c r="J721" s="92" t="s">
        <v>108</v>
      </c>
      <c r="K721" s="91" t="s">
        <v>428</v>
      </c>
      <c r="L721" s="96">
        <v>43999</v>
      </c>
      <c r="M721" s="91">
        <v>2020</v>
      </c>
      <c r="N721" s="91" t="s">
        <v>464</v>
      </c>
      <c r="O721" s="91" t="s">
        <v>538</v>
      </c>
      <c r="P721" s="127">
        <v>44029</v>
      </c>
      <c r="Q721" s="97">
        <v>44057</v>
      </c>
      <c r="R721" s="93" t="s">
        <v>35</v>
      </c>
      <c r="S721" s="89" t="s">
        <v>36</v>
      </c>
      <c r="T721" s="88" t="s">
        <v>30</v>
      </c>
      <c r="U721" s="89" t="s">
        <v>449</v>
      </c>
      <c r="V721" s="92" t="s">
        <v>794</v>
      </c>
      <c r="W721" s="94">
        <v>48787545</v>
      </c>
      <c r="X721" s="46">
        <f t="shared" si="36"/>
        <v>58</v>
      </c>
      <c r="Y721" s="46">
        <v>456</v>
      </c>
      <c r="Z721" s="46" t="str">
        <f t="shared" si="37"/>
        <v>31-60</v>
      </c>
      <c r="AA721" s="77" t="str">
        <f t="shared" si="38"/>
        <v>Concluido</v>
      </c>
    </row>
    <row r="722" spans="1:27" s="43" customFormat="1" ht="15" customHeight="1">
      <c r="A722" s="89" t="s">
        <v>26</v>
      </c>
      <c r="B722" s="90" t="s">
        <v>165</v>
      </c>
      <c r="C722" s="91" t="s">
        <v>27</v>
      </c>
      <c r="D722" s="91">
        <v>7427</v>
      </c>
      <c r="E722" s="87" t="s">
        <v>162</v>
      </c>
      <c r="F722" s="87" t="s">
        <v>91</v>
      </c>
      <c r="G722" s="88" t="s">
        <v>44</v>
      </c>
      <c r="H722" s="89" t="s">
        <v>45</v>
      </c>
      <c r="I722" s="92" t="s">
        <v>77</v>
      </c>
      <c r="J722" s="92" t="s">
        <v>108</v>
      </c>
      <c r="K722" s="91" t="s">
        <v>129</v>
      </c>
      <c r="L722" s="96">
        <v>43999</v>
      </c>
      <c r="M722" s="91">
        <v>2020</v>
      </c>
      <c r="N722" s="91" t="s">
        <v>464</v>
      </c>
      <c r="O722" s="91" t="s">
        <v>538</v>
      </c>
      <c r="P722" s="127">
        <v>44029</v>
      </c>
      <c r="Q722" s="97">
        <v>44056</v>
      </c>
      <c r="R722" s="93" t="s">
        <v>35</v>
      </c>
      <c r="S722" s="89" t="s">
        <v>36</v>
      </c>
      <c r="T722" s="88" t="s">
        <v>30</v>
      </c>
      <c r="U722" s="89" t="s">
        <v>449</v>
      </c>
      <c r="V722" s="92" t="s">
        <v>798</v>
      </c>
      <c r="W722" s="94">
        <v>44557351</v>
      </c>
      <c r="X722" s="46">
        <f t="shared" si="36"/>
        <v>57</v>
      </c>
      <c r="Y722" s="46">
        <v>457</v>
      </c>
      <c r="Z722" s="46" t="str">
        <f t="shared" si="37"/>
        <v>31-60</v>
      </c>
      <c r="AA722" s="77" t="str">
        <f t="shared" si="38"/>
        <v>Concluido</v>
      </c>
    </row>
    <row r="723" spans="1:27" s="43" customFormat="1" ht="15" customHeight="1">
      <c r="A723" s="89" t="s">
        <v>26</v>
      </c>
      <c r="B723" s="90" t="s">
        <v>37</v>
      </c>
      <c r="C723" s="91" t="s">
        <v>27</v>
      </c>
      <c r="D723" s="91">
        <v>7428</v>
      </c>
      <c r="E723" s="87" t="s">
        <v>162</v>
      </c>
      <c r="F723" s="87" t="s">
        <v>57</v>
      </c>
      <c r="G723" s="88" t="s">
        <v>44</v>
      </c>
      <c r="H723" s="89" t="s">
        <v>45</v>
      </c>
      <c r="I723" s="92" t="s">
        <v>77</v>
      </c>
      <c r="J723" s="92" t="s">
        <v>108</v>
      </c>
      <c r="K723" s="91" t="s">
        <v>129</v>
      </c>
      <c r="L723" s="96">
        <v>43999</v>
      </c>
      <c r="M723" s="91">
        <v>2020</v>
      </c>
      <c r="N723" s="91" t="s">
        <v>464</v>
      </c>
      <c r="O723" s="91" t="s">
        <v>538</v>
      </c>
      <c r="P723" s="127">
        <v>44029</v>
      </c>
      <c r="Q723" s="97">
        <v>44056</v>
      </c>
      <c r="R723" s="93" t="s">
        <v>35</v>
      </c>
      <c r="S723" s="89" t="s">
        <v>36</v>
      </c>
      <c r="T723" s="88" t="s">
        <v>30</v>
      </c>
      <c r="U723" s="89" t="s">
        <v>449</v>
      </c>
      <c r="V723" s="92" t="s">
        <v>799</v>
      </c>
      <c r="W723" s="94">
        <v>75601284</v>
      </c>
      <c r="X723" s="46">
        <f t="shared" si="36"/>
        <v>57</v>
      </c>
      <c r="Y723" s="46">
        <v>458</v>
      </c>
      <c r="Z723" s="46" t="str">
        <f t="shared" si="37"/>
        <v>31-60</v>
      </c>
      <c r="AA723" s="77" t="str">
        <f t="shared" si="38"/>
        <v>Concluido</v>
      </c>
    </row>
    <row r="724" spans="1:27" s="43" customFormat="1" ht="15" customHeight="1">
      <c r="A724" s="89" t="s">
        <v>26</v>
      </c>
      <c r="B724" s="90" t="s">
        <v>37</v>
      </c>
      <c r="C724" s="91" t="s">
        <v>27</v>
      </c>
      <c r="D724" s="91">
        <v>7431</v>
      </c>
      <c r="E724" s="87" t="s">
        <v>162</v>
      </c>
      <c r="F724" s="87" t="s">
        <v>29</v>
      </c>
      <c r="G724" s="88" t="s">
        <v>44</v>
      </c>
      <c r="H724" s="89" t="s">
        <v>45</v>
      </c>
      <c r="I724" s="92" t="s">
        <v>77</v>
      </c>
      <c r="J724" s="92" t="s">
        <v>108</v>
      </c>
      <c r="K724" s="91" t="s">
        <v>129</v>
      </c>
      <c r="L724" s="96">
        <v>43999</v>
      </c>
      <c r="M724" s="91">
        <v>2020</v>
      </c>
      <c r="N724" s="91" t="s">
        <v>464</v>
      </c>
      <c r="O724" s="91" t="s">
        <v>538</v>
      </c>
      <c r="P724" s="127">
        <v>44029</v>
      </c>
      <c r="Q724" s="97">
        <v>44056</v>
      </c>
      <c r="R724" s="93" t="s">
        <v>35</v>
      </c>
      <c r="S724" s="89" t="s">
        <v>36</v>
      </c>
      <c r="T724" s="88" t="s">
        <v>30</v>
      </c>
      <c r="U724" s="89" t="s">
        <v>449</v>
      </c>
      <c r="V724" s="92" t="s">
        <v>800</v>
      </c>
      <c r="W724" s="94">
        <v>16688424</v>
      </c>
      <c r="X724" s="46">
        <f t="shared" si="36"/>
        <v>57</v>
      </c>
      <c r="Y724" s="46">
        <v>459</v>
      </c>
      <c r="Z724" s="46" t="str">
        <f t="shared" si="37"/>
        <v>31-60</v>
      </c>
      <c r="AA724" s="77" t="str">
        <f t="shared" si="38"/>
        <v>Concluido</v>
      </c>
    </row>
    <row r="725" spans="1:27" s="43" customFormat="1" ht="15" customHeight="1">
      <c r="A725" s="89" t="s">
        <v>26</v>
      </c>
      <c r="B725" s="90" t="s">
        <v>37</v>
      </c>
      <c r="C725" s="91" t="s">
        <v>27</v>
      </c>
      <c r="D725" s="91">
        <v>7418</v>
      </c>
      <c r="E725" s="87" t="s">
        <v>28</v>
      </c>
      <c r="F725" s="87" t="s">
        <v>29</v>
      </c>
      <c r="G725" s="88" t="s">
        <v>30</v>
      </c>
      <c r="H725" s="89" t="s">
        <v>31</v>
      </c>
      <c r="I725" s="92" t="s">
        <v>32</v>
      </c>
      <c r="J725" s="92" t="s">
        <v>33</v>
      </c>
      <c r="K725" s="91" t="s">
        <v>34</v>
      </c>
      <c r="L725" s="96">
        <v>43999</v>
      </c>
      <c r="M725" s="91">
        <v>2020</v>
      </c>
      <c r="N725" s="91" t="s">
        <v>464</v>
      </c>
      <c r="O725" s="91" t="s">
        <v>538</v>
      </c>
      <c r="P725" s="127">
        <v>44029</v>
      </c>
      <c r="Q725" s="97">
        <v>44029</v>
      </c>
      <c r="R725" s="93" t="s">
        <v>35</v>
      </c>
      <c r="S725" s="89" t="s">
        <v>36</v>
      </c>
      <c r="T725" s="88" t="s">
        <v>30</v>
      </c>
      <c r="U725" s="89" t="s">
        <v>449</v>
      </c>
      <c r="V725" s="92" t="s">
        <v>790</v>
      </c>
      <c r="W725" s="94">
        <v>42289009</v>
      </c>
      <c r="X725" s="46">
        <f t="shared" si="36"/>
        <v>30</v>
      </c>
      <c r="Y725" s="46">
        <v>460</v>
      </c>
      <c r="Z725" s="46" t="str">
        <f t="shared" si="37"/>
        <v>16-30</v>
      </c>
      <c r="AA725" s="77" t="str">
        <f t="shared" si="38"/>
        <v>Concluido</v>
      </c>
    </row>
    <row r="726" spans="1:27" s="43" customFormat="1" ht="15" customHeight="1">
      <c r="A726" s="89" t="s">
        <v>26</v>
      </c>
      <c r="B726" s="90" t="s">
        <v>37</v>
      </c>
      <c r="C726" s="91" t="s">
        <v>27</v>
      </c>
      <c r="D726" s="91">
        <v>7419</v>
      </c>
      <c r="E726" s="87" t="s">
        <v>88</v>
      </c>
      <c r="F726" s="87" t="s">
        <v>57</v>
      </c>
      <c r="G726" s="88" t="s">
        <v>30</v>
      </c>
      <c r="H726" s="89" t="s">
        <v>31</v>
      </c>
      <c r="I726" s="92" t="s">
        <v>32</v>
      </c>
      <c r="J726" s="92" t="s">
        <v>33</v>
      </c>
      <c r="K726" s="91" t="s">
        <v>34</v>
      </c>
      <c r="L726" s="96">
        <v>43999</v>
      </c>
      <c r="M726" s="91">
        <v>2020</v>
      </c>
      <c r="N726" s="91" t="s">
        <v>464</v>
      </c>
      <c r="O726" s="91" t="s">
        <v>538</v>
      </c>
      <c r="P726" s="127">
        <v>44029</v>
      </c>
      <c r="Q726" s="97">
        <v>44056</v>
      </c>
      <c r="R726" s="93" t="s">
        <v>35</v>
      </c>
      <c r="S726" s="89" t="s">
        <v>36</v>
      </c>
      <c r="T726" s="88" t="s">
        <v>30</v>
      </c>
      <c r="U726" s="89" t="s">
        <v>449</v>
      </c>
      <c r="V726" s="92" t="s">
        <v>791</v>
      </c>
      <c r="W726" s="94">
        <v>20721768</v>
      </c>
      <c r="X726" s="46">
        <f t="shared" si="36"/>
        <v>57</v>
      </c>
      <c r="Y726" s="46">
        <v>461</v>
      </c>
      <c r="Z726" s="46" t="str">
        <f t="shared" si="37"/>
        <v>31-60</v>
      </c>
      <c r="AA726" s="77" t="str">
        <f t="shared" si="38"/>
        <v>Concluido</v>
      </c>
    </row>
    <row r="727" spans="1:27" s="43" customFormat="1">
      <c r="A727" s="89" t="s">
        <v>26</v>
      </c>
      <c r="B727" s="90" t="s">
        <v>37</v>
      </c>
      <c r="C727" s="91" t="s">
        <v>27</v>
      </c>
      <c r="D727" s="91">
        <v>7420</v>
      </c>
      <c r="E727" s="87" t="s">
        <v>64</v>
      </c>
      <c r="F727" s="87" t="s">
        <v>29</v>
      </c>
      <c r="G727" s="88" t="s">
        <v>30</v>
      </c>
      <c r="H727" s="89" t="s">
        <v>31</v>
      </c>
      <c r="I727" s="92" t="s">
        <v>32</v>
      </c>
      <c r="J727" s="92" t="s">
        <v>33</v>
      </c>
      <c r="K727" s="91" t="s">
        <v>34</v>
      </c>
      <c r="L727" s="96">
        <v>43999</v>
      </c>
      <c r="M727" s="91">
        <v>2020</v>
      </c>
      <c r="N727" s="91" t="s">
        <v>464</v>
      </c>
      <c r="O727" s="91" t="s">
        <v>538</v>
      </c>
      <c r="P727" s="127">
        <v>44029</v>
      </c>
      <c r="Q727" s="97">
        <v>44033</v>
      </c>
      <c r="R727" s="93" t="s">
        <v>35</v>
      </c>
      <c r="S727" s="89" t="s">
        <v>36</v>
      </c>
      <c r="T727" s="88" t="s">
        <v>30</v>
      </c>
      <c r="U727" s="89" t="s">
        <v>449</v>
      </c>
      <c r="V727" s="92" t="s">
        <v>792</v>
      </c>
      <c r="W727" s="94">
        <v>45101735</v>
      </c>
      <c r="X727" s="46">
        <f t="shared" si="36"/>
        <v>34</v>
      </c>
      <c r="Y727" s="46">
        <v>462</v>
      </c>
      <c r="Z727" s="46" t="str">
        <f t="shared" si="37"/>
        <v>31-60</v>
      </c>
      <c r="AA727" s="77" t="str">
        <f t="shared" si="38"/>
        <v>Concluido</v>
      </c>
    </row>
    <row r="728" spans="1:27" s="43" customFormat="1">
      <c r="A728" s="89" t="s">
        <v>26</v>
      </c>
      <c r="B728" s="90" t="s">
        <v>37</v>
      </c>
      <c r="C728" s="91" t="s">
        <v>27</v>
      </c>
      <c r="D728" s="91">
        <v>7434</v>
      </c>
      <c r="E728" s="87" t="s">
        <v>101</v>
      </c>
      <c r="F728" s="87" t="s">
        <v>57</v>
      </c>
      <c r="G728" s="88" t="s">
        <v>30</v>
      </c>
      <c r="H728" s="89" t="s">
        <v>31</v>
      </c>
      <c r="I728" s="92" t="s">
        <v>32</v>
      </c>
      <c r="J728" s="92" t="s">
        <v>33</v>
      </c>
      <c r="K728" s="91" t="s">
        <v>34</v>
      </c>
      <c r="L728" s="96">
        <v>43999</v>
      </c>
      <c r="M728" s="91">
        <v>2020</v>
      </c>
      <c r="N728" s="91" t="s">
        <v>464</v>
      </c>
      <c r="O728" s="91" t="s">
        <v>538</v>
      </c>
      <c r="P728" s="127">
        <v>44029</v>
      </c>
      <c r="Q728" s="97">
        <v>44056</v>
      </c>
      <c r="R728" s="93" t="s">
        <v>35</v>
      </c>
      <c r="S728" s="89" t="s">
        <v>36</v>
      </c>
      <c r="T728" s="88" t="s">
        <v>30</v>
      </c>
      <c r="U728" s="89" t="s">
        <v>449</v>
      </c>
      <c r="V728" s="92" t="s">
        <v>802</v>
      </c>
      <c r="W728" s="94">
        <v>76649856</v>
      </c>
      <c r="X728" s="46">
        <f t="shared" si="36"/>
        <v>57</v>
      </c>
      <c r="Y728" s="46">
        <v>463</v>
      </c>
      <c r="Z728" s="46" t="str">
        <f t="shared" si="37"/>
        <v>31-60</v>
      </c>
      <c r="AA728" s="77" t="str">
        <f t="shared" si="38"/>
        <v>Concluido</v>
      </c>
    </row>
    <row r="729" spans="1:27" s="43" customFormat="1" ht="15" customHeight="1">
      <c r="A729" s="89" t="s">
        <v>26</v>
      </c>
      <c r="B729" s="90" t="s">
        <v>37</v>
      </c>
      <c r="C729" s="91" t="s">
        <v>27</v>
      </c>
      <c r="D729" s="91">
        <v>7435</v>
      </c>
      <c r="E729" s="87" t="s">
        <v>572</v>
      </c>
      <c r="F729" s="87" t="s">
        <v>57</v>
      </c>
      <c r="G729" s="88" t="s">
        <v>30</v>
      </c>
      <c r="H729" s="89" t="s">
        <v>31</v>
      </c>
      <c r="I729" s="92" t="s">
        <v>32</v>
      </c>
      <c r="J729" s="92" t="s">
        <v>33</v>
      </c>
      <c r="K729" s="91" t="s">
        <v>34</v>
      </c>
      <c r="L729" s="96">
        <v>43999</v>
      </c>
      <c r="M729" s="91">
        <v>2020</v>
      </c>
      <c r="N729" s="91" t="s">
        <v>464</v>
      </c>
      <c r="O729" s="91" t="s">
        <v>538</v>
      </c>
      <c r="P729" s="127">
        <v>44029</v>
      </c>
      <c r="Q729" s="97">
        <v>44056</v>
      </c>
      <c r="R729" s="93" t="s">
        <v>35</v>
      </c>
      <c r="S729" s="89" t="s">
        <v>36</v>
      </c>
      <c r="T729" s="88" t="s">
        <v>30</v>
      </c>
      <c r="U729" s="89" t="s">
        <v>449</v>
      </c>
      <c r="V729" s="92" t="s">
        <v>803</v>
      </c>
      <c r="W729" s="94">
        <v>41669315</v>
      </c>
      <c r="X729" s="46">
        <f t="shared" si="36"/>
        <v>57</v>
      </c>
      <c r="Y729" s="46">
        <v>464</v>
      </c>
      <c r="Z729" s="46" t="str">
        <f t="shared" si="37"/>
        <v>31-60</v>
      </c>
      <c r="AA729" s="77" t="str">
        <f t="shared" si="38"/>
        <v>Concluido</v>
      </c>
    </row>
    <row r="730" spans="1:27" s="43" customFormat="1" ht="15" customHeight="1">
      <c r="A730" s="89" t="s">
        <v>26</v>
      </c>
      <c r="B730" s="90" t="s">
        <v>37</v>
      </c>
      <c r="C730" s="91" t="s">
        <v>27</v>
      </c>
      <c r="D730" s="91">
        <v>7424</v>
      </c>
      <c r="E730" s="87" t="s">
        <v>88</v>
      </c>
      <c r="F730" s="87" t="s">
        <v>29</v>
      </c>
      <c r="G730" s="88" t="s">
        <v>44</v>
      </c>
      <c r="H730" s="89" t="s">
        <v>45</v>
      </c>
      <c r="I730" s="92" t="s">
        <v>88</v>
      </c>
      <c r="J730" s="92" t="s">
        <v>51</v>
      </c>
      <c r="K730" s="95" t="s">
        <v>149</v>
      </c>
      <c r="L730" s="96">
        <v>43999</v>
      </c>
      <c r="M730" s="91">
        <v>2020</v>
      </c>
      <c r="N730" s="91" t="s">
        <v>464</v>
      </c>
      <c r="O730" s="91" t="s">
        <v>538</v>
      </c>
      <c r="P730" s="127">
        <v>44029</v>
      </c>
      <c r="Q730" s="97">
        <v>44056</v>
      </c>
      <c r="R730" s="93" t="s">
        <v>35</v>
      </c>
      <c r="S730" s="89" t="s">
        <v>36</v>
      </c>
      <c r="T730" s="88" t="s">
        <v>30</v>
      </c>
      <c r="U730" s="89" t="s">
        <v>449</v>
      </c>
      <c r="V730" s="92" t="s">
        <v>515</v>
      </c>
      <c r="W730" s="94">
        <v>40732893</v>
      </c>
      <c r="X730" s="46">
        <f t="shared" si="36"/>
        <v>57</v>
      </c>
      <c r="Y730" s="46">
        <v>465</v>
      </c>
      <c r="Z730" s="46" t="str">
        <f t="shared" si="37"/>
        <v>31-60</v>
      </c>
      <c r="AA730" s="77" t="str">
        <f t="shared" si="38"/>
        <v>Concluido</v>
      </c>
    </row>
    <row r="731" spans="1:27" s="43" customFormat="1" ht="15" customHeight="1">
      <c r="A731" s="89" t="s">
        <v>26</v>
      </c>
      <c r="B731" s="90" t="s">
        <v>37</v>
      </c>
      <c r="C731" s="91" t="s">
        <v>27</v>
      </c>
      <c r="D731" s="91">
        <v>7429</v>
      </c>
      <c r="E731" s="87" t="s">
        <v>88</v>
      </c>
      <c r="F731" s="87" t="s">
        <v>29</v>
      </c>
      <c r="G731" s="88" t="s">
        <v>44</v>
      </c>
      <c r="H731" s="89" t="s">
        <v>45</v>
      </c>
      <c r="I731" s="92" t="s">
        <v>88</v>
      </c>
      <c r="J731" s="92" t="s">
        <v>51</v>
      </c>
      <c r="K731" s="95" t="s">
        <v>149</v>
      </c>
      <c r="L731" s="96">
        <v>43999</v>
      </c>
      <c r="M731" s="91">
        <v>2020</v>
      </c>
      <c r="N731" s="91" t="s">
        <v>464</v>
      </c>
      <c r="O731" s="91" t="s">
        <v>538</v>
      </c>
      <c r="P731" s="127">
        <v>44029</v>
      </c>
      <c r="Q731" s="97">
        <v>44056</v>
      </c>
      <c r="R731" s="93" t="s">
        <v>35</v>
      </c>
      <c r="S731" s="89" t="s">
        <v>36</v>
      </c>
      <c r="T731" s="88" t="s">
        <v>30</v>
      </c>
      <c r="U731" s="89" t="s">
        <v>449</v>
      </c>
      <c r="V731" s="92" t="s">
        <v>788</v>
      </c>
      <c r="W731" s="94">
        <v>2382643</v>
      </c>
      <c r="X731" s="46">
        <f t="shared" si="36"/>
        <v>57</v>
      </c>
      <c r="Y731" s="46">
        <v>466</v>
      </c>
      <c r="Z731" s="46" t="str">
        <f t="shared" si="37"/>
        <v>31-60</v>
      </c>
      <c r="AA731" s="77" t="str">
        <f t="shared" si="38"/>
        <v>Concluido</v>
      </c>
    </row>
    <row r="732" spans="1:27" s="43" customFormat="1" ht="15" customHeight="1">
      <c r="A732" s="89" t="s">
        <v>26</v>
      </c>
      <c r="B732" s="90" t="s">
        <v>37</v>
      </c>
      <c r="C732" s="91" t="s">
        <v>27</v>
      </c>
      <c r="D732" s="91">
        <v>7393</v>
      </c>
      <c r="E732" s="87" t="s">
        <v>74</v>
      </c>
      <c r="F732" s="87" t="s">
        <v>29</v>
      </c>
      <c r="G732" s="88" t="s">
        <v>44</v>
      </c>
      <c r="H732" s="89" t="s">
        <v>45</v>
      </c>
      <c r="I732" s="92" t="s">
        <v>74</v>
      </c>
      <c r="J732" s="92" t="s">
        <v>108</v>
      </c>
      <c r="K732" s="91" t="s">
        <v>159</v>
      </c>
      <c r="L732" s="96">
        <v>43998</v>
      </c>
      <c r="M732" s="91">
        <v>2020</v>
      </c>
      <c r="N732" s="91" t="s">
        <v>464</v>
      </c>
      <c r="O732" s="91" t="s">
        <v>538</v>
      </c>
      <c r="P732" s="127">
        <v>44028</v>
      </c>
      <c r="Q732" s="97">
        <v>44055</v>
      </c>
      <c r="R732" s="93" t="s">
        <v>35</v>
      </c>
      <c r="S732" s="89" t="s">
        <v>36</v>
      </c>
      <c r="T732" s="88" t="s">
        <v>30</v>
      </c>
      <c r="U732" s="89" t="s">
        <v>449</v>
      </c>
      <c r="V732" s="92" t="s">
        <v>767</v>
      </c>
      <c r="W732" s="94">
        <v>43615641</v>
      </c>
      <c r="X732" s="46">
        <f t="shared" si="36"/>
        <v>57</v>
      </c>
      <c r="Y732" s="46">
        <v>467</v>
      </c>
      <c r="Z732" s="46" t="str">
        <f t="shared" si="37"/>
        <v>31-60</v>
      </c>
      <c r="AA732" s="77" t="str">
        <f t="shared" si="38"/>
        <v>Concluido</v>
      </c>
    </row>
    <row r="733" spans="1:27" s="43" customFormat="1" ht="15" customHeight="1">
      <c r="A733" s="89" t="s">
        <v>26</v>
      </c>
      <c r="B733" s="90" t="s">
        <v>165</v>
      </c>
      <c r="C733" s="91" t="s">
        <v>27</v>
      </c>
      <c r="D733" s="91">
        <v>7389</v>
      </c>
      <c r="E733" s="87" t="s">
        <v>407</v>
      </c>
      <c r="F733" s="87" t="s">
        <v>29</v>
      </c>
      <c r="G733" s="88" t="s">
        <v>44</v>
      </c>
      <c r="H733" s="89" t="s">
        <v>45</v>
      </c>
      <c r="I733" s="92" t="s">
        <v>116</v>
      </c>
      <c r="J733" s="92" t="s">
        <v>117</v>
      </c>
      <c r="K733" s="91" t="s">
        <v>118</v>
      </c>
      <c r="L733" s="96">
        <v>43998</v>
      </c>
      <c r="M733" s="91">
        <v>2020</v>
      </c>
      <c r="N733" s="91" t="s">
        <v>464</v>
      </c>
      <c r="O733" s="91" t="s">
        <v>538</v>
      </c>
      <c r="P733" s="127">
        <v>44028</v>
      </c>
      <c r="Q733" s="97">
        <v>44056</v>
      </c>
      <c r="R733" s="93" t="s">
        <v>35</v>
      </c>
      <c r="S733" s="89" t="s">
        <v>36</v>
      </c>
      <c r="T733" s="88" t="s">
        <v>30</v>
      </c>
      <c r="U733" s="89" t="s">
        <v>449</v>
      </c>
      <c r="V733" s="92" t="s">
        <v>764</v>
      </c>
      <c r="W733" s="94">
        <v>23971654</v>
      </c>
      <c r="X733" s="46">
        <f t="shared" si="36"/>
        <v>58</v>
      </c>
      <c r="Y733" s="46">
        <v>468</v>
      </c>
      <c r="Z733" s="46" t="str">
        <f t="shared" si="37"/>
        <v>31-60</v>
      </c>
      <c r="AA733" s="77" t="str">
        <f t="shared" si="38"/>
        <v>Concluido</v>
      </c>
    </row>
    <row r="734" spans="1:27" s="43" customFormat="1" ht="15" customHeight="1">
      <c r="A734" s="89" t="s">
        <v>26</v>
      </c>
      <c r="B734" s="90" t="s">
        <v>37</v>
      </c>
      <c r="C734" s="91" t="s">
        <v>27</v>
      </c>
      <c r="D734" s="91">
        <v>7405</v>
      </c>
      <c r="E734" s="87" t="s">
        <v>38</v>
      </c>
      <c r="F734" s="87" t="s">
        <v>29</v>
      </c>
      <c r="G734" s="88" t="s">
        <v>44</v>
      </c>
      <c r="H734" s="89" t="s">
        <v>45</v>
      </c>
      <c r="I734" s="92" t="s">
        <v>38</v>
      </c>
      <c r="J734" s="92" t="s">
        <v>79</v>
      </c>
      <c r="K734" s="91" t="s">
        <v>150</v>
      </c>
      <c r="L734" s="96">
        <v>43998</v>
      </c>
      <c r="M734" s="91">
        <v>2020</v>
      </c>
      <c r="N734" s="91" t="s">
        <v>464</v>
      </c>
      <c r="O734" s="91" t="s">
        <v>538</v>
      </c>
      <c r="P734" s="127">
        <v>44028</v>
      </c>
      <c r="Q734" s="97">
        <v>44055</v>
      </c>
      <c r="R734" s="93" t="s">
        <v>35</v>
      </c>
      <c r="S734" s="89" t="s">
        <v>36</v>
      </c>
      <c r="T734" s="88" t="s">
        <v>30</v>
      </c>
      <c r="U734" s="89" t="s">
        <v>449</v>
      </c>
      <c r="V734" s="92" t="s">
        <v>776</v>
      </c>
      <c r="W734" s="94">
        <v>21576068</v>
      </c>
      <c r="X734" s="46">
        <f t="shared" si="36"/>
        <v>57</v>
      </c>
      <c r="Y734" s="46">
        <v>469</v>
      </c>
      <c r="Z734" s="46" t="str">
        <f t="shared" si="37"/>
        <v>31-60</v>
      </c>
      <c r="AA734" s="77" t="str">
        <f t="shared" si="38"/>
        <v>Concluido</v>
      </c>
    </row>
    <row r="735" spans="1:27" s="43" customFormat="1" ht="15" customHeight="1">
      <c r="A735" s="89" t="s">
        <v>26</v>
      </c>
      <c r="B735" s="90" t="s">
        <v>37</v>
      </c>
      <c r="C735" s="91" t="s">
        <v>27</v>
      </c>
      <c r="D735" s="91">
        <v>7394</v>
      </c>
      <c r="E735" s="87" t="s">
        <v>400</v>
      </c>
      <c r="F735" s="87" t="s">
        <v>57</v>
      </c>
      <c r="G735" s="88" t="s">
        <v>44</v>
      </c>
      <c r="H735" s="89" t="s">
        <v>45</v>
      </c>
      <c r="I735" s="92" t="s">
        <v>121</v>
      </c>
      <c r="J735" s="92" t="s">
        <v>69</v>
      </c>
      <c r="K735" s="91" t="s">
        <v>126</v>
      </c>
      <c r="L735" s="96">
        <v>43998</v>
      </c>
      <c r="M735" s="91">
        <v>2020</v>
      </c>
      <c r="N735" s="91" t="s">
        <v>464</v>
      </c>
      <c r="O735" s="91" t="s">
        <v>538</v>
      </c>
      <c r="P735" s="127">
        <v>44028</v>
      </c>
      <c r="Q735" s="97">
        <v>44055</v>
      </c>
      <c r="R735" s="93" t="s">
        <v>35</v>
      </c>
      <c r="S735" s="89" t="s">
        <v>36</v>
      </c>
      <c r="T735" s="88" t="s">
        <v>30</v>
      </c>
      <c r="U735" s="89" t="s">
        <v>449</v>
      </c>
      <c r="V735" s="92" t="s">
        <v>768</v>
      </c>
      <c r="W735" s="94">
        <v>20002990</v>
      </c>
      <c r="X735" s="46">
        <f t="shared" si="36"/>
        <v>57</v>
      </c>
      <c r="Y735" s="46">
        <v>470</v>
      </c>
      <c r="Z735" s="46" t="str">
        <f t="shared" si="37"/>
        <v>31-60</v>
      </c>
      <c r="AA735" s="77" t="str">
        <f t="shared" si="38"/>
        <v>Concluido</v>
      </c>
    </row>
    <row r="736" spans="1:27" s="43" customFormat="1" ht="15" customHeight="1">
      <c r="A736" s="89" t="s">
        <v>26</v>
      </c>
      <c r="B736" s="90" t="s">
        <v>37</v>
      </c>
      <c r="C736" s="91" t="s">
        <v>27</v>
      </c>
      <c r="D736" s="91">
        <v>7386</v>
      </c>
      <c r="E736" s="87" t="s">
        <v>162</v>
      </c>
      <c r="F736" s="87" t="s">
        <v>29</v>
      </c>
      <c r="G736" s="88" t="s">
        <v>44</v>
      </c>
      <c r="H736" s="89" t="s">
        <v>45</v>
      </c>
      <c r="I736" s="92" t="s">
        <v>77</v>
      </c>
      <c r="J736" s="92" t="s">
        <v>108</v>
      </c>
      <c r="K736" s="91" t="s">
        <v>129</v>
      </c>
      <c r="L736" s="96">
        <v>43998</v>
      </c>
      <c r="M736" s="91">
        <v>2020</v>
      </c>
      <c r="N736" s="91" t="s">
        <v>464</v>
      </c>
      <c r="O736" s="91" t="s">
        <v>538</v>
      </c>
      <c r="P736" s="127">
        <v>44028</v>
      </c>
      <c r="Q736" s="97">
        <v>44065</v>
      </c>
      <c r="R736" s="93" t="s">
        <v>35</v>
      </c>
      <c r="S736" s="89" t="s">
        <v>36</v>
      </c>
      <c r="T736" s="88" t="s">
        <v>30</v>
      </c>
      <c r="U736" s="89" t="s">
        <v>449</v>
      </c>
      <c r="V736" s="92" t="s">
        <v>763</v>
      </c>
      <c r="W736" s="94">
        <v>48878797</v>
      </c>
      <c r="X736" s="46">
        <f t="shared" si="36"/>
        <v>67</v>
      </c>
      <c r="Y736" s="46">
        <v>471</v>
      </c>
      <c r="Z736" s="46" t="str">
        <f t="shared" si="37"/>
        <v>Más de 60</v>
      </c>
      <c r="AA736" s="77" t="str">
        <f t="shared" si="38"/>
        <v>Concluido</v>
      </c>
    </row>
    <row r="737" spans="1:27" s="43" customFormat="1" ht="15" customHeight="1">
      <c r="A737" s="89" t="s">
        <v>26</v>
      </c>
      <c r="B737" s="90" t="s">
        <v>37</v>
      </c>
      <c r="C737" s="91" t="s">
        <v>27</v>
      </c>
      <c r="D737" s="91">
        <v>7392</v>
      </c>
      <c r="E737" s="87" t="s">
        <v>162</v>
      </c>
      <c r="F737" s="87" t="s">
        <v>29</v>
      </c>
      <c r="G737" s="88" t="s">
        <v>44</v>
      </c>
      <c r="H737" s="89" t="s">
        <v>45</v>
      </c>
      <c r="I737" s="92" t="s">
        <v>77</v>
      </c>
      <c r="J737" s="92" t="s">
        <v>108</v>
      </c>
      <c r="K737" s="91" t="s">
        <v>129</v>
      </c>
      <c r="L737" s="96">
        <v>43998</v>
      </c>
      <c r="M737" s="91">
        <v>2020</v>
      </c>
      <c r="N737" s="91" t="s">
        <v>464</v>
      </c>
      <c r="O737" s="91" t="s">
        <v>538</v>
      </c>
      <c r="P737" s="127">
        <v>44028</v>
      </c>
      <c r="Q737" s="97">
        <v>44055</v>
      </c>
      <c r="R737" s="93" t="s">
        <v>35</v>
      </c>
      <c r="S737" s="89" t="s">
        <v>36</v>
      </c>
      <c r="T737" s="88" t="s">
        <v>30</v>
      </c>
      <c r="U737" s="89" t="s">
        <v>449</v>
      </c>
      <c r="V737" s="92" t="s">
        <v>766</v>
      </c>
      <c r="W737" s="94">
        <v>16711910</v>
      </c>
      <c r="X737" s="46">
        <f t="shared" si="36"/>
        <v>57</v>
      </c>
      <c r="Y737" s="46">
        <v>472</v>
      </c>
      <c r="Z737" s="46" t="str">
        <f t="shared" si="37"/>
        <v>31-60</v>
      </c>
      <c r="AA737" s="77" t="str">
        <f t="shared" si="38"/>
        <v>Concluido</v>
      </c>
    </row>
    <row r="738" spans="1:27" s="43" customFormat="1" ht="15" customHeight="1">
      <c r="A738" s="89" t="s">
        <v>26</v>
      </c>
      <c r="B738" s="90" t="s">
        <v>37</v>
      </c>
      <c r="C738" s="91" t="s">
        <v>27</v>
      </c>
      <c r="D738" s="91">
        <v>7396</v>
      </c>
      <c r="E738" s="87" t="s">
        <v>162</v>
      </c>
      <c r="F738" s="87" t="s">
        <v>91</v>
      </c>
      <c r="G738" s="88" t="s">
        <v>44</v>
      </c>
      <c r="H738" s="89" t="s">
        <v>45</v>
      </c>
      <c r="I738" s="92" t="s">
        <v>77</v>
      </c>
      <c r="J738" s="92" t="s">
        <v>108</v>
      </c>
      <c r="K738" s="91" t="s">
        <v>129</v>
      </c>
      <c r="L738" s="96">
        <v>43998</v>
      </c>
      <c r="M738" s="91">
        <v>2020</v>
      </c>
      <c r="N738" s="91" t="s">
        <v>464</v>
      </c>
      <c r="O738" s="91" t="s">
        <v>538</v>
      </c>
      <c r="P738" s="127">
        <v>44028</v>
      </c>
      <c r="Q738" s="97">
        <v>44055</v>
      </c>
      <c r="R738" s="93" t="s">
        <v>35</v>
      </c>
      <c r="S738" s="89" t="s">
        <v>36</v>
      </c>
      <c r="T738" s="88" t="s">
        <v>30</v>
      </c>
      <c r="U738" s="89" t="s">
        <v>449</v>
      </c>
      <c r="V738" s="92" t="s">
        <v>770</v>
      </c>
      <c r="W738" s="94">
        <v>74401835</v>
      </c>
      <c r="X738" s="46">
        <f t="shared" si="36"/>
        <v>57</v>
      </c>
      <c r="Y738" s="46">
        <v>473</v>
      </c>
      <c r="Z738" s="46" t="str">
        <f t="shared" si="37"/>
        <v>31-60</v>
      </c>
      <c r="AA738" s="77" t="str">
        <f t="shared" si="38"/>
        <v>Concluido</v>
      </c>
    </row>
    <row r="739" spans="1:27" s="43" customFormat="1" ht="15" customHeight="1">
      <c r="A739" s="89" t="s">
        <v>26</v>
      </c>
      <c r="B739" s="90" t="s">
        <v>37</v>
      </c>
      <c r="C739" s="91" t="s">
        <v>27</v>
      </c>
      <c r="D739" s="91">
        <v>7400</v>
      </c>
      <c r="E739" s="87" t="s">
        <v>162</v>
      </c>
      <c r="F739" s="87" t="s">
        <v>29</v>
      </c>
      <c r="G739" s="88" t="s">
        <v>44</v>
      </c>
      <c r="H739" s="89" t="s">
        <v>45</v>
      </c>
      <c r="I739" s="92" t="s">
        <v>77</v>
      </c>
      <c r="J739" s="92" t="s">
        <v>108</v>
      </c>
      <c r="K739" s="91" t="s">
        <v>129</v>
      </c>
      <c r="L739" s="96">
        <v>43998</v>
      </c>
      <c r="M739" s="91">
        <v>2020</v>
      </c>
      <c r="N739" s="91" t="s">
        <v>464</v>
      </c>
      <c r="O739" s="91" t="s">
        <v>538</v>
      </c>
      <c r="P739" s="127">
        <v>44028</v>
      </c>
      <c r="Q739" s="97">
        <v>44055</v>
      </c>
      <c r="R739" s="93" t="s">
        <v>35</v>
      </c>
      <c r="S739" s="89" t="s">
        <v>36</v>
      </c>
      <c r="T739" s="88" t="s">
        <v>30</v>
      </c>
      <c r="U739" s="89" t="s">
        <v>449</v>
      </c>
      <c r="V739" s="92" t="s">
        <v>774</v>
      </c>
      <c r="W739" s="94">
        <v>45148071</v>
      </c>
      <c r="X739" s="46">
        <f t="shared" si="36"/>
        <v>57</v>
      </c>
      <c r="Y739" s="46">
        <v>474</v>
      </c>
      <c r="Z739" s="46" t="str">
        <f t="shared" si="37"/>
        <v>31-60</v>
      </c>
      <c r="AA739" s="77" t="str">
        <f t="shared" si="38"/>
        <v>Concluido</v>
      </c>
    </row>
    <row r="740" spans="1:27" s="43" customFormat="1" ht="15" customHeight="1">
      <c r="A740" s="89" t="s">
        <v>26</v>
      </c>
      <c r="B740" s="90" t="s">
        <v>37</v>
      </c>
      <c r="C740" s="91" t="s">
        <v>27</v>
      </c>
      <c r="D740" s="91">
        <v>7380</v>
      </c>
      <c r="E740" s="87" t="s">
        <v>115</v>
      </c>
      <c r="F740" s="87" t="s">
        <v>29</v>
      </c>
      <c r="G740" s="88" t="s">
        <v>30</v>
      </c>
      <c r="H740" s="89" t="s">
        <v>31</v>
      </c>
      <c r="I740" s="92" t="s">
        <v>32</v>
      </c>
      <c r="J740" s="92" t="s">
        <v>33</v>
      </c>
      <c r="K740" s="91" t="s">
        <v>34</v>
      </c>
      <c r="L740" s="96">
        <v>43998</v>
      </c>
      <c r="M740" s="91">
        <v>2020</v>
      </c>
      <c r="N740" s="91" t="s">
        <v>464</v>
      </c>
      <c r="O740" s="91" t="s">
        <v>538</v>
      </c>
      <c r="P740" s="127">
        <v>44028</v>
      </c>
      <c r="Q740" s="97">
        <v>44083</v>
      </c>
      <c r="R740" s="93" t="s">
        <v>35</v>
      </c>
      <c r="S740" s="89" t="s">
        <v>36</v>
      </c>
      <c r="T740" s="88" t="s">
        <v>30</v>
      </c>
      <c r="U740" s="89" t="s">
        <v>449</v>
      </c>
      <c r="V740" s="92" t="s">
        <v>759</v>
      </c>
      <c r="W740" s="94">
        <v>73760993</v>
      </c>
      <c r="X740" s="46">
        <f t="shared" si="36"/>
        <v>85</v>
      </c>
      <c r="Y740" s="46">
        <v>475</v>
      </c>
      <c r="Z740" s="46" t="str">
        <f t="shared" si="37"/>
        <v>Más de 60</v>
      </c>
      <c r="AA740" s="77" t="str">
        <f t="shared" si="38"/>
        <v>Concluido</v>
      </c>
    </row>
    <row r="741" spans="1:27" s="43" customFormat="1" ht="15" customHeight="1">
      <c r="A741" s="89" t="s">
        <v>26</v>
      </c>
      <c r="B741" s="90" t="s">
        <v>37</v>
      </c>
      <c r="C741" s="91" t="s">
        <v>27</v>
      </c>
      <c r="D741" s="91">
        <v>7381</v>
      </c>
      <c r="E741" s="87" t="s">
        <v>115</v>
      </c>
      <c r="F741" s="87" t="s">
        <v>57</v>
      </c>
      <c r="G741" s="88" t="s">
        <v>30</v>
      </c>
      <c r="H741" s="89" t="s">
        <v>31</v>
      </c>
      <c r="I741" s="92" t="s">
        <v>32</v>
      </c>
      <c r="J741" s="92" t="s">
        <v>33</v>
      </c>
      <c r="K741" s="91" t="s">
        <v>34</v>
      </c>
      <c r="L741" s="96">
        <v>43998</v>
      </c>
      <c r="M741" s="91">
        <v>2020</v>
      </c>
      <c r="N741" s="91" t="s">
        <v>464</v>
      </c>
      <c r="O741" s="91" t="s">
        <v>538</v>
      </c>
      <c r="P741" s="127">
        <v>44028</v>
      </c>
      <c r="Q741" s="97">
        <v>44033</v>
      </c>
      <c r="R741" s="93" t="s">
        <v>35</v>
      </c>
      <c r="S741" s="89" t="s">
        <v>36</v>
      </c>
      <c r="T741" s="88" t="s">
        <v>30</v>
      </c>
      <c r="U741" s="89" t="s">
        <v>449</v>
      </c>
      <c r="V741" s="92" t="s">
        <v>760</v>
      </c>
      <c r="W741" s="94">
        <v>27664680</v>
      </c>
      <c r="X741" s="46">
        <f t="shared" si="36"/>
        <v>35</v>
      </c>
      <c r="Y741" s="46">
        <v>476</v>
      </c>
      <c r="Z741" s="46" t="str">
        <f t="shared" si="37"/>
        <v>31-60</v>
      </c>
      <c r="AA741" s="77" t="str">
        <f t="shared" si="38"/>
        <v>Concluido</v>
      </c>
    </row>
    <row r="742" spans="1:27" s="43" customFormat="1" ht="15" customHeight="1">
      <c r="A742" s="89" t="s">
        <v>26</v>
      </c>
      <c r="B742" s="90" t="s">
        <v>37</v>
      </c>
      <c r="C742" s="91" t="s">
        <v>27</v>
      </c>
      <c r="D742" s="91">
        <v>7383</v>
      </c>
      <c r="E742" s="87" t="s">
        <v>49</v>
      </c>
      <c r="F742" s="87" t="s">
        <v>57</v>
      </c>
      <c r="G742" s="88" t="s">
        <v>30</v>
      </c>
      <c r="H742" s="89" t="s">
        <v>31</v>
      </c>
      <c r="I742" s="92" t="s">
        <v>32</v>
      </c>
      <c r="J742" s="92" t="s">
        <v>33</v>
      </c>
      <c r="K742" s="91" t="s">
        <v>34</v>
      </c>
      <c r="L742" s="96">
        <v>43998</v>
      </c>
      <c r="M742" s="91">
        <v>2020</v>
      </c>
      <c r="N742" s="91" t="s">
        <v>464</v>
      </c>
      <c r="O742" s="91" t="s">
        <v>538</v>
      </c>
      <c r="P742" s="127">
        <v>44028</v>
      </c>
      <c r="Q742" s="97">
        <v>44029</v>
      </c>
      <c r="R742" s="93" t="s">
        <v>35</v>
      </c>
      <c r="S742" s="89" t="s">
        <v>36</v>
      </c>
      <c r="T742" s="88" t="s">
        <v>30</v>
      </c>
      <c r="U742" s="89" t="s">
        <v>449</v>
      </c>
      <c r="V742" s="92" t="s">
        <v>762</v>
      </c>
      <c r="W742" s="94">
        <v>3238339</v>
      </c>
      <c r="X742" s="46">
        <f t="shared" si="36"/>
        <v>31</v>
      </c>
      <c r="Y742" s="46">
        <v>477</v>
      </c>
      <c r="Z742" s="46" t="str">
        <f t="shared" si="37"/>
        <v>31-60</v>
      </c>
      <c r="AA742" s="77" t="str">
        <f t="shared" si="38"/>
        <v>Concluido</v>
      </c>
    </row>
    <row r="743" spans="1:27" s="43" customFormat="1" ht="15" customHeight="1">
      <c r="A743" s="89" t="s">
        <v>26</v>
      </c>
      <c r="B743" s="90" t="s">
        <v>37</v>
      </c>
      <c r="C743" s="91" t="s">
        <v>27</v>
      </c>
      <c r="D743" s="91">
        <v>7399</v>
      </c>
      <c r="E743" s="87" t="s">
        <v>154</v>
      </c>
      <c r="F743" s="87" t="s">
        <v>29</v>
      </c>
      <c r="G743" s="88" t="s">
        <v>30</v>
      </c>
      <c r="H743" s="89" t="s">
        <v>442</v>
      </c>
      <c r="I743" s="92" t="s">
        <v>32</v>
      </c>
      <c r="J743" s="92" t="s">
        <v>33</v>
      </c>
      <c r="K743" s="91" t="s">
        <v>34</v>
      </c>
      <c r="L743" s="96">
        <v>43998</v>
      </c>
      <c r="M743" s="91">
        <v>2020</v>
      </c>
      <c r="N743" s="91" t="s">
        <v>464</v>
      </c>
      <c r="O743" s="91" t="s">
        <v>538</v>
      </c>
      <c r="P743" s="127">
        <v>44028</v>
      </c>
      <c r="Q743" s="97">
        <v>44055</v>
      </c>
      <c r="R743" s="93" t="s">
        <v>35</v>
      </c>
      <c r="S743" s="89" t="s">
        <v>36</v>
      </c>
      <c r="T743" s="88" t="s">
        <v>30</v>
      </c>
      <c r="U743" s="89" t="s">
        <v>449</v>
      </c>
      <c r="V743" s="92" t="s">
        <v>773</v>
      </c>
      <c r="W743" s="94">
        <v>9962040</v>
      </c>
      <c r="X743" s="46">
        <f t="shared" si="36"/>
        <v>57</v>
      </c>
      <c r="Y743" s="46">
        <v>478</v>
      </c>
      <c r="Z743" s="46" t="str">
        <f t="shared" si="37"/>
        <v>31-60</v>
      </c>
      <c r="AA743" s="77" t="str">
        <f t="shared" si="38"/>
        <v>Concluido</v>
      </c>
    </row>
    <row r="744" spans="1:27" s="43" customFormat="1" ht="15" customHeight="1">
      <c r="A744" s="89" t="s">
        <v>26</v>
      </c>
      <c r="B744" s="90" t="s">
        <v>37</v>
      </c>
      <c r="C744" s="91" t="s">
        <v>27</v>
      </c>
      <c r="D744" s="91">
        <v>7404</v>
      </c>
      <c r="E744" s="87" t="s">
        <v>162</v>
      </c>
      <c r="F744" s="87" t="s">
        <v>57</v>
      </c>
      <c r="G744" s="88" t="s">
        <v>30</v>
      </c>
      <c r="H744" s="89" t="s">
        <v>442</v>
      </c>
      <c r="I744" s="92" t="s">
        <v>32</v>
      </c>
      <c r="J744" s="92" t="s">
        <v>33</v>
      </c>
      <c r="K744" s="91" t="s">
        <v>34</v>
      </c>
      <c r="L744" s="96">
        <v>43998</v>
      </c>
      <c r="M744" s="91">
        <v>2020</v>
      </c>
      <c r="N744" s="91" t="s">
        <v>464</v>
      </c>
      <c r="O744" s="91" t="s">
        <v>538</v>
      </c>
      <c r="P744" s="127">
        <v>44028</v>
      </c>
      <c r="Q744" s="97">
        <v>44055</v>
      </c>
      <c r="R744" s="93" t="s">
        <v>35</v>
      </c>
      <c r="S744" s="89" t="s">
        <v>36</v>
      </c>
      <c r="T744" s="88" t="s">
        <v>30</v>
      </c>
      <c r="U744" s="89" t="s">
        <v>449</v>
      </c>
      <c r="V744" s="92" t="s">
        <v>775</v>
      </c>
      <c r="W744" s="94">
        <v>42696154</v>
      </c>
      <c r="X744" s="46">
        <f t="shared" si="36"/>
        <v>57</v>
      </c>
      <c r="Y744" s="46">
        <v>479</v>
      </c>
      <c r="Z744" s="46" t="str">
        <f t="shared" si="37"/>
        <v>31-60</v>
      </c>
      <c r="AA744" s="77" t="str">
        <f t="shared" si="38"/>
        <v>Concluido</v>
      </c>
    </row>
    <row r="745" spans="1:27" s="43" customFormat="1" ht="15" customHeight="1">
      <c r="A745" s="89" t="s">
        <v>26</v>
      </c>
      <c r="B745" s="90" t="s">
        <v>37</v>
      </c>
      <c r="C745" s="91" t="s">
        <v>27</v>
      </c>
      <c r="D745" s="91">
        <v>7407</v>
      </c>
      <c r="E745" s="87" t="s">
        <v>88</v>
      </c>
      <c r="F745" s="87" t="s">
        <v>29</v>
      </c>
      <c r="G745" s="88" t="s">
        <v>30</v>
      </c>
      <c r="H745" s="89" t="s">
        <v>31</v>
      </c>
      <c r="I745" s="92" t="s">
        <v>32</v>
      </c>
      <c r="J745" s="92" t="s">
        <v>33</v>
      </c>
      <c r="K745" s="91" t="s">
        <v>34</v>
      </c>
      <c r="L745" s="96">
        <v>43998</v>
      </c>
      <c r="M745" s="91">
        <v>2020</v>
      </c>
      <c r="N745" s="91" t="s">
        <v>464</v>
      </c>
      <c r="O745" s="91" t="s">
        <v>538</v>
      </c>
      <c r="P745" s="127">
        <v>44028</v>
      </c>
      <c r="Q745" s="97">
        <v>44055</v>
      </c>
      <c r="R745" s="93" t="s">
        <v>35</v>
      </c>
      <c r="S745" s="89" t="s">
        <v>36</v>
      </c>
      <c r="T745" s="88" t="s">
        <v>30</v>
      </c>
      <c r="U745" s="89" t="s">
        <v>449</v>
      </c>
      <c r="V745" s="92" t="s">
        <v>778</v>
      </c>
      <c r="W745" s="94">
        <v>1557443</v>
      </c>
      <c r="X745" s="46">
        <f t="shared" si="36"/>
        <v>57</v>
      </c>
      <c r="Y745" s="46">
        <v>480</v>
      </c>
      <c r="Z745" s="46" t="str">
        <f t="shared" si="37"/>
        <v>31-60</v>
      </c>
      <c r="AA745" s="77" t="str">
        <f t="shared" si="38"/>
        <v>Concluido</v>
      </c>
    </row>
    <row r="746" spans="1:27" s="43" customFormat="1" ht="15" customHeight="1">
      <c r="A746" s="89" t="s">
        <v>26</v>
      </c>
      <c r="B746" s="90" t="s">
        <v>37</v>
      </c>
      <c r="C746" s="91" t="s">
        <v>27</v>
      </c>
      <c r="D746" s="91">
        <v>7408</v>
      </c>
      <c r="E746" s="87" t="s">
        <v>38</v>
      </c>
      <c r="F746" s="87" t="s">
        <v>29</v>
      </c>
      <c r="G746" s="88" t="s">
        <v>30</v>
      </c>
      <c r="H746" s="89" t="s">
        <v>31</v>
      </c>
      <c r="I746" s="92" t="s">
        <v>32</v>
      </c>
      <c r="J746" s="92" t="s">
        <v>33</v>
      </c>
      <c r="K746" s="91" t="s">
        <v>34</v>
      </c>
      <c r="L746" s="96">
        <v>43998</v>
      </c>
      <c r="M746" s="91">
        <v>2020</v>
      </c>
      <c r="N746" s="91" t="s">
        <v>464</v>
      </c>
      <c r="O746" s="91" t="s">
        <v>538</v>
      </c>
      <c r="P746" s="127">
        <v>44028</v>
      </c>
      <c r="Q746" s="97">
        <v>44055</v>
      </c>
      <c r="R746" s="93" t="s">
        <v>35</v>
      </c>
      <c r="S746" s="89" t="s">
        <v>36</v>
      </c>
      <c r="T746" s="88" t="s">
        <v>30</v>
      </c>
      <c r="U746" s="89" t="s">
        <v>449</v>
      </c>
      <c r="V746" s="92" t="s">
        <v>779</v>
      </c>
      <c r="W746" s="94">
        <v>21414866</v>
      </c>
      <c r="X746" s="46">
        <f t="shared" si="36"/>
        <v>57</v>
      </c>
      <c r="Y746" s="46">
        <v>481</v>
      </c>
      <c r="Z746" s="46" t="str">
        <f t="shared" si="37"/>
        <v>31-60</v>
      </c>
      <c r="AA746" s="77" t="str">
        <f t="shared" si="38"/>
        <v>Concluido</v>
      </c>
    </row>
    <row r="747" spans="1:27" s="43" customFormat="1" ht="15" customHeight="1">
      <c r="A747" s="89" t="s">
        <v>26</v>
      </c>
      <c r="B747" s="90" t="s">
        <v>37</v>
      </c>
      <c r="C747" s="91" t="s">
        <v>27</v>
      </c>
      <c r="D747" s="91">
        <v>7409</v>
      </c>
      <c r="E747" s="87" t="s">
        <v>72</v>
      </c>
      <c r="F747" s="87" t="s">
        <v>57</v>
      </c>
      <c r="G747" s="88" t="s">
        <v>30</v>
      </c>
      <c r="H747" s="89" t="s">
        <v>31</v>
      </c>
      <c r="I747" s="92" t="s">
        <v>32</v>
      </c>
      <c r="J747" s="92" t="s">
        <v>33</v>
      </c>
      <c r="K747" s="91" t="s">
        <v>34</v>
      </c>
      <c r="L747" s="96">
        <v>43998</v>
      </c>
      <c r="M747" s="91">
        <v>2020</v>
      </c>
      <c r="N747" s="91" t="s">
        <v>464</v>
      </c>
      <c r="O747" s="91" t="s">
        <v>538</v>
      </c>
      <c r="P747" s="127">
        <v>44028</v>
      </c>
      <c r="Q747" s="97">
        <v>44013</v>
      </c>
      <c r="R747" s="93" t="s">
        <v>35</v>
      </c>
      <c r="S747" s="89" t="s">
        <v>36</v>
      </c>
      <c r="T747" s="88" t="s">
        <v>30</v>
      </c>
      <c r="U747" s="89" t="s">
        <v>449</v>
      </c>
      <c r="V747" s="92" t="s">
        <v>780</v>
      </c>
      <c r="W747" s="94">
        <v>890037</v>
      </c>
      <c r="X747" s="46">
        <f t="shared" si="36"/>
        <v>15</v>
      </c>
      <c r="Y747" s="46">
        <v>482</v>
      </c>
      <c r="Z747" s="46" t="str">
        <f t="shared" si="37"/>
        <v>1-15</v>
      </c>
      <c r="AA747" s="77" t="str">
        <f t="shared" si="38"/>
        <v>Concluido</v>
      </c>
    </row>
    <row r="748" spans="1:27" s="43" customFormat="1" ht="15" customHeight="1">
      <c r="A748" s="89" t="s">
        <v>26</v>
      </c>
      <c r="B748" s="90" t="s">
        <v>37</v>
      </c>
      <c r="C748" s="91" t="s">
        <v>27</v>
      </c>
      <c r="D748" s="91">
        <v>7410</v>
      </c>
      <c r="E748" s="87" t="s">
        <v>67</v>
      </c>
      <c r="F748" s="87" t="s">
        <v>29</v>
      </c>
      <c r="G748" s="88" t="s">
        <v>30</v>
      </c>
      <c r="H748" s="89" t="s">
        <v>55</v>
      </c>
      <c r="I748" s="92" t="s">
        <v>32</v>
      </c>
      <c r="J748" s="92" t="s">
        <v>33</v>
      </c>
      <c r="K748" s="91" t="s">
        <v>34</v>
      </c>
      <c r="L748" s="96">
        <v>43998</v>
      </c>
      <c r="M748" s="91">
        <v>2020</v>
      </c>
      <c r="N748" s="91" t="s">
        <v>464</v>
      </c>
      <c r="O748" s="91" t="s">
        <v>538</v>
      </c>
      <c r="P748" s="127">
        <v>44028</v>
      </c>
      <c r="Q748" s="97">
        <v>44055</v>
      </c>
      <c r="R748" s="93" t="s">
        <v>35</v>
      </c>
      <c r="S748" s="89" t="s">
        <v>36</v>
      </c>
      <c r="T748" s="88" t="s">
        <v>30</v>
      </c>
      <c r="U748" s="89" t="s">
        <v>449</v>
      </c>
      <c r="V748" s="92" t="s">
        <v>781</v>
      </c>
      <c r="W748" s="94">
        <v>4067493</v>
      </c>
      <c r="X748" s="46">
        <f t="shared" si="36"/>
        <v>57</v>
      </c>
      <c r="Y748" s="46">
        <v>483</v>
      </c>
      <c r="Z748" s="46" t="str">
        <f t="shared" si="37"/>
        <v>31-60</v>
      </c>
      <c r="AA748" s="77" t="str">
        <f t="shared" si="38"/>
        <v>Concluido</v>
      </c>
    </row>
    <row r="749" spans="1:27" s="43" customFormat="1" ht="15" customHeight="1">
      <c r="A749" s="89" t="s">
        <v>26</v>
      </c>
      <c r="B749" s="90" t="s">
        <v>37</v>
      </c>
      <c r="C749" s="91" t="s">
        <v>27</v>
      </c>
      <c r="D749" s="91">
        <v>7411</v>
      </c>
      <c r="E749" s="87" t="s">
        <v>97</v>
      </c>
      <c r="F749" s="87" t="s">
        <v>57</v>
      </c>
      <c r="G749" s="88" t="s">
        <v>30</v>
      </c>
      <c r="H749" s="89" t="s">
        <v>442</v>
      </c>
      <c r="I749" s="92" t="s">
        <v>32</v>
      </c>
      <c r="J749" s="92" t="s">
        <v>33</v>
      </c>
      <c r="K749" s="91" t="s">
        <v>34</v>
      </c>
      <c r="L749" s="96">
        <v>43998</v>
      </c>
      <c r="M749" s="91">
        <v>2020</v>
      </c>
      <c r="N749" s="91" t="s">
        <v>464</v>
      </c>
      <c r="O749" s="91" t="s">
        <v>538</v>
      </c>
      <c r="P749" s="127">
        <v>44028</v>
      </c>
      <c r="Q749" s="97">
        <v>44029</v>
      </c>
      <c r="R749" s="93" t="s">
        <v>35</v>
      </c>
      <c r="S749" s="89" t="s">
        <v>36</v>
      </c>
      <c r="T749" s="88" t="s">
        <v>30</v>
      </c>
      <c r="U749" s="89" t="s">
        <v>449</v>
      </c>
      <c r="V749" s="92" t="s">
        <v>782</v>
      </c>
      <c r="W749" s="94">
        <v>76324533</v>
      </c>
      <c r="X749" s="46">
        <f t="shared" si="36"/>
        <v>31</v>
      </c>
      <c r="Y749" s="46">
        <v>484</v>
      </c>
      <c r="Z749" s="46" t="str">
        <f t="shared" si="37"/>
        <v>31-60</v>
      </c>
      <c r="AA749" s="77" t="str">
        <f t="shared" si="38"/>
        <v>Concluido</v>
      </c>
    </row>
    <row r="750" spans="1:27" s="43" customFormat="1" ht="15" customHeight="1">
      <c r="A750" s="89" t="s">
        <v>26</v>
      </c>
      <c r="B750" s="90" t="s">
        <v>37</v>
      </c>
      <c r="C750" s="91" t="s">
        <v>27</v>
      </c>
      <c r="D750" s="91">
        <v>7412</v>
      </c>
      <c r="E750" s="87" t="s">
        <v>162</v>
      </c>
      <c r="F750" s="87" t="s">
        <v>57</v>
      </c>
      <c r="G750" s="88" t="s">
        <v>30</v>
      </c>
      <c r="H750" s="89" t="s">
        <v>31</v>
      </c>
      <c r="I750" s="92" t="s">
        <v>32</v>
      </c>
      <c r="J750" s="92" t="s">
        <v>33</v>
      </c>
      <c r="K750" s="91" t="s">
        <v>34</v>
      </c>
      <c r="L750" s="96">
        <v>43998</v>
      </c>
      <c r="M750" s="91">
        <v>2020</v>
      </c>
      <c r="N750" s="91" t="s">
        <v>464</v>
      </c>
      <c r="O750" s="91" t="s">
        <v>538</v>
      </c>
      <c r="P750" s="127">
        <v>44028</v>
      </c>
      <c r="Q750" s="97">
        <v>44028</v>
      </c>
      <c r="R750" s="93" t="s">
        <v>35</v>
      </c>
      <c r="S750" s="89" t="s">
        <v>36</v>
      </c>
      <c r="T750" s="88" t="s">
        <v>30</v>
      </c>
      <c r="U750" s="89" t="s">
        <v>449</v>
      </c>
      <c r="V750" s="92" t="s">
        <v>783</v>
      </c>
      <c r="W750" s="94">
        <v>17446494</v>
      </c>
      <c r="X750" s="46">
        <f t="shared" si="36"/>
        <v>30</v>
      </c>
      <c r="Y750" s="46">
        <v>485</v>
      </c>
      <c r="Z750" s="46" t="str">
        <f t="shared" si="37"/>
        <v>16-30</v>
      </c>
      <c r="AA750" s="77" t="str">
        <f t="shared" si="38"/>
        <v>Concluido</v>
      </c>
    </row>
    <row r="751" spans="1:27" s="43" customFormat="1" ht="15" customHeight="1">
      <c r="A751" s="89" t="s">
        <v>26</v>
      </c>
      <c r="B751" s="90" t="s">
        <v>37</v>
      </c>
      <c r="C751" s="91" t="s">
        <v>27</v>
      </c>
      <c r="D751" s="91">
        <v>7413</v>
      </c>
      <c r="E751" s="87" t="s">
        <v>74</v>
      </c>
      <c r="F751" s="87" t="s">
        <v>29</v>
      </c>
      <c r="G751" s="88" t="s">
        <v>30</v>
      </c>
      <c r="H751" s="89" t="s">
        <v>31</v>
      </c>
      <c r="I751" s="92" t="s">
        <v>32</v>
      </c>
      <c r="J751" s="92" t="s">
        <v>33</v>
      </c>
      <c r="K751" s="91" t="s">
        <v>34</v>
      </c>
      <c r="L751" s="96">
        <v>43998</v>
      </c>
      <c r="M751" s="91">
        <v>2020</v>
      </c>
      <c r="N751" s="91" t="s">
        <v>464</v>
      </c>
      <c r="O751" s="91" t="s">
        <v>538</v>
      </c>
      <c r="P751" s="127">
        <v>44028</v>
      </c>
      <c r="Q751" s="97">
        <v>44055</v>
      </c>
      <c r="R751" s="93" t="s">
        <v>35</v>
      </c>
      <c r="S751" s="89" t="s">
        <v>36</v>
      </c>
      <c r="T751" s="88" t="s">
        <v>30</v>
      </c>
      <c r="U751" s="89" t="s">
        <v>449</v>
      </c>
      <c r="V751" s="92" t="s">
        <v>784</v>
      </c>
      <c r="W751" s="94">
        <v>76404488</v>
      </c>
      <c r="X751" s="46">
        <f t="shared" si="36"/>
        <v>57</v>
      </c>
      <c r="Y751" s="46">
        <v>486</v>
      </c>
      <c r="Z751" s="46" t="str">
        <f t="shared" si="37"/>
        <v>31-60</v>
      </c>
      <c r="AA751" s="77" t="str">
        <f t="shared" si="38"/>
        <v>Concluido</v>
      </c>
    </row>
    <row r="752" spans="1:27" s="43" customFormat="1" ht="15" customHeight="1">
      <c r="A752" s="89" t="s">
        <v>26</v>
      </c>
      <c r="B752" s="90" t="s">
        <v>37</v>
      </c>
      <c r="C752" s="91" t="s">
        <v>27</v>
      </c>
      <c r="D752" s="91">
        <v>7414</v>
      </c>
      <c r="E752" s="87" t="s">
        <v>88</v>
      </c>
      <c r="F752" s="87" t="s">
        <v>29</v>
      </c>
      <c r="G752" s="88" t="s">
        <v>30</v>
      </c>
      <c r="H752" s="89" t="s">
        <v>31</v>
      </c>
      <c r="I752" s="92" t="s">
        <v>32</v>
      </c>
      <c r="J752" s="92" t="s">
        <v>33</v>
      </c>
      <c r="K752" s="91" t="s">
        <v>34</v>
      </c>
      <c r="L752" s="96">
        <v>43998</v>
      </c>
      <c r="M752" s="91">
        <v>2020</v>
      </c>
      <c r="N752" s="91" t="s">
        <v>464</v>
      </c>
      <c r="O752" s="91" t="s">
        <v>538</v>
      </c>
      <c r="P752" s="127">
        <v>44028</v>
      </c>
      <c r="Q752" s="97">
        <v>44055</v>
      </c>
      <c r="R752" s="93" t="s">
        <v>35</v>
      </c>
      <c r="S752" s="89" t="s">
        <v>36</v>
      </c>
      <c r="T752" s="88" t="s">
        <v>30</v>
      </c>
      <c r="U752" s="89" t="s">
        <v>449</v>
      </c>
      <c r="V752" s="92" t="s">
        <v>785</v>
      </c>
      <c r="W752" s="94">
        <v>2429657</v>
      </c>
      <c r="X752" s="46">
        <f t="shared" si="36"/>
        <v>57</v>
      </c>
      <c r="Y752" s="46">
        <v>487</v>
      </c>
      <c r="Z752" s="46" t="str">
        <f t="shared" si="37"/>
        <v>31-60</v>
      </c>
      <c r="AA752" s="77" t="str">
        <f t="shared" si="38"/>
        <v>Concluido</v>
      </c>
    </row>
    <row r="753" spans="1:27" s="43" customFormat="1" ht="15" customHeight="1">
      <c r="A753" s="89" t="s">
        <v>26</v>
      </c>
      <c r="B753" s="90" t="s">
        <v>37</v>
      </c>
      <c r="C753" s="91" t="s">
        <v>27</v>
      </c>
      <c r="D753" s="91">
        <v>7415</v>
      </c>
      <c r="E753" s="87" t="s">
        <v>115</v>
      </c>
      <c r="F753" s="87" t="s">
        <v>57</v>
      </c>
      <c r="G753" s="88" t="s">
        <v>30</v>
      </c>
      <c r="H753" s="89" t="s">
        <v>31</v>
      </c>
      <c r="I753" s="92" t="s">
        <v>32</v>
      </c>
      <c r="J753" s="92" t="s">
        <v>33</v>
      </c>
      <c r="K753" s="91" t="s">
        <v>34</v>
      </c>
      <c r="L753" s="96">
        <v>43998</v>
      </c>
      <c r="M753" s="91">
        <v>2020</v>
      </c>
      <c r="N753" s="91" t="s">
        <v>464</v>
      </c>
      <c r="O753" s="91" t="s">
        <v>538</v>
      </c>
      <c r="P753" s="127">
        <v>44028</v>
      </c>
      <c r="Q753" s="97">
        <v>44083</v>
      </c>
      <c r="R753" s="93" t="s">
        <v>35</v>
      </c>
      <c r="S753" s="89" t="s">
        <v>36</v>
      </c>
      <c r="T753" s="88" t="s">
        <v>30</v>
      </c>
      <c r="U753" s="89" t="s">
        <v>449</v>
      </c>
      <c r="V753" s="92" t="s">
        <v>786</v>
      </c>
      <c r="W753" s="94">
        <v>27435826</v>
      </c>
      <c r="X753" s="46">
        <f t="shared" si="36"/>
        <v>85</v>
      </c>
      <c r="Y753" s="46">
        <v>488</v>
      </c>
      <c r="Z753" s="46" t="str">
        <f t="shared" si="37"/>
        <v>Más de 60</v>
      </c>
      <c r="AA753" s="77" t="str">
        <f t="shared" si="38"/>
        <v>Concluido</v>
      </c>
    </row>
    <row r="754" spans="1:27" s="43" customFormat="1" ht="15" customHeight="1">
      <c r="A754" s="89" t="s">
        <v>26</v>
      </c>
      <c r="B754" s="90" t="s">
        <v>37</v>
      </c>
      <c r="C754" s="91" t="s">
        <v>27</v>
      </c>
      <c r="D754" s="91">
        <v>7416</v>
      </c>
      <c r="E754" s="87" t="s">
        <v>92</v>
      </c>
      <c r="F754" s="87" t="s">
        <v>29</v>
      </c>
      <c r="G754" s="88" t="s">
        <v>44</v>
      </c>
      <c r="H754" s="89" t="s">
        <v>45</v>
      </c>
      <c r="I754" s="92" t="s">
        <v>110</v>
      </c>
      <c r="J754" s="92" t="s">
        <v>111</v>
      </c>
      <c r="K754" s="95" t="s">
        <v>112</v>
      </c>
      <c r="L754" s="96">
        <v>43998</v>
      </c>
      <c r="M754" s="91">
        <v>2020</v>
      </c>
      <c r="N754" s="91" t="s">
        <v>464</v>
      </c>
      <c r="O754" s="91" t="s">
        <v>538</v>
      </c>
      <c r="P754" s="127">
        <v>44028</v>
      </c>
      <c r="Q754" s="97">
        <v>44028</v>
      </c>
      <c r="R754" s="93" t="s">
        <v>35</v>
      </c>
      <c r="S754" s="89" t="s">
        <v>36</v>
      </c>
      <c r="T754" s="88" t="s">
        <v>30</v>
      </c>
      <c r="U754" s="89" t="s">
        <v>449</v>
      </c>
      <c r="V754" s="92" t="s">
        <v>756</v>
      </c>
      <c r="W754" s="94">
        <v>73027551</v>
      </c>
      <c r="X754" s="46">
        <f t="shared" si="36"/>
        <v>30</v>
      </c>
      <c r="Y754" s="46">
        <v>489</v>
      </c>
      <c r="Z754" s="46" t="str">
        <f t="shared" si="37"/>
        <v>16-30</v>
      </c>
      <c r="AA754" s="77" t="str">
        <f t="shared" si="38"/>
        <v>Concluido</v>
      </c>
    </row>
    <row r="755" spans="1:27" s="43" customFormat="1" ht="15" customHeight="1">
      <c r="A755" s="89" t="s">
        <v>26</v>
      </c>
      <c r="B755" s="90" t="s">
        <v>37</v>
      </c>
      <c r="C755" s="91" t="s">
        <v>27</v>
      </c>
      <c r="D755" s="91">
        <v>7401</v>
      </c>
      <c r="E755" s="87" t="s">
        <v>89</v>
      </c>
      <c r="F755" s="87" t="s">
        <v>29</v>
      </c>
      <c r="G755" s="88" t="s">
        <v>44</v>
      </c>
      <c r="H755" s="89" t="s">
        <v>45</v>
      </c>
      <c r="I755" s="92" t="s">
        <v>89</v>
      </c>
      <c r="J755" s="92" t="s">
        <v>51</v>
      </c>
      <c r="K755" s="95" t="s">
        <v>145</v>
      </c>
      <c r="L755" s="96">
        <v>43998</v>
      </c>
      <c r="M755" s="91">
        <v>2020</v>
      </c>
      <c r="N755" s="91" t="s">
        <v>464</v>
      </c>
      <c r="O755" s="91" t="s">
        <v>538</v>
      </c>
      <c r="P755" s="127">
        <v>44028</v>
      </c>
      <c r="Q755" s="97">
        <v>44055</v>
      </c>
      <c r="R755" s="93" t="s">
        <v>35</v>
      </c>
      <c r="S755" s="89" t="s">
        <v>36</v>
      </c>
      <c r="T755" s="88" t="s">
        <v>30</v>
      </c>
      <c r="U755" s="89" t="s">
        <v>449</v>
      </c>
      <c r="V755" s="92" t="s">
        <v>757</v>
      </c>
      <c r="W755" s="94">
        <v>4400663</v>
      </c>
      <c r="X755" s="46">
        <f t="shared" si="36"/>
        <v>57</v>
      </c>
      <c r="Y755" s="46">
        <v>490</v>
      </c>
      <c r="Z755" s="46" t="str">
        <f t="shared" si="37"/>
        <v>31-60</v>
      </c>
      <c r="AA755" s="77" t="str">
        <f t="shared" si="38"/>
        <v>Concluido</v>
      </c>
    </row>
    <row r="756" spans="1:27" s="43" customFormat="1" ht="15" customHeight="1">
      <c r="A756" s="89" t="s">
        <v>26</v>
      </c>
      <c r="B756" s="90" t="s">
        <v>37</v>
      </c>
      <c r="C756" s="91" t="s">
        <v>27</v>
      </c>
      <c r="D756" s="91">
        <v>7385</v>
      </c>
      <c r="E756" s="87" t="s">
        <v>454</v>
      </c>
      <c r="F756" s="87" t="s">
        <v>29</v>
      </c>
      <c r="G756" s="88" t="s">
        <v>44</v>
      </c>
      <c r="H756" s="89" t="s">
        <v>45</v>
      </c>
      <c r="I756" s="92" t="s">
        <v>109</v>
      </c>
      <c r="J756" s="92" t="s">
        <v>51</v>
      </c>
      <c r="K756" s="95" t="s">
        <v>404</v>
      </c>
      <c r="L756" s="96">
        <v>43998</v>
      </c>
      <c r="M756" s="91">
        <v>2020</v>
      </c>
      <c r="N756" s="91" t="s">
        <v>464</v>
      </c>
      <c r="O756" s="91" t="s">
        <v>538</v>
      </c>
      <c r="P756" s="127">
        <v>44028</v>
      </c>
      <c r="Q756" s="97">
        <v>44051</v>
      </c>
      <c r="R756" s="93" t="s">
        <v>35</v>
      </c>
      <c r="S756" s="89" t="s">
        <v>36</v>
      </c>
      <c r="T756" s="88" t="s">
        <v>30</v>
      </c>
      <c r="U756" s="89" t="s">
        <v>449</v>
      </c>
      <c r="V756" s="92" t="s">
        <v>716</v>
      </c>
      <c r="W756" s="94">
        <v>45327182</v>
      </c>
      <c r="X756" s="46">
        <f t="shared" si="36"/>
        <v>53</v>
      </c>
      <c r="Y756" s="46">
        <v>491</v>
      </c>
      <c r="Z756" s="46" t="str">
        <f t="shared" si="37"/>
        <v>31-60</v>
      </c>
      <c r="AA756" s="77" t="str">
        <f t="shared" si="38"/>
        <v>Concluido</v>
      </c>
    </row>
    <row r="757" spans="1:27" s="43" customFormat="1" ht="15" customHeight="1">
      <c r="A757" s="89" t="s">
        <v>26</v>
      </c>
      <c r="B757" s="90" t="s">
        <v>37</v>
      </c>
      <c r="C757" s="91" t="s">
        <v>27</v>
      </c>
      <c r="D757" s="91">
        <v>7403</v>
      </c>
      <c r="E757" s="87" t="s">
        <v>109</v>
      </c>
      <c r="F757" s="87" t="s">
        <v>29</v>
      </c>
      <c r="G757" s="88" t="s">
        <v>44</v>
      </c>
      <c r="H757" s="89" t="s">
        <v>45</v>
      </c>
      <c r="I757" s="92" t="s">
        <v>109</v>
      </c>
      <c r="J757" s="92" t="s">
        <v>51</v>
      </c>
      <c r="K757" s="95" t="s">
        <v>404</v>
      </c>
      <c r="L757" s="96">
        <v>43998</v>
      </c>
      <c r="M757" s="91">
        <v>2020</v>
      </c>
      <c r="N757" s="91" t="s">
        <v>464</v>
      </c>
      <c r="O757" s="91" t="s">
        <v>538</v>
      </c>
      <c r="P757" s="127">
        <v>44028</v>
      </c>
      <c r="Q757" s="97">
        <v>44083</v>
      </c>
      <c r="R757" s="93" t="s">
        <v>35</v>
      </c>
      <c r="S757" s="89" t="s">
        <v>36</v>
      </c>
      <c r="T757" s="88" t="s">
        <v>30</v>
      </c>
      <c r="U757" s="89" t="s">
        <v>449</v>
      </c>
      <c r="V757" s="92" t="s">
        <v>502</v>
      </c>
      <c r="W757" s="94">
        <v>799831</v>
      </c>
      <c r="X757" s="46">
        <f t="shared" si="36"/>
        <v>85</v>
      </c>
      <c r="Y757" s="46">
        <v>492</v>
      </c>
      <c r="Z757" s="46" t="str">
        <f t="shared" si="37"/>
        <v>Más de 60</v>
      </c>
      <c r="AA757" s="77" t="str">
        <f t="shared" si="38"/>
        <v>Concluido</v>
      </c>
    </row>
    <row r="758" spans="1:27" s="43" customFormat="1" ht="15" customHeight="1">
      <c r="A758" s="89" t="s">
        <v>26</v>
      </c>
      <c r="B758" s="90" t="s">
        <v>165</v>
      </c>
      <c r="C758" s="91" t="s">
        <v>27</v>
      </c>
      <c r="D758" s="91">
        <v>7390</v>
      </c>
      <c r="E758" s="87" t="s">
        <v>66</v>
      </c>
      <c r="F758" s="87" t="s">
        <v>29</v>
      </c>
      <c r="G758" s="88" t="s">
        <v>44</v>
      </c>
      <c r="H758" s="89" t="s">
        <v>45</v>
      </c>
      <c r="I758" s="92" t="s">
        <v>66</v>
      </c>
      <c r="J758" s="92" t="s">
        <v>51</v>
      </c>
      <c r="K758" s="91" t="s">
        <v>431</v>
      </c>
      <c r="L758" s="96">
        <v>43998</v>
      </c>
      <c r="M758" s="91">
        <v>2020</v>
      </c>
      <c r="N758" s="91" t="s">
        <v>464</v>
      </c>
      <c r="O758" s="91" t="s">
        <v>538</v>
      </c>
      <c r="P758" s="127">
        <v>44028</v>
      </c>
      <c r="Q758" s="97">
        <v>44088</v>
      </c>
      <c r="R758" s="93" t="s">
        <v>35</v>
      </c>
      <c r="S758" s="89" t="s">
        <v>36</v>
      </c>
      <c r="T758" s="88" t="s">
        <v>30</v>
      </c>
      <c r="U758" s="89" t="s">
        <v>449</v>
      </c>
      <c r="V758" s="92" t="s">
        <v>765</v>
      </c>
      <c r="W758" s="94">
        <v>40307886</v>
      </c>
      <c r="X758" s="46">
        <f t="shared" si="36"/>
        <v>90</v>
      </c>
      <c r="Y758" s="46">
        <v>493</v>
      </c>
      <c r="Z758" s="46" t="str">
        <f t="shared" si="37"/>
        <v>Más de 60</v>
      </c>
      <c r="AA758" s="77" t="str">
        <f t="shared" si="38"/>
        <v>Concluido</v>
      </c>
    </row>
    <row r="759" spans="1:27" s="43" customFormat="1" ht="15" customHeight="1">
      <c r="A759" s="89" t="s">
        <v>26</v>
      </c>
      <c r="B759" s="90" t="s">
        <v>37</v>
      </c>
      <c r="C759" s="91" t="s">
        <v>27</v>
      </c>
      <c r="D759" s="91">
        <v>7353</v>
      </c>
      <c r="E759" s="87" t="s">
        <v>133</v>
      </c>
      <c r="F759" s="87" t="s">
        <v>57</v>
      </c>
      <c r="G759" s="88" t="s">
        <v>44</v>
      </c>
      <c r="H759" s="89" t="s">
        <v>45</v>
      </c>
      <c r="I759" s="92" t="s">
        <v>133</v>
      </c>
      <c r="J759" s="92" t="s">
        <v>108</v>
      </c>
      <c r="K759" s="91" t="s">
        <v>134</v>
      </c>
      <c r="L759" s="96">
        <v>43997</v>
      </c>
      <c r="M759" s="91">
        <v>2020</v>
      </c>
      <c r="N759" s="91" t="s">
        <v>464</v>
      </c>
      <c r="O759" s="91" t="s">
        <v>538</v>
      </c>
      <c r="P759" s="127">
        <v>44027</v>
      </c>
      <c r="Q759" s="97">
        <v>44054</v>
      </c>
      <c r="R759" s="93" t="s">
        <v>35</v>
      </c>
      <c r="S759" s="89" t="s">
        <v>36</v>
      </c>
      <c r="T759" s="88" t="s">
        <v>30</v>
      </c>
      <c r="U759" s="89" t="s">
        <v>449</v>
      </c>
      <c r="V759" s="92" t="s">
        <v>734</v>
      </c>
      <c r="W759" s="94">
        <v>46852797</v>
      </c>
      <c r="X759" s="46">
        <f t="shared" si="36"/>
        <v>57</v>
      </c>
      <c r="Y759" s="46">
        <v>494</v>
      </c>
      <c r="Z759" s="46" t="str">
        <f t="shared" si="37"/>
        <v>31-60</v>
      </c>
      <c r="AA759" s="77" t="str">
        <f t="shared" si="38"/>
        <v>Concluido</v>
      </c>
    </row>
    <row r="760" spans="1:27" s="43" customFormat="1" ht="15" customHeight="1">
      <c r="A760" s="89" t="s">
        <v>26</v>
      </c>
      <c r="B760" s="90" t="s">
        <v>37</v>
      </c>
      <c r="C760" s="91" t="s">
        <v>27</v>
      </c>
      <c r="D760" s="91">
        <v>7348</v>
      </c>
      <c r="E760" s="87" t="s">
        <v>401</v>
      </c>
      <c r="F760" s="87" t="s">
        <v>29</v>
      </c>
      <c r="G760" s="88" t="s">
        <v>44</v>
      </c>
      <c r="H760" s="89" t="s">
        <v>45</v>
      </c>
      <c r="I760" s="92" t="s">
        <v>50</v>
      </c>
      <c r="J760" s="92" t="s">
        <v>51</v>
      </c>
      <c r="K760" s="91" t="s">
        <v>52</v>
      </c>
      <c r="L760" s="96">
        <v>43997</v>
      </c>
      <c r="M760" s="91">
        <v>2020</v>
      </c>
      <c r="N760" s="91" t="s">
        <v>464</v>
      </c>
      <c r="O760" s="91" t="s">
        <v>538</v>
      </c>
      <c r="P760" s="127">
        <v>44027</v>
      </c>
      <c r="Q760" s="97">
        <v>44034</v>
      </c>
      <c r="R760" s="93" t="s">
        <v>35</v>
      </c>
      <c r="S760" s="89" t="s">
        <v>36</v>
      </c>
      <c r="T760" s="88" t="s">
        <v>30</v>
      </c>
      <c r="U760" s="89" t="s">
        <v>449</v>
      </c>
      <c r="V760" s="92" t="s">
        <v>730</v>
      </c>
      <c r="W760" s="94">
        <v>29605035</v>
      </c>
      <c r="X760" s="46">
        <f t="shared" si="36"/>
        <v>37</v>
      </c>
      <c r="Y760" s="46">
        <v>495</v>
      </c>
      <c r="Z760" s="46" t="str">
        <f t="shared" si="37"/>
        <v>31-60</v>
      </c>
      <c r="AA760" s="77" t="str">
        <f t="shared" si="38"/>
        <v>Concluido</v>
      </c>
    </row>
    <row r="761" spans="1:27" s="43" customFormat="1" ht="15" customHeight="1">
      <c r="A761" s="89" t="s">
        <v>26</v>
      </c>
      <c r="B761" s="90" t="s">
        <v>37</v>
      </c>
      <c r="C761" s="91" t="s">
        <v>27</v>
      </c>
      <c r="D761" s="91">
        <v>7344</v>
      </c>
      <c r="E761" s="87" t="s">
        <v>139</v>
      </c>
      <c r="F761" s="87" t="s">
        <v>29</v>
      </c>
      <c r="G761" s="88" t="s">
        <v>44</v>
      </c>
      <c r="H761" s="89" t="s">
        <v>45</v>
      </c>
      <c r="I761" s="92" t="s">
        <v>139</v>
      </c>
      <c r="J761" s="92" t="s">
        <v>117</v>
      </c>
      <c r="K761" s="95" t="s">
        <v>540</v>
      </c>
      <c r="L761" s="96">
        <v>43997</v>
      </c>
      <c r="M761" s="91">
        <v>2020</v>
      </c>
      <c r="N761" s="91" t="s">
        <v>464</v>
      </c>
      <c r="O761" s="91" t="s">
        <v>538</v>
      </c>
      <c r="P761" s="127">
        <v>44027</v>
      </c>
      <c r="Q761" s="97">
        <v>44054</v>
      </c>
      <c r="R761" s="93" t="s">
        <v>35</v>
      </c>
      <c r="S761" s="89" t="s">
        <v>36</v>
      </c>
      <c r="T761" s="88" t="s">
        <v>30</v>
      </c>
      <c r="U761" s="89" t="s">
        <v>449</v>
      </c>
      <c r="V761" s="92" t="s">
        <v>721</v>
      </c>
      <c r="W761" s="94">
        <v>46366097</v>
      </c>
      <c r="X761" s="46">
        <f t="shared" si="36"/>
        <v>57</v>
      </c>
      <c r="Y761" s="46">
        <v>496</v>
      </c>
      <c r="Z761" s="46" t="str">
        <f t="shared" si="37"/>
        <v>31-60</v>
      </c>
      <c r="AA761" s="77" t="str">
        <f t="shared" si="38"/>
        <v>Concluido</v>
      </c>
    </row>
    <row r="762" spans="1:27" s="43" customFormat="1" ht="15" customHeight="1">
      <c r="A762" s="89" t="s">
        <v>26</v>
      </c>
      <c r="B762" s="90" t="s">
        <v>37</v>
      </c>
      <c r="C762" s="91" t="s">
        <v>27</v>
      </c>
      <c r="D762" s="91">
        <v>7345</v>
      </c>
      <c r="E762" s="87" t="s">
        <v>400</v>
      </c>
      <c r="F762" s="87" t="s">
        <v>57</v>
      </c>
      <c r="G762" s="88" t="s">
        <v>44</v>
      </c>
      <c r="H762" s="89" t="s">
        <v>45</v>
      </c>
      <c r="I762" s="92" t="s">
        <v>121</v>
      </c>
      <c r="J762" s="92" t="s">
        <v>69</v>
      </c>
      <c r="K762" s="91" t="s">
        <v>126</v>
      </c>
      <c r="L762" s="96">
        <v>43997</v>
      </c>
      <c r="M762" s="91">
        <v>2020</v>
      </c>
      <c r="N762" s="91" t="s">
        <v>464</v>
      </c>
      <c r="O762" s="91" t="s">
        <v>538</v>
      </c>
      <c r="P762" s="127">
        <v>44027</v>
      </c>
      <c r="Q762" s="97">
        <v>44054</v>
      </c>
      <c r="R762" s="93" t="s">
        <v>35</v>
      </c>
      <c r="S762" s="89" t="s">
        <v>36</v>
      </c>
      <c r="T762" s="88" t="s">
        <v>30</v>
      </c>
      <c r="U762" s="89" t="s">
        <v>449</v>
      </c>
      <c r="V762" s="92" t="s">
        <v>728</v>
      </c>
      <c r="W762" s="94">
        <v>20056373</v>
      </c>
      <c r="X762" s="46">
        <f t="shared" si="36"/>
        <v>57</v>
      </c>
      <c r="Y762" s="46">
        <v>497</v>
      </c>
      <c r="Z762" s="46" t="str">
        <f t="shared" si="37"/>
        <v>31-60</v>
      </c>
      <c r="AA762" s="77" t="str">
        <f t="shared" si="38"/>
        <v>Concluido</v>
      </c>
    </row>
    <row r="763" spans="1:27" s="43" customFormat="1" ht="15" customHeight="1">
      <c r="A763" s="89" t="s">
        <v>26</v>
      </c>
      <c r="B763" s="90" t="s">
        <v>37</v>
      </c>
      <c r="C763" s="91" t="s">
        <v>27</v>
      </c>
      <c r="D763" s="91">
        <v>7363</v>
      </c>
      <c r="E763" s="87" t="s">
        <v>400</v>
      </c>
      <c r="F763" s="87" t="s">
        <v>57</v>
      </c>
      <c r="G763" s="88" t="s">
        <v>44</v>
      </c>
      <c r="H763" s="89" t="s">
        <v>45</v>
      </c>
      <c r="I763" s="92" t="s">
        <v>121</v>
      </c>
      <c r="J763" s="92" t="s">
        <v>69</v>
      </c>
      <c r="K763" s="91" t="s">
        <v>126</v>
      </c>
      <c r="L763" s="96">
        <v>43997</v>
      </c>
      <c r="M763" s="91">
        <v>2020</v>
      </c>
      <c r="N763" s="91" t="s">
        <v>464</v>
      </c>
      <c r="O763" s="91" t="s">
        <v>538</v>
      </c>
      <c r="P763" s="127">
        <v>44027</v>
      </c>
      <c r="Q763" s="97">
        <v>44027</v>
      </c>
      <c r="R763" s="93" t="s">
        <v>35</v>
      </c>
      <c r="S763" s="89" t="s">
        <v>36</v>
      </c>
      <c r="T763" s="88" t="s">
        <v>30</v>
      </c>
      <c r="U763" s="89" t="s">
        <v>449</v>
      </c>
      <c r="V763" s="92" t="s">
        <v>742</v>
      </c>
      <c r="W763" s="94">
        <v>47903775</v>
      </c>
      <c r="X763" s="46">
        <f t="shared" si="36"/>
        <v>30</v>
      </c>
      <c r="Y763" s="46">
        <v>498</v>
      </c>
      <c r="Z763" s="46" t="str">
        <f t="shared" si="37"/>
        <v>16-30</v>
      </c>
      <c r="AA763" s="77" t="str">
        <f t="shared" si="38"/>
        <v>Concluido</v>
      </c>
    </row>
    <row r="764" spans="1:27" s="43" customFormat="1" ht="15" customHeight="1">
      <c r="A764" s="89" t="s">
        <v>26</v>
      </c>
      <c r="B764" s="90" t="s">
        <v>37</v>
      </c>
      <c r="C764" s="91" t="s">
        <v>27</v>
      </c>
      <c r="D764" s="91">
        <v>7367</v>
      </c>
      <c r="E764" s="87" t="s">
        <v>97</v>
      </c>
      <c r="F764" s="87" t="s">
        <v>29</v>
      </c>
      <c r="G764" s="88" t="s">
        <v>44</v>
      </c>
      <c r="H764" s="89" t="s">
        <v>45</v>
      </c>
      <c r="I764" s="92" t="s">
        <v>147</v>
      </c>
      <c r="J764" s="92" t="s">
        <v>59</v>
      </c>
      <c r="K764" s="91" t="s">
        <v>98</v>
      </c>
      <c r="L764" s="96">
        <v>43997</v>
      </c>
      <c r="M764" s="91">
        <v>2020</v>
      </c>
      <c r="N764" s="91" t="s">
        <v>464</v>
      </c>
      <c r="O764" s="91" t="s">
        <v>538</v>
      </c>
      <c r="P764" s="127">
        <v>44027</v>
      </c>
      <c r="Q764" s="97">
        <v>44054</v>
      </c>
      <c r="R764" s="93" t="s">
        <v>35</v>
      </c>
      <c r="S764" s="89" t="s">
        <v>36</v>
      </c>
      <c r="T764" s="88" t="s">
        <v>30</v>
      </c>
      <c r="U764" s="89" t="s">
        <v>449</v>
      </c>
      <c r="V764" s="92" t="s">
        <v>745</v>
      </c>
      <c r="W764" s="94">
        <v>71350670</v>
      </c>
      <c r="X764" s="46">
        <f t="shared" si="36"/>
        <v>57</v>
      </c>
      <c r="Y764" s="46">
        <v>499</v>
      </c>
      <c r="Z764" s="46" t="str">
        <f t="shared" si="37"/>
        <v>31-60</v>
      </c>
      <c r="AA764" s="77" t="str">
        <f t="shared" si="38"/>
        <v>Concluido</v>
      </c>
    </row>
    <row r="765" spans="1:27" s="43" customFormat="1" ht="15" customHeight="1">
      <c r="A765" s="89" t="s">
        <v>26</v>
      </c>
      <c r="B765" s="90" t="s">
        <v>37</v>
      </c>
      <c r="C765" s="91" t="s">
        <v>27</v>
      </c>
      <c r="D765" s="91">
        <v>7359</v>
      </c>
      <c r="E765" s="87" t="s">
        <v>119</v>
      </c>
      <c r="F765" s="87" t="s">
        <v>57</v>
      </c>
      <c r="G765" s="88" t="s">
        <v>44</v>
      </c>
      <c r="H765" s="89" t="s">
        <v>45</v>
      </c>
      <c r="I765" s="92" t="s">
        <v>119</v>
      </c>
      <c r="J765" s="92" t="s">
        <v>33</v>
      </c>
      <c r="K765" s="91" t="s">
        <v>34</v>
      </c>
      <c r="L765" s="96">
        <v>43997</v>
      </c>
      <c r="M765" s="91">
        <v>2020</v>
      </c>
      <c r="N765" s="91" t="s">
        <v>464</v>
      </c>
      <c r="O765" s="91" t="s">
        <v>538</v>
      </c>
      <c r="P765" s="127">
        <v>44027</v>
      </c>
      <c r="Q765" s="97">
        <v>44034</v>
      </c>
      <c r="R765" s="93" t="s">
        <v>35</v>
      </c>
      <c r="S765" s="89" t="s">
        <v>36</v>
      </c>
      <c r="T765" s="88" t="s">
        <v>30</v>
      </c>
      <c r="U765" s="89" t="s">
        <v>449</v>
      </c>
      <c r="V765" s="92" t="s">
        <v>739</v>
      </c>
      <c r="W765" s="94">
        <v>48002204</v>
      </c>
      <c r="X765" s="46">
        <f t="shared" si="36"/>
        <v>37</v>
      </c>
      <c r="Y765" s="46">
        <v>500</v>
      </c>
      <c r="Z765" s="46" t="str">
        <f t="shared" si="37"/>
        <v>31-60</v>
      </c>
      <c r="AA765" s="77" t="str">
        <f t="shared" si="38"/>
        <v>Concluido</v>
      </c>
    </row>
    <row r="766" spans="1:27" s="43" customFormat="1">
      <c r="A766" s="89" t="s">
        <v>26</v>
      </c>
      <c r="B766" s="90" t="s">
        <v>37</v>
      </c>
      <c r="C766" s="91" t="s">
        <v>27</v>
      </c>
      <c r="D766" s="91">
        <v>7343</v>
      </c>
      <c r="E766" s="87" t="s">
        <v>71</v>
      </c>
      <c r="F766" s="87" t="s">
        <v>29</v>
      </c>
      <c r="G766" s="88" t="s">
        <v>44</v>
      </c>
      <c r="H766" s="89" t="s">
        <v>45</v>
      </c>
      <c r="I766" s="92" t="s">
        <v>71</v>
      </c>
      <c r="J766" s="92" t="s">
        <v>47</v>
      </c>
      <c r="K766" s="95" t="s">
        <v>34</v>
      </c>
      <c r="L766" s="96">
        <v>43997</v>
      </c>
      <c r="M766" s="91">
        <v>2020</v>
      </c>
      <c r="N766" s="91" t="s">
        <v>464</v>
      </c>
      <c r="O766" s="91" t="s">
        <v>538</v>
      </c>
      <c r="P766" s="127">
        <v>44027</v>
      </c>
      <c r="Q766" s="97">
        <v>44034</v>
      </c>
      <c r="R766" s="93" t="s">
        <v>35</v>
      </c>
      <c r="S766" s="89" t="s">
        <v>36</v>
      </c>
      <c r="T766" s="88" t="s">
        <v>30</v>
      </c>
      <c r="U766" s="89" t="s">
        <v>449</v>
      </c>
      <c r="V766" s="92" t="s">
        <v>727</v>
      </c>
      <c r="W766" s="94">
        <v>10798699</v>
      </c>
      <c r="X766" s="46">
        <f t="shared" si="36"/>
        <v>37</v>
      </c>
      <c r="Y766" s="46">
        <v>501</v>
      </c>
      <c r="Z766" s="46" t="str">
        <f t="shared" si="37"/>
        <v>31-60</v>
      </c>
      <c r="AA766" s="77" t="str">
        <f t="shared" si="38"/>
        <v>Concluido</v>
      </c>
    </row>
    <row r="767" spans="1:27" s="43" customFormat="1" ht="15" customHeight="1">
      <c r="A767" s="89" t="s">
        <v>26</v>
      </c>
      <c r="B767" s="90" t="s">
        <v>37</v>
      </c>
      <c r="C767" s="91" t="s">
        <v>27</v>
      </c>
      <c r="D767" s="91">
        <v>7362</v>
      </c>
      <c r="E767" s="87" t="s">
        <v>71</v>
      </c>
      <c r="F767" s="87" t="s">
        <v>29</v>
      </c>
      <c r="G767" s="88" t="s">
        <v>44</v>
      </c>
      <c r="H767" s="89" t="s">
        <v>45</v>
      </c>
      <c r="I767" s="92" t="s">
        <v>71</v>
      </c>
      <c r="J767" s="92" t="s">
        <v>47</v>
      </c>
      <c r="K767" s="95" t="s">
        <v>34</v>
      </c>
      <c r="L767" s="96">
        <v>43997</v>
      </c>
      <c r="M767" s="91">
        <v>2020</v>
      </c>
      <c r="N767" s="91" t="s">
        <v>464</v>
      </c>
      <c r="O767" s="91" t="s">
        <v>538</v>
      </c>
      <c r="P767" s="127">
        <v>44027</v>
      </c>
      <c r="Q767" s="97">
        <v>44034</v>
      </c>
      <c r="R767" s="93" t="s">
        <v>35</v>
      </c>
      <c r="S767" s="89" t="s">
        <v>36</v>
      </c>
      <c r="T767" s="88" t="s">
        <v>30</v>
      </c>
      <c r="U767" s="89" t="s">
        <v>449</v>
      </c>
      <c r="V767" s="92" t="s">
        <v>741</v>
      </c>
      <c r="W767" s="94">
        <v>45560443</v>
      </c>
      <c r="X767" s="46">
        <f t="shared" si="36"/>
        <v>37</v>
      </c>
      <c r="Y767" s="46">
        <v>502</v>
      </c>
      <c r="Z767" s="46" t="str">
        <f t="shared" si="37"/>
        <v>31-60</v>
      </c>
      <c r="AA767" s="77" t="str">
        <f t="shared" si="38"/>
        <v>Concluido</v>
      </c>
    </row>
    <row r="768" spans="1:27" s="43" customFormat="1" ht="15" customHeight="1">
      <c r="A768" s="89" t="s">
        <v>26</v>
      </c>
      <c r="B768" s="90" t="s">
        <v>37</v>
      </c>
      <c r="C768" s="91" t="s">
        <v>27</v>
      </c>
      <c r="D768" s="91">
        <v>7342</v>
      </c>
      <c r="E768" s="87" t="s">
        <v>38</v>
      </c>
      <c r="F768" s="87" t="s">
        <v>39</v>
      </c>
      <c r="G768" s="88" t="s">
        <v>30</v>
      </c>
      <c r="H768" s="89" t="s">
        <v>31</v>
      </c>
      <c r="I768" s="92" t="s">
        <v>32</v>
      </c>
      <c r="J768" s="92" t="s">
        <v>33</v>
      </c>
      <c r="K768" s="91" t="s">
        <v>34</v>
      </c>
      <c r="L768" s="96">
        <v>43997</v>
      </c>
      <c r="M768" s="91">
        <v>2020</v>
      </c>
      <c r="N768" s="91" t="s">
        <v>464</v>
      </c>
      <c r="O768" s="91" t="s">
        <v>538</v>
      </c>
      <c r="P768" s="127">
        <v>44027</v>
      </c>
      <c r="Q768" s="97">
        <v>44027</v>
      </c>
      <c r="R768" s="93" t="s">
        <v>40</v>
      </c>
      <c r="S768" s="89" t="s">
        <v>420</v>
      </c>
      <c r="T768" s="88">
        <v>39</v>
      </c>
      <c r="U768" s="89" t="s">
        <v>82</v>
      </c>
      <c r="V768" s="92" t="s">
        <v>726</v>
      </c>
      <c r="W768" s="94">
        <v>45566250</v>
      </c>
      <c r="X768" s="46">
        <f t="shared" si="36"/>
        <v>30</v>
      </c>
      <c r="Y768" s="46">
        <v>503</v>
      </c>
      <c r="Z768" s="46" t="str">
        <f t="shared" si="37"/>
        <v>16-30</v>
      </c>
      <c r="AA768" s="77" t="str">
        <f t="shared" si="38"/>
        <v>Concluido</v>
      </c>
    </row>
    <row r="769" spans="1:27" s="43" customFormat="1" ht="15" customHeight="1">
      <c r="A769" s="89" t="s">
        <v>26</v>
      </c>
      <c r="B769" s="90" t="s">
        <v>37</v>
      </c>
      <c r="C769" s="91" t="s">
        <v>27</v>
      </c>
      <c r="D769" s="91">
        <v>7346</v>
      </c>
      <c r="E769" s="87" t="s">
        <v>88</v>
      </c>
      <c r="F769" s="87" t="s">
        <v>57</v>
      </c>
      <c r="G769" s="88" t="s">
        <v>30</v>
      </c>
      <c r="H769" s="89" t="s">
        <v>31</v>
      </c>
      <c r="I769" s="92" t="s">
        <v>32</v>
      </c>
      <c r="J769" s="92" t="s">
        <v>33</v>
      </c>
      <c r="K769" s="91" t="s">
        <v>34</v>
      </c>
      <c r="L769" s="96">
        <v>43997</v>
      </c>
      <c r="M769" s="91">
        <v>2020</v>
      </c>
      <c r="N769" s="91" t="s">
        <v>464</v>
      </c>
      <c r="O769" s="91" t="s">
        <v>538</v>
      </c>
      <c r="P769" s="127">
        <v>44027</v>
      </c>
      <c r="Q769" s="97">
        <v>44054</v>
      </c>
      <c r="R769" s="93" t="s">
        <v>35</v>
      </c>
      <c r="S769" s="89" t="s">
        <v>36</v>
      </c>
      <c r="T769" s="88" t="s">
        <v>30</v>
      </c>
      <c r="U769" s="89" t="s">
        <v>449</v>
      </c>
      <c r="V769" s="92" t="s">
        <v>729</v>
      </c>
      <c r="W769" s="94">
        <v>47974763</v>
      </c>
      <c r="X769" s="46">
        <f t="shared" si="36"/>
        <v>57</v>
      </c>
      <c r="Y769" s="46">
        <v>504</v>
      </c>
      <c r="Z769" s="46" t="str">
        <f t="shared" si="37"/>
        <v>31-60</v>
      </c>
      <c r="AA769" s="77" t="str">
        <f t="shared" si="38"/>
        <v>Concluido</v>
      </c>
    </row>
    <row r="770" spans="1:27" s="43" customFormat="1" ht="15" customHeight="1">
      <c r="A770" s="89" t="s">
        <v>26</v>
      </c>
      <c r="B770" s="90" t="s">
        <v>37</v>
      </c>
      <c r="C770" s="91" t="s">
        <v>27</v>
      </c>
      <c r="D770" s="91">
        <v>7351</v>
      </c>
      <c r="E770" s="87" t="s">
        <v>115</v>
      </c>
      <c r="F770" s="87" t="s">
        <v>29</v>
      </c>
      <c r="G770" s="88" t="s">
        <v>30</v>
      </c>
      <c r="H770" s="89" t="s">
        <v>31</v>
      </c>
      <c r="I770" s="92" t="s">
        <v>32</v>
      </c>
      <c r="J770" s="92" t="s">
        <v>33</v>
      </c>
      <c r="K770" s="91" t="s">
        <v>34</v>
      </c>
      <c r="L770" s="96">
        <v>43997</v>
      </c>
      <c r="M770" s="91">
        <v>2020</v>
      </c>
      <c r="N770" s="91" t="s">
        <v>464</v>
      </c>
      <c r="O770" s="91" t="s">
        <v>538</v>
      </c>
      <c r="P770" s="127">
        <v>44027</v>
      </c>
      <c r="Q770" s="97">
        <v>44054</v>
      </c>
      <c r="R770" s="93" t="s">
        <v>35</v>
      </c>
      <c r="S770" s="89" t="s">
        <v>36</v>
      </c>
      <c r="T770" s="88" t="s">
        <v>30</v>
      </c>
      <c r="U770" s="89" t="s">
        <v>449</v>
      </c>
      <c r="V770" s="92" t="s">
        <v>732</v>
      </c>
      <c r="W770" s="94">
        <v>41310996</v>
      </c>
      <c r="X770" s="46">
        <f t="shared" si="36"/>
        <v>57</v>
      </c>
      <c r="Y770" s="46">
        <v>505</v>
      </c>
      <c r="Z770" s="46" t="str">
        <f t="shared" si="37"/>
        <v>31-60</v>
      </c>
      <c r="AA770" s="77" t="str">
        <f t="shared" si="38"/>
        <v>Concluido</v>
      </c>
    </row>
    <row r="771" spans="1:27" s="43" customFormat="1" ht="15" customHeight="1">
      <c r="A771" s="89" t="s">
        <v>26</v>
      </c>
      <c r="B771" s="90" t="s">
        <v>37</v>
      </c>
      <c r="C771" s="91" t="s">
        <v>27</v>
      </c>
      <c r="D771" s="91">
        <v>7352</v>
      </c>
      <c r="E771" s="87" t="s">
        <v>49</v>
      </c>
      <c r="F771" s="87" t="s">
        <v>57</v>
      </c>
      <c r="G771" s="88" t="s">
        <v>30</v>
      </c>
      <c r="H771" s="89" t="s">
        <v>31</v>
      </c>
      <c r="I771" s="92" t="s">
        <v>32</v>
      </c>
      <c r="J771" s="92" t="s">
        <v>33</v>
      </c>
      <c r="K771" s="91" t="s">
        <v>34</v>
      </c>
      <c r="L771" s="96">
        <v>43997</v>
      </c>
      <c r="M771" s="91">
        <v>2020</v>
      </c>
      <c r="N771" s="91" t="s">
        <v>464</v>
      </c>
      <c r="O771" s="91" t="s">
        <v>538</v>
      </c>
      <c r="P771" s="127">
        <v>44027</v>
      </c>
      <c r="Q771" s="97">
        <v>44054</v>
      </c>
      <c r="R771" s="93" t="s">
        <v>35</v>
      </c>
      <c r="S771" s="89" t="s">
        <v>36</v>
      </c>
      <c r="T771" s="88" t="s">
        <v>30</v>
      </c>
      <c r="U771" s="89" t="s">
        <v>449</v>
      </c>
      <c r="V771" s="92" t="s">
        <v>733</v>
      </c>
      <c r="W771" s="94">
        <v>42605853</v>
      </c>
      <c r="X771" s="46">
        <f t="shared" si="36"/>
        <v>57</v>
      </c>
      <c r="Y771" s="46">
        <v>506</v>
      </c>
      <c r="Z771" s="46" t="str">
        <f t="shared" si="37"/>
        <v>31-60</v>
      </c>
      <c r="AA771" s="77" t="str">
        <f t="shared" si="38"/>
        <v>Concluido</v>
      </c>
    </row>
    <row r="772" spans="1:27" s="43" customFormat="1" ht="15" customHeight="1">
      <c r="A772" s="89" t="s">
        <v>26</v>
      </c>
      <c r="B772" s="90" t="s">
        <v>37</v>
      </c>
      <c r="C772" s="91" t="s">
        <v>27</v>
      </c>
      <c r="D772" s="91">
        <v>7356</v>
      </c>
      <c r="E772" s="87" t="s">
        <v>90</v>
      </c>
      <c r="F772" s="87" t="s">
        <v>29</v>
      </c>
      <c r="G772" s="88" t="s">
        <v>30</v>
      </c>
      <c r="H772" s="89" t="s">
        <v>31</v>
      </c>
      <c r="I772" s="92" t="s">
        <v>32</v>
      </c>
      <c r="J772" s="92" t="s">
        <v>33</v>
      </c>
      <c r="K772" s="91" t="s">
        <v>34</v>
      </c>
      <c r="L772" s="96">
        <v>43997</v>
      </c>
      <c r="M772" s="91">
        <v>2020</v>
      </c>
      <c r="N772" s="91" t="s">
        <v>464</v>
      </c>
      <c r="O772" s="91" t="s">
        <v>538</v>
      </c>
      <c r="P772" s="127">
        <v>44027</v>
      </c>
      <c r="Q772" s="97">
        <v>44027</v>
      </c>
      <c r="R772" s="93" t="s">
        <v>35</v>
      </c>
      <c r="S772" s="89" t="s">
        <v>36</v>
      </c>
      <c r="T772" s="88" t="s">
        <v>30</v>
      </c>
      <c r="U772" s="89" t="s">
        <v>449</v>
      </c>
      <c r="V772" s="92" t="s">
        <v>736</v>
      </c>
      <c r="W772" s="94">
        <v>9563155</v>
      </c>
      <c r="X772" s="46">
        <f t="shared" si="36"/>
        <v>30</v>
      </c>
      <c r="Y772" s="46">
        <v>507</v>
      </c>
      <c r="Z772" s="46" t="str">
        <f t="shared" si="37"/>
        <v>16-30</v>
      </c>
      <c r="AA772" s="77" t="str">
        <f t="shared" si="38"/>
        <v>Concluido</v>
      </c>
    </row>
    <row r="773" spans="1:27" s="43" customFormat="1" ht="15" customHeight="1">
      <c r="A773" s="89" t="s">
        <v>26</v>
      </c>
      <c r="B773" s="90" t="s">
        <v>37</v>
      </c>
      <c r="C773" s="91" t="s">
        <v>27</v>
      </c>
      <c r="D773" s="91">
        <v>7358</v>
      </c>
      <c r="E773" s="87" t="s">
        <v>119</v>
      </c>
      <c r="F773" s="87" t="s">
        <v>57</v>
      </c>
      <c r="G773" s="88" t="s">
        <v>30</v>
      </c>
      <c r="H773" s="89" t="s">
        <v>31</v>
      </c>
      <c r="I773" s="92" t="s">
        <v>32</v>
      </c>
      <c r="J773" s="92" t="s">
        <v>33</v>
      </c>
      <c r="K773" s="91" t="s">
        <v>34</v>
      </c>
      <c r="L773" s="96">
        <v>43997</v>
      </c>
      <c r="M773" s="91">
        <v>2020</v>
      </c>
      <c r="N773" s="91" t="s">
        <v>464</v>
      </c>
      <c r="O773" s="91" t="s">
        <v>538</v>
      </c>
      <c r="P773" s="127">
        <v>44027</v>
      </c>
      <c r="Q773" s="97">
        <v>44034</v>
      </c>
      <c r="R773" s="93" t="s">
        <v>35</v>
      </c>
      <c r="S773" s="89" t="s">
        <v>36</v>
      </c>
      <c r="T773" s="88" t="s">
        <v>30</v>
      </c>
      <c r="U773" s="89" t="s">
        <v>449</v>
      </c>
      <c r="V773" s="92" t="s">
        <v>738</v>
      </c>
      <c r="W773" s="94">
        <v>74276592</v>
      </c>
      <c r="X773" s="46">
        <f t="shared" si="36"/>
        <v>37</v>
      </c>
      <c r="Y773" s="46">
        <v>508</v>
      </c>
      <c r="Z773" s="46" t="str">
        <f t="shared" si="37"/>
        <v>31-60</v>
      </c>
      <c r="AA773" s="77" t="str">
        <f t="shared" si="38"/>
        <v>Concluido</v>
      </c>
    </row>
    <row r="774" spans="1:27" s="43" customFormat="1" ht="15" customHeight="1">
      <c r="A774" s="89" t="s">
        <v>26</v>
      </c>
      <c r="B774" s="90" t="s">
        <v>37</v>
      </c>
      <c r="C774" s="91" t="s">
        <v>27</v>
      </c>
      <c r="D774" s="91">
        <v>7377</v>
      </c>
      <c r="E774" s="87" t="s">
        <v>115</v>
      </c>
      <c r="F774" s="87" t="s">
        <v>29</v>
      </c>
      <c r="G774" s="88" t="s">
        <v>30</v>
      </c>
      <c r="H774" s="89" t="s">
        <v>31</v>
      </c>
      <c r="I774" s="92" t="s">
        <v>32</v>
      </c>
      <c r="J774" s="92" t="s">
        <v>33</v>
      </c>
      <c r="K774" s="91" t="s">
        <v>34</v>
      </c>
      <c r="L774" s="96">
        <v>43997</v>
      </c>
      <c r="M774" s="91">
        <v>2020</v>
      </c>
      <c r="N774" s="91" t="s">
        <v>464</v>
      </c>
      <c r="O774" s="91" t="s">
        <v>538</v>
      </c>
      <c r="P774" s="127">
        <v>44027</v>
      </c>
      <c r="Q774" s="97">
        <v>44038</v>
      </c>
      <c r="R774" s="93" t="s">
        <v>35</v>
      </c>
      <c r="S774" s="89" t="s">
        <v>36</v>
      </c>
      <c r="T774" s="88" t="s">
        <v>30</v>
      </c>
      <c r="U774" s="89" t="s">
        <v>449</v>
      </c>
      <c r="V774" s="92" t="s">
        <v>751</v>
      </c>
      <c r="W774" s="94">
        <v>70135611</v>
      </c>
      <c r="X774" s="46">
        <f t="shared" si="36"/>
        <v>41</v>
      </c>
      <c r="Y774" s="46">
        <v>509</v>
      </c>
      <c r="Z774" s="46" t="str">
        <f t="shared" si="37"/>
        <v>31-60</v>
      </c>
      <c r="AA774" s="77" t="str">
        <f t="shared" si="38"/>
        <v>Concluido</v>
      </c>
    </row>
    <row r="775" spans="1:27" s="43" customFormat="1" ht="15" customHeight="1">
      <c r="A775" s="89" t="s">
        <v>26</v>
      </c>
      <c r="B775" s="90" t="s">
        <v>37</v>
      </c>
      <c r="C775" s="91" t="s">
        <v>27</v>
      </c>
      <c r="D775" s="91">
        <v>7379</v>
      </c>
      <c r="E775" s="87" t="s">
        <v>88</v>
      </c>
      <c r="F775" s="87" t="s">
        <v>29</v>
      </c>
      <c r="G775" s="88" t="s">
        <v>30</v>
      </c>
      <c r="H775" s="89" t="s">
        <v>31</v>
      </c>
      <c r="I775" s="92" t="s">
        <v>32</v>
      </c>
      <c r="J775" s="92" t="s">
        <v>33</v>
      </c>
      <c r="K775" s="91" t="s">
        <v>34</v>
      </c>
      <c r="L775" s="96">
        <v>43997</v>
      </c>
      <c r="M775" s="91">
        <v>2020</v>
      </c>
      <c r="N775" s="91" t="s">
        <v>464</v>
      </c>
      <c r="O775" s="91" t="s">
        <v>538</v>
      </c>
      <c r="P775" s="127">
        <v>44027</v>
      </c>
      <c r="Q775" s="97">
        <v>44018</v>
      </c>
      <c r="R775" s="93" t="s">
        <v>35</v>
      </c>
      <c r="S775" s="89" t="s">
        <v>36</v>
      </c>
      <c r="T775" s="88" t="s">
        <v>30</v>
      </c>
      <c r="U775" s="89" t="s">
        <v>449</v>
      </c>
      <c r="V775" s="92" t="s">
        <v>752</v>
      </c>
      <c r="W775" s="94">
        <v>47100724</v>
      </c>
      <c r="X775" s="46">
        <f t="shared" si="36"/>
        <v>21</v>
      </c>
      <c r="Y775" s="46">
        <v>510</v>
      </c>
      <c r="Z775" s="46" t="str">
        <f t="shared" si="37"/>
        <v>16-30</v>
      </c>
      <c r="AA775" s="77" t="str">
        <f t="shared" si="38"/>
        <v>Concluido</v>
      </c>
    </row>
    <row r="776" spans="1:27" s="43" customFormat="1" ht="15" customHeight="1">
      <c r="A776" s="89" t="s">
        <v>26</v>
      </c>
      <c r="B776" s="90" t="s">
        <v>37</v>
      </c>
      <c r="C776" s="91" t="s">
        <v>27</v>
      </c>
      <c r="D776" s="91">
        <v>7369</v>
      </c>
      <c r="E776" s="87" t="s">
        <v>94</v>
      </c>
      <c r="F776" s="87" t="s">
        <v>29</v>
      </c>
      <c r="G776" s="88" t="s">
        <v>44</v>
      </c>
      <c r="H776" s="89" t="s">
        <v>45</v>
      </c>
      <c r="I776" s="92" t="s">
        <v>94</v>
      </c>
      <c r="J776" s="92" t="s">
        <v>79</v>
      </c>
      <c r="K776" s="91" t="s">
        <v>34</v>
      </c>
      <c r="L776" s="96">
        <v>43997</v>
      </c>
      <c r="M776" s="91">
        <v>2020</v>
      </c>
      <c r="N776" s="91" t="s">
        <v>464</v>
      </c>
      <c r="O776" s="91" t="s">
        <v>538</v>
      </c>
      <c r="P776" s="127">
        <v>44027</v>
      </c>
      <c r="Q776" s="97">
        <v>44025</v>
      </c>
      <c r="R776" s="93" t="s">
        <v>35</v>
      </c>
      <c r="S776" s="89" t="s">
        <v>36</v>
      </c>
      <c r="T776" s="88" t="s">
        <v>30</v>
      </c>
      <c r="U776" s="89" t="s">
        <v>449</v>
      </c>
      <c r="V776" s="92" t="s">
        <v>746</v>
      </c>
      <c r="W776" s="94">
        <v>18089895</v>
      </c>
      <c r="X776" s="46">
        <f t="shared" si="36"/>
        <v>28</v>
      </c>
      <c r="Y776" s="46">
        <v>511</v>
      </c>
      <c r="Z776" s="46" t="str">
        <f t="shared" si="37"/>
        <v>16-30</v>
      </c>
      <c r="AA776" s="77" t="str">
        <f t="shared" si="38"/>
        <v>Concluido</v>
      </c>
    </row>
    <row r="777" spans="1:27" s="43" customFormat="1" ht="15" customHeight="1">
      <c r="A777" s="89" t="s">
        <v>26</v>
      </c>
      <c r="B777" s="90" t="s">
        <v>37</v>
      </c>
      <c r="C777" s="91" t="s">
        <v>27</v>
      </c>
      <c r="D777" s="91">
        <v>7370</v>
      </c>
      <c r="E777" s="87" t="s">
        <v>94</v>
      </c>
      <c r="F777" s="87" t="s">
        <v>29</v>
      </c>
      <c r="G777" s="88" t="s">
        <v>44</v>
      </c>
      <c r="H777" s="89" t="s">
        <v>45</v>
      </c>
      <c r="I777" s="92" t="s">
        <v>94</v>
      </c>
      <c r="J777" s="92" t="s">
        <v>79</v>
      </c>
      <c r="K777" s="91" t="s">
        <v>34</v>
      </c>
      <c r="L777" s="96">
        <v>43997</v>
      </c>
      <c r="M777" s="91">
        <v>2020</v>
      </c>
      <c r="N777" s="91" t="s">
        <v>464</v>
      </c>
      <c r="O777" s="91" t="s">
        <v>538</v>
      </c>
      <c r="P777" s="127">
        <v>44027</v>
      </c>
      <c r="Q777" s="97">
        <v>44034</v>
      </c>
      <c r="R777" s="93" t="s">
        <v>35</v>
      </c>
      <c r="S777" s="89" t="s">
        <v>36</v>
      </c>
      <c r="T777" s="88" t="s">
        <v>30</v>
      </c>
      <c r="U777" s="89" t="s">
        <v>449</v>
      </c>
      <c r="V777" s="92" t="s">
        <v>747</v>
      </c>
      <c r="W777" s="94">
        <v>43005765</v>
      </c>
      <c r="X777" s="46">
        <f t="shared" si="36"/>
        <v>37</v>
      </c>
      <c r="Y777" s="46">
        <v>512</v>
      </c>
      <c r="Z777" s="46" t="str">
        <f t="shared" si="37"/>
        <v>31-60</v>
      </c>
      <c r="AA777" s="77" t="str">
        <f t="shared" si="38"/>
        <v>Concluido</v>
      </c>
    </row>
    <row r="778" spans="1:27" s="43" customFormat="1" ht="15" customHeight="1">
      <c r="A778" s="89" t="s">
        <v>26</v>
      </c>
      <c r="B778" s="90" t="s">
        <v>37</v>
      </c>
      <c r="C778" s="91" t="s">
        <v>27</v>
      </c>
      <c r="D778" s="91">
        <v>7371</v>
      </c>
      <c r="E778" s="87" t="s">
        <v>94</v>
      </c>
      <c r="F778" s="87" t="s">
        <v>29</v>
      </c>
      <c r="G778" s="88" t="s">
        <v>44</v>
      </c>
      <c r="H778" s="89" t="s">
        <v>45</v>
      </c>
      <c r="I778" s="92" t="s">
        <v>94</v>
      </c>
      <c r="J778" s="92" t="s">
        <v>79</v>
      </c>
      <c r="K778" s="91" t="s">
        <v>34</v>
      </c>
      <c r="L778" s="96">
        <v>43997</v>
      </c>
      <c r="M778" s="91">
        <v>2020</v>
      </c>
      <c r="N778" s="91" t="s">
        <v>464</v>
      </c>
      <c r="O778" s="91" t="s">
        <v>538</v>
      </c>
      <c r="P778" s="127">
        <v>44027</v>
      </c>
      <c r="Q778" s="97">
        <v>44054</v>
      </c>
      <c r="R778" s="93" t="s">
        <v>35</v>
      </c>
      <c r="S778" s="89" t="s">
        <v>36</v>
      </c>
      <c r="T778" s="88" t="s">
        <v>30</v>
      </c>
      <c r="U778" s="89" t="s">
        <v>449</v>
      </c>
      <c r="V778" s="92" t="s">
        <v>748</v>
      </c>
      <c r="W778" s="94">
        <v>47296058</v>
      </c>
      <c r="X778" s="46">
        <f t="shared" si="36"/>
        <v>57</v>
      </c>
      <c r="Y778" s="46">
        <v>513</v>
      </c>
      <c r="Z778" s="46" t="str">
        <f t="shared" si="37"/>
        <v>31-60</v>
      </c>
      <c r="AA778" s="77" t="str">
        <f t="shared" si="38"/>
        <v>Concluido</v>
      </c>
    </row>
    <row r="779" spans="1:27" s="43" customFormat="1">
      <c r="A779" s="89" t="s">
        <v>26</v>
      </c>
      <c r="B779" s="90" t="s">
        <v>37</v>
      </c>
      <c r="C779" s="91" t="s">
        <v>27</v>
      </c>
      <c r="D779" s="91">
        <v>7374</v>
      </c>
      <c r="E779" s="87" t="s">
        <v>94</v>
      </c>
      <c r="F779" s="87" t="s">
        <v>29</v>
      </c>
      <c r="G779" s="88" t="s">
        <v>44</v>
      </c>
      <c r="H779" s="89" t="s">
        <v>45</v>
      </c>
      <c r="I779" s="92" t="s">
        <v>94</v>
      </c>
      <c r="J779" s="92" t="s">
        <v>79</v>
      </c>
      <c r="K779" s="91" t="s">
        <v>34</v>
      </c>
      <c r="L779" s="96">
        <v>43997</v>
      </c>
      <c r="M779" s="91">
        <v>2020</v>
      </c>
      <c r="N779" s="91" t="s">
        <v>464</v>
      </c>
      <c r="O779" s="91" t="s">
        <v>538</v>
      </c>
      <c r="P779" s="127">
        <v>44027</v>
      </c>
      <c r="Q779" s="97">
        <v>44054</v>
      </c>
      <c r="R779" s="93" t="s">
        <v>35</v>
      </c>
      <c r="S779" s="89" t="s">
        <v>36</v>
      </c>
      <c r="T779" s="88" t="s">
        <v>30</v>
      </c>
      <c r="U779" s="89" t="s">
        <v>449</v>
      </c>
      <c r="V779" s="92" t="s">
        <v>750</v>
      </c>
      <c r="W779" s="94">
        <v>70030798</v>
      </c>
      <c r="X779" s="46">
        <f t="shared" ref="X779:X842" si="39">Q779-L779</f>
        <v>57</v>
      </c>
      <c r="Y779" s="46">
        <v>514</v>
      </c>
      <c r="Z779" s="46" t="str">
        <f t="shared" ref="Z779:Z842" si="40">IF(X779&lt;=15,"1-15",IF(X779&lt;=30,"16-30",IF(X779&lt;=60,"31-60","Más de 60")))</f>
        <v>31-60</v>
      </c>
      <c r="AA779" s="77" t="str">
        <f t="shared" ref="AA779:AA842" si="41">IF(B779&lt;&gt;"En Gestión","Concluido","En Gestión")</f>
        <v>Concluido</v>
      </c>
    </row>
    <row r="780" spans="1:27" s="43" customFormat="1">
      <c r="A780" s="89" t="s">
        <v>26</v>
      </c>
      <c r="B780" s="90" t="s">
        <v>37</v>
      </c>
      <c r="C780" s="91" t="s">
        <v>27</v>
      </c>
      <c r="D780" s="91">
        <v>7375</v>
      </c>
      <c r="E780" s="87" t="s">
        <v>454</v>
      </c>
      <c r="F780" s="87" t="s">
        <v>29</v>
      </c>
      <c r="G780" s="88" t="s">
        <v>44</v>
      </c>
      <c r="H780" s="89" t="s">
        <v>45</v>
      </c>
      <c r="I780" s="92" t="s">
        <v>109</v>
      </c>
      <c r="J780" s="92" t="s">
        <v>51</v>
      </c>
      <c r="K780" s="95" t="s">
        <v>404</v>
      </c>
      <c r="L780" s="96">
        <v>43997</v>
      </c>
      <c r="M780" s="91">
        <v>2020</v>
      </c>
      <c r="N780" s="91" t="s">
        <v>464</v>
      </c>
      <c r="O780" s="91" t="s">
        <v>538</v>
      </c>
      <c r="P780" s="127">
        <v>44027</v>
      </c>
      <c r="Q780" s="97">
        <v>44054</v>
      </c>
      <c r="R780" s="93" t="s">
        <v>35</v>
      </c>
      <c r="S780" s="89" t="s">
        <v>36</v>
      </c>
      <c r="T780" s="88" t="s">
        <v>30</v>
      </c>
      <c r="U780" s="89" t="s">
        <v>449</v>
      </c>
      <c r="V780" s="92" t="s">
        <v>723</v>
      </c>
      <c r="W780" s="94">
        <v>45201366</v>
      </c>
      <c r="X780" s="46">
        <f t="shared" si="39"/>
        <v>57</v>
      </c>
      <c r="Y780" s="46">
        <v>515</v>
      </c>
      <c r="Z780" s="46" t="str">
        <f t="shared" si="40"/>
        <v>31-60</v>
      </c>
      <c r="AA780" s="77" t="str">
        <f t="shared" si="41"/>
        <v>Concluido</v>
      </c>
    </row>
    <row r="781" spans="1:27" s="43" customFormat="1" ht="15" customHeight="1">
      <c r="A781" s="89" t="s">
        <v>26</v>
      </c>
      <c r="B781" s="90" t="s">
        <v>37</v>
      </c>
      <c r="C781" s="91" t="s">
        <v>27</v>
      </c>
      <c r="D781" s="91">
        <v>7376</v>
      </c>
      <c r="E781" s="87" t="s">
        <v>454</v>
      </c>
      <c r="F781" s="87" t="s">
        <v>29</v>
      </c>
      <c r="G781" s="88" t="s">
        <v>44</v>
      </c>
      <c r="H781" s="89" t="s">
        <v>45</v>
      </c>
      <c r="I781" s="92" t="s">
        <v>109</v>
      </c>
      <c r="J781" s="92" t="s">
        <v>51</v>
      </c>
      <c r="K781" s="95" t="s">
        <v>404</v>
      </c>
      <c r="L781" s="96">
        <v>43997</v>
      </c>
      <c r="M781" s="91">
        <v>2020</v>
      </c>
      <c r="N781" s="91" t="s">
        <v>464</v>
      </c>
      <c r="O781" s="91" t="s">
        <v>538</v>
      </c>
      <c r="P781" s="127">
        <v>44027</v>
      </c>
      <c r="Q781" s="97">
        <v>44056</v>
      </c>
      <c r="R781" s="93" t="s">
        <v>35</v>
      </c>
      <c r="S781" s="89" t="s">
        <v>36</v>
      </c>
      <c r="T781" s="88" t="s">
        <v>30</v>
      </c>
      <c r="U781" s="89" t="s">
        <v>449</v>
      </c>
      <c r="V781" s="92" t="s">
        <v>724</v>
      </c>
      <c r="W781" s="94">
        <v>29354321</v>
      </c>
      <c r="X781" s="46">
        <f t="shared" si="39"/>
        <v>59</v>
      </c>
      <c r="Y781" s="46">
        <v>516</v>
      </c>
      <c r="Z781" s="46" t="str">
        <f t="shared" si="40"/>
        <v>31-60</v>
      </c>
      <c r="AA781" s="77" t="str">
        <f t="shared" si="41"/>
        <v>Concluido</v>
      </c>
    </row>
    <row r="782" spans="1:27" s="43" customFormat="1">
      <c r="A782" s="89" t="s">
        <v>26</v>
      </c>
      <c r="B782" s="90" t="s">
        <v>37</v>
      </c>
      <c r="C782" s="91" t="s">
        <v>27</v>
      </c>
      <c r="D782" s="91">
        <v>7340</v>
      </c>
      <c r="E782" s="87" t="s">
        <v>401</v>
      </c>
      <c r="F782" s="87" t="s">
        <v>29</v>
      </c>
      <c r="G782" s="88" t="s">
        <v>44</v>
      </c>
      <c r="H782" s="89" t="s">
        <v>45</v>
      </c>
      <c r="I782" s="92" t="s">
        <v>50</v>
      </c>
      <c r="J782" s="92" t="s">
        <v>51</v>
      </c>
      <c r="K782" s="91" t="s">
        <v>52</v>
      </c>
      <c r="L782" s="96">
        <v>43995</v>
      </c>
      <c r="M782" s="91">
        <v>2020</v>
      </c>
      <c r="N782" s="91" t="s">
        <v>464</v>
      </c>
      <c r="O782" s="91" t="s">
        <v>538</v>
      </c>
      <c r="P782" s="127">
        <v>44025</v>
      </c>
      <c r="Q782" s="97">
        <v>44051</v>
      </c>
      <c r="R782" s="93" t="s">
        <v>35</v>
      </c>
      <c r="S782" s="89" t="s">
        <v>36</v>
      </c>
      <c r="T782" s="88" t="s">
        <v>30</v>
      </c>
      <c r="U782" s="89" t="s">
        <v>449</v>
      </c>
      <c r="V782" s="92" t="s">
        <v>716</v>
      </c>
      <c r="W782" s="94">
        <v>45327182</v>
      </c>
      <c r="X782" s="46">
        <f t="shared" si="39"/>
        <v>56</v>
      </c>
      <c r="Y782" s="46">
        <v>517</v>
      </c>
      <c r="Z782" s="46" t="str">
        <f t="shared" si="40"/>
        <v>31-60</v>
      </c>
      <c r="AA782" s="77" t="str">
        <f t="shared" si="41"/>
        <v>Concluido</v>
      </c>
    </row>
    <row r="783" spans="1:27" s="43" customFormat="1" ht="15" customHeight="1">
      <c r="A783" s="89" t="s">
        <v>26</v>
      </c>
      <c r="B783" s="90" t="s">
        <v>37</v>
      </c>
      <c r="C783" s="91" t="s">
        <v>27</v>
      </c>
      <c r="D783" s="91">
        <v>7330</v>
      </c>
      <c r="E783" s="87" t="s">
        <v>407</v>
      </c>
      <c r="F783" s="87" t="s">
        <v>57</v>
      </c>
      <c r="G783" s="88" t="s">
        <v>44</v>
      </c>
      <c r="H783" s="89" t="s">
        <v>45</v>
      </c>
      <c r="I783" s="92" t="s">
        <v>116</v>
      </c>
      <c r="J783" s="92" t="s">
        <v>117</v>
      </c>
      <c r="K783" s="91" t="s">
        <v>118</v>
      </c>
      <c r="L783" s="96">
        <v>43995</v>
      </c>
      <c r="M783" s="91">
        <v>2020</v>
      </c>
      <c r="N783" s="91" t="s">
        <v>464</v>
      </c>
      <c r="O783" s="91" t="s">
        <v>538</v>
      </c>
      <c r="P783" s="127">
        <v>44025</v>
      </c>
      <c r="Q783" s="97">
        <v>44051</v>
      </c>
      <c r="R783" s="93" t="s">
        <v>35</v>
      </c>
      <c r="S783" s="89" t="s">
        <v>36</v>
      </c>
      <c r="T783" s="88" t="s">
        <v>30</v>
      </c>
      <c r="U783" s="89" t="s">
        <v>449</v>
      </c>
      <c r="V783" s="92" t="s">
        <v>709</v>
      </c>
      <c r="W783" s="94">
        <v>74296511</v>
      </c>
      <c r="X783" s="46">
        <f t="shared" si="39"/>
        <v>56</v>
      </c>
      <c r="Y783" s="46">
        <v>518</v>
      </c>
      <c r="Z783" s="46" t="str">
        <f t="shared" si="40"/>
        <v>31-60</v>
      </c>
      <c r="AA783" s="77" t="str">
        <f t="shared" si="41"/>
        <v>Concluido</v>
      </c>
    </row>
    <row r="784" spans="1:27" s="43" customFormat="1">
      <c r="A784" s="89" t="s">
        <v>26</v>
      </c>
      <c r="B784" s="90" t="s">
        <v>37</v>
      </c>
      <c r="C784" s="91" t="s">
        <v>27</v>
      </c>
      <c r="D784" s="91">
        <v>7337</v>
      </c>
      <c r="E784" s="87" t="s">
        <v>400</v>
      </c>
      <c r="F784" s="87" t="s">
        <v>57</v>
      </c>
      <c r="G784" s="88" t="s">
        <v>44</v>
      </c>
      <c r="H784" s="89" t="s">
        <v>45</v>
      </c>
      <c r="I784" s="92" t="s">
        <v>121</v>
      </c>
      <c r="J784" s="92" t="s">
        <v>69</v>
      </c>
      <c r="K784" s="91" t="s">
        <v>126</v>
      </c>
      <c r="L784" s="96">
        <v>43995</v>
      </c>
      <c r="M784" s="91">
        <v>2020</v>
      </c>
      <c r="N784" s="91" t="s">
        <v>464</v>
      </c>
      <c r="O784" s="91" t="s">
        <v>538</v>
      </c>
      <c r="P784" s="127">
        <v>44025</v>
      </c>
      <c r="Q784" s="97">
        <v>44025</v>
      </c>
      <c r="R784" s="93" t="s">
        <v>35</v>
      </c>
      <c r="S784" s="89" t="s">
        <v>36</v>
      </c>
      <c r="T784" s="88" t="s">
        <v>30</v>
      </c>
      <c r="U784" s="89" t="s">
        <v>449</v>
      </c>
      <c r="V784" s="92" t="s">
        <v>714</v>
      </c>
      <c r="W784" s="94">
        <v>47940846</v>
      </c>
      <c r="X784" s="46">
        <f t="shared" si="39"/>
        <v>30</v>
      </c>
      <c r="Y784" s="46">
        <v>519</v>
      </c>
      <c r="Z784" s="46" t="str">
        <f t="shared" si="40"/>
        <v>16-30</v>
      </c>
      <c r="AA784" s="77" t="str">
        <f t="shared" si="41"/>
        <v>Concluido</v>
      </c>
    </row>
    <row r="785" spans="1:27" s="43" customFormat="1">
      <c r="A785" s="89" t="s">
        <v>26</v>
      </c>
      <c r="B785" s="90" t="s">
        <v>165</v>
      </c>
      <c r="C785" s="91" t="s">
        <v>27</v>
      </c>
      <c r="D785" s="91">
        <v>7326</v>
      </c>
      <c r="E785" s="87" t="s">
        <v>107</v>
      </c>
      <c r="F785" s="87" t="s">
        <v>57</v>
      </c>
      <c r="G785" s="88" t="s">
        <v>44</v>
      </c>
      <c r="H785" s="89" t="s">
        <v>45</v>
      </c>
      <c r="I785" s="92" t="s">
        <v>107</v>
      </c>
      <c r="J785" s="92" t="s">
        <v>69</v>
      </c>
      <c r="K785" s="95" t="s">
        <v>163</v>
      </c>
      <c r="L785" s="96">
        <v>43995</v>
      </c>
      <c r="M785" s="91">
        <v>2020</v>
      </c>
      <c r="N785" s="91" t="s">
        <v>464</v>
      </c>
      <c r="O785" s="91" t="s">
        <v>538</v>
      </c>
      <c r="P785" s="127">
        <v>44025</v>
      </c>
      <c r="Q785" s="97">
        <v>44034</v>
      </c>
      <c r="R785" s="93" t="s">
        <v>35</v>
      </c>
      <c r="S785" s="89" t="s">
        <v>36</v>
      </c>
      <c r="T785" s="88" t="s">
        <v>30</v>
      </c>
      <c r="U785" s="89" t="s">
        <v>449</v>
      </c>
      <c r="V785" s="92" t="s">
        <v>720</v>
      </c>
      <c r="W785" s="94">
        <v>2863359</v>
      </c>
      <c r="X785" s="46">
        <f t="shared" si="39"/>
        <v>39</v>
      </c>
      <c r="Y785" s="46">
        <v>520</v>
      </c>
      <c r="Z785" s="46" t="str">
        <f t="shared" si="40"/>
        <v>31-60</v>
      </c>
      <c r="AA785" s="77" t="str">
        <f t="shared" si="41"/>
        <v>Concluido</v>
      </c>
    </row>
    <row r="786" spans="1:27" s="43" customFormat="1" ht="15" customHeight="1">
      <c r="A786" s="89" t="s">
        <v>26</v>
      </c>
      <c r="B786" s="90" t="s">
        <v>37</v>
      </c>
      <c r="C786" s="91" t="s">
        <v>27</v>
      </c>
      <c r="D786" s="91">
        <v>7334</v>
      </c>
      <c r="E786" s="87" t="s">
        <v>97</v>
      </c>
      <c r="F786" s="87" t="s">
        <v>29</v>
      </c>
      <c r="G786" s="88" t="s">
        <v>44</v>
      </c>
      <c r="H786" s="89" t="s">
        <v>45</v>
      </c>
      <c r="I786" s="92" t="s">
        <v>147</v>
      </c>
      <c r="J786" s="92" t="s">
        <v>59</v>
      </c>
      <c r="K786" s="91" t="s">
        <v>98</v>
      </c>
      <c r="L786" s="96">
        <v>43995</v>
      </c>
      <c r="M786" s="91">
        <v>2020</v>
      </c>
      <c r="N786" s="91" t="s">
        <v>464</v>
      </c>
      <c r="O786" s="91" t="s">
        <v>538</v>
      </c>
      <c r="P786" s="127">
        <v>44025</v>
      </c>
      <c r="Q786" s="97">
        <v>44025</v>
      </c>
      <c r="R786" s="93" t="s">
        <v>35</v>
      </c>
      <c r="S786" s="89" t="s">
        <v>36</v>
      </c>
      <c r="T786" s="88" t="s">
        <v>30</v>
      </c>
      <c r="U786" s="89" t="s">
        <v>449</v>
      </c>
      <c r="V786" s="92" t="s">
        <v>711</v>
      </c>
      <c r="W786" s="94">
        <v>18033119</v>
      </c>
      <c r="X786" s="46">
        <f t="shared" si="39"/>
        <v>30</v>
      </c>
      <c r="Y786" s="46">
        <v>521</v>
      </c>
      <c r="Z786" s="46" t="str">
        <f t="shared" si="40"/>
        <v>16-30</v>
      </c>
      <c r="AA786" s="77" t="str">
        <f t="shared" si="41"/>
        <v>Concluido</v>
      </c>
    </row>
    <row r="787" spans="1:27" s="43" customFormat="1">
      <c r="A787" s="89" t="s">
        <v>26</v>
      </c>
      <c r="B787" s="90" t="s">
        <v>37</v>
      </c>
      <c r="C787" s="91" t="s">
        <v>27</v>
      </c>
      <c r="D787" s="91">
        <v>7335</v>
      </c>
      <c r="E787" s="87" t="s">
        <v>97</v>
      </c>
      <c r="F787" s="87" t="s">
        <v>29</v>
      </c>
      <c r="G787" s="88" t="s">
        <v>44</v>
      </c>
      <c r="H787" s="89" t="s">
        <v>45</v>
      </c>
      <c r="I787" s="92" t="s">
        <v>147</v>
      </c>
      <c r="J787" s="92" t="s">
        <v>59</v>
      </c>
      <c r="K787" s="91" t="s">
        <v>98</v>
      </c>
      <c r="L787" s="96">
        <v>43995</v>
      </c>
      <c r="M787" s="91">
        <v>2020</v>
      </c>
      <c r="N787" s="91" t="s">
        <v>464</v>
      </c>
      <c r="O787" s="91" t="s">
        <v>538</v>
      </c>
      <c r="P787" s="127">
        <v>44025</v>
      </c>
      <c r="Q787" s="97">
        <v>44034</v>
      </c>
      <c r="R787" s="93" t="s">
        <v>35</v>
      </c>
      <c r="S787" s="89" t="s">
        <v>36</v>
      </c>
      <c r="T787" s="88" t="s">
        <v>30</v>
      </c>
      <c r="U787" s="89" t="s">
        <v>449</v>
      </c>
      <c r="V787" s="92" t="s">
        <v>712</v>
      </c>
      <c r="W787" s="94">
        <v>77337075</v>
      </c>
      <c r="X787" s="46">
        <f t="shared" si="39"/>
        <v>39</v>
      </c>
      <c r="Y787" s="46">
        <v>522</v>
      </c>
      <c r="Z787" s="46" t="str">
        <f t="shared" si="40"/>
        <v>31-60</v>
      </c>
      <c r="AA787" s="77" t="str">
        <f t="shared" si="41"/>
        <v>Concluido</v>
      </c>
    </row>
    <row r="788" spans="1:27" s="43" customFormat="1" ht="15" customHeight="1">
      <c r="A788" s="89" t="s">
        <v>26</v>
      </c>
      <c r="B788" s="90" t="s">
        <v>37</v>
      </c>
      <c r="C788" s="91" t="s">
        <v>27</v>
      </c>
      <c r="D788" s="91">
        <v>7327</v>
      </c>
      <c r="E788" s="87" t="s">
        <v>63</v>
      </c>
      <c r="F788" s="87" t="s">
        <v>29</v>
      </c>
      <c r="G788" s="88" t="s">
        <v>44</v>
      </c>
      <c r="H788" s="89" t="s">
        <v>45</v>
      </c>
      <c r="I788" s="92" t="s">
        <v>586</v>
      </c>
      <c r="J788" s="92" t="s">
        <v>59</v>
      </c>
      <c r="K788" s="91" t="s">
        <v>587</v>
      </c>
      <c r="L788" s="96">
        <v>43995</v>
      </c>
      <c r="M788" s="91">
        <v>2020</v>
      </c>
      <c r="N788" s="91" t="s">
        <v>464</v>
      </c>
      <c r="O788" s="91" t="s">
        <v>538</v>
      </c>
      <c r="P788" s="127">
        <v>44025</v>
      </c>
      <c r="Q788" s="97">
        <v>44034</v>
      </c>
      <c r="R788" s="93" t="s">
        <v>35</v>
      </c>
      <c r="S788" s="89" t="s">
        <v>36</v>
      </c>
      <c r="T788" s="88" t="s">
        <v>30</v>
      </c>
      <c r="U788" s="89" t="s">
        <v>449</v>
      </c>
      <c r="V788" s="92" t="s">
        <v>705</v>
      </c>
      <c r="W788" s="94">
        <v>48111505</v>
      </c>
      <c r="X788" s="46">
        <f t="shared" si="39"/>
        <v>39</v>
      </c>
      <c r="Y788" s="46">
        <v>523</v>
      </c>
      <c r="Z788" s="46" t="str">
        <f t="shared" si="40"/>
        <v>31-60</v>
      </c>
      <c r="AA788" s="77" t="str">
        <f t="shared" si="41"/>
        <v>Concluido</v>
      </c>
    </row>
    <row r="789" spans="1:27" s="43" customFormat="1" ht="15" customHeight="1">
      <c r="A789" s="89" t="s">
        <v>26</v>
      </c>
      <c r="B789" s="90" t="s">
        <v>37</v>
      </c>
      <c r="C789" s="91" t="s">
        <v>27</v>
      </c>
      <c r="D789" s="91">
        <v>7329</v>
      </c>
      <c r="E789" s="87" t="s">
        <v>66</v>
      </c>
      <c r="F789" s="87" t="s">
        <v>57</v>
      </c>
      <c r="G789" s="88" t="s">
        <v>44</v>
      </c>
      <c r="H789" s="89" t="s">
        <v>45</v>
      </c>
      <c r="I789" s="92" t="s">
        <v>66</v>
      </c>
      <c r="J789" s="92" t="s">
        <v>51</v>
      </c>
      <c r="K789" s="91" t="s">
        <v>431</v>
      </c>
      <c r="L789" s="96">
        <v>43995</v>
      </c>
      <c r="M789" s="91">
        <v>2020</v>
      </c>
      <c r="N789" s="91" t="s">
        <v>464</v>
      </c>
      <c r="O789" s="91" t="s">
        <v>538</v>
      </c>
      <c r="P789" s="127">
        <v>44025</v>
      </c>
      <c r="Q789" s="97">
        <v>44034</v>
      </c>
      <c r="R789" s="93" t="s">
        <v>35</v>
      </c>
      <c r="S789" s="89" t="s">
        <v>36</v>
      </c>
      <c r="T789" s="88" t="s">
        <v>30</v>
      </c>
      <c r="U789" s="89" t="s">
        <v>449</v>
      </c>
      <c r="V789" s="92" t="s">
        <v>708</v>
      </c>
      <c r="W789" s="94">
        <v>461322</v>
      </c>
      <c r="X789" s="46">
        <f t="shared" si="39"/>
        <v>39</v>
      </c>
      <c r="Y789" s="46">
        <v>524</v>
      </c>
      <c r="Z789" s="46" t="str">
        <f t="shared" si="40"/>
        <v>31-60</v>
      </c>
      <c r="AA789" s="77" t="str">
        <f t="shared" si="41"/>
        <v>Concluido</v>
      </c>
    </row>
    <row r="790" spans="1:27" s="43" customFormat="1" ht="15" customHeight="1">
      <c r="A790" s="89" t="s">
        <v>26</v>
      </c>
      <c r="B790" s="90" t="s">
        <v>37</v>
      </c>
      <c r="C790" s="91" t="s">
        <v>27</v>
      </c>
      <c r="D790" s="91">
        <v>7331</v>
      </c>
      <c r="E790" s="87" t="s">
        <v>66</v>
      </c>
      <c r="F790" s="87" t="s">
        <v>57</v>
      </c>
      <c r="G790" s="88" t="s">
        <v>44</v>
      </c>
      <c r="H790" s="89" t="s">
        <v>45</v>
      </c>
      <c r="I790" s="92" t="s">
        <v>66</v>
      </c>
      <c r="J790" s="92" t="s">
        <v>51</v>
      </c>
      <c r="K790" s="91" t="s">
        <v>431</v>
      </c>
      <c r="L790" s="96">
        <v>43995</v>
      </c>
      <c r="M790" s="91">
        <v>2020</v>
      </c>
      <c r="N790" s="91" t="s">
        <v>464</v>
      </c>
      <c r="O790" s="91" t="s">
        <v>538</v>
      </c>
      <c r="P790" s="127">
        <v>44025</v>
      </c>
      <c r="Q790" s="97">
        <v>44034</v>
      </c>
      <c r="R790" s="93" t="s">
        <v>35</v>
      </c>
      <c r="S790" s="89" t="s">
        <v>36</v>
      </c>
      <c r="T790" s="88" t="s">
        <v>30</v>
      </c>
      <c r="U790" s="89" t="s">
        <v>449</v>
      </c>
      <c r="V790" s="92" t="s">
        <v>710</v>
      </c>
      <c r="W790" s="94">
        <v>41431885</v>
      </c>
      <c r="X790" s="46">
        <f t="shared" si="39"/>
        <v>39</v>
      </c>
      <c r="Y790" s="46">
        <v>525</v>
      </c>
      <c r="Z790" s="46" t="str">
        <f t="shared" si="40"/>
        <v>31-60</v>
      </c>
      <c r="AA790" s="77" t="str">
        <f t="shared" si="41"/>
        <v>Concluido</v>
      </c>
    </row>
    <row r="791" spans="1:27" s="43" customFormat="1" ht="15" customHeight="1">
      <c r="A791" s="89" t="s">
        <v>26</v>
      </c>
      <c r="B791" s="90" t="s">
        <v>37</v>
      </c>
      <c r="C791" s="91" t="s">
        <v>27</v>
      </c>
      <c r="D791" s="91">
        <v>7338</v>
      </c>
      <c r="E791" s="87" t="s">
        <v>66</v>
      </c>
      <c r="F791" s="87" t="s">
        <v>57</v>
      </c>
      <c r="G791" s="88" t="s">
        <v>44</v>
      </c>
      <c r="H791" s="89" t="s">
        <v>45</v>
      </c>
      <c r="I791" s="92" t="s">
        <v>66</v>
      </c>
      <c r="J791" s="92" t="s">
        <v>51</v>
      </c>
      <c r="K791" s="91" t="s">
        <v>431</v>
      </c>
      <c r="L791" s="96">
        <v>43995</v>
      </c>
      <c r="M791" s="91">
        <v>2020</v>
      </c>
      <c r="N791" s="91" t="s">
        <v>464</v>
      </c>
      <c r="O791" s="91" t="s">
        <v>538</v>
      </c>
      <c r="P791" s="127">
        <v>44025</v>
      </c>
      <c r="Q791" s="97">
        <v>44051</v>
      </c>
      <c r="R791" s="93" t="s">
        <v>35</v>
      </c>
      <c r="S791" s="89" t="s">
        <v>36</v>
      </c>
      <c r="T791" s="88" t="s">
        <v>30</v>
      </c>
      <c r="U791" s="89" t="s">
        <v>449</v>
      </c>
      <c r="V791" s="92" t="s">
        <v>715</v>
      </c>
      <c r="W791" s="94">
        <v>2377655</v>
      </c>
      <c r="X791" s="46">
        <f t="shared" si="39"/>
        <v>56</v>
      </c>
      <c r="Y791" s="46">
        <v>526</v>
      </c>
      <c r="Z791" s="46" t="str">
        <f t="shared" si="40"/>
        <v>31-60</v>
      </c>
      <c r="AA791" s="77" t="str">
        <f t="shared" si="41"/>
        <v>Concluido</v>
      </c>
    </row>
    <row r="792" spans="1:27" s="43" customFormat="1" ht="15" customHeight="1">
      <c r="A792" s="89" t="s">
        <v>26</v>
      </c>
      <c r="B792" s="90" t="s">
        <v>37</v>
      </c>
      <c r="C792" s="91" t="s">
        <v>27</v>
      </c>
      <c r="D792" s="91">
        <v>7315</v>
      </c>
      <c r="E792" s="87" t="s">
        <v>58</v>
      </c>
      <c r="F792" s="87" t="s">
        <v>29</v>
      </c>
      <c r="G792" s="88" t="s">
        <v>44</v>
      </c>
      <c r="H792" s="89" t="s">
        <v>45</v>
      </c>
      <c r="I792" s="92" t="s">
        <v>58</v>
      </c>
      <c r="J792" s="92" t="s">
        <v>59</v>
      </c>
      <c r="K792" s="91" t="s">
        <v>430</v>
      </c>
      <c r="L792" s="96">
        <v>43994</v>
      </c>
      <c r="M792" s="91">
        <v>2020</v>
      </c>
      <c r="N792" s="91" t="s">
        <v>464</v>
      </c>
      <c r="O792" s="91" t="s">
        <v>538</v>
      </c>
      <c r="P792" s="127">
        <v>44024</v>
      </c>
      <c r="Q792" s="97">
        <v>44018</v>
      </c>
      <c r="R792" s="93" t="s">
        <v>35</v>
      </c>
      <c r="S792" s="89" t="s">
        <v>36</v>
      </c>
      <c r="T792" s="88" t="s">
        <v>30</v>
      </c>
      <c r="U792" s="89" t="s">
        <v>449</v>
      </c>
      <c r="V792" s="92" t="s">
        <v>694</v>
      </c>
      <c r="W792" s="94">
        <v>45338495</v>
      </c>
      <c r="X792" s="46">
        <f t="shared" si="39"/>
        <v>24</v>
      </c>
      <c r="Y792" s="46">
        <v>527</v>
      </c>
      <c r="Z792" s="46" t="str">
        <f t="shared" si="40"/>
        <v>16-30</v>
      </c>
      <c r="AA792" s="77" t="str">
        <f t="shared" si="41"/>
        <v>Concluido</v>
      </c>
    </row>
    <row r="793" spans="1:27" s="43" customFormat="1" ht="15" customHeight="1">
      <c r="A793" s="89" t="s">
        <v>26</v>
      </c>
      <c r="B793" s="90" t="s">
        <v>165</v>
      </c>
      <c r="C793" s="91" t="s">
        <v>27</v>
      </c>
      <c r="D793" s="91">
        <v>7311</v>
      </c>
      <c r="E793" s="87" t="s">
        <v>136</v>
      </c>
      <c r="F793" s="87" t="s">
        <v>57</v>
      </c>
      <c r="G793" s="88" t="s">
        <v>44</v>
      </c>
      <c r="H793" s="89" t="s">
        <v>45</v>
      </c>
      <c r="I793" s="92" t="s">
        <v>136</v>
      </c>
      <c r="J793" s="92" t="s">
        <v>79</v>
      </c>
      <c r="K793" s="95" t="s">
        <v>137</v>
      </c>
      <c r="L793" s="96">
        <v>43994</v>
      </c>
      <c r="M793" s="91">
        <v>2020</v>
      </c>
      <c r="N793" s="91" t="s">
        <v>464</v>
      </c>
      <c r="O793" s="91" t="s">
        <v>538</v>
      </c>
      <c r="P793" s="127">
        <v>44024</v>
      </c>
      <c r="Q793" s="97">
        <v>44014</v>
      </c>
      <c r="R793" s="93" t="s">
        <v>35</v>
      </c>
      <c r="S793" s="89" t="s">
        <v>36</v>
      </c>
      <c r="T793" s="88" t="s">
        <v>30</v>
      </c>
      <c r="U793" s="89" t="s">
        <v>449</v>
      </c>
      <c r="V793" s="92" t="s">
        <v>687</v>
      </c>
      <c r="W793" s="94">
        <v>4742783</v>
      </c>
      <c r="X793" s="46">
        <f t="shared" si="39"/>
        <v>20</v>
      </c>
      <c r="Y793" s="46">
        <v>528</v>
      </c>
      <c r="Z793" s="46" t="str">
        <f t="shared" si="40"/>
        <v>16-30</v>
      </c>
      <c r="AA793" s="77" t="str">
        <f t="shared" si="41"/>
        <v>Concluido</v>
      </c>
    </row>
    <row r="794" spans="1:27" s="43" customFormat="1" ht="15" customHeight="1">
      <c r="A794" s="89" t="s">
        <v>26</v>
      </c>
      <c r="B794" s="90" t="s">
        <v>165</v>
      </c>
      <c r="C794" s="91" t="s">
        <v>27</v>
      </c>
      <c r="D794" s="91">
        <v>7318</v>
      </c>
      <c r="E794" s="87" t="s">
        <v>400</v>
      </c>
      <c r="F794" s="87" t="s">
        <v>29</v>
      </c>
      <c r="G794" s="88" t="s">
        <v>44</v>
      </c>
      <c r="H794" s="89" t="s">
        <v>45</v>
      </c>
      <c r="I794" s="92" t="s">
        <v>121</v>
      </c>
      <c r="J794" s="92" t="s">
        <v>69</v>
      </c>
      <c r="K794" s="91" t="s">
        <v>126</v>
      </c>
      <c r="L794" s="96">
        <v>43994</v>
      </c>
      <c r="M794" s="91">
        <v>2020</v>
      </c>
      <c r="N794" s="91" t="s">
        <v>464</v>
      </c>
      <c r="O794" s="91" t="s">
        <v>538</v>
      </c>
      <c r="P794" s="127">
        <v>44024</v>
      </c>
      <c r="Q794" s="97">
        <v>44033</v>
      </c>
      <c r="R794" s="93" t="s">
        <v>35</v>
      </c>
      <c r="S794" s="89" t="s">
        <v>36</v>
      </c>
      <c r="T794" s="88" t="s">
        <v>30</v>
      </c>
      <c r="U794" s="89" t="s">
        <v>449</v>
      </c>
      <c r="V794" s="92" t="s">
        <v>697</v>
      </c>
      <c r="W794" s="94">
        <v>19958184</v>
      </c>
      <c r="X794" s="46">
        <f t="shared" si="39"/>
        <v>39</v>
      </c>
      <c r="Y794" s="46">
        <v>529</v>
      </c>
      <c r="Z794" s="46" t="str">
        <f t="shared" si="40"/>
        <v>31-60</v>
      </c>
      <c r="AA794" s="77" t="str">
        <f t="shared" si="41"/>
        <v>Concluido</v>
      </c>
    </row>
    <row r="795" spans="1:27" s="43" customFormat="1" ht="15" customHeight="1">
      <c r="A795" s="89" t="s">
        <v>26</v>
      </c>
      <c r="B795" s="90" t="s">
        <v>37</v>
      </c>
      <c r="C795" s="91" t="s">
        <v>27</v>
      </c>
      <c r="D795" s="91">
        <v>7314</v>
      </c>
      <c r="E795" s="87" t="s">
        <v>153</v>
      </c>
      <c r="F795" s="87" t="s">
        <v>29</v>
      </c>
      <c r="G795" s="88" t="s">
        <v>44</v>
      </c>
      <c r="H795" s="89" t="s">
        <v>45</v>
      </c>
      <c r="I795" s="92" t="s">
        <v>153</v>
      </c>
      <c r="J795" s="92" t="s">
        <v>69</v>
      </c>
      <c r="K795" s="91" t="s">
        <v>416</v>
      </c>
      <c r="L795" s="96">
        <v>43994</v>
      </c>
      <c r="M795" s="91">
        <v>2020</v>
      </c>
      <c r="N795" s="91" t="s">
        <v>464</v>
      </c>
      <c r="O795" s="91" t="s">
        <v>538</v>
      </c>
      <c r="P795" s="127">
        <v>44024</v>
      </c>
      <c r="Q795" s="97">
        <v>44034</v>
      </c>
      <c r="R795" s="93" t="s">
        <v>35</v>
      </c>
      <c r="S795" s="89" t="s">
        <v>36</v>
      </c>
      <c r="T795" s="88" t="s">
        <v>30</v>
      </c>
      <c r="U795" s="89" t="s">
        <v>449</v>
      </c>
      <c r="V795" s="92" t="s">
        <v>693</v>
      </c>
      <c r="W795" s="94">
        <v>41412108</v>
      </c>
      <c r="X795" s="46">
        <f t="shared" si="39"/>
        <v>40</v>
      </c>
      <c r="Y795" s="46">
        <v>530</v>
      </c>
      <c r="Z795" s="46" t="str">
        <f t="shared" si="40"/>
        <v>31-60</v>
      </c>
      <c r="AA795" s="77" t="str">
        <f t="shared" si="41"/>
        <v>Concluido</v>
      </c>
    </row>
    <row r="796" spans="1:27" s="43" customFormat="1" ht="15" customHeight="1">
      <c r="A796" s="89" t="s">
        <v>26</v>
      </c>
      <c r="B796" s="90" t="s">
        <v>37</v>
      </c>
      <c r="C796" s="91" t="s">
        <v>27</v>
      </c>
      <c r="D796" s="91">
        <v>7320</v>
      </c>
      <c r="E796" s="87" t="s">
        <v>97</v>
      </c>
      <c r="F796" s="87" t="s">
        <v>57</v>
      </c>
      <c r="G796" s="88" t="s">
        <v>44</v>
      </c>
      <c r="H796" s="89" t="s">
        <v>45</v>
      </c>
      <c r="I796" s="92" t="s">
        <v>147</v>
      </c>
      <c r="J796" s="92" t="s">
        <v>59</v>
      </c>
      <c r="K796" s="91" t="s">
        <v>98</v>
      </c>
      <c r="L796" s="96">
        <v>43994</v>
      </c>
      <c r="M796" s="91">
        <v>2020</v>
      </c>
      <c r="N796" s="91" t="s">
        <v>464</v>
      </c>
      <c r="O796" s="91" t="s">
        <v>538</v>
      </c>
      <c r="P796" s="127">
        <v>44024</v>
      </c>
      <c r="Q796" s="97">
        <v>44051</v>
      </c>
      <c r="R796" s="93" t="s">
        <v>35</v>
      </c>
      <c r="S796" s="89" t="s">
        <v>36</v>
      </c>
      <c r="T796" s="88" t="s">
        <v>30</v>
      </c>
      <c r="U796" s="89" t="s">
        <v>449</v>
      </c>
      <c r="V796" s="92" t="s">
        <v>699</v>
      </c>
      <c r="W796" s="94">
        <v>48126422</v>
      </c>
      <c r="X796" s="46">
        <f t="shared" si="39"/>
        <v>57</v>
      </c>
      <c r="Y796" s="46">
        <v>531</v>
      </c>
      <c r="Z796" s="46" t="str">
        <f t="shared" si="40"/>
        <v>31-60</v>
      </c>
      <c r="AA796" s="77" t="str">
        <f t="shared" si="41"/>
        <v>Concluido</v>
      </c>
    </row>
    <row r="797" spans="1:27" s="43" customFormat="1" ht="15" customHeight="1">
      <c r="A797" s="89" t="s">
        <v>26</v>
      </c>
      <c r="B797" s="90" t="s">
        <v>37</v>
      </c>
      <c r="C797" s="91" t="s">
        <v>27</v>
      </c>
      <c r="D797" s="91">
        <v>7312</v>
      </c>
      <c r="E797" s="87" t="s">
        <v>162</v>
      </c>
      <c r="F797" s="87" t="s">
        <v>57</v>
      </c>
      <c r="G797" s="88" t="s">
        <v>44</v>
      </c>
      <c r="H797" s="89" t="s">
        <v>45</v>
      </c>
      <c r="I797" s="92" t="s">
        <v>77</v>
      </c>
      <c r="J797" s="92" t="s">
        <v>108</v>
      </c>
      <c r="K797" s="91" t="s">
        <v>129</v>
      </c>
      <c r="L797" s="96">
        <v>43994</v>
      </c>
      <c r="M797" s="91">
        <v>2020</v>
      </c>
      <c r="N797" s="91" t="s">
        <v>464</v>
      </c>
      <c r="O797" s="91" t="s">
        <v>538</v>
      </c>
      <c r="P797" s="127">
        <v>44024</v>
      </c>
      <c r="Q797" s="97">
        <v>44026</v>
      </c>
      <c r="R797" s="93" t="s">
        <v>35</v>
      </c>
      <c r="S797" s="89" t="s">
        <v>36</v>
      </c>
      <c r="T797" s="88" t="s">
        <v>30</v>
      </c>
      <c r="U797" s="89" t="s">
        <v>449</v>
      </c>
      <c r="V797" s="92" t="s">
        <v>691</v>
      </c>
      <c r="W797" s="94">
        <v>16621701</v>
      </c>
      <c r="X797" s="46">
        <f t="shared" si="39"/>
        <v>32</v>
      </c>
      <c r="Y797" s="46">
        <v>532</v>
      </c>
      <c r="Z797" s="46" t="str">
        <f t="shared" si="40"/>
        <v>31-60</v>
      </c>
      <c r="AA797" s="77" t="str">
        <f t="shared" si="41"/>
        <v>Concluido</v>
      </c>
    </row>
    <row r="798" spans="1:27" s="43" customFormat="1" ht="15" customHeight="1">
      <c r="A798" s="89" t="s">
        <v>26</v>
      </c>
      <c r="B798" s="90" t="s">
        <v>37</v>
      </c>
      <c r="C798" s="91" t="s">
        <v>27</v>
      </c>
      <c r="D798" s="91">
        <v>7319</v>
      </c>
      <c r="E798" s="87" t="s">
        <v>124</v>
      </c>
      <c r="F798" s="87" t="s">
        <v>57</v>
      </c>
      <c r="G798" s="88" t="s">
        <v>44</v>
      </c>
      <c r="H798" s="89" t="s">
        <v>45</v>
      </c>
      <c r="I798" s="92" t="s">
        <v>77</v>
      </c>
      <c r="J798" s="92" t="s">
        <v>108</v>
      </c>
      <c r="K798" s="91" t="s">
        <v>129</v>
      </c>
      <c r="L798" s="96">
        <v>43994</v>
      </c>
      <c r="M798" s="91">
        <v>2020</v>
      </c>
      <c r="N798" s="91" t="s">
        <v>464</v>
      </c>
      <c r="O798" s="91" t="s">
        <v>538</v>
      </c>
      <c r="P798" s="127">
        <v>44024</v>
      </c>
      <c r="Q798" s="97">
        <v>44034</v>
      </c>
      <c r="R798" s="93" t="s">
        <v>35</v>
      </c>
      <c r="S798" s="89" t="s">
        <v>36</v>
      </c>
      <c r="T798" s="88" t="s">
        <v>30</v>
      </c>
      <c r="U798" s="89" t="s">
        <v>449</v>
      </c>
      <c r="V798" s="92" t="s">
        <v>698</v>
      </c>
      <c r="W798" s="94">
        <v>17402954</v>
      </c>
      <c r="X798" s="46">
        <f t="shared" si="39"/>
        <v>40</v>
      </c>
      <c r="Y798" s="46">
        <v>533</v>
      </c>
      <c r="Z798" s="46" t="str">
        <f t="shared" si="40"/>
        <v>31-60</v>
      </c>
      <c r="AA798" s="77" t="str">
        <f t="shared" si="41"/>
        <v>Concluido</v>
      </c>
    </row>
    <row r="799" spans="1:27" s="43" customFormat="1" ht="15" customHeight="1">
      <c r="A799" s="89" t="s">
        <v>26</v>
      </c>
      <c r="B799" s="90" t="s">
        <v>37</v>
      </c>
      <c r="C799" s="91" t="s">
        <v>27</v>
      </c>
      <c r="D799" s="91">
        <v>7316</v>
      </c>
      <c r="E799" s="87" t="s">
        <v>71</v>
      </c>
      <c r="F799" s="87" t="s">
        <v>29</v>
      </c>
      <c r="G799" s="88" t="s">
        <v>44</v>
      </c>
      <c r="H799" s="89" t="s">
        <v>45</v>
      </c>
      <c r="I799" s="92" t="s">
        <v>71</v>
      </c>
      <c r="J799" s="92" t="s">
        <v>47</v>
      </c>
      <c r="K799" s="95" t="s">
        <v>34</v>
      </c>
      <c r="L799" s="96">
        <v>43994</v>
      </c>
      <c r="M799" s="91">
        <v>2020</v>
      </c>
      <c r="N799" s="91" t="s">
        <v>464</v>
      </c>
      <c r="O799" s="91" t="s">
        <v>538</v>
      </c>
      <c r="P799" s="127">
        <v>44024</v>
      </c>
      <c r="Q799" s="97">
        <v>44051</v>
      </c>
      <c r="R799" s="93" t="s">
        <v>35</v>
      </c>
      <c r="S799" s="89" t="s">
        <v>36</v>
      </c>
      <c r="T799" s="88" t="s">
        <v>30</v>
      </c>
      <c r="U799" s="89" t="s">
        <v>449</v>
      </c>
      <c r="V799" s="92" t="s">
        <v>695</v>
      </c>
      <c r="W799" s="94">
        <v>45764135</v>
      </c>
      <c r="X799" s="46">
        <f t="shared" si="39"/>
        <v>57</v>
      </c>
      <c r="Y799" s="46">
        <v>534</v>
      </c>
      <c r="Z799" s="46" t="str">
        <f t="shared" si="40"/>
        <v>31-60</v>
      </c>
      <c r="AA799" s="77" t="str">
        <f t="shared" si="41"/>
        <v>Concluido</v>
      </c>
    </row>
    <row r="800" spans="1:27" s="43" customFormat="1" ht="15" customHeight="1">
      <c r="A800" s="89" t="s">
        <v>26</v>
      </c>
      <c r="B800" s="90" t="s">
        <v>37</v>
      </c>
      <c r="C800" s="91" t="s">
        <v>27</v>
      </c>
      <c r="D800" s="91">
        <v>7306</v>
      </c>
      <c r="E800" s="87" t="s">
        <v>115</v>
      </c>
      <c r="F800" s="87" t="s">
        <v>29</v>
      </c>
      <c r="G800" s="88" t="s">
        <v>30</v>
      </c>
      <c r="H800" s="89" t="s">
        <v>31</v>
      </c>
      <c r="I800" s="92" t="s">
        <v>32</v>
      </c>
      <c r="J800" s="92" t="s">
        <v>33</v>
      </c>
      <c r="K800" s="91" t="s">
        <v>34</v>
      </c>
      <c r="L800" s="96">
        <v>43994</v>
      </c>
      <c r="M800" s="91">
        <v>2020</v>
      </c>
      <c r="N800" s="91" t="s">
        <v>464</v>
      </c>
      <c r="O800" s="91" t="s">
        <v>538</v>
      </c>
      <c r="P800" s="127">
        <v>44024</v>
      </c>
      <c r="Q800" s="97">
        <v>44033</v>
      </c>
      <c r="R800" s="93" t="s">
        <v>35</v>
      </c>
      <c r="S800" s="89" t="s">
        <v>36</v>
      </c>
      <c r="T800" s="88" t="s">
        <v>30</v>
      </c>
      <c r="U800" s="89" t="s">
        <v>449</v>
      </c>
      <c r="V800" s="92" t="s">
        <v>688</v>
      </c>
      <c r="W800" s="94">
        <v>27675935</v>
      </c>
      <c r="X800" s="46">
        <f t="shared" si="39"/>
        <v>39</v>
      </c>
      <c r="Y800" s="46">
        <v>535</v>
      </c>
      <c r="Z800" s="46" t="str">
        <f t="shared" si="40"/>
        <v>31-60</v>
      </c>
      <c r="AA800" s="77" t="str">
        <f t="shared" si="41"/>
        <v>Concluido</v>
      </c>
    </row>
    <row r="801" spans="1:27" s="43" customFormat="1" ht="15" customHeight="1">
      <c r="A801" s="89" t="s">
        <v>26</v>
      </c>
      <c r="B801" s="90" t="s">
        <v>37</v>
      </c>
      <c r="C801" s="91" t="s">
        <v>27</v>
      </c>
      <c r="D801" s="91">
        <v>7307</v>
      </c>
      <c r="E801" s="87" t="s">
        <v>72</v>
      </c>
      <c r="F801" s="87" t="s">
        <v>29</v>
      </c>
      <c r="G801" s="88" t="s">
        <v>30</v>
      </c>
      <c r="H801" s="89" t="s">
        <v>31</v>
      </c>
      <c r="I801" s="92" t="s">
        <v>32</v>
      </c>
      <c r="J801" s="92" t="s">
        <v>33</v>
      </c>
      <c r="K801" s="91" t="s">
        <v>34</v>
      </c>
      <c r="L801" s="96">
        <v>43994</v>
      </c>
      <c r="M801" s="91">
        <v>2020</v>
      </c>
      <c r="N801" s="91" t="s">
        <v>464</v>
      </c>
      <c r="O801" s="91" t="s">
        <v>538</v>
      </c>
      <c r="P801" s="127">
        <v>44024</v>
      </c>
      <c r="Q801" s="97">
        <v>44051</v>
      </c>
      <c r="R801" s="93" t="s">
        <v>35</v>
      </c>
      <c r="S801" s="89" t="s">
        <v>36</v>
      </c>
      <c r="T801" s="88" t="s">
        <v>30</v>
      </c>
      <c r="U801" s="89" t="s">
        <v>449</v>
      </c>
      <c r="V801" s="92" t="s">
        <v>689</v>
      </c>
      <c r="W801" s="94">
        <v>46711156</v>
      </c>
      <c r="X801" s="46">
        <f t="shared" si="39"/>
        <v>57</v>
      </c>
      <c r="Y801" s="46">
        <v>536</v>
      </c>
      <c r="Z801" s="46" t="str">
        <f t="shared" si="40"/>
        <v>31-60</v>
      </c>
      <c r="AA801" s="77" t="str">
        <f t="shared" si="41"/>
        <v>Concluido</v>
      </c>
    </row>
    <row r="802" spans="1:27" s="43" customFormat="1" ht="15" customHeight="1">
      <c r="A802" s="89" t="s">
        <v>26</v>
      </c>
      <c r="B802" s="90" t="s">
        <v>37</v>
      </c>
      <c r="C802" s="91" t="s">
        <v>27</v>
      </c>
      <c r="D802" s="91">
        <v>7308</v>
      </c>
      <c r="E802" s="87" t="s">
        <v>89</v>
      </c>
      <c r="F802" s="87" t="s">
        <v>29</v>
      </c>
      <c r="G802" s="88" t="s">
        <v>30</v>
      </c>
      <c r="H802" s="89" t="s">
        <v>31</v>
      </c>
      <c r="I802" s="92" t="s">
        <v>32</v>
      </c>
      <c r="J802" s="92" t="s">
        <v>33</v>
      </c>
      <c r="K802" s="91" t="s">
        <v>34</v>
      </c>
      <c r="L802" s="96">
        <v>43994</v>
      </c>
      <c r="M802" s="91">
        <v>2020</v>
      </c>
      <c r="N802" s="91" t="s">
        <v>464</v>
      </c>
      <c r="O802" s="91" t="s">
        <v>538</v>
      </c>
      <c r="P802" s="127">
        <v>44024</v>
      </c>
      <c r="Q802" s="97">
        <v>44024</v>
      </c>
      <c r="R802" s="93">
        <v>29</v>
      </c>
      <c r="S802" s="89" t="s">
        <v>81</v>
      </c>
      <c r="T802" s="88">
        <v>39</v>
      </c>
      <c r="U802" s="89" t="s">
        <v>82</v>
      </c>
      <c r="V802" s="92" t="s">
        <v>690</v>
      </c>
      <c r="W802" s="94">
        <v>4427887</v>
      </c>
      <c r="X802" s="46">
        <f t="shared" si="39"/>
        <v>30</v>
      </c>
      <c r="Y802" s="46">
        <v>537</v>
      </c>
      <c r="Z802" s="46" t="str">
        <f t="shared" si="40"/>
        <v>16-30</v>
      </c>
      <c r="AA802" s="77" t="str">
        <f t="shared" si="41"/>
        <v>Concluido</v>
      </c>
    </row>
    <row r="803" spans="1:27" s="43" customFormat="1" ht="15" customHeight="1">
      <c r="A803" s="89" t="s">
        <v>26</v>
      </c>
      <c r="B803" s="90" t="s">
        <v>37</v>
      </c>
      <c r="C803" s="91" t="s">
        <v>27</v>
      </c>
      <c r="D803" s="91">
        <v>7313</v>
      </c>
      <c r="E803" s="87" t="s">
        <v>85</v>
      </c>
      <c r="F803" s="87" t="s">
        <v>57</v>
      </c>
      <c r="G803" s="88" t="s">
        <v>30</v>
      </c>
      <c r="H803" s="89" t="s">
        <v>442</v>
      </c>
      <c r="I803" s="92" t="s">
        <v>32</v>
      </c>
      <c r="J803" s="92" t="s">
        <v>33</v>
      </c>
      <c r="K803" s="91" t="s">
        <v>34</v>
      </c>
      <c r="L803" s="96">
        <v>43994</v>
      </c>
      <c r="M803" s="91">
        <v>2020</v>
      </c>
      <c r="N803" s="91" t="s">
        <v>464</v>
      </c>
      <c r="O803" s="91" t="s">
        <v>538</v>
      </c>
      <c r="P803" s="127">
        <v>44024</v>
      </c>
      <c r="Q803" s="97">
        <v>44034</v>
      </c>
      <c r="R803" s="93" t="s">
        <v>35</v>
      </c>
      <c r="S803" s="89" t="s">
        <v>36</v>
      </c>
      <c r="T803" s="88" t="s">
        <v>30</v>
      </c>
      <c r="U803" s="89" t="s">
        <v>449</v>
      </c>
      <c r="V803" s="92" t="s">
        <v>692</v>
      </c>
      <c r="W803" s="94">
        <v>48585549</v>
      </c>
      <c r="X803" s="46">
        <f t="shared" si="39"/>
        <v>40</v>
      </c>
      <c r="Y803" s="46">
        <v>538</v>
      </c>
      <c r="Z803" s="46" t="str">
        <f t="shared" si="40"/>
        <v>31-60</v>
      </c>
      <c r="AA803" s="77" t="str">
        <f t="shared" si="41"/>
        <v>Concluido</v>
      </c>
    </row>
    <row r="804" spans="1:27" s="43" customFormat="1" ht="15" customHeight="1">
      <c r="A804" s="89" t="s">
        <v>26</v>
      </c>
      <c r="B804" s="90" t="s">
        <v>37</v>
      </c>
      <c r="C804" s="91" t="s">
        <v>27</v>
      </c>
      <c r="D804" s="91">
        <v>7321</v>
      </c>
      <c r="E804" s="87" t="s">
        <v>72</v>
      </c>
      <c r="F804" s="87" t="s">
        <v>57</v>
      </c>
      <c r="G804" s="88" t="s">
        <v>30</v>
      </c>
      <c r="H804" s="89" t="s">
        <v>31</v>
      </c>
      <c r="I804" s="92" t="s">
        <v>32</v>
      </c>
      <c r="J804" s="92" t="s">
        <v>33</v>
      </c>
      <c r="K804" s="91" t="s">
        <v>34</v>
      </c>
      <c r="L804" s="96">
        <v>43994</v>
      </c>
      <c r="M804" s="91">
        <v>2020</v>
      </c>
      <c r="N804" s="91" t="s">
        <v>464</v>
      </c>
      <c r="O804" s="91" t="s">
        <v>538</v>
      </c>
      <c r="P804" s="127">
        <v>44024</v>
      </c>
      <c r="Q804" s="97">
        <v>44013</v>
      </c>
      <c r="R804" s="93" t="s">
        <v>35</v>
      </c>
      <c r="S804" s="89" t="s">
        <v>36</v>
      </c>
      <c r="T804" s="88" t="s">
        <v>30</v>
      </c>
      <c r="U804" s="89" t="s">
        <v>449</v>
      </c>
      <c r="V804" s="92" t="s">
        <v>700</v>
      </c>
      <c r="W804" s="94">
        <v>890037</v>
      </c>
      <c r="X804" s="46">
        <f t="shared" si="39"/>
        <v>19</v>
      </c>
      <c r="Y804" s="46">
        <v>539</v>
      </c>
      <c r="Z804" s="46" t="str">
        <f t="shared" si="40"/>
        <v>16-30</v>
      </c>
      <c r="AA804" s="77" t="str">
        <f t="shared" si="41"/>
        <v>Concluido</v>
      </c>
    </row>
    <row r="805" spans="1:27" s="43" customFormat="1">
      <c r="A805" s="89" t="s">
        <v>26</v>
      </c>
      <c r="B805" s="90" t="s">
        <v>37</v>
      </c>
      <c r="C805" s="91" t="s">
        <v>27</v>
      </c>
      <c r="D805" s="91">
        <v>7322</v>
      </c>
      <c r="E805" s="87" t="s">
        <v>107</v>
      </c>
      <c r="F805" s="87" t="s">
        <v>57</v>
      </c>
      <c r="G805" s="88" t="s">
        <v>30</v>
      </c>
      <c r="H805" s="89" t="s">
        <v>31</v>
      </c>
      <c r="I805" s="92" t="s">
        <v>32</v>
      </c>
      <c r="J805" s="92" t="s">
        <v>33</v>
      </c>
      <c r="K805" s="91" t="s">
        <v>34</v>
      </c>
      <c r="L805" s="96">
        <v>43994</v>
      </c>
      <c r="M805" s="91">
        <v>2020</v>
      </c>
      <c r="N805" s="91" t="s">
        <v>464</v>
      </c>
      <c r="O805" s="91" t="s">
        <v>538</v>
      </c>
      <c r="P805" s="127">
        <v>44024</v>
      </c>
      <c r="Q805" s="97">
        <v>44033</v>
      </c>
      <c r="R805" s="93" t="s">
        <v>35</v>
      </c>
      <c r="S805" s="89" t="s">
        <v>36</v>
      </c>
      <c r="T805" s="88" t="s">
        <v>30</v>
      </c>
      <c r="U805" s="89" t="s">
        <v>449</v>
      </c>
      <c r="V805" s="92" t="s">
        <v>701</v>
      </c>
      <c r="W805" s="94">
        <v>43747787</v>
      </c>
      <c r="X805" s="46">
        <f t="shared" si="39"/>
        <v>39</v>
      </c>
      <c r="Y805" s="46">
        <v>540</v>
      </c>
      <c r="Z805" s="46" t="str">
        <f t="shared" si="40"/>
        <v>31-60</v>
      </c>
      <c r="AA805" s="77" t="str">
        <f t="shared" si="41"/>
        <v>Concluido</v>
      </c>
    </row>
    <row r="806" spans="1:27" s="43" customFormat="1" ht="15" customHeight="1">
      <c r="A806" s="89" t="s">
        <v>26</v>
      </c>
      <c r="B806" s="90" t="s">
        <v>37</v>
      </c>
      <c r="C806" s="91" t="s">
        <v>27</v>
      </c>
      <c r="D806" s="91">
        <v>7323</v>
      </c>
      <c r="E806" s="87" t="s">
        <v>107</v>
      </c>
      <c r="F806" s="87" t="s">
        <v>57</v>
      </c>
      <c r="G806" s="88" t="s">
        <v>30</v>
      </c>
      <c r="H806" s="89" t="s">
        <v>31</v>
      </c>
      <c r="I806" s="92" t="s">
        <v>32</v>
      </c>
      <c r="J806" s="92" t="s">
        <v>33</v>
      </c>
      <c r="K806" s="91" t="s">
        <v>34</v>
      </c>
      <c r="L806" s="96">
        <v>43994</v>
      </c>
      <c r="M806" s="91">
        <v>2020</v>
      </c>
      <c r="N806" s="91" t="s">
        <v>464</v>
      </c>
      <c r="O806" s="91" t="s">
        <v>538</v>
      </c>
      <c r="P806" s="127">
        <v>44024</v>
      </c>
      <c r="Q806" s="97">
        <v>44033</v>
      </c>
      <c r="R806" s="93" t="s">
        <v>35</v>
      </c>
      <c r="S806" s="89" t="s">
        <v>36</v>
      </c>
      <c r="T806" s="88" t="s">
        <v>30</v>
      </c>
      <c r="U806" s="89" t="s">
        <v>449</v>
      </c>
      <c r="V806" s="92" t="s">
        <v>702</v>
      </c>
      <c r="W806" s="94">
        <v>20968912</v>
      </c>
      <c r="X806" s="46">
        <f t="shared" si="39"/>
        <v>39</v>
      </c>
      <c r="Y806" s="46">
        <v>541</v>
      </c>
      <c r="Z806" s="46" t="str">
        <f t="shared" si="40"/>
        <v>31-60</v>
      </c>
      <c r="AA806" s="77" t="str">
        <f t="shared" si="41"/>
        <v>Concluido</v>
      </c>
    </row>
    <row r="807" spans="1:27" s="43" customFormat="1" ht="15" customHeight="1">
      <c r="A807" s="89" t="s">
        <v>26</v>
      </c>
      <c r="B807" s="90" t="s">
        <v>37</v>
      </c>
      <c r="C807" s="91" t="s">
        <v>27</v>
      </c>
      <c r="D807" s="91">
        <v>7305</v>
      </c>
      <c r="E807" s="87" t="s">
        <v>109</v>
      </c>
      <c r="F807" s="87" t="s">
        <v>29</v>
      </c>
      <c r="G807" s="88" t="s">
        <v>44</v>
      </c>
      <c r="H807" s="89" t="s">
        <v>45</v>
      </c>
      <c r="I807" s="92" t="s">
        <v>109</v>
      </c>
      <c r="J807" s="92" t="s">
        <v>51</v>
      </c>
      <c r="K807" s="95" t="s">
        <v>404</v>
      </c>
      <c r="L807" s="96">
        <v>43994</v>
      </c>
      <c r="M807" s="91">
        <v>2020</v>
      </c>
      <c r="N807" s="91" t="s">
        <v>464</v>
      </c>
      <c r="O807" s="91" t="s">
        <v>538</v>
      </c>
      <c r="P807" s="127">
        <v>44024</v>
      </c>
      <c r="Q807" s="97">
        <v>44034</v>
      </c>
      <c r="R807" s="93" t="s">
        <v>35</v>
      </c>
      <c r="S807" s="89" t="s">
        <v>36</v>
      </c>
      <c r="T807" s="88" t="s">
        <v>30</v>
      </c>
      <c r="U807" s="89" t="s">
        <v>449</v>
      </c>
      <c r="V807" s="92" t="s">
        <v>686</v>
      </c>
      <c r="W807" s="94">
        <v>41516833</v>
      </c>
      <c r="X807" s="46">
        <f t="shared" si="39"/>
        <v>40</v>
      </c>
      <c r="Y807" s="46">
        <v>542</v>
      </c>
      <c r="Z807" s="46" t="str">
        <f t="shared" si="40"/>
        <v>31-60</v>
      </c>
      <c r="AA807" s="77" t="str">
        <f t="shared" si="41"/>
        <v>Concluido</v>
      </c>
    </row>
    <row r="808" spans="1:27" s="43" customFormat="1" ht="15" customHeight="1">
      <c r="A808" s="89" t="s">
        <v>26</v>
      </c>
      <c r="B808" s="90" t="s">
        <v>37</v>
      </c>
      <c r="C808" s="91" t="s">
        <v>27</v>
      </c>
      <c r="D808" s="91">
        <v>7287</v>
      </c>
      <c r="E808" s="87" t="s">
        <v>139</v>
      </c>
      <c r="F808" s="87" t="s">
        <v>29</v>
      </c>
      <c r="G808" s="88" t="s">
        <v>44</v>
      </c>
      <c r="H808" s="89" t="s">
        <v>45</v>
      </c>
      <c r="I808" s="92" t="s">
        <v>139</v>
      </c>
      <c r="J808" s="92" t="s">
        <v>117</v>
      </c>
      <c r="K808" s="95" t="s">
        <v>540</v>
      </c>
      <c r="L808" s="96">
        <v>43993</v>
      </c>
      <c r="M808" s="91">
        <v>2020</v>
      </c>
      <c r="N808" s="91" t="s">
        <v>464</v>
      </c>
      <c r="O808" s="91" t="s">
        <v>538</v>
      </c>
      <c r="P808" s="127">
        <v>44023</v>
      </c>
      <c r="Q808" s="97">
        <v>44034</v>
      </c>
      <c r="R808" s="93" t="s">
        <v>35</v>
      </c>
      <c r="S808" s="89" t="s">
        <v>36</v>
      </c>
      <c r="T808" s="88" t="s">
        <v>30</v>
      </c>
      <c r="U808" s="89" t="s">
        <v>449</v>
      </c>
      <c r="V808" s="92" t="s">
        <v>666</v>
      </c>
      <c r="W808" s="94">
        <v>28303853</v>
      </c>
      <c r="X808" s="46">
        <f t="shared" si="39"/>
        <v>41</v>
      </c>
      <c r="Y808" s="46">
        <v>543</v>
      </c>
      <c r="Z808" s="46" t="str">
        <f t="shared" si="40"/>
        <v>31-60</v>
      </c>
      <c r="AA808" s="77" t="str">
        <f t="shared" si="41"/>
        <v>Concluido</v>
      </c>
    </row>
    <row r="809" spans="1:27" s="43" customFormat="1" ht="15" customHeight="1">
      <c r="A809" s="89" t="s">
        <v>26</v>
      </c>
      <c r="B809" s="90" t="s">
        <v>37</v>
      </c>
      <c r="C809" s="91" t="s">
        <v>27</v>
      </c>
      <c r="D809" s="91">
        <v>7301</v>
      </c>
      <c r="E809" s="87" t="s">
        <v>407</v>
      </c>
      <c r="F809" s="87" t="s">
        <v>29</v>
      </c>
      <c r="G809" s="88" t="s">
        <v>44</v>
      </c>
      <c r="H809" s="89" t="s">
        <v>45</v>
      </c>
      <c r="I809" s="92" t="s">
        <v>116</v>
      </c>
      <c r="J809" s="92" t="s">
        <v>117</v>
      </c>
      <c r="K809" s="91" t="s">
        <v>118</v>
      </c>
      <c r="L809" s="96">
        <v>43993</v>
      </c>
      <c r="M809" s="91">
        <v>2020</v>
      </c>
      <c r="N809" s="91" t="s">
        <v>464</v>
      </c>
      <c r="O809" s="91" t="s">
        <v>538</v>
      </c>
      <c r="P809" s="127">
        <v>44023</v>
      </c>
      <c r="Q809" s="97">
        <v>44029</v>
      </c>
      <c r="R809" s="93" t="s">
        <v>35</v>
      </c>
      <c r="S809" s="89" t="s">
        <v>36</v>
      </c>
      <c r="T809" s="88" t="s">
        <v>30</v>
      </c>
      <c r="U809" s="89" t="s">
        <v>449</v>
      </c>
      <c r="V809" s="92" t="s">
        <v>682</v>
      </c>
      <c r="W809" s="94">
        <v>45463998</v>
      </c>
      <c r="X809" s="46">
        <f t="shared" si="39"/>
        <v>36</v>
      </c>
      <c r="Y809" s="46">
        <v>544</v>
      </c>
      <c r="Z809" s="46" t="str">
        <f t="shared" si="40"/>
        <v>31-60</v>
      </c>
      <c r="AA809" s="77" t="str">
        <f t="shared" si="41"/>
        <v>Concluido</v>
      </c>
    </row>
    <row r="810" spans="1:27" s="43" customFormat="1" ht="15" customHeight="1">
      <c r="A810" s="89" t="s">
        <v>26</v>
      </c>
      <c r="B810" s="90" t="s">
        <v>37</v>
      </c>
      <c r="C810" s="91" t="s">
        <v>27</v>
      </c>
      <c r="D810" s="91">
        <v>7296</v>
      </c>
      <c r="E810" s="87" t="s">
        <v>148</v>
      </c>
      <c r="F810" s="87" t="s">
        <v>57</v>
      </c>
      <c r="G810" s="88" t="s">
        <v>44</v>
      </c>
      <c r="H810" s="89" t="s">
        <v>45</v>
      </c>
      <c r="I810" s="92" t="s">
        <v>536</v>
      </c>
      <c r="J810" s="92" t="s">
        <v>69</v>
      </c>
      <c r="K810" s="95" t="s">
        <v>537</v>
      </c>
      <c r="L810" s="96">
        <v>43993</v>
      </c>
      <c r="M810" s="91">
        <v>2020</v>
      </c>
      <c r="N810" s="91" t="s">
        <v>464</v>
      </c>
      <c r="O810" s="91" t="s">
        <v>538</v>
      </c>
      <c r="P810" s="127">
        <v>44023</v>
      </c>
      <c r="Q810" s="97">
        <v>44023</v>
      </c>
      <c r="R810" s="93" t="s">
        <v>35</v>
      </c>
      <c r="S810" s="89" t="s">
        <v>36</v>
      </c>
      <c r="T810" s="88" t="s">
        <v>30</v>
      </c>
      <c r="U810" s="89" t="s">
        <v>449</v>
      </c>
      <c r="V810" s="92" t="s">
        <v>665</v>
      </c>
      <c r="W810" s="94">
        <v>45051344</v>
      </c>
      <c r="X810" s="46">
        <f t="shared" si="39"/>
        <v>30</v>
      </c>
      <c r="Y810" s="46">
        <v>545</v>
      </c>
      <c r="Z810" s="46" t="str">
        <f t="shared" si="40"/>
        <v>16-30</v>
      </c>
      <c r="AA810" s="77" t="str">
        <f t="shared" si="41"/>
        <v>Concluido</v>
      </c>
    </row>
    <row r="811" spans="1:27" s="43" customFormat="1" ht="15" customHeight="1">
      <c r="A811" s="89" t="s">
        <v>26</v>
      </c>
      <c r="B811" s="90" t="s">
        <v>165</v>
      </c>
      <c r="C811" s="91" t="s">
        <v>27</v>
      </c>
      <c r="D811" s="91">
        <v>7290</v>
      </c>
      <c r="E811" s="87" t="s">
        <v>67</v>
      </c>
      <c r="F811" s="87" t="s">
        <v>57</v>
      </c>
      <c r="G811" s="88" t="s">
        <v>44</v>
      </c>
      <c r="H811" s="89" t="s">
        <v>45</v>
      </c>
      <c r="I811" s="92" t="s">
        <v>67</v>
      </c>
      <c r="J811" s="92" t="s">
        <v>69</v>
      </c>
      <c r="K811" s="91" t="s">
        <v>432</v>
      </c>
      <c r="L811" s="96">
        <v>43993</v>
      </c>
      <c r="M811" s="91">
        <v>2020</v>
      </c>
      <c r="N811" s="91" t="s">
        <v>464</v>
      </c>
      <c r="O811" s="91" t="s">
        <v>538</v>
      </c>
      <c r="P811" s="127">
        <v>44023</v>
      </c>
      <c r="Q811" s="97">
        <v>44037</v>
      </c>
      <c r="R811" s="93" t="s">
        <v>35</v>
      </c>
      <c r="S811" s="89" t="s">
        <v>36</v>
      </c>
      <c r="T811" s="88" t="s">
        <v>30</v>
      </c>
      <c r="U811" s="89" t="s">
        <v>449</v>
      </c>
      <c r="V811" s="92" t="s">
        <v>675</v>
      </c>
      <c r="W811" s="94">
        <v>41219102</v>
      </c>
      <c r="X811" s="46">
        <f t="shared" si="39"/>
        <v>44</v>
      </c>
      <c r="Y811" s="46">
        <v>546</v>
      </c>
      <c r="Z811" s="46" t="str">
        <f t="shared" si="40"/>
        <v>31-60</v>
      </c>
      <c r="AA811" s="77" t="str">
        <f t="shared" si="41"/>
        <v>Concluido</v>
      </c>
    </row>
    <row r="812" spans="1:27" s="43" customFormat="1" ht="15" customHeight="1">
      <c r="A812" s="89" t="s">
        <v>26</v>
      </c>
      <c r="B812" s="90" t="s">
        <v>165</v>
      </c>
      <c r="C812" s="91" t="s">
        <v>27</v>
      </c>
      <c r="D812" s="91">
        <v>7291</v>
      </c>
      <c r="E812" s="87" t="s">
        <v>67</v>
      </c>
      <c r="F812" s="87" t="s">
        <v>57</v>
      </c>
      <c r="G812" s="88" t="s">
        <v>44</v>
      </c>
      <c r="H812" s="89" t="s">
        <v>45</v>
      </c>
      <c r="I812" s="92" t="s">
        <v>67</v>
      </c>
      <c r="J812" s="92" t="s">
        <v>69</v>
      </c>
      <c r="K812" s="91" t="s">
        <v>432</v>
      </c>
      <c r="L812" s="96">
        <v>43993</v>
      </c>
      <c r="M812" s="91">
        <v>2020</v>
      </c>
      <c r="N812" s="91" t="s">
        <v>464</v>
      </c>
      <c r="O812" s="91" t="s">
        <v>538</v>
      </c>
      <c r="P812" s="127">
        <v>44023</v>
      </c>
      <c r="Q812" s="97">
        <v>44053</v>
      </c>
      <c r="R812" s="93" t="s">
        <v>35</v>
      </c>
      <c r="S812" s="89" t="s">
        <v>36</v>
      </c>
      <c r="T812" s="88" t="s">
        <v>30</v>
      </c>
      <c r="U812" s="89" t="s">
        <v>449</v>
      </c>
      <c r="V812" s="92" t="s">
        <v>676</v>
      </c>
      <c r="W812" s="94">
        <v>22471425</v>
      </c>
      <c r="X812" s="46">
        <f t="shared" si="39"/>
        <v>60</v>
      </c>
      <c r="Y812" s="46">
        <v>547</v>
      </c>
      <c r="Z812" s="46" t="str">
        <f t="shared" si="40"/>
        <v>31-60</v>
      </c>
      <c r="AA812" s="77" t="str">
        <f t="shared" si="41"/>
        <v>Concluido</v>
      </c>
    </row>
    <row r="813" spans="1:27" s="43" customFormat="1" ht="15" customHeight="1">
      <c r="A813" s="89" t="s">
        <v>26</v>
      </c>
      <c r="B813" s="90" t="s">
        <v>37</v>
      </c>
      <c r="C813" s="91" t="s">
        <v>27</v>
      </c>
      <c r="D813" s="91">
        <v>7304</v>
      </c>
      <c r="E813" s="87" t="s">
        <v>400</v>
      </c>
      <c r="F813" s="87" t="s">
        <v>29</v>
      </c>
      <c r="G813" s="88" t="s">
        <v>44</v>
      </c>
      <c r="H813" s="89" t="s">
        <v>45</v>
      </c>
      <c r="I813" s="92" t="s">
        <v>121</v>
      </c>
      <c r="J813" s="92" t="s">
        <v>69</v>
      </c>
      <c r="K813" s="91" t="s">
        <v>126</v>
      </c>
      <c r="L813" s="96">
        <v>43993</v>
      </c>
      <c r="M813" s="91">
        <v>2020</v>
      </c>
      <c r="N813" s="91" t="s">
        <v>464</v>
      </c>
      <c r="O813" s="91" t="s">
        <v>538</v>
      </c>
      <c r="P813" s="127">
        <v>44023</v>
      </c>
      <c r="Q813" s="97">
        <v>44034</v>
      </c>
      <c r="R813" s="93" t="s">
        <v>35</v>
      </c>
      <c r="S813" s="89" t="s">
        <v>36</v>
      </c>
      <c r="T813" s="88" t="s">
        <v>30</v>
      </c>
      <c r="U813" s="89" t="s">
        <v>449</v>
      </c>
      <c r="V813" s="92" t="s">
        <v>679</v>
      </c>
      <c r="W813" s="94">
        <v>10874685</v>
      </c>
      <c r="X813" s="46">
        <f t="shared" si="39"/>
        <v>41</v>
      </c>
      <c r="Y813" s="46">
        <v>548</v>
      </c>
      <c r="Z813" s="46" t="str">
        <f t="shared" si="40"/>
        <v>31-60</v>
      </c>
      <c r="AA813" s="77" t="str">
        <f t="shared" si="41"/>
        <v>Concluido</v>
      </c>
    </row>
    <row r="814" spans="1:27" s="43" customFormat="1" ht="15" customHeight="1">
      <c r="A814" s="89" t="s">
        <v>26</v>
      </c>
      <c r="B814" s="90" t="s">
        <v>37</v>
      </c>
      <c r="C814" s="91" t="s">
        <v>27</v>
      </c>
      <c r="D814" s="91">
        <v>7300</v>
      </c>
      <c r="E814" s="87" t="s">
        <v>153</v>
      </c>
      <c r="F814" s="87" t="s">
        <v>29</v>
      </c>
      <c r="G814" s="88" t="s">
        <v>44</v>
      </c>
      <c r="H814" s="89" t="s">
        <v>45</v>
      </c>
      <c r="I814" s="92" t="s">
        <v>153</v>
      </c>
      <c r="J814" s="92" t="s">
        <v>69</v>
      </c>
      <c r="K814" s="91" t="s">
        <v>416</v>
      </c>
      <c r="L814" s="96">
        <v>43993</v>
      </c>
      <c r="M814" s="91">
        <v>2020</v>
      </c>
      <c r="N814" s="91" t="s">
        <v>464</v>
      </c>
      <c r="O814" s="91" t="s">
        <v>538</v>
      </c>
      <c r="P814" s="127">
        <v>44023</v>
      </c>
      <c r="Q814" s="97">
        <v>44051</v>
      </c>
      <c r="R814" s="93" t="s">
        <v>35</v>
      </c>
      <c r="S814" s="89" t="s">
        <v>36</v>
      </c>
      <c r="T814" s="88" t="s">
        <v>30</v>
      </c>
      <c r="U814" s="89" t="s">
        <v>449</v>
      </c>
      <c r="V814" s="92" t="s">
        <v>681</v>
      </c>
      <c r="W814" s="94">
        <v>46025653</v>
      </c>
      <c r="X814" s="46">
        <f t="shared" si="39"/>
        <v>58</v>
      </c>
      <c r="Y814" s="46">
        <v>549</v>
      </c>
      <c r="Z814" s="46" t="str">
        <f t="shared" si="40"/>
        <v>31-60</v>
      </c>
      <c r="AA814" s="77" t="str">
        <f t="shared" si="41"/>
        <v>Concluido</v>
      </c>
    </row>
    <row r="815" spans="1:27" s="43" customFormat="1" ht="15" customHeight="1">
      <c r="A815" s="89" t="s">
        <v>26</v>
      </c>
      <c r="B815" s="90" t="s">
        <v>37</v>
      </c>
      <c r="C815" s="91" t="s">
        <v>27</v>
      </c>
      <c r="D815" s="91">
        <v>7285</v>
      </c>
      <c r="E815" s="87" t="s">
        <v>128</v>
      </c>
      <c r="F815" s="87" t="s">
        <v>29</v>
      </c>
      <c r="G815" s="88" t="s">
        <v>44</v>
      </c>
      <c r="H815" s="89" t="s">
        <v>45</v>
      </c>
      <c r="I815" s="92" t="s">
        <v>77</v>
      </c>
      <c r="J815" s="92" t="s">
        <v>108</v>
      </c>
      <c r="K815" s="91" t="s">
        <v>129</v>
      </c>
      <c r="L815" s="96">
        <v>43993</v>
      </c>
      <c r="M815" s="91">
        <v>2020</v>
      </c>
      <c r="N815" s="91" t="s">
        <v>464</v>
      </c>
      <c r="O815" s="91" t="s">
        <v>538</v>
      </c>
      <c r="P815" s="127">
        <v>44023</v>
      </c>
      <c r="Q815" s="97">
        <v>44051</v>
      </c>
      <c r="R815" s="93" t="s">
        <v>35</v>
      </c>
      <c r="S815" s="89" t="s">
        <v>36</v>
      </c>
      <c r="T815" s="88" t="s">
        <v>30</v>
      </c>
      <c r="U815" s="89" t="s">
        <v>449</v>
      </c>
      <c r="V815" s="92" t="s">
        <v>672</v>
      </c>
      <c r="W815" s="94">
        <v>16502350</v>
      </c>
      <c r="X815" s="46">
        <f t="shared" si="39"/>
        <v>58</v>
      </c>
      <c r="Y815" s="46">
        <v>550</v>
      </c>
      <c r="Z815" s="46" t="str">
        <f t="shared" si="40"/>
        <v>31-60</v>
      </c>
      <c r="AA815" s="77" t="str">
        <f t="shared" si="41"/>
        <v>Concluido</v>
      </c>
    </row>
    <row r="816" spans="1:27" s="43" customFormat="1">
      <c r="A816" s="89" t="s">
        <v>26</v>
      </c>
      <c r="B816" s="90" t="s">
        <v>37</v>
      </c>
      <c r="C816" s="91" t="s">
        <v>27</v>
      </c>
      <c r="D816" s="91">
        <v>7299</v>
      </c>
      <c r="E816" s="87" t="s">
        <v>101</v>
      </c>
      <c r="F816" s="87" t="s">
        <v>57</v>
      </c>
      <c r="G816" s="88" t="s">
        <v>44</v>
      </c>
      <c r="H816" s="89" t="s">
        <v>45</v>
      </c>
      <c r="I816" s="92" t="s">
        <v>101</v>
      </c>
      <c r="J816" s="92" t="s">
        <v>79</v>
      </c>
      <c r="K816" s="91" t="s">
        <v>34</v>
      </c>
      <c r="L816" s="96">
        <v>43993</v>
      </c>
      <c r="M816" s="91">
        <v>2020</v>
      </c>
      <c r="N816" s="91" t="s">
        <v>464</v>
      </c>
      <c r="O816" s="91" t="s">
        <v>538</v>
      </c>
      <c r="P816" s="127">
        <v>44023</v>
      </c>
      <c r="Q816" s="97">
        <v>44051</v>
      </c>
      <c r="R816" s="93" t="s">
        <v>35</v>
      </c>
      <c r="S816" s="89" t="s">
        <v>36</v>
      </c>
      <c r="T816" s="88" t="s">
        <v>30</v>
      </c>
      <c r="U816" s="89" t="s">
        <v>449</v>
      </c>
      <c r="V816" s="92" t="s">
        <v>680</v>
      </c>
      <c r="W816" s="94">
        <v>42866852</v>
      </c>
      <c r="X816" s="46">
        <f t="shared" si="39"/>
        <v>58</v>
      </c>
      <c r="Y816" s="46">
        <v>551</v>
      </c>
      <c r="Z816" s="46" t="str">
        <f t="shared" si="40"/>
        <v>31-60</v>
      </c>
      <c r="AA816" s="77" t="str">
        <f t="shared" si="41"/>
        <v>Concluido</v>
      </c>
    </row>
    <row r="817" spans="1:27" s="43" customFormat="1" ht="15" customHeight="1">
      <c r="A817" s="89" t="s">
        <v>26</v>
      </c>
      <c r="B817" s="90" t="s">
        <v>37</v>
      </c>
      <c r="C817" s="91" t="s">
        <v>27</v>
      </c>
      <c r="D817" s="91">
        <v>7280</v>
      </c>
      <c r="E817" s="87" t="s">
        <v>469</v>
      </c>
      <c r="F817" s="87" t="s">
        <v>29</v>
      </c>
      <c r="G817" s="88" t="s">
        <v>30</v>
      </c>
      <c r="H817" s="89" t="s">
        <v>31</v>
      </c>
      <c r="I817" s="92" t="s">
        <v>32</v>
      </c>
      <c r="J817" s="92" t="s">
        <v>33</v>
      </c>
      <c r="K817" s="91" t="s">
        <v>34</v>
      </c>
      <c r="L817" s="96">
        <v>43993</v>
      </c>
      <c r="M817" s="91">
        <v>2020</v>
      </c>
      <c r="N817" s="91" t="s">
        <v>464</v>
      </c>
      <c r="O817" s="91" t="s">
        <v>538</v>
      </c>
      <c r="P817" s="127">
        <v>44023</v>
      </c>
      <c r="Q817" s="97">
        <v>44034</v>
      </c>
      <c r="R817" s="93" t="s">
        <v>35</v>
      </c>
      <c r="S817" s="89" t="s">
        <v>36</v>
      </c>
      <c r="T817" s="88" t="s">
        <v>30</v>
      </c>
      <c r="U817" s="89" t="s">
        <v>449</v>
      </c>
      <c r="V817" s="92" t="s">
        <v>565</v>
      </c>
      <c r="W817" s="94">
        <v>70329054</v>
      </c>
      <c r="X817" s="46">
        <f t="shared" si="39"/>
        <v>41</v>
      </c>
      <c r="Y817" s="46">
        <v>552</v>
      </c>
      <c r="Z817" s="46" t="str">
        <f t="shared" si="40"/>
        <v>31-60</v>
      </c>
      <c r="AA817" s="77" t="str">
        <f t="shared" si="41"/>
        <v>Concluido</v>
      </c>
    </row>
    <row r="818" spans="1:27" s="43" customFormat="1" ht="15" customHeight="1">
      <c r="A818" s="89" t="s">
        <v>26</v>
      </c>
      <c r="B818" s="90" t="s">
        <v>37</v>
      </c>
      <c r="C818" s="91" t="s">
        <v>27</v>
      </c>
      <c r="D818" s="91">
        <v>7281</v>
      </c>
      <c r="E818" s="87" t="s">
        <v>156</v>
      </c>
      <c r="F818" s="87" t="s">
        <v>29</v>
      </c>
      <c r="G818" s="88" t="s">
        <v>30</v>
      </c>
      <c r="H818" s="89" t="s">
        <v>31</v>
      </c>
      <c r="I818" s="92" t="s">
        <v>32</v>
      </c>
      <c r="J818" s="92" t="s">
        <v>33</v>
      </c>
      <c r="K818" s="91" t="s">
        <v>34</v>
      </c>
      <c r="L818" s="96">
        <v>43993</v>
      </c>
      <c r="M818" s="91">
        <v>2020</v>
      </c>
      <c r="N818" s="91" t="s">
        <v>464</v>
      </c>
      <c r="O818" s="91" t="s">
        <v>538</v>
      </c>
      <c r="P818" s="127">
        <v>44023</v>
      </c>
      <c r="Q818" s="97">
        <v>44013</v>
      </c>
      <c r="R818" s="93" t="s">
        <v>35</v>
      </c>
      <c r="S818" s="89" t="s">
        <v>36</v>
      </c>
      <c r="T818" s="88" t="s">
        <v>30</v>
      </c>
      <c r="U818" s="89" t="s">
        <v>449</v>
      </c>
      <c r="V818" s="92" t="s">
        <v>669</v>
      </c>
      <c r="W818" s="94">
        <v>41495391</v>
      </c>
      <c r="X818" s="46">
        <f t="shared" si="39"/>
        <v>20</v>
      </c>
      <c r="Y818" s="46">
        <v>553</v>
      </c>
      <c r="Z818" s="46" t="str">
        <f t="shared" si="40"/>
        <v>16-30</v>
      </c>
      <c r="AA818" s="77" t="str">
        <f t="shared" si="41"/>
        <v>Concluido</v>
      </c>
    </row>
    <row r="819" spans="1:27" s="43" customFormat="1" ht="15" customHeight="1">
      <c r="A819" s="89" t="s">
        <v>26</v>
      </c>
      <c r="B819" s="90" t="s">
        <v>37</v>
      </c>
      <c r="C819" s="91" t="s">
        <v>27</v>
      </c>
      <c r="D819" s="91">
        <v>7298</v>
      </c>
      <c r="E819" s="87" t="s">
        <v>400</v>
      </c>
      <c r="F819" s="87" t="s">
        <v>29</v>
      </c>
      <c r="G819" s="88" t="s">
        <v>30</v>
      </c>
      <c r="H819" s="89" t="s">
        <v>31</v>
      </c>
      <c r="I819" s="92" t="s">
        <v>32</v>
      </c>
      <c r="J819" s="92" t="s">
        <v>33</v>
      </c>
      <c r="K819" s="91" t="s">
        <v>34</v>
      </c>
      <c r="L819" s="96">
        <v>43993</v>
      </c>
      <c r="M819" s="91">
        <v>2020</v>
      </c>
      <c r="N819" s="91" t="s">
        <v>464</v>
      </c>
      <c r="O819" s="91" t="s">
        <v>538</v>
      </c>
      <c r="P819" s="127">
        <v>44023</v>
      </c>
      <c r="Q819" s="97">
        <v>44034</v>
      </c>
      <c r="R819" s="93" t="s">
        <v>35</v>
      </c>
      <c r="S819" s="89" t="s">
        <v>36</v>
      </c>
      <c r="T819" s="88" t="s">
        <v>30</v>
      </c>
      <c r="U819" s="89" t="s">
        <v>449</v>
      </c>
      <c r="V819" s="92" t="s">
        <v>679</v>
      </c>
      <c r="W819" s="94">
        <v>10874685</v>
      </c>
      <c r="X819" s="46">
        <f t="shared" si="39"/>
        <v>41</v>
      </c>
      <c r="Y819" s="46">
        <v>554</v>
      </c>
      <c r="Z819" s="46" t="str">
        <f t="shared" si="40"/>
        <v>31-60</v>
      </c>
      <c r="AA819" s="77" t="str">
        <f t="shared" si="41"/>
        <v>Concluido</v>
      </c>
    </row>
    <row r="820" spans="1:27" s="43" customFormat="1" ht="15" customHeight="1">
      <c r="A820" s="89" t="s">
        <v>26</v>
      </c>
      <c r="B820" s="90" t="s">
        <v>165</v>
      </c>
      <c r="C820" s="91" t="s">
        <v>27</v>
      </c>
      <c r="D820" s="91">
        <v>7295</v>
      </c>
      <c r="E820" s="87" t="s">
        <v>84</v>
      </c>
      <c r="F820" s="87" t="s">
        <v>57</v>
      </c>
      <c r="G820" s="88" t="s">
        <v>44</v>
      </c>
      <c r="H820" s="89" t="s">
        <v>45</v>
      </c>
      <c r="I820" s="92" t="s">
        <v>84</v>
      </c>
      <c r="J820" s="92" t="s">
        <v>86</v>
      </c>
      <c r="K820" s="95" t="s">
        <v>123</v>
      </c>
      <c r="L820" s="96">
        <v>43993</v>
      </c>
      <c r="M820" s="91">
        <v>2020</v>
      </c>
      <c r="N820" s="91" t="s">
        <v>464</v>
      </c>
      <c r="O820" s="91" t="s">
        <v>538</v>
      </c>
      <c r="P820" s="127">
        <v>44023</v>
      </c>
      <c r="Q820" s="97">
        <v>44037</v>
      </c>
      <c r="R820" s="93" t="s">
        <v>35</v>
      </c>
      <c r="S820" s="89" t="s">
        <v>36</v>
      </c>
      <c r="T820" s="88" t="s">
        <v>30</v>
      </c>
      <c r="U820" s="89" t="s">
        <v>449</v>
      </c>
      <c r="V820" s="92" t="s">
        <v>668</v>
      </c>
      <c r="W820" s="94">
        <v>47100632</v>
      </c>
      <c r="X820" s="46">
        <f t="shared" si="39"/>
        <v>44</v>
      </c>
      <c r="Y820" s="46">
        <v>555</v>
      </c>
      <c r="Z820" s="46" t="str">
        <f t="shared" si="40"/>
        <v>31-60</v>
      </c>
      <c r="AA820" s="77" t="str">
        <f t="shared" si="41"/>
        <v>Concluido</v>
      </c>
    </row>
    <row r="821" spans="1:27" s="43" customFormat="1" ht="15" customHeight="1">
      <c r="A821" s="89" t="s">
        <v>26</v>
      </c>
      <c r="B821" s="90" t="s">
        <v>37</v>
      </c>
      <c r="C821" s="91" t="s">
        <v>27</v>
      </c>
      <c r="D821" s="91">
        <v>7284</v>
      </c>
      <c r="E821" s="87" t="s">
        <v>481</v>
      </c>
      <c r="F821" s="87" t="s">
        <v>57</v>
      </c>
      <c r="G821" s="88" t="s">
        <v>44</v>
      </c>
      <c r="H821" s="89" t="s">
        <v>45</v>
      </c>
      <c r="I821" s="92" t="s">
        <v>113</v>
      </c>
      <c r="J821" s="92" t="s">
        <v>51</v>
      </c>
      <c r="K821" s="91" t="s">
        <v>114</v>
      </c>
      <c r="L821" s="96">
        <v>43993</v>
      </c>
      <c r="M821" s="91">
        <v>2020</v>
      </c>
      <c r="N821" s="91" t="s">
        <v>464</v>
      </c>
      <c r="O821" s="91" t="s">
        <v>538</v>
      </c>
      <c r="P821" s="127">
        <v>44023</v>
      </c>
      <c r="Q821" s="97">
        <v>44034</v>
      </c>
      <c r="R821" s="93" t="s">
        <v>35</v>
      </c>
      <c r="S821" s="89" t="s">
        <v>36</v>
      </c>
      <c r="T821" s="88" t="s">
        <v>30</v>
      </c>
      <c r="U821" s="89" t="s">
        <v>449</v>
      </c>
      <c r="V821" s="92" t="s">
        <v>671</v>
      </c>
      <c r="W821" s="94">
        <v>29412881</v>
      </c>
      <c r="X821" s="46">
        <f t="shared" si="39"/>
        <v>41</v>
      </c>
      <c r="Y821" s="46">
        <v>556</v>
      </c>
      <c r="Z821" s="46" t="str">
        <f t="shared" si="40"/>
        <v>31-60</v>
      </c>
      <c r="AA821" s="77" t="str">
        <f t="shared" si="41"/>
        <v>Concluido</v>
      </c>
    </row>
    <row r="822" spans="1:27" s="43" customFormat="1" ht="15" customHeight="1">
      <c r="A822" s="89" t="s">
        <v>26</v>
      </c>
      <c r="B822" s="90" t="s">
        <v>37</v>
      </c>
      <c r="C822" s="91" t="s">
        <v>27</v>
      </c>
      <c r="D822" s="91">
        <v>7286</v>
      </c>
      <c r="E822" s="87" t="s">
        <v>144</v>
      </c>
      <c r="F822" s="87" t="s">
        <v>29</v>
      </c>
      <c r="G822" s="88" t="s">
        <v>44</v>
      </c>
      <c r="H822" s="89" t="s">
        <v>45</v>
      </c>
      <c r="I822" s="92" t="s">
        <v>144</v>
      </c>
      <c r="J822" s="92" t="s">
        <v>111</v>
      </c>
      <c r="K822" s="91" t="s">
        <v>452</v>
      </c>
      <c r="L822" s="96">
        <v>43993</v>
      </c>
      <c r="M822" s="91">
        <v>2020</v>
      </c>
      <c r="N822" s="91" t="s">
        <v>464</v>
      </c>
      <c r="O822" s="91" t="s">
        <v>538</v>
      </c>
      <c r="P822" s="127">
        <v>44023</v>
      </c>
      <c r="Q822" s="97">
        <v>44034</v>
      </c>
      <c r="R822" s="93" t="s">
        <v>35</v>
      </c>
      <c r="S822" s="89" t="s">
        <v>36</v>
      </c>
      <c r="T822" s="88" t="s">
        <v>30</v>
      </c>
      <c r="U822" s="89" t="s">
        <v>449</v>
      </c>
      <c r="V822" s="92" t="s">
        <v>673</v>
      </c>
      <c r="W822" s="94">
        <v>42742048</v>
      </c>
      <c r="X822" s="46">
        <f t="shared" si="39"/>
        <v>41</v>
      </c>
      <c r="Y822" s="46">
        <v>557</v>
      </c>
      <c r="Z822" s="46" t="str">
        <f t="shared" si="40"/>
        <v>31-60</v>
      </c>
      <c r="AA822" s="77" t="str">
        <f t="shared" si="41"/>
        <v>Concluido</v>
      </c>
    </row>
    <row r="823" spans="1:27" s="43" customFormat="1" ht="15" customHeight="1">
      <c r="A823" s="89" t="s">
        <v>26</v>
      </c>
      <c r="B823" s="90" t="s">
        <v>37</v>
      </c>
      <c r="C823" s="91" t="s">
        <v>27</v>
      </c>
      <c r="D823" s="91">
        <v>7288</v>
      </c>
      <c r="E823" s="87" t="s">
        <v>144</v>
      </c>
      <c r="F823" s="87" t="s">
        <v>57</v>
      </c>
      <c r="G823" s="88" t="s">
        <v>44</v>
      </c>
      <c r="H823" s="89" t="s">
        <v>45</v>
      </c>
      <c r="I823" s="92" t="s">
        <v>144</v>
      </c>
      <c r="J823" s="92" t="s">
        <v>111</v>
      </c>
      <c r="K823" s="91" t="s">
        <v>452</v>
      </c>
      <c r="L823" s="96">
        <v>43993</v>
      </c>
      <c r="M823" s="91">
        <v>2020</v>
      </c>
      <c r="N823" s="91" t="s">
        <v>464</v>
      </c>
      <c r="O823" s="91" t="s">
        <v>538</v>
      </c>
      <c r="P823" s="127">
        <v>44023</v>
      </c>
      <c r="Q823" s="97">
        <v>44029</v>
      </c>
      <c r="R823" s="93" t="s">
        <v>35</v>
      </c>
      <c r="S823" s="89" t="s">
        <v>36</v>
      </c>
      <c r="T823" s="88" t="s">
        <v>30</v>
      </c>
      <c r="U823" s="89" t="s">
        <v>449</v>
      </c>
      <c r="V823" s="92" t="s">
        <v>674</v>
      </c>
      <c r="W823" s="94">
        <v>41986625</v>
      </c>
      <c r="X823" s="46">
        <f t="shared" si="39"/>
        <v>36</v>
      </c>
      <c r="Y823" s="46">
        <v>558</v>
      </c>
      <c r="Z823" s="46" t="str">
        <f t="shared" si="40"/>
        <v>31-60</v>
      </c>
      <c r="AA823" s="77" t="str">
        <f t="shared" si="41"/>
        <v>Concluido</v>
      </c>
    </row>
    <row r="824" spans="1:27" s="43" customFormat="1" ht="15" customHeight="1">
      <c r="A824" s="89" t="s">
        <v>26</v>
      </c>
      <c r="B824" s="90" t="s">
        <v>37</v>
      </c>
      <c r="C824" s="91" t="s">
        <v>27</v>
      </c>
      <c r="D824" s="91">
        <v>7292</v>
      </c>
      <c r="E824" s="87" t="s">
        <v>144</v>
      </c>
      <c r="F824" s="87" t="s">
        <v>57</v>
      </c>
      <c r="G824" s="88" t="s">
        <v>44</v>
      </c>
      <c r="H824" s="89" t="s">
        <v>45</v>
      </c>
      <c r="I824" s="92" t="s">
        <v>144</v>
      </c>
      <c r="J824" s="92" t="s">
        <v>111</v>
      </c>
      <c r="K824" s="91" t="s">
        <v>452</v>
      </c>
      <c r="L824" s="96">
        <v>43993</v>
      </c>
      <c r="M824" s="91">
        <v>2020</v>
      </c>
      <c r="N824" s="91" t="s">
        <v>464</v>
      </c>
      <c r="O824" s="91" t="s">
        <v>538</v>
      </c>
      <c r="P824" s="127">
        <v>44023</v>
      </c>
      <c r="Q824" s="97">
        <v>44033</v>
      </c>
      <c r="R824" s="93" t="s">
        <v>35</v>
      </c>
      <c r="S824" s="89" t="s">
        <v>36</v>
      </c>
      <c r="T824" s="88" t="s">
        <v>30</v>
      </c>
      <c r="U824" s="89" t="s">
        <v>449</v>
      </c>
      <c r="V824" s="92" t="s">
        <v>677</v>
      </c>
      <c r="W824" s="94">
        <v>961952</v>
      </c>
      <c r="X824" s="46">
        <f t="shared" si="39"/>
        <v>40</v>
      </c>
      <c r="Y824" s="46">
        <v>559</v>
      </c>
      <c r="Z824" s="46" t="str">
        <f t="shared" si="40"/>
        <v>31-60</v>
      </c>
      <c r="AA824" s="77" t="str">
        <f t="shared" si="41"/>
        <v>Concluido</v>
      </c>
    </row>
    <row r="825" spans="1:27" s="43" customFormat="1">
      <c r="A825" s="89" t="s">
        <v>26</v>
      </c>
      <c r="B825" s="90" t="s">
        <v>37</v>
      </c>
      <c r="C825" s="91" t="s">
        <v>27</v>
      </c>
      <c r="D825" s="91">
        <v>7302</v>
      </c>
      <c r="E825" s="87" t="s">
        <v>72</v>
      </c>
      <c r="F825" s="87" t="s">
        <v>57</v>
      </c>
      <c r="G825" s="88" t="s">
        <v>44</v>
      </c>
      <c r="H825" s="89" t="s">
        <v>45</v>
      </c>
      <c r="I825" s="92" t="s">
        <v>72</v>
      </c>
      <c r="J825" s="92" t="s">
        <v>111</v>
      </c>
      <c r="K825" s="95" t="s">
        <v>434</v>
      </c>
      <c r="L825" s="96">
        <v>43993</v>
      </c>
      <c r="M825" s="91">
        <v>2020</v>
      </c>
      <c r="N825" s="91" t="s">
        <v>464</v>
      </c>
      <c r="O825" s="91" t="s">
        <v>538</v>
      </c>
      <c r="P825" s="127">
        <v>44023</v>
      </c>
      <c r="Q825" s="97">
        <v>44034</v>
      </c>
      <c r="R825" s="93" t="s">
        <v>35</v>
      </c>
      <c r="S825" s="89" t="s">
        <v>36</v>
      </c>
      <c r="T825" s="88" t="s">
        <v>30</v>
      </c>
      <c r="U825" s="89" t="s">
        <v>449</v>
      </c>
      <c r="V825" s="92" t="s">
        <v>684</v>
      </c>
      <c r="W825" s="94">
        <v>43137233</v>
      </c>
      <c r="X825" s="46">
        <f t="shared" si="39"/>
        <v>41</v>
      </c>
      <c r="Y825" s="46">
        <v>560</v>
      </c>
      <c r="Z825" s="46" t="str">
        <f t="shared" si="40"/>
        <v>31-60</v>
      </c>
      <c r="AA825" s="77" t="str">
        <f t="shared" si="41"/>
        <v>Concluido</v>
      </c>
    </row>
    <row r="826" spans="1:27" s="43" customFormat="1" ht="15" customHeight="1">
      <c r="A826" s="89" t="s">
        <v>26</v>
      </c>
      <c r="B826" s="90" t="s">
        <v>37</v>
      </c>
      <c r="C826" s="91" t="s">
        <v>27</v>
      </c>
      <c r="D826" s="91">
        <v>7282</v>
      </c>
      <c r="E826" s="87" t="s">
        <v>66</v>
      </c>
      <c r="F826" s="87" t="s">
        <v>29</v>
      </c>
      <c r="G826" s="88" t="s">
        <v>44</v>
      </c>
      <c r="H826" s="89" t="s">
        <v>45</v>
      </c>
      <c r="I826" s="92" t="s">
        <v>66</v>
      </c>
      <c r="J826" s="92" t="s">
        <v>51</v>
      </c>
      <c r="K826" s="91" t="s">
        <v>431</v>
      </c>
      <c r="L826" s="96">
        <v>43993</v>
      </c>
      <c r="M826" s="91">
        <v>2020</v>
      </c>
      <c r="N826" s="91" t="s">
        <v>464</v>
      </c>
      <c r="O826" s="91" t="s">
        <v>538</v>
      </c>
      <c r="P826" s="127">
        <v>44023</v>
      </c>
      <c r="Q826" s="97">
        <v>44033</v>
      </c>
      <c r="R826" s="93" t="s">
        <v>35</v>
      </c>
      <c r="S826" s="89" t="s">
        <v>36</v>
      </c>
      <c r="T826" s="88" t="s">
        <v>30</v>
      </c>
      <c r="U826" s="89" t="s">
        <v>449</v>
      </c>
      <c r="V826" s="92" t="s">
        <v>670</v>
      </c>
      <c r="W826" s="94">
        <v>452650</v>
      </c>
      <c r="X826" s="46">
        <f t="shared" si="39"/>
        <v>40</v>
      </c>
      <c r="Y826" s="46">
        <v>561</v>
      </c>
      <c r="Z826" s="46" t="str">
        <f t="shared" si="40"/>
        <v>31-60</v>
      </c>
      <c r="AA826" s="77" t="str">
        <f t="shared" si="41"/>
        <v>Concluido</v>
      </c>
    </row>
    <row r="827" spans="1:27" s="43" customFormat="1" ht="15" customHeight="1">
      <c r="A827" s="89" t="s">
        <v>26</v>
      </c>
      <c r="B827" s="90" t="s">
        <v>37</v>
      </c>
      <c r="C827" s="91" t="s">
        <v>27</v>
      </c>
      <c r="D827" s="91">
        <v>7294</v>
      </c>
      <c r="E827" s="87" t="s">
        <v>131</v>
      </c>
      <c r="F827" s="87" t="s">
        <v>57</v>
      </c>
      <c r="G827" s="88" t="s">
        <v>44</v>
      </c>
      <c r="H827" s="89" t="s">
        <v>45</v>
      </c>
      <c r="I827" s="92" t="s">
        <v>131</v>
      </c>
      <c r="J827" s="92" t="s">
        <v>86</v>
      </c>
      <c r="K827" s="95" t="s">
        <v>132</v>
      </c>
      <c r="L827" s="96">
        <v>43993</v>
      </c>
      <c r="M827" s="91">
        <v>2020</v>
      </c>
      <c r="N827" s="91" t="s">
        <v>464</v>
      </c>
      <c r="O827" s="91" t="s">
        <v>538</v>
      </c>
      <c r="P827" s="127">
        <v>44023</v>
      </c>
      <c r="Q827" s="97">
        <v>44051</v>
      </c>
      <c r="R827" s="93" t="s">
        <v>35</v>
      </c>
      <c r="S827" s="89" t="s">
        <v>36</v>
      </c>
      <c r="T827" s="88" t="s">
        <v>30</v>
      </c>
      <c r="U827" s="89" t="s">
        <v>449</v>
      </c>
      <c r="V827" s="92" t="s">
        <v>685</v>
      </c>
      <c r="W827" s="94">
        <v>233773</v>
      </c>
      <c r="X827" s="46">
        <f t="shared" si="39"/>
        <v>58</v>
      </c>
      <c r="Y827" s="46">
        <v>562</v>
      </c>
      <c r="Z827" s="46" t="str">
        <f t="shared" si="40"/>
        <v>31-60</v>
      </c>
      <c r="AA827" s="77" t="str">
        <f t="shared" si="41"/>
        <v>Concluido</v>
      </c>
    </row>
    <row r="828" spans="1:27" s="43" customFormat="1" ht="15" customHeight="1">
      <c r="A828" s="89" t="s">
        <v>26</v>
      </c>
      <c r="B828" s="90" t="s">
        <v>37</v>
      </c>
      <c r="C828" s="91" t="s">
        <v>27</v>
      </c>
      <c r="D828" s="91">
        <v>7283</v>
      </c>
      <c r="E828" s="87" t="s">
        <v>142</v>
      </c>
      <c r="F828" s="87" t="s">
        <v>57</v>
      </c>
      <c r="G828" s="88" t="s">
        <v>44</v>
      </c>
      <c r="H828" s="89" t="s">
        <v>45</v>
      </c>
      <c r="I828" s="92" t="s">
        <v>142</v>
      </c>
      <c r="J828" s="92" t="s">
        <v>111</v>
      </c>
      <c r="K828" s="95" t="s">
        <v>143</v>
      </c>
      <c r="L828" s="96">
        <v>43993</v>
      </c>
      <c r="M828" s="91">
        <v>2020</v>
      </c>
      <c r="N828" s="91" t="s">
        <v>464</v>
      </c>
      <c r="O828" s="91" t="s">
        <v>538</v>
      </c>
      <c r="P828" s="127">
        <v>44023</v>
      </c>
      <c r="Q828" s="97">
        <v>44033</v>
      </c>
      <c r="R828" s="93" t="s">
        <v>35</v>
      </c>
      <c r="S828" s="89" t="s">
        <v>36</v>
      </c>
      <c r="T828" s="88" t="s">
        <v>30</v>
      </c>
      <c r="U828" s="89" t="s">
        <v>449</v>
      </c>
      <c r="V828" s="92" t="s">
        <v>620</v>
      </c>
      <c r="W828" s="94">
        <v>41274693</v>
      </c>
      <c r="X828" s="46">
        <f t="shared" si="39"/>
        <v>40</v>
      </c>
      <c r="Y828" s="46">
        <v>563</v>
      </c>
      <c r="Z828" s="46" t="str">
        <f t="shared" si="40"/>
        <v>31-60</v>
      </c>
      <c r="AA828" s="77" t="str">
        <f t="shared" si="41"/>
        <v>Concluido</v>
      </c>
    </row>
    <row r="829" spans="1:27" s="43" customFormat="1" ht="15" customHeight="1">
      <c r="A829" s="89" t="s">
        <v>26</v>
      </c>
      <c r="B829" s="90" t="s">
        <v>165</v>
      </c>
      <c r="C829" s="91" t="s">
        <v>27</v>
      </c>
      <c r="D829" s="91">
        <v>7266</v>
      </c>
      <c r="E829" s="87" t="s">
        <v>58</v>
      </c>
      <c r="F829" s="87" t="s">
        <v>29</v>
      </c>
      <c r="G829" s="88" t="s">
        <v>44</v>
      </c>
      <c r="H829" s="89" t="s">
        <v>45</v>
      </c>
      <c r="I829" s="92" t="s">
        <v>58</v>
      </c>
      <c r="J829" s="92" t="s">
        <v>59</v>
      </c>
      <c r="K829" s="91" t="s">
        <v>430</v>
      </c>
      <c r="L829" s="96">
        <v>43992</v>
      </c>
      <c r="M829" s="91">
        <v>2020</v>
      </c>
      <c r="N829" s="91" t="s">
        <v>464</v>
      </c>
      <c r="O829" s="91" t="s">
        <v>538</v>
      </c>
      <c r="P829" s="127">
        <v>44022</v>
      </c>
      <c r="Q829" s="97">
        <v>44032</v>
      </c>
      <c r="R829" s="93" t="s">
        <v>35</v>
      </c>
      <c r="S829" s="89" t="s">
        <v>36</v>
      </c>
      <c r="T829" s="88" t="s">
        <v>30</v>
      </c>
      <c r="U829" s="89" t="s">
        <v>449</v>
      </c>
      <c r="V829" s="92" t="s">
        <v>653</v>
      </c>
      <c r="W829" s="94">
        <v>45446218</v>
      </c>
      <c r="X829" s="46">
        <f t="shared" si="39"/>
        <v>40</v>
      </c>
      <c r="Y829" s="46">
        <v>564</v>
      </c>
      <c r="Z829" s="46" t="str">
        <f t="shared" si="40"/>
        <v>31-60</v>
      </c>
      <c r="AA829" s="77" t="str">
        <f t="shared" si="41"/>
        <v>Concluido</v>
      </c>
    </row>
    <row r="830" spans="1:27" s="43" customFormat="1" ht="15" customHeight="1">
      <c r="A830" s="89" t="s">
        <v>26</v>
      </c>
      <c r="B830" s="90" t="s">
        <v>37</v>
      </c>
      <c r="C830" s="91" t="s">
        <v>27</v>
      </c>
      <c r="D830" s="91">
        <v>7267</v>
      </c>
      <c r="E830" s="87" t="s">
        <v>402</v>
      </c>
      <c r="F830" s="87" t="s">
        <v>57</v>
      </c>
      <c r="G830" s="88" t="s">
        <v>44</v>
      </c>
      <c r="H830" s="89" t="s">
        <v>45</v>
      </c>
      <c r="I830" s="92" t="s">
        <v>116</v>
      </c>
      <c r="J830" s="92" t="s">
        <v>117</v>
      </c>
      <c r="K830" s="91" t="s">
        <v>118</v>
      </c>
      <c r="L830" s="96">
        <v>43992</v>
      </c>
      <c r="M830" s="91">
        <v>2020</v>
      </c>
      <c r="N830" s="91" t="s">
        <v>464</v>
      </c>
      <c r="O830" s="91" t="s">
        <v>538</v>
      </c>
      <c r="P830" s="127">
        <v>44022</v>
      </c>
      <c r="Q830" s="97">
        <v>44051</v>
      </c>
      <c r="R830" s="93" t="s">
        <v>35</v>
      </c>
      <c r="S830" s="89" t="s">
        <v>36</v>
      </c>
      <c r="T830" s="88" t="s">
        <v>30</v>
      </c>
      <c r="U830" s="89" t="s">
        <v>449</v>
      </c>
      <c r="V830" s="92" t="s">
        <v>654</v>
      </c>
      <c r="W830" s="94">
        <v>21884476</v>
      </c>
      <c r="X830" s="46">
        <f t="shared" si="39"/>
        <v>59</v>
      </c>
      <c r="Y830" s="46">
        <v>565</v>
      </c>
      <c r="Z830" s="46" t="str">
        <f t="shared" si="40"/>
        <v>31-60</v>
      </c>
      <c r="AA830" s="77" t="str">
        <f t="shared" si="41"/>
        <v>Concluido</v>
      </c>
    </row>
    <row r="831" spans="1:27" s="43" customFormat="1" ht="15" customHeight="1">
      <c r="A831" s="89" t="s">
        <v>26</v>
      </c>
      <c r="B831" s="90" t="s">
        <v>165</v>
      </c>
      <c r="C831" s="91" t="s">
        <v>27</v>
      </c>
      <c r="D831" s="91">
        <v>7249</v>
      </c>
      <c r="E831" s="87" t="s">
        <v>116</v>
      </c>
      <c r="F831" s="87" t="s">
        <v>29</v>
      </c>
      <c r="G831" s="88" t="s">
        <v>44</v>
      </c>
      <c r="H831" s="89" t="s">
        <v>45</v>
      </c>
      <c r="I831" s="92" t="s">
        <v>407</v>
      </c>
      <c r="J831" s="92" t="s">
        <v>117</v>
      </c>
      <c r="K831" s="91" t="s">
        <v>417</v>
      </c>
      <c r="L831" s="96">
        <v>43992</v>
      </c>
      <c r="M831" s="91">
        <v>2020</v>
      </c>
      <c r="N831" s="91" t="s">
        <v>464</v>
      </c>
      <c r="O831" s="91" t="s">
        <v>538</v>
      </c>
      <c r="P831" s="127">
        <v>44022</v>
      </c>
      <c r="Q831" s="97">
        <v>44049</v>
      </c>
      <c r="R831" s="93" t="s">
        <v>35</v>
      </c>
      <c r="S831" s="89" t="s">
        <v>36</v>
      </c>
      <c r="T831" s="88" t="s">
        <v>41</v>
      </c>
      <c r="U831" s="89" t="s">
        <v>42</v>
      </c>
      <c r="V831" s="92" t="s">
        <v>636</v>
      </c>
      <c r="W831" s="94">
        <v>40281250</v>
      </c>
      <c r="X831" s="46">
        <f t="shared" si="39"/>
        <v>57</v>
      </c>
      <c r="Y831" s="46">
        <v>566</v>
      </c>
      <c r="Z831" s="46" t="str">
        <f t="shared" si="40"/>
        <v>31-60</v>
      </c>
      <c r="AA831" s="77" t="str">
        <f t="shared" si="41"/>
        <v>Concluido</v>
      </c>
    </row>
    <row r="832" spans="1:27" s="43" customFormat="1" ht="15" customHeight="1">
      <c r="A832" s="89" t="s">
        <v>26</v>
      </c>
      <c r="B832" s="90" t="s">
        <v>37</v>
      </c>
      <c r="C832" s="91" t="s">
        <v>27</v>
      </c>
      <c r="D832" s="91">
        <v>7251</v>
      </c>
      <c r="E832" s="87" t="s">
        <v>67</v>
      </c>
      <c r="F832" s="87" t="s">
        <v>57</v>
      </c>
      <c r="G832" s="88" t="s">
        <v>44</v>
      </c>
      <c r="H832" s="89" t="s">
        <v>45</v>
      </c>
      <c r="I832" s="92" t="s">
        <v>67</v>
      </c>
      <c r="J832" s="92" t="s">
        <v>69</v>
      </c>
      <c r="K832" s="91" t="s">
        <v>432</v>
      </c>
      <c r="L832" s="96">
        <v>43992</v>
      </c>
      <c r="M832" s="91">
        <v>2020</v>
      </c>
      <c r="N832" s="91" t="s">
        <v>464</v>
      </c>
      <c r="O832" s="91" t="s">
        <v>538</v>
      </c>
      <c r="P832" s="127">
        <v>44022</v>
      </c>
      <c r="Q832" s="97">
        <v>44033</v>
      </c>
      <c r="R832" s="93" t="s">
        <v>35</v>
      </c>
      <c r="S832" s="89" t="s">
        <v>36</v>
      </c>
      <c r="T832" s="88" t="s">
        <v>30</v>
      </c>
      <c r="U832" s="89" t="s">
        <v>449</v>
      </c>
      <c r="V832" s="92" t="s">
        <v>638</v>
      </c>
      <c r="W832" s="94">
        <v>22674660</v>
      </c>
      <c r="X832" s="46">
        <f t="shared" si="39"/>
        <v>41</v>
      </c>
      <c r="Y832" s="46">
        <v>567</v>
      </c>
      <c r="Z832" s="46" t="str">
        <f t="shared" si="40"/>
        <v>31-60</v>
      </c>
      <c r="AA832" s="77" t="str">
        <f t="shared" si="41"/>
        <v>Concluido</v>
      </c>
    </row>
    <row r="833" spans="1:27" s="43" customFormat="1" ht="15" customHeight="1">
      <c r="A833" s="89" t="s">
        <v>26</v>
      </c>
      <c r="B833" s="90" t="s">
        <v>165</v>
      </c>
      <c r="C833" s="91" t="s">
        <v>27</v>
      </c>
      <c r="D833" s="91">
        <v>7265</v>
      </c>
      <c r="E833" s="87" t="s">
        <v>67</v>
      </c>
      <c r="F833" s="87" t="s">
        <v>57</v>
      </c>
      <c r="G833" s="88" t="s">
        <v>44</v>
      </c>
      <c r="H833" s="89" t="s">
        <v>45</v>
      </c>
      <c r="I833" s="92" t="s">
        <v>67</v>
      </c>
      <c r="J833" s="92" t="s">
        <v>69</v>
      </c>
      <c r="K833" s="91" t="s">
        <v>432</v>
      </c>
      <c r="L833" s="96">
        <v>43992</v>
      </c>
      <c r="M833" s="91">
        <v>2020</v>
      </c>
      <c r="N833" s="91" t="s">
        <v>464</v>
      </c>
      <c r="O833" s="91" t="s">
        <v>538</v>
      </c>
      <c r="P833" s="127">
        <v>44022</v>
      </c>
      <c r="Q833" s="97">
        <v>44033</v>
      </c>
      <c r="R833" s="93" t="s">
        <v>35</v>
      </c>
      <c r="S833" s="89" t="s">
        <v>36</v>
      </c>
      <c r="T833" s="88" t="s">
        <v>30</v>
      </c>
      <c r="U833" s="89" t="s">
        <v>449</v>
      </c>
      <c r="V833" s="92" t="s">
        <v>652</v>
      </c>
      <c r="W833" s="94">
        <v>46615887</v>
      </c>
      <c r="X833" s="46">
        <f t="shared" si="39"/>
        <v>41</v>
      </c>
      <c r="Y833" s="46">
        <v>568</v>
      </c>
      <c r="Z833" s="46" t="str">
        <f t="shared" si="40"/>
        <v>31-60</v>
      </c>
      <c r="AA833" s="77" t="str">
        <f t="shared" si="41"/>
        <v>Concluido</v>
      </c>
    </row>
    <row r="834" spans="1:27" s="43" customFormat="1" ht="15" customHeight="1">
      <c r="A834" s="89" t="s">
        <v>26</v>
      </c>
      <c r="B834" s="90" t="s">
        <v>165</v>
      </c>
      <c r="C834" s="91" t="s">
        <v>27</v>
      </c>
      <c r="D834" s="91">
        <v>7269</v>
      </c>
      <c r="E834" s="87" t="s">
        <v>67</v>
      </c>
      <c r="F834" s="87" t="s">
        <v>57</v>
      </c>
      <c r="G834" s="88" t="s">
        <v>44</v>
      </c>
      <c r="H834" s="89" t="s">
        <v>45</v>
      </c>
      <c r="I834" s="92" t="s">
        <v>67</v>
      </c>
      <c r="J834" s="92" t="s">
        <v>69</v>
      </c>
      <c r="K834" s="91" t="s">
        <v>432</v>
      </c>
      <c r="L834" s="96">
        <v>43992</v>
      </c>
      <c r="M834" s="91">
        <v>2020</v>
      </c>
      <c r="N834" s="91" t="s">
        <v>464</v>
      </c>
      <c r="O834" s="91" t="s">
        <v>538</v>
      </c>
      <c r="P834" s="127">
        <v>44022</v>
      </c>
      <c r="Q834" s="97">
        <v>44054</v>
      </c>
      <c r="R834" s="93" t="s">
        <v>35</v>
      </c>
      <c r="S834" s="89" t="s">
        <v>36</v>
      </c>
      <c r="T834" s="88" t="s">
        <v>30</v>
      </c>
      <c r="U834" s="89" t="s">
        <v>449</v>
      </c>
      <c r="V834" s="92" t="s">
        <v>656</v>
      </c>
      <c r="W834" s="94">
        <v>47732532</v>
      </c>
      <c r="X834" s="46">
        <f t="shared" si="39"/>
        <v>62</v>
      </c>
      <c r="Y834" s="46">
        <v>569</v>
      </c>
      <c r="Z834" s="46" t="str">
        <f t="shared" si="40"/>
        <v>Más de 60</v>
      </c>
      <c r="AA834" s="77" t="str">
        <f t="shared" si="41"/>
        <v>Concluido</v>
      </c>
    </row>
    <row r="835" spans="1:27" s="43" customFormat="1" ht="15" customHeight="1">
      <c r="A835" s="89" t="s">
        <v>26</v>
      </c>
      <c r="B835" s="90" t="s">
        <v>37</v>
      </c>
      <c r="C835" s="91" t="s">
        <v>27</v>
      </c>
      <c r="D835" s="91">
        <v>7270</v>
      </c>
      <c r="E835" s="87" t="s">
        <v>67</v>
      </c>
      <c r="F835" s="87" t="s">
        <v>57</v>
      </c>
      <c r="G835" s="88" t="s">
        <v>44</v>
      </c>
      <c r="H835" s="89" t="s">
        <v>45</v>
      </c>
      <c r="I835" s="92" t="s">
        <v>67</v>
      </c>
      <c r="J835" s="92" t="s">
        <v>69</v>
      </c>
      <c r="K835" s="91" t="s">
        <v>432</v>
      </c>
      <c r="L835" s="96">
        <v>43992</v>
      </c>
      <c r="M835" s="91">
        <v>2020</v>
      </c>
      <c r="N835" s="91" t="s">
        <v>464</v>
      </c>
      <c r="O835" s="91" t="s">
        <v>538</v>
      </c>
      <c r="P835" s="127">
        <v>44022</v>
      </c>
      <c r="Q835" s="97">
        <v>44018</v>
      </c>
      <c r="R835" s="93" t="s">
        <v>35</v>
      </c>
      <c r="S835" s="89" t="s">
        <v>36</v>
      </c>
      <c r="T835" s="88" t="s">
        <v>30</v>
      </c>
      <c r="U835" s="89" t="s">
        <v>449</v>
      </c>
      <c r="V835" s="92" t="s">
        <v>657</v>
      </c>
      <c r="W835" s="94">
        <v>40493323</v>
      </c>
      <c r="X835" s="46">
        <f t="shared" si="39"/>
        <v>26</v>
      </c>
      <c r="Y835" s="46">
        <v>570</v>
      </c>
      <c r="Z835" s="46" t="str">
        <f t="shared" si="40"/>
        <v>16-30</v>
      </c>
      <c r="AA835" s="77" t="str">
        <f t="shared" si="41"/>
        <v>Concluido</v>
      </c>
    </row>
    <row r="836" spans="1:27" s="43" customFormat="1" ht="15" customHeight="1">
      <c r="A836" s="89" t="s">
        <v>26</v>
      </c>
      <c r="B836" s="90" t="s">
        <v>37</v>
      </c>
      <c r="C836" s="91" t="s">
        <v>27</v>
      </c>
      <c r="D836" s="91">
        <v>7271</v>
      </c>
      <c r="E836" s="87" t="s">
        <v>67</v>
      </c>
      <c r="F836" s="87" t="s">
        <v>29</v>
      </c>
      <c r="G836" s="88" t="s">
        <v>44</v>
      </c>
      <c r="H836" s="89" t="s">
        <v>45</v>
      </c>
      <c r="I836" s="92" t="s">
        <v>67</v>
      </c>
      <c r="J836" s="92" t="s">
        <v>69</v>
      </c>
      <c r="K836" s="91" t="s">
        <v>432</v>
      </c>
      <c r="L836" s="96">
        <v>43992</v>
      </c>
      <c r="M836" s="91">
        <v>2020</v>
      </c>
      <c r="N836" s="91" t="s">
        <v>464</v>
      </c>
      <c r="O836" s="91" t="s">
        <v>538</v>
      </c>
      <c r="P836" s="127">
        <v>44022</v>
      </c>
      <c r="Q836" s="97">
        <v>44022</v>
      </c>
      <c r="R836" s="93" t="s">
        <v>35</v>
      </c>
      <c r="S836" s="89" t="s">
        <v>36</v>
      </c>
      <c r="T836" s="88" t="s">
        <v>30</v>
      </c>
      <c r="U836" s="89" t="s">
        <v>449</v>
      </c>
      <c r="V836" s="92" t="s">
        <v>658</v>
      </c>
      <c r="W836" s="94">
        <v>41239007</v>
      </c>
      <c r="X836" s="46">
        <f t="shared" si="39"/>
        <v>30</v>
      </c>
      <c r="Y836" s="46">
        <v>571</v>
      </c>
      <c r="Z836" s="46" t="str">
        <f t="shared" si="40"/>
        <v>16-30</v>
      </c>
      <c r="AA836" s="77" t="str">
        <f t="shared" si="41"/>
        <v>Concluido</v>
      </c>
    </row>
    <row r="837" spans="1:27" s="43" customFormat="1" ht="15" customHeight="1">
      <c r="A837" s="89" t="s">
        <v>26</v>
      </c>
      <c r="B837" s="90" t="s">
        <v>165</v>
      </c>
      <c r="C837" s="91" t="s">
        <v>27</v>
      </c>
      <c r="D837" s="91">
        <v>7272</v>
      </c>
      <c r="E837" s="87" t="s">
        <v>67</v>
      </c>
      <c r="F837" s="87" t="s">
        <v>29</v>
      </c>
      <c r="G837" s="88" t="s">
        <v>44</v>
      </c>
      <c r="H837" s="89" t="s">
        <v>45</v>
      </c>
      <c r="I837" s="92" t="s">
        <v>67</v>
      </c>
      <c r="J837" s="92" t="s">
        <v>69</v>
      </c>
      <c r="K837" s="91" t="s">
        <v>432</v>
      </c>
      <c r="L837" s="96">
        <v>43992</v>
      </c>
      <c r="M837" s="91">
        <v>2020</v>
      </c>
      <c r="N837" s="91" t="s">
        <v>464</v>
      </c>
      <c r="O837" s="91" t="s">
        <v>538</v>
      </c>
      <c r="P837" s="127">
        <v>44022</v>
      </c>
      <c r="Q837" s="97">
        <v>44051</v>
      </c>
      <c r="R837" s="93" t="s">
        <v>35</v>
      </c>
      <c r="S837" s="89" t="s">
        <v>36</v>
      </c>
      <c r="T837" s="88" t="s">
        <v>30</v>
      </c>
      <c r="U837" s="89" t="s">
        <v>449</v>
      </c>
      <c r="V837" s="92" t="s">
        <v>659</v>
      </c>
      <c r="W837" s="94">
        <v>45556600</v>
      </c>
      <c r="X837" s="46">
        <f t="shared" si="39"/>
        <v>59</v>
      </c>
      <c r="Y837" s="46">
        <v>572</v>
      </c>
      <c r="Z837" s="46" t="str">
        <f t="shared" si="40"/>
        <v>31-60</v>
      </c>
      <c r="AA837" s="77" t="str">
        <f t="shared" si="41"/>
        <v>Concluido</v>
      </c>
    </row>
    <row r="838" spans="1:27" s="43" customFormat="1" ht="15" customHeight="1">
      <c r="A838" s="89" t="s">
        <v>26</v>
      </c>
      <c r="B838" s="90" t="s">
        <v>165</v>
      </c>
      <c r="C838" s="91" t="s">
        <v>27</v>
      </c>
      <c r="D838" s="91">
        <v>7274</v>
      </c>
      <c r="E838" s="87" t="s">
        <v>119</v>
      </c>
      <c r="F838" s="87" t="s">
        <v>57</v>
      </c>
      <c r="G838" s="88" t="s">
        <v>44</v>
      </c>
      <c r="H838" s="89" t="s">
        <v>45</v>
      </c>
      <c r="I838" s="92" t="s">
        <v>67</v>
      </c>
      <c r="J838" s="92" t="s">
        <v>69</v>
      </c>
      <c r="K838" s="91" t="s">
        <v>432</v>
      </c>
      <c r="L838" s="96">
        <v>43992</v>
      </c>
      <c r="M838" s="91">
        <v>2020</v>
      </c>
      <c r="N838" s="91" t="s">
        <v>464</v>
      </c>
      <c r="O838" s="91" t="s">
        <v>538</v>
      </c>
      <c r="P838" s="127">
        <v>44022</v>
      </c>
      <c r="Q838" s="97">
        <v>44037</v>
      </c>
      <c r="R838" s="93" t="s">
        <v>35</v>
      </c>
      <c r="S838" s="89" t="s">
        <v>36</v>
      </c>
      <c r="T838" s="88" t="s">
        <v>30</v>
      </c>
      <c r="U838" s="89" t="s">
        <v>449</v>
      </c>
      <c r="V838" s="92" t="s">
        <v>660</v>
      </c>
      <c r="W838" s="94">
        <v>43034095</v>
      </c>
      <c r="X838" s="46">
        <f t="shared" si="39"/>
        <v>45</v>
      </c>
      <c r="Y838" s="46">
        <v>573</v>
      </c>
      <c r="Z838" s="46" t="str">
        <f t="shared" si="40"/>
        <v>31-60</v>
      </c>
      <c r="AA838" s="77" t="str">
        <f t="shared" si="41"/>
        <v>Concluido</v>
      </c>
    </row>
    <row r="839" spans="1:27" s="43" customFormat="1" ht="15" customHeight="1">
      <c r="A839" s="89" t="s">
        <v>26</v>
      </c>
      <c r="B839" s="90" t="s">
        <v>165</v>
      </c>
      <c r="C839" s="91" t="s">
        <v>27</v>
      </c>
      <c r="D839" s="91">
        <v>7275</v>
      </c>
      <c r="E839" s="87" t="s">
        <v>67</v>
      </c>
      <c r="F839" s="87" t="s">
        <v>57</v>
      </c>
      <c r="G839" s="88" t="s">
        <v>44</v>
      </c>
      <c r="H839" s="89" t="s">
        <v>45</v>
      </c>
      <c r="I839" s="92" t="s">
        <v>67</v>
      </c>
      <c r="J839" s="92" t="s">
        <v>69</v>
      </c>
      <c r="K839" s="91" t="s">
        <v>432</v>
      </c>
      <c r="L839" s="96">
        <v>43992</v>
      </c>
      <c r="M839" s="91">
        <v>2020</v>
      </c>
      <c r="N839" s="91" t="s">
        <v>464</v>
      </c>
      <c r="O839" s="91" t="s">
        <v>538</v>
      </c>
      <c r="P839" s="127">
        <v>44022</v>
      </c>
      <c r="Q839" s="97">
        <v>44053</v>
      </c>
      <c r="R839" s="93" t="s">
        <v>35</v>
      </c>
      <c r="S839" s="89" t="s">
        <v>36</v>
      </c>
      <c r="T839" s="88" t="s">
        <v>30</v>
      </c>
      <c r="U839" s="89" t="s">
        <v>449</v>
      </c>
      <c r="V839" s="92" t="s">
        <v>661</v>
      </c>
      <c r="W839" s="94">
        <v>43052929</v>
      </c>
      <c r="X839" s="46">
        <f t="shared" si="39"/>
        <v>61</v>
      </c>
      <c r="Y839" s="46">
        <v>574</v>
      </c>
      <c r="Z839" s="46" t="str">
        <f t="shared" si="40"/>
        <v>Más de 60</v>
      </c>
      <c r="AA839" s="77" t="str">
        <f t="shared" si="41"/>
        <v>Concluido</v>
      </c>
    </row>
    <row r="840" spans="1:27" s="43" customFormat="1">
      <c r="A840" s="89" t="s">
        <v>26</v>
      </c>
      <c r="B840" s="90" t="s">
        <v>165</v>
      </c>
      <c r="C840" s="91" t="s">
        <v>27</v>
      </c>
      <c r="D840" s="91">
        <v>7278</v>
      </c>
      <c r="E840" s="87" t="s">
        <v>67</v>
      </c>
      <c r="F840" s="87" t="s">
        <v>29</v>
      </c>
      <c r="G840" s="88" t="s">
        <v>44</v>
      </c>
      <c r="H840" s="89" t="s">
        <v>45</v>
      </c>
      <c r="I840" s="92" t="s">
        <v>67</v>
      </c>
      <c r="J840" s="92" t="s">
        <v>69</v>
      </c>
      <c r="K840" s="91" t="s">
        <v>432</v>
      </c>
      <c r="L840" s="96">
        <v>43992</v>
      </c>
      <c r="M840" s="91">
        <v>2020</v>
      </c>
      <c r="N840" s="91" t="s">
        <v>464</v>
      </c>
      <c r="O840" s="91" t="s">
        <v>538</v>
      </c>
      <c r="P840" s="127">
        <v>44022</v>
      </c>
      <c r="Q840" s="97">
        <v>44037</v>
      </c>
      <c r="R840" s="93" t="s">
        <v>35</v>
      </c>
      <c r="S840" s="89" t="s">
        <v>36</v>
      </c>
      <c r="T840" s="88" t="s">
        <v>30</v>
      </c>
      <c r="U840" s="89" t="s">
        <v>449</v>
      </c>
      <c r="V840" s="92" t="s">
        <v>664</v>
      </c>
      <c r="W840" s="94">
        <v>43436806</v>
      </c>
      <c r="X840" s="46">
        <f t="shared" si="39"/>
        <v>45</v>
      </c>
      <c r="Y840" s="46">
        <v>575</v>
      </c>
      <c r="Z840" s="46" t="str">
        <f t="shared" si="40"/>
        <v>31-60</v>
      </c>
      <c r="AA840" s="77" t="str">
        <f t="shared" si="41"/>
        <v>Concluido</v>
      </c>
    </row>
    <row r="841" spans="1:27" s="43" customFormat="1">
      <c r="A841" s="89" t="s">
        <v>26</v>
      </c>
      <c r="B841" s="90" t="s">
        <v>37</v>
      </c>
      <c r="C841" s="91" t="s">
        <v>27</v>
      </c>
      <c r="D841" s="91">
        <v>7260</v>
      </c>
      <c r="E841" s="87" t="s">
        <v>400</v>
      </c>
      <c r="F841" s="87" t="s">
        <v>29</v>
      </c>
      <c r="G841" s="88" t="s">
        <v>44</v>
      </c>
      <c r="H841" s="89" t="s">
        <v>45</v>
      </c>
      <c r="I841" s="92" t="s">
        <v>121</v>
      </c>
      <c r="J841" s="92" t="s">
        <v>69</v>
      </c>
      <c r="K841" s="91" t="s">
        <v>126</v>
      </c>
      <c r="L841" s="96">
        <v>43992</v>
      </c>
      <c r="M841" s="91">
        <v>2020</v>
      </c>
      <c r="N841" s="91" t="s">
        <v>464</v>
      </c>
      <c r="O841" s="91" t="s">
        <v>538</v>
      </c>
      <c r="P841" s="127">
        <v>44022</v>
      </c>
      <c r="Q841" s="97">
        <v>44050</v>
      </c>
      <c r="R841" s="93" t="s">
        <v>35</v>
      </c>
      <c r="S841" s="89" t="s">
        <v>36</v>
      </c>
      <c r="T841" s="88" t="s">
        <v>30</v>
      </c>
      <c r="U841" s="89" t="s">
        <v>449</v>
      </c>
      <c r="V841" s="92" t="s">
        <v>647</v>
      </c>
      <c r="W841" s="94">
        <v>21013720</v>
      </c>
      <c r="X841" s="46">
        <f t="shared" si="39"/>
        <v>58</v>
      </c>
      <c r="Y841" s="46">
        <v>576</v>
      </c>
      <c r="Z841" s="46" t="str">
        <f t="shared" si="40"/>
        <v>31-60</v>
      </c>
      <c r="AA841" s="77" t="str">
        <f t="shared" si="41"/>
        <v>Concluido</v>
      </c>
    </row>
    <row r="842" spans="1:27" s="43" customFormat="1" ht="15" customHeight="1">
      <c r="A842" s="89" t="s">
        <v>26</v>
      </c>
      <c r="B842" s="90" t="s">
        <v>37</v>
      </c>
      <c r="C842" s="91" t="s">
        <v>27</v>
      </c>
      <c r="D842" s="91">
        <v>7253</v>
      </c>
      <c r="E842" s="87" t="s">
        <v>162</v>
      </c>
      <c r="F842" s="87" t="s">
        <v>29</v>
      </c>
      <c r="G842" s="88" t="s">
        <v>44</v>
      </c>
      <c r="H842" s="89" t="s">
        <v>45</v>
      </c>
      <c r="I842" s="92" t="s">
        <v>77</v>
      </c>
      <c r="J842" s="92" t="s">
        <v>108</v>
      </c>
      <c r="K842" s="91" t="s">
        <v>129</v>
      </c>
      <c r="L842" s="96">
        <v>43992</v>
      </c>
      <c r="M842" s="91">
        <v>2020</v>
      </c>
      <c r="N842" s="91" t="s">
        <v>464</v>
      </c>
      <c r="O842" s="91" t="s">
        <v>538</v>
      </c>
      <c r="P842" s="127">
        <v>44022</v>
      </c>
      <c r="Q842" s="97">
        <v>44050</v>
      </c>
      <c r="R842" s="93" t="s">
        <v>35</v>
      </c>
      <c r="S842" s="89" t="s">
        <v>36</v>
      </c>
      <c r="T842" s="88" t="s">
        <v>30</v>
      </c>
      <c r="U842" s="89" t="s">
        <v>449</v>
      </c>
      <c r="V842" s="92" t="s">
        <v>640</v>
      </c>
      <c r="W842" s="94">
        <v>17629329</v>
      </c>
      <c r="X842" s="46">
        <f t="shared" si="39"/>
        <v>58</v>
      </c>
      <c r="Y842" s="46">
        <v>577</v>
      </c>
      <c r="Z842" s="46" t="str">
        <f t="shared" si="40"/>
        <v>31-60</v>
      </c>
      <c r="AA842" s="77" t="str">
        <f t="shared" si="41"/>
        <v>Concluido</v>
      </c>
    </row>
    <row r="843" spans="1:27" s="43" customFormat="1" ht="15" customHeight="1">
      <c r="A843" s="89" t="s">
        <v>26</v>
      </c>
      <c r="B843" s="90" t="s">
        <v>37</v>
      </c>
      <c r="C843" s="91" t="s">
        <v>27</v>
      </c>
      <c r="D843" s="91">
        <v>7256</v>
      </c>
      <c r="E843" s="87" t="s">
        <v>146</v>
      </c>
      <c r="F843" s="87" t="s">
        <v>57</v>
      </c>
      <c r="G843" s="88" t="s">
        <v>44</v>
      </c>
      <c r="H843" s="89" t="s">
        <v>45</v>
      </c>
      <c r="I843" s="92" t="s">
        <v>146</v>
      </c>
      <c r="J843" s="92" t="s">
        <v>47</v>
      </c>
      <c r="K843" s="91" t="s">
        <v>34</v>
      </c>
      <c r="L843" s="96">
        <v>43992</v>
      </c>
      <c r="M843" s="91">
        <v>2020</v>
      </c>
      <c r="N843" s="91" t="s">
        <v>464</v>
      </c>
      <c r="O843" s="91" t="s">
        <v>538</v>
      </c>
      <c r="P843" s="127">
        <v>44022</v>
      </c>
      <c r="Q843" s="97">
        <v>44034</v>
      </c>
      <c r="R843" s="93" t="s">
        <v>35</v>
      </c>
      <c r="S843" s="89" t="s">
        <v>36</v>
      </c>
      <c r="T843" s="88" t="s">
        <v>30</v>
      </c>
      <c r="U843" s="89" t="s">
        <v>449</v>
      </c>
      <c r="V843" s="92" t="s">
        <v>643</v>
      </c>
      <c r="W843" s="94">
        <v>46115794</v>
      </c>
      <c r="X843" s="46">
        <f t="shared" ref="X843:X906" si="42">Q843-L843</f>
        <v>42</v>
      </c>
      <c r="Y843" s="46">
        <v>578</v>
      </c>
      <c r="Z843" s="46" t="str">
        <f t="shared" ref="Z843:Z906" si="43">IF(X843&lt;=15,"1-15",IF(X843&lt;=30,"16-30",IF(X843&lt;=60,"31-60","Más de 60")))</f>
        <v>31-60</v>
      </c>
      <c r="AA843" s="77" t="str">
        <f t="shared" ref="AA843:AA906" si="44">IF(B843&lt;&gt;"En Gestión","Concluido","En Gestión")</f>
        <v>Concluido</v>
      </c>
    </row>
    <row r="844" spans="1:27" s="43" customFormat="1" ht="15" customHeight="1">
      <c r="A844" s="89" t="s">
        <v>26</v>
      </c>
      <c r="B844" s="90" t="s">
        <v>37</v>
      </c>
      <c r="C844" s="91" t="s">
        <v>27</v>
      </c>
      <c r="D844" s="91">
        <v>7255</v>
      </c>
      <c r="E844" s="87" t="s">
        <v>461</v>
      </c>
      <c r="F844" s="87" t="s">
        <v>57</v>
      </c>
      <c r="G844" s="88" t="s">
        <v>30</v>
      </c>
      <c r="H844" s="89" t="s">
        <v>31</v>
      </c>
      <c r="I844" s="92" t="s">
        <v>32</v>
      </c>
      <c r="J844" s="92" t="s">
        <v>33</v>
      </c>
      <c r="K844" s="91" t="s">
        <v>34</v>
      </c>
      <c r="L844" s="96">
        <v>43992</v>
      </c>
      <c r="M844" s="91">
        <v>2020</v>
      </c>
      <c r="N844" s="91" t="s">
        <v>464</v>
      </c>
      <c r="O844" s="91" t="s">
        <v>538</v>
      </c>
      <c r="P844" s="127">
        <v>44022</v>
      </c>
      <c r="Q844" s="97">
        <v>44034</v>
      </c>
      <c r="R844" s="93" t="s">
        <v>35</v>
      </c>
      <c r="S844" s="89" t="s">
        <v>36</v>
      </c>
      <c r="T844" s="88" t="s">
        <v>30</v>
      </c>
      <c r="U844" s="89" t="s">
        <v>449</v>
      </c>
      <c r="V844" s="92" t="s">
        <v>642</v>
      </c>
      <c r="W844" s="94">
        <v>73362825</v>
      </c>
      <c r="X844" s="46">
        <f t="shared" si="42"/>
        <v>42</v>
      </c>
      <c r="Y844" s="46">
        <v>579</v>
      </c>
      <c r="Z844" s="46" t="str">
        <f t="shared" si="43"/>
        <v>31-60</v>
      </c>
      <c r="AA844" s="77" t="str">
        <f t="shared" si="44"/>
        <v>Concluido</v>
      </c>
    </row>
    <row r="845" spans="1:27" s="43" customFormat="1" ht="15" customHeight="1">
      <c r="A845" s="89" t="s">
        <v>26</v>
      </c>
      <c r="B845" s="90" t="s">
        <v>37</v>
      </c>
      <c r="C845" s="91" t="s">
        <v>27</v>
      </c>
      <c r="D845" s="91">
        <v>7262</v>
      </c>
      <c r="E845" s="87" t="s">
        <v>88</v>
      </c>
      <c r="F845" s="87" t="s">
        <v>57</v>
      </c>
      <c r="G845" s="88" t="s">
        <v>30</v>
      </c>
      <c r="H845" s="89" t="s">
        <v>31</v>
      </c>
      <c r="I845" s="92" t="s">
        <v>32</v>
      </c>
      <c r="J845" s="92" t="s">
        <v>33</v>
      </c>
      <c r="K845" s="91" t="s">
        <v>34</v>
      </c>
      <c r="L845" s="96">
        <v>43992</v>
      </c>
      <c r="M845" s="91">
        <v>2020</v>
      </c>
      <c r="N845" s="91" t="s">
        <v>464</v>
      </c>
      <c r="O845" s="91" t="s">
        <v>538</v>
      </c>
      <c r="P845" s="127">
        <v>44022</v>
      </c>
      <c r="Q845" s="97">
        <v>44050</v>
      </c>
      <c r="R845" s="93" t="s">
        <v>35</v>
      </c>
      <c r="S845" s="89" t="s">
        <v>36</v>
      </c>
      <c r="T845" s="88" t="s">
        <v>30</v>
      </c>
      <c r="U845" s="89" t="s">
        <v>449</v>
      </c>
      <c r="V845" s="92" t="s">
        <v>649</v>
      </c>
      <c r="W845" s="94">
        <v>48064748</v>
      </c>
      <c r="X845" s="46">
        <f t="shared" si="42"/>
        <v>58</v>
      </c>
      <c r="Y845" s="46">
        <v>580</v>
      </c>
      <c r="Z845" s="46" t="str">
        <f t="shared" si="43"/>
        <v>31-60</v>
      </c>
      <c r="AA845" s="77" t="str">
        <f t="shared" si="44"/>
        <v>Concluido</v>
      </c>
    </row>
    <row r="846" spans="1:27" s="43" customFormat="1" ht="15" customHeight="1">
      <c r="A846" s="89" t="s">
        <v>26</v>
      </c>
      <c r="B846" s="90" t="s">
        <v>37</v>
      </c>
      <c r="C846" s="91" t="s">
        <v>27</v>
      </c>
      <c r="D846" s="91">
        <v>7264</v>
      </c>
      <c r="E846" s="87" t="s">
        <v>97</v>
      </c>
      <c r="F846" s="87" t="s">
        <v>29</v>
      </c>
      <c r="G846" s="88" t="s">
        <v>30</v>
      </c>
      <c r="H846" s="89" t="s">
        <v>31</v>
      </c>
      <c r="I846" s="92" t="s">
        <v>32</v>
      </c>
      <c r="J846" s="92" t="s">
        <v>33</v>
      </c>
      <c r="K846" s="91" t="s">
        <v>34</v>
      </c>
      <c r="L846" s="96">
        <v>43992</v>
      </c>
      <c r="M846" s="91">
        <v>2020</v>
      </c>
      <c r="N846" s="91" t="s">
        <v>464</v>
      </c>
      <c r="O846" s="91" t="s">
        <v>538</v>
      </c>
      <c r="P846" s="127">
        <v>44022</v>
      </c>
      <c r="Q846" s="97">
        <v>44050</v>
      </c>
      <c r="R846" s="93" t="s">
        <v>35</v>
      </c>
      <c r="S846" s="89" t="s">
        <v>36</v>
      </c>
      <c r="T846" s="88" t="s">
        <v>30</v>
      </c>
      <c r="U846" s="89" t="s">
        <v>449</v>
      </c>
      <c r="V846" s="92" t="s">
        <v>651</v>
      </c>
      <c r="W846" s="94">
        <v>18988102</v>
      </c>
      <c r="X846" s="46">
        <f t="shared" si="42"/>
        <v>58</v>
      </c>
      <c r="Y846" s="46">
        <v>581</v>
      </c>
      <c r="Z846" s="46" t="str">
        <f t="shared" si="43"/>
        <v>31-60</v>
      </c>
      <c r="AA846" s="77" t="str">
        <f t="shared" si="44"/>
        <v>Concluido</v>
      </c>
    </row>
    <row r="847" spans="1:27" s="43" customFormat="1">
      <c r="A847" s="89" t="s">
        <v>26</v>
      </c>
      <c r="B847" s="90" t="s">
        <v>37</v>
      </c>
      <c r="C847" s="91" t="s">
        <v>27</v>
      </c>
      <c r="D847" s="91">
        <v>7268</v>
      </c>
      <c r="E847" s="87" t="s">
        <v>94</v>
      </c>
      <c r="F847" s="87" t="s">
        <v>29</v>
      </c>
      <c r="G847" s="88" t="s">
        <v>44</v>
      </c>
      <c r="H847" s="89" t="s">
        <v>45</v>
      </c>
      <c r="I847" s="92" t="s">
        <v>94</v>
      </c>
      <c r="J847" s="92" t="s">
        <v>79</v>
      </c>
      <c r="K847" s="91" t="s">
        <v>34</v>
      </c>
      <c r="L847" s="96">
        <v>43992</v>
      </c>
      <c r="M847" s="91">
        <v>2020</v>
      </c>
      <c r="N847" s="91" t="s">
        <v>464</v>
      </c>
      <c r="O847" s="91" t="s">
        <v>538</v>
      </c>
      <c r="P847" s="127">
        <v>44022</v>
      </c>
      <c r="Q847" s="97">
        <v>44051</v>
      </c>
      <c r="R847" s="93" t="s">
        <v>35</v>
      </c>
      <c r="S847" s="89" t="s">
        <v>36</v>
      </c>
      <c r="T847" s="88" t="s">
        <v>30</v>
      </c>
      <c r="U847" s="89" t="s">
        <v>449</v>
      </c>
      <c r="V847" s="92" t="s">
        <v>655</v>
      </c>
      <c r="W847" s="94">
        <v>76547840</v>
      </c>
      <c r="X847" s="46">
        <f t="shared" si="42"/>
        <v>59</v>
      </c>
      <c r="Y847" s="46">
        <v>582</v>
      </c>
      <c r="Z847" s="46" t="str">
        <f t="shared" si="43"/>
        <v>31-60</v>
      </c>
      <c r="AA847" s="77" t="str">
        <f t="shared" si="44"/>
        <v>Concluido</v>
      </c>
    </row>
    <row r="848" spans="1:27" s="43" customFormat="1" ht="15" customHeight="1">
      <c r="A848" s="89" t="s">
        <v>26</v>
      </c>
      <c r="B848" s="90" t="s">
        <v>37</v>
      </c>
      <c r="C848" s="91" t="s">
        <v>27</v>
      </c>
      <c r="D848" s="91">
        <v>7250</v>
      </c>
      <c r="E848" s="87" t="s">
        <v>144</v>
      </c>
      <c r="F848" s="87" t="s">
        <v>29</v>
      </c>
      <c r="G848" s="88" t="s">
        <v>44</v>
      </c>
      <c r="H848" s="89" t="s">
        <v>45</v>
      </c>
      <c r="I848" s="92" t="s">
        <v>144</v>
      </c>
      <c r="J848" s="92" t="s">
        <v>111</v>
      </c>
      <c r="K848" s="91" t="s">
        <v>452</v>
      </c>
      <c r="L848" s="96">
        <v>43992</v>
      </c>
      <c r="M848" s="91">
        <v>2020</v>
      </c>
      <c r="N848" s="91" t="s">
        <v>464</v>
      </c>
      <c r="O848" s="91" t="s">
        <v>538</v>
      </c>
      <c r="P848" s="127">
        <v>44022</v>
      </c>
      <c r="Q848" s="97">
        <v>44035</v>
      </c>
      <c r="R848" s="93" t="s">
        <v>35</v>
      </c>
      <c r="S848" s="89" t="s">
        <v>36</v>
      </c>
      <c r="T848" s="88" t="s">
        <v>30</v>
      </c>
      <c r="U848" s="89" t="s">
        <v>449</v>
      </c>
      <c r="V848" s="92" t="s">
        <v>637</v>
      </c>
      <c r="W848" s="94">
        <v>41338665</v>
      </c>
      <c r="X848" s="46">
        <f t="shared" si="42"/>
        <v>43</v>
      </c>
      <c r="Y848" s="46">
        <v>583</v>
      </c>
      <c r="Z848" s="46" t="str">
        <f t="shared" si="43"/>
        <v>31-60</v>
      </c>
      <c r="AA848" s="77" t="str">
        <f t="shared" si="44"/>
        <v>Concluido</v>
      </c>
    </row>
    <row r="849" spans="1:27" s="43" customFormat="1" ht="15" customHeight="1">
      <c r="A849" s="89" t="s">
        <v>26</v>
      </c>
      <c r="B849" s="90" t="s">
        <v>37</v>
      </c>
      <c r="C849" s="91" t="s">
        <v>27</v>
      </c>
      <c r="D849" s="91">
        <v>7259</v>
      </c>
      <c r="E849" s="87" t="s">
        <v>66</v>
      </c>
      <c r="F849" s="87" t="s">
        <v>29</v>
      </c>
      <c r="G849" s="88" t="s">
        <v>44</v>
      </c>
      <c r="H849" s="89" t="s">
        <v>45</v>
      </c>
      <c r="I849" s="92" t="s">
        <v>66</v>
      </c>
      <c r="J849" s="92" t="s">
        <v>51</v>
      </c>
      <c r="K849" s="91" t="s">
        <v>431</v>
      </c>
      <c r="L849" s="96">
        <v>43992</v>
      </c>
      <c r="M849" s="91">
        <v>2020</v>
      </c>
      <c r="N849" s="91" t="s">
        <v>464</v>
      </c>
      <c r="O849" s="91" t="s">
        <v>538</v>
      </c>
      <c r="P849" s="127">
        <v>44022</v>
      </c>
      <c r="Q849" s="97">
        <v>44048</v>
      </c>
      <c r="R849" s="93" t="s">
        <v>35</v>
      </c>
      <c r="S849" s="89" t="s">
        <v>36</v>
      </c>
      <c r="T849" s="88" t="s">
        <v>30</v>
      </c>
      <c r="U849" s="89" t="s">
        <v>449</v>
      </c>
      <c r="V849" s="92" t="s">
        <v>646</v>
      </c>
      <c r="W849" s="94">
        <v>486951</v>
      </c>
      <c r="X849" s="46">
        <f t="shared" si="42"/>
        <v>56</v>
      </c>
      <c r="Y849" s="46">
        <v>584</v>
      </c>
      <c r="Z849" s="46" t="str">
        <f t="shared" si="43"/>
        <v>31-60</v>
      </c>
      <c r="AA849" s="77" t="str">
        <f t="shared" si="44"/>
        <v>Concluido</v>
      </c>
    </row>
    <row r="850" spans="1:27" s="43" customFormat="1" ht="15" customHeight="1">
      <c r="A850" s="89" t="s">
        <v>26</v>
      </c>
      <c r="B850" s="90" t="s">
        <v>37</v>
      </c>
      <c r="C850" s="91" t="s">
        <v>27</v>
      </c>
      <c r="D850" s="91">
        <v>7261</v>
      </c>
      <c r="E850" s="87" t="s">
        <v>66</v>
      </c>
      <c r="F850" s="87" t="s">
        <v>57</v>
      </c>
      <c r="G850" s="88" t="s">
        <v>44</v>
      </c>
      <c r="H850" s="89" t="s">
        <v>45</v>
      </c>
      <c r="I850" s="92" t="s">
        <v>66</v>
      </c>
      <c r="J850" s="92" t="s">
        <v>51</v>
      </c>
      <c r="K850" s="91" t="s">
        <v>431</v>
      </c>
      <c r="L850" s="96">
        <v>43992</v>
      </c>
      <c r="M850" s="91">
        <v>2020</v>
      </c>
      <c r="N850" s="91" t="s">
        <v>464</v>
      </c>
      <c r="O850" s="91" t="s">
        <v>538</v>
      </c>
      <c r="P850" s="127">
        <v>44022</v>
      </c>
      <c r="Q850" s="97">
        <v>44022</v>
      </c>
      <c r="R850" s="93" t="s">
        <v>35</v>
      </c>
      <c r="S850" s="89" t="s">
        <v>36</v>
      </c>
      <c r="T850" s="88" t="s">
        <v>30</v>
      </c>
      <c r="U850" s="89" t="s">
        <v>449</v>
      </c>
      <c r="V850" s="92" t="s">
        <v>648</v>
      </c>
      <c r="W850" s="94">
        <v>43161029</v>
      </c>
      <c r="X850" s="46">
        <f t="shared" si="42"/>
        <v>30</v>
      </c>
      <c r="Y850" s="46">
        <v>585</v>
      </c>
      <c r="Z850" s="46" t="str">
        <f t="shared" si="43"/>
        <v>16-30</v>
      </c>
      <c r="AA850" s="77" t="str">
        <f t="shared" si="44"/>
        <v>Concluido</v>
      </c>
    </row>
    <row r="851" spans="1:27" s="43" customFormat="1" ht="15" customHeight="1">
      <c r="A851" s="89" t="s">
        <v>26</v>
      </c>
      <c r="B851" s="90" t="s">
        <v>37</v>
      </c>
      <c r="C851" s="91" t="s">
        <v>27</v>
      </c>
      <c r="D851" s="91">
        <v>7242</v>
      </c>
      <c r="E851" s="87" t="s">
        <v>133</v>
      </c>
      <c r="F851" s="87" t="s">
        <v>57</v>
      </c>
      <c r="G851" s="88" t="s">
        <v>44</v>
      </c>
      <c r="H851" s="89" t="s">
        <v>45</v>
      </c>
      <c r="I851" s="92" t="s">
        <v>133</v>
      </c>
      <c r="J851" s="92" t="s">
        <v>108</v>
      </c>
      <c r="K851" s="91" t="s">
        <v>134</v>
      </c>
      <c r="L851" s="96">
        <v>43991</v>
      </c>
      <c r="M851" s="91">
        <v>2020</v>
      </c>
      <c r="N851" s="91" t="s">
        <v>464</v>
      </c>
      <c r="O851" s="91" t="s">
        <v>538</v>
      </c>
      <c r="P851" s="127">
        <v>44021</v>
      </c>
      <c r="Q851" s="97">
        <v>44034</v>
      </c>
      <c r="R851" s="93" t="s">
        <v>35</v>
      </c>
      <c r="S851" s="89" t="s">
        <v>36</v>
      </c>
      <c r="T851" s="88" t="s">
        <v>30</v>
      </c>
      <c r="U851" s="89" t="s">
        <v>449</v>
      </c>
      <c r="V851" s="92" t="s">
        <v>623</v>
      </c>
      <c r="W851" s="94">
        <v>41614337</v>
      </c>
      <c r="X851" s="46">
        <f t="shared" si="42"/>
        <v>43</v>
      </c>
      <c r="Y851" s="46">
        <v>586</v>
      </c>
      <c r="Z851" s="46" t="str">
        <f t="shared" si="43"/>
        <v>31-60</v>
      </c>
      <c r="AA851" s="77" t="str">
        <f t="shared" si="44"/>
        <v>Concluido</v>
      </c>
    </row>
    <row r="852" spans="1:27" s="43" customFormat="1" ht="15" customHeight="1">
      <c r="A852" s="89" t="s">
        <v>26</v>
      </c>
      <c r="B852" s="90" t="s">
        <v>37</v>
      </c>
      <c r="C852" s="91" t="s">
        <v>27</v>
      </c>
      <c r="D852" s="91">
        <v>7228</v>
      </c>
      <c r="E852" s="87" t="s">
        <v>152</v>
      </c>
      <c r="F852" s="87" t="s">
        <v>29</v>
      </c>
      <c r="G852" s="88" t="s">
        <v>44</v>
      </c>
      <c r="H852" s="89" t="s">
        <v>45</v>
      </c>
      <c r="I852" s="92" t="s">
        <v>152</v>
      </c>
      <c r="J852" s="92" t="s">
        <v>79</v>
      </c>
      <c r="K852" s="95" t="s">
        <v>405</v>
      </c>
      <c r="L852" s="96">
        <v>43991</v>
      </c>
      <c r="M852" s="91">
        <v>2020</v>
      </c>
      <c r="N852" s="91" t="s">
        <v>464</v>
      </c>
      <c r="O852" s="91" t="s">
        <v>538</v>
      </c>
      <c r="P852" s="127">
        <v>44021</v>
      </c>
      <c r="Q852" s="97">
        <v>44034</v>
      </c>
      <c r="R852" s="93" t="s">
        <v>35</v>
      </c>
      <c r="S852" s="89" t="s">
        <v>36</v>
      </c>
      <c r="T852" s="88" t="s">
        <v>30</v>
      </c>
      <c r="U852" s="89" t="s">
        <v>449</v>
      </c>
      <c r="V852" s="92" t="s">
        <v>633</v>
      </c>
      <c r="W852" s="94">
        <v>42313658</v>
      </c>
      <c r="X852" s="46">
        <f t="shared" si="42"/>
        <v>43</v>
      </c>
      <c r="Y852" s="46">
        <v>587</v>
      </c>
      <c r="Z852" s="46" t="str">
        <f t="shared" si="43"/>
        <v>31-60</v>
      </c>
      <c r="AA852" s="77" t="str">
        <f t="shared" si="44"/>
        <v>Concluido</v>
      </c>
    </row>
    <row r="853" spans="1:27" s="43" customFormat="1" ht="15" customHeight="1">
      <c r="A853" s="89" t="s">
        <v>26</v>
      </c>
      <c r="B853" s="90" t="s">
        <v>37</v>
      </c>
      <c r="C853" s="91" t="s">
        <v>27</v>
      </c>
      <c r="D853" s="91">
        <v>7245</v>
      </c>
      <c r="E853" s="87" t="s">
        <v>461</v>
      </c>
      <c r="F853" s="87" t="s">
        <v>57</v>
      </c>
      <c r="G853" s="88" t="s">
        <v>44</v>
      </c>
      <c r="H853" s="89" t="s">
        <v>45</v>
      </c>
      <c r="I853" s="92" t="s">
        <v>121</v>
      </c>
      <c r="J853" s="92" t="s">
        <v>69</v>
      </c>
      <c r="K853" s="91" t="s">
        <v>126</v>
      </c>
      <c r="L853" s="96">
        <v>43991</v>
      </c>
      <c r="M853" s="91">
        <v>2020</v>
      </c>
      <c r="N853" s="91" t="s">
        <v>464</v>
      </c>
      <c r="O853" s="91" t="s">
        <v>538</v>
      </c>
      <c r="P853" s="127">
        <v>44021</v>
      </c>
      <c r="Q853" s="97">
        <v>44021</v>
      </c>
      <c r="R853" s="93" t="s">
        <v>35</v>
      </c>
      <c r="S853" s="89" t="s">
        <v>36</v>
      </c>
      <c r="T853" s="88" t="s">
        <v>30</v>
      </c>
      <c r="U853" s="89" t="s">
        <v>449</v>
      </c>
      <c r="V853" s="92" t="s">
        <v>625</v>
      </c>
      <c r="W853" s="94">
        <v>44043701</v>
      </c>
      <c r="X853" s="46">
        <f t="shared" si="42"/>
        <v>30</v>
      </c>
      <c r="Y853" s="46">
        <v>588</v>
      </c>
      <c r="Z853" s="46" t="str">
        <f t="shared" si="43"/>
        <v>16-30</v>
      </c>
      <c r="AA853" s="77" t="str">
        <f t="shared" si="44"/>
        <v>Concluido</v>
      </c>
    </row>
    <row r="854" spans="1:27" s="43" customFormat="1" ht="15" customHeight="1">
      <c r="A854" s="89" t="s">
        <v>26</v>
      </c>
      <c r="B854" s="90" t="s">
        <v>37</v>
      </c>
      <c r="C854" s="91" t="s">
        <v>27</v>
      </c>
      <c r="D854" s="91">
        <v>7243</v>
      </c>
      <c r="E854" s="87" t="s">
        <v>447</v>
      </c>
      <c r="F854" s="87" t="s">
        <v>29</v>
      </c>
      <c r="G854" s="88" t="s">
        <v>44</v>
      </c>
      <c r="H854" s="89" t="s">
        <v>45</v>
      </c>
      <c r="I854" s="92" t="s">
        <v>479</v>
      </c>
      <c r="J854" s="92" t="s">
        <v>69</v>
      </c>
      <c r="K854" s="95" t="s">
        <v>416</v>
      </c>
      <c r="L854" s="96">
        <v>43991</v>
      </c>
      <c r="M854" s="91">
        <v>2020</v>
      </c>
      <c r="N854" s="91" t="s">
        <v>464</v>
      </c>
      <c r="O854" s="91" t="s">
        <v>538</v>
      </c>
      <c r="P854" s="127">
        <v>44021</v>
      </c>
      <c r="Q854" s="97">
        <v>44050</v>
      </c>
      <c r="R854" s="93" t="s">
        <v>35</v>
      </c>
      <c r="S854" s="89" t="s">
        <v>36</v>
      </c>
      <c r="T854" s="88" t="s">
        <v>30</v>
      </c>
      <c r="U854" s="89" t="s">
        <v>449</v>
      </c>
      <c r="V854" s="92" t="s">
        <v>632</v>
      </c>
      <c r="W854" s="94">
        <v>72610801</v>
      </c>
      <c r="X854" s="46">
        <f t="shared" si="42"/>
        <v>59</v>
      </c>
      <c r="Y854" s="46">
        <v>589</v>
      </c>
      <c r="Z854" s="46" t="str">
        <f t="shared" si="43"/>
        <v>31-60</v>
      </c>
      <c r="AA854" s="77" t="str">
        <f t="shared" si="44"/>
        <v>Concluido</v>
      </c>
    </row>
    <row r="855" spans="1:27" s="43" customFormat="1" ht="15" customHeight="1">
      <c r="A855" s="89" t="s">
        <v>26</v>
      </c>
      <c r="B855" s="90" t="s">
        <v>37</v>
      </c>
      <c r="C855" s="91" t="s">
        <v>27</v>
      </c>
      <c r="D855" s="91">
        <v>7225</v>
      </c>
      <c r="E855" s="87" t="s">
        <v>97</v>
      </c>
      <c r="F855" s="87" t="s">
        <v>91</v>
      </c>
      <c r="G855" s="88" t="s">
        <v>44</v>
      </c>
      <c r="H855" s="89" t="s">
        <v>45</v>
      </c>
      <c r="I855" s="92" t="s">
        <v>147</v>
      </c>
      <c r="J855" s="92" t="s">
        <v>59</v>
      </c>
      <c r="K855" s="91" t="s">
        <v>98</v>
      </c>
      <c r="L855" s="96">
        <v>43991</v>
      </c>
      <c r="M855" s="91">
        <v>2020</v>
      </c>
      <c r="N855" s="91" t="s">
        <v>464</v>
      </c>
      <c r="O855" s="91" t="s">
        <v>538</v>
      </c>
      <c r="P855" s="127">
        <v>44021</v>
      </c>
      <c r="Q855" s="97">
        <v>44013</v>
      </c>
      <c r="R855" s="93" t="s">
        <v>35</v>
      </c>
      <c r="S855" s="89" t="s">
        <v>36</v>
      </c>
      <c r="T855" s="88" t="s">
        <v>30</v>
      </c>
      <c r="U855" s="89" t="s">
        <v>449</v>
      </c>
      <c r="V855" s="92" t="s">
        <v>477</v>
      </c>
      <c r="W855" s="94">
        <v>48080706</v>
      </c>
      <c r="X855" s="46">
        <f t="shared" si="42"/>
        <v>22</v>
      </c>
      <c r="Y855" s="46">
        <v>590</v>
      </c>
      <c r="Z855" s="46" t="str">
        <f t="shared" si="43"/>
        <v>16-30</v>
      </c>
      <c r="AA855" s="77" t="str">
        <f t="shared" si="44"/>
        <v>Concluido</v>
      </c>
    </row>
    <row r="856" spans="1:27" s="43" customFormat="1" ht="15" customHeight="1">
      <c r="A856" s="89" t="s">
        <v>26</v>
      </c>
      <c r="B856" s="90" t="s">
        <v>37</v>
      </c>
      <c r="C856" s="91" t="s">
        <v>27</v>
      </c>
      <c r="D856" s="91">
        <v>7231</v>
      </c>
      <c r="E856" s="87" t="s">
        <v>162</v>
      </c>
      <c r="F856" s="87" t="s">
        <v>29</v>
      </c>
      <c r="G856" s="88" t="s">
        <v>44</v>
      </c>
      <c r="H856" s="89" t="s">
        <v>45</v>
      </c>
      <c r="I856" s="92" t="s">
        <v>77</v>
      </c>
      <c r="J856" s="92" t="s">
        <v>108</v>
      </c>
      <c r="K856" s="91" t="s">
        <v>129</v>
      </c>
      <c r="L856" s="96">
        <v>43991</v>
      </c>
      <c r="M856" s="91">
        <v>2020</v>
      </c>
      <c r="N856" s="91" t="s">
        <v>464</v>
      </c>
      <c r="O856" s="91" t="s">
        <v>538</v>
      </c>
      <c r="P856" s="127">
        <v>44021</v>
      </c>
      <c r="Q856" s="97">
        <v>44034</v>
      </c>
      <c r="R856" s="93" t="s">
        <v>35</v>
      </c>
      <c r="S856" s="89" t="s">
        <v>36</v>
      </c>
      <c r="T856" s="88" t="s">
        <v>30</v>
      </c>
      <c r="U856" s="89" t="s">
        <v>449</v>
      </c>
      <c r="V856" s="92" t="s">
        <v>615</v>
      </c>
      <c r="W856" s="94">
        <v>47394593</v>
      </c>
      <c r="X856" s="46">
        <f t="shared" si="42"/>
        <v>43</v>
      </c>
      <c r="Y856" s="46">
        <v>591</v>
      </c>
      <c r="Z856" s="46" t="str">
        <f t="shared" si="43"/>
        <v>31-60</v>
      </c>
      <c r="AA856" s="77" t="str">
        <f t="shared" si="44"/>
        <v>Concluido</v>
      </c>
    </row>
    <row r="857" spans="1:27" s="43" customFormat="1" ht="15" customHeight="1">
      <c r="A857" s="89" t="s">
        <v>26</v>
      </c>
      <c r="B857" s="90" t="s">
        <v>37</v>
      </c>
      <c r="C857" s="91" t="s">
        <v>27</v>
      </c>
      <c r="D857" s="91">
        <v>7236</v>
      </c>
      <c r="E857" s="87" t="s">
        <v>162</v>
      </c>
      <c r="F857" s="87" t="s">
        <v>57</v>
      </c>
      <c r="G857" s="88" t="s">
        <v>44</v>
      </c>
      <c r="H857" s="89" t="s">
        <v>45</v>
      </c>
      <c r="I857" s="92" t="s">
        <v>77</v>
      </c>
      <c r="J857" s="92" t="s">
        <v>108</v>
      </c>
      <c r="K857" s="91" t="s">
        <v>129</v>
      </c>
      <c r="L857" s="96">
        <v>43991</v>
      </c>
      <c r="M857" s="91">
        <v>2020</v>
      </c>
      <c r="N857" s="91" t="s">
        <v>464</v>
      </c>
      <c r="O857" s="91" t="s">
        <v>538</v>
      </c>
      <c r="P857" s="127">
        <v>44021</v>
      </c>
      <c r="Q857" s="97">
        <v>44029</v>
      </c>
      <c r="R857" s="93" t="s">
        <v>35</v>
      </c>
      <c r="S857" s="89" t="s">
        <v>36</v>
      </c>
      <c r="T857" s="88" t="s">
        <v>30</v>
      </c>
      <c r="U857" s="89" t="s">
        <v>449</v>
      </c>
      <c r="V857" s="92" t="s">
        <v>618</v>
      </c>
      <c r="W857" s="94">
        <v>7648220</v>
      </c>
      <c r="X857" s="46">
        <f t="shared" si="42"/>
        <v>38</v>
      </c>
      <c r="Y857" s="46">
        <v>592</v>
      </c>
      <c r="Z857" s="46" t="str">
        <f t="shared" si="43"/>
        <v>31-60</v>
      </c>
      <c r="AA857" s="77" t="str">
        <f t="shared" si="44"/>
        <v>Concluido</v>
      </c>
    </row>
    <row r="858" spans="1:27" s="43" customFormat="1" ht="15" customHeight="1">
      <c r="A858" s="89" t="s">
        <v>26</v>
      </c>
      <c r="B858" s="90" t="s">
        <v>37</v>
      </c>
      <c r="C858" s="91" t="s">
        <v>27</v>
      </c>
      <c r="D858" s="91">
        <v>7238</v>
      </c>
      <c r="E858" s="87" t="s">
        <v>142</v>
      </c>
      <c r="F858" s="87" t="s">
        <v>57</v>
      </c>
      <c r="G858" s="88" t="s">
        <v>30</v>
      </c>
      <c r="H858" s="89" t="s">
        <v>31</v>
      </c>
      <c r="I858" s="92" t="s">
        <v>32</v>
      </c>
      <c r="J858" s="92" t="s">
        <v>33</v>
      </c>
      <c r="K858" s="91" t="s">
        <v>34</v>
      </c>
      <c r="L858" s="96">
        <v>43991</v>
      </c>
      <c r="M858" s="91">
        <v>2020</v>
      </c>
      <c r="N858" s="91" t="s">
        <v>464</v>
      </c>
      <c r="O858" s="91" t="s">
        <v>538</v>
      </c>
      <c r="P858" s="127">
        <v>44021</v>
      </c>
      <c r="Q858" s="97">
        <v>44033</v>
      </c>
      <c r="R858" s="93" t="s">
        <v>35</v>
      </c>
      <c r="S858" s="89" t="s">
        <v>36</v>
      </c>
      <c r="T858" s="88" t="s">
        <v>30</v>
      </c>
      <c r="U858" s="89" t="s">
        <v>449</v>
      </c>
      <c r="V858" s="92" t="s">
        <v>620</v>
      </c>
      <c r="W858" s="94">
        <v>41274693</v>
      </c>
      <c r="X858" s="46">
        <f t="shared" si="42"/>
        <v>42</v>
      </c>
      <c r="Y858" s="46">
        <v>593</v>
      </c>
      <c r="Z858" s="46" t="str">
        <f t="shared" si="43"/>
        <v>31-60</v>
      </c>
      <c r="AA858" s="77" t="str">
        <f t="shared" si="44"/>
        <v>Concluido</v>
      </c>
    </row>
    <row r="859" spans="1:27" s="43" customFormat="1" ht="15" customHeight="1">
      <c r="A859" s="89" t="s">
        <v>26</v>
      </c>
      <c r="B859" s="90" t="s">
        <v>37</v>
      </c>
      <c r="C859" s="91" t="s">
        <v>27</v>
      </c>
      <c r="D859" s="91">
        <v>7240</v>
      </c>
      <c r="E859" s="87" t="s">
        <v>38</v>
      </c>
      <c r="F859" s="87" t="s">
        <v>29</v>
      </c>
      <c r="G859" s="88" t="s">
        <v>30</v>
      </c>
      <c r="H859" s="89" t="s">
        <v>31</v>
      </c>
      <c r="I859" s="92" t="s">
        <v>32</v>
      </c>
      <c r="J859" s="92" t="s">
        <v>33</v>
      </c>
      <c r="K859" s="91" t="s">
        <v>34</v>
      </c>
      <c r="L859" s="96">
        <v>43991</v>
      </c>
      <c r="M859" s="91">
        <v>2020</v>
      </c>
      <c r="N859" s="91" t="s">
        <v>464</v>
      </c>
      <c r="O859" s="91" t="s">
        <v>538</v>
      </c>
      <c r="P859" s="127">
        <v>44021</v>
      </c>
      <c r="Q859" s="97">
        <v>44021</v>
      </c>
      <c r="R859" s="93" t="s">
        <v>35</v>
      </c>
      <c r="S859" s="89" t="s">
        <v>36</v>
      </c>
      <c r="T859" s="88" t="s">
        <v>30</v>
      </c>
      <c r="U859" s="89" t="s">
        <v>449</v>
      </c>
      <c r="V859" s="92" t="s">
        <v>622</v>
      </c>
      <c r="W859" s="94">
        <v>44823887</v>
      </c>
      <c r="X859" s="46">
        <f t="shared" si="42"/>
        <v>30</v>
      </c>
      <c r="Y859" s="46">
        <v>594</v>
      </c>
      <c r="Z859" s="46" t="str">
        <f t="shared" si="43"/>
        <v>16-30</v>
      </c>
      <c r="AA859" s="77" t="str">
        <f t="shared" si="44"/>
        <v>Concluido</v>
      </c>
    </row>
    <row r="860" spans="1:27" s="43" customFormat="1" ht="15" customHeight="1">
      <c r="A860" s="89" t="s">
        <v>26</v>
      </c>
      <c r="B860" s="90" t="s">
        <v>37</v>
      </c>
      <c r="C860" s="91" t="s">
        <v>27</v>
      </c>
      <c r="D860" s="91">
        <v>7244</v>
      </c>
      <c r="E860" s="87" t="s">
        <v>46</v>
      </c>
      <c r="F860" s="87" t="s">
        <v>57</v>
      </c>
      <c r="G860" s="88" t="s">
        <v>30</v>
      </c>
      <c r="H860" s="89" t="s">
        <v>31</v>
      </c>
      <c r="I860" s="92" t="s">
        <v>32</v>
      </c>
      <c r="J860" s="92" t="s">
        <v>33</v>
      </c>
      <c r="K860" s="91" t="s">
        <v>34</v>
      </c>
      <c r="L860" s="96">
        <v>43991</v>
      </c>
      <c r="M860" s="91">
        <v>2020</v>
      </c>
      <c r="N860" s="91" t="s">
        <v>464</v>
      </c>
      <c r="O860" s="91" t="s">
        <v>538</v>
      </c>
      <c r="P860" s="127">
        <v>44021</v>
      </c>
      <c r="Q860" s="97">
        <v>44048</v>
      </c>
      <c r="R860" s="93" t="s">
        <v>35</v>
      </c>
      <c r="S860" s="89" t="s">
        <v>36</v>
      </c>
      <c r="T860" s="88" t="s">
        <v>30</v>
      </c>
      <c r="U860" s="89" t="s">
        <v>449</v>
      </c>
      <c r="V860" s="92" t="s">
        <v>624</v>
      </c>
      <c r="W860" s="94">
        <v>77568871</v>
      </c>
      <c r="X860" s="46">
        <f t="shared" si="42"/>
        <v>57</v>
      </c>
      <c r="Y860" s="46">
        <v>595</v>
      </c>
      <c r="Z860" s="46" t="str">
        <f t="shared" si="43"/>
        <v>31-60</v>
      </c>
      <c r="AA860" s="77" t="str">
        <f t="shared" si="44"/>
        <v>Concluido</v>
      </c>
    </row>
    <row r="861" spans="1:27" s="43" customFormat="1" ht="15" customHeight="1">
      <c r="A861" s="89" t="s">
        <v>26</v>
      </c>
      <c r="B861" s="90" t="s">
        <v>37</v>
      </c>
      <c r="C861" s="91" t="s">
        <v>27</v>
      </c>
      <c r="D861" s="91">
        <v>7246</v>
      </c>
      <c r="E861" s="87" t="s">
        <v>88</v>
      </c>
      <c r="F861" s="87" t="s">
        <v>29</v>
      </c>
      <c r="G861" s="88" t="s">
        <v>30</v>
      </c>
      <c r="H861" s="89" t="s">
        <v>31</v>
      </c>
      <c r="I861" s="92" t="s">
        <v>32</v>
      </c>
      <c r="J861" s="92" t="s">
        <v>33</v>
      </c>
      <c r="K861" s="91" t="s">
        <v>34</v>
      </c>
      <c r="L861" s="96">
        <v>43991</v>
      </c>
      <c r="M861" s="91">
        <v>2020</v>
      </c>
      <c r="N861" s="91" t="s">
        <v>464</v>
      </c>
      <c r="O861" s="91" t="s">
        <v>538</v>
      </c>
      <c r="P861" s="127">
        <v>44021</v>
      </c>
      <c r="Q861" s="97">
        <v>44034</v>
      </c>
      <c r="R861" s="93" t="s">
        <v>35</v>
      </c>
      <c r="S861" s="89" t="s">
        <v>36</v>
      </c>
      <c r="T861" s="88" t="s">
        <v>30</v>
      </c>
      <c r="U861" s="89" t="s">
        <v>449</v>
      </c>
      <c r="V861" s="92" t="s">
        <v>626</v>
      </c>
      <c r="W861" s="94">
        <v>44865090</v>
      </c>
      <c r="X861" s="46">
        <f t="shared" si="42"/>
        <v>43</v>
      </c>
      <c r="Y861" s="46">
        <v>596</v>
      </c>
      <c r="Z861" s="46" t="str">
        <f t="shared" si="43"/>
        <v>31-60</v>
      </c>
      <c r="AA861" s="77" t="str">
        <f t="shared" si="44"/>
        <v>Concluido</v>
      </c>
    </row>
    <row r="862" spans="1:27" s="43" customFormat="1" ht="15" customHeight="1">
      <c r="A862" s="89" t="s">
        <v>26</v>
      </c>
      <c r="B862" s="90" t="s">
        <v>37</v>
      </c>
      <c r="C862" s="91" t="s">
        <v>27</v>
      </c>
      <c r="D862" s="91">
        <v>7247</v>
      </c>
      <c r="E862" s="87" t="s">
        <v>410</v>
      </c>
      <c r="F862" s="87" t="s">
        <v>29</v>
      </c>
      <c r="G862" s="88" t="s">
        <v>30</v>
      </c>
      <c r="H862" s="89" t="s">
        <v>31</v>
      </c>
      <c r="I862" s="92" t="s">
        <v>32</v>
      </c>
      <c r="J862" s="92" t="s">
        <v>33</v>
      </c>
      <c r="K862" s="91" t="s">
        <v>34</v>
      </c>
      <c r="L862" s="96">
        <v>43991</v>
      </c>
      <c r="M862" s="91">
        <v>2020</v>
      </c>
      <c r="N862" s="91" t="s">
        <v>464</v>
      </c>
      <c r="O862" s="91" t="s">
        <v>538</v>
      </c>
      <c r="P862" s="127">
        <v>44021</v>
      </c>
      <c r="Q862" s="97">
        <v>44033</v>
      </c>
      <c r="R862" s="93" t="s">
        <v>35</v>
      </c>
      <c r="S862" s="89" t="s">
        <v>36</v>
      </c>
      <c r="T862" s="88" t="s">
        <v>30</v>
      </c>
      <c r="U862" s="89" t="s">
        <v>449</v>
      </c>
      <c r="V862" s="92" t="s">
        <v>627</v>
      </c>
      <c r="W862" s="94">
        <v>41436976</v>
      </c>
      <c r="X862" s="46">
        <f t="shared" si="42"/>
        <v>42</v>
      </c>
      <c r="Y862" s="46">
        <v>597</v>
      </c>
      <c r="Z862" s="46" t="str">
        <f t="shared" si="43"/>
        <v>31-60</v>
      </c>
      <c r="AA862" s="77" t="str">
        <f t="shared" si="44"/>
        <v>Concluido</v>
      </c>
    </row>
    <row r="863" spans="1:27" s="43" customFormat="1" ht="15" customHeight="1">
      <c r="A863" s="89" t="s">
        <v>26</v>
      </c>
      <c r="B863" s="90" t="s">
        <v>37</v>
      </c>
      <c r="C863" s="91" t="s">
        <v>27</v>
      </c>
      <c r="D863" s="91">
        <v>7248</v>
      </c>
      <c r="E863" s="87" t="s">
        <v>97</v>
      </c>
      <c r="F863" s="87" t="s">
        <v>29</v>
      </c>
      <c r="G863" s="88" t="s">
        <v>30</v>
      </c>
      <c r="H863" s="89" t="s">
        <v>31</v>
      </c>
      <c r="I863" s="92" t="s">
        <v>32</v>
      </c>
      <c r="J863" s="92" t="s">
        <v>33</v>
      </c>
      <c r="K863" s="91" t="s">
        <v>34</v>
      </c>
      <c r="L863" s="96">
        <v>43991</v>
      </c>
      <c r="M863" s="91">
        <v>2020</v>
      </c>
      <c r="N863" s="91" t="s">
        <v>464</v>
      </c>
      <c r="O863" s="91" t="s">
        <v>538</v>
      </c>
      <c r="P863" s="127">
        <v>44021</v>
      </c>
      <c r="Q863" s="97">
        <v>44034</v>
      </c>
      <c r="R863" s="93" t="s">
        <v>35</v>
      </c>
      <c r="S863" s="89" t="s">
        <v>36</v>
      </c>
      <c r="T863" s="88" t="s">
        <v>30</v>
      </c>
      <c r="U863" s="89" t="s">
        <v>449</v>
      </c>
      <c r="V863" s="92" t="s">
        <v>628</v>
      </c>
      <c r="W863" s="94">
        <v>47026985</v>
      </c>
      <c r="X863" s="46">
        <f t="shared" si="42"/>
        <v>43</v>
      </c>
      <c r="Y863" s="46">
        <v>598</v>
      </c>
      <c r="Z863" s="46" t="str">
        <f t="shared" si="43"/>
        <v>31-60</v>
      </c>
      <c r="AA863" s="77" t="str">
        <f t="shared" si="44"/>
        <v>Concluido</v>
      </c>
    </row>
    <row r="864" spans="1:27" s="43" customFormat="1">
      <c r="A864" s="89" t="s">
        <v>26</v>
      </c>
      <c r="B864" s="90" t="s">
        <v>37</v>
      </c>
      <c r="C864" s="91" t="s">
        <v>27</v>
      </c>
      <c r="D864" s="91">
        <v>7222</v>
      </c>
      <c r="E864" s="87" t="s">
        <v>109</v>
      </c>
      <c r="F864" s="87" t="s">
        <v>29</v>
      </c>
      <c r="G864" s="88" t="s">
        <v>44</v>
      </c>
      <c r="H864" s="89" t="s">
        <v>45</v>
      </c>
      <c r="I864" s="92" t="s">
        <v>109</v>
      </c>
      <c r="J864" s="92" t="s">
        <v>51</v>
      </c>
      <c r="K864" s="95" t="s">
        <v>404</v>
      </c>
      <c r="L864" s="96">
        <v>43991</v>
      </c>
      <c r="M864" s="91">
        <v>2020</v>
      </c>
      <c r="N864" s="91" t="s">
        <v>464</v>
      </c>
      <c r="O864" s="91" t="s">
        <v>538</v>
      </c>
      <c r="P864" s="127">
        <v>44021</v>
      </c>
      <c r="Q864" s="97">
        <v>44052</v>
      </c>
      <c r="R864" s="93" t="s">
        <v>35</v>
      </c>
      <c r="S864" s="89" t="s">
        <v>36</v>
      </c>
      <c r="T864" s="88" t="s">
        <v>30</v>
      </c>
      <c r="U864" s="89" t="s">
        <v>449</v>
      </c>
      <c r="V864" s="92" t="s">
        <v>609</v>
      </c>
      <c r="W864" s="94">
        <v>4635073</v>
      </c>
      <c r="X864" s="46">
        <f t="shared" si="42"/>
        <v>61</v>
      </c>
      <c r="Y864" s="46">
        <v>599</v>
      </c>
      <c r="Z864" s="46" t="str">
        <f t="shared" si="43"/>
        <v>Más de 60</v>
      </c>
      <c r="AA864" s="77" t="str">
        <f t="shared" si="44"/>
        <v>Concluido</v>
      </c>
    </row>
    <row r="865" spans="1:27" s="43" customFormat="1" ht="15" customHeight="1">
      <c r="A865" s="89" t="s">
        <v>26</v>
      </c>
      <c r="B865" s="90" t="s">
        <v>37</v>
      </c>
      <c r="C865" s="91" t="s">
        <v>27</v>
      </c>
      <c r="D865" s="91">
        <v>7227</v>
      </c>
      <c r="E865" s="87" t="s">
        <v>109</v>
      </c>
      <c r="F865" s="87" t="s">
        <v>29</v>
      </c>
      <c r="G865" s="88" t="s">
        <v>44</v>
      </c>
      <c r="H865" s="89" t="s">
        <v>45</v>
      </c>
      <c r="I865" s="92" t="s">
        <v>109</v>
      </c>
      <c r="J865" s="92" t="s">
        <v>51</v>
      </c>
      <c r="K865" s="95" t="s">
        <v>404</v>
      </c>
      <c r="L865" s="96">
        <v>43991</v>
      </c>
      <c r="M865" s="91">
        <v>2020</v>
      </c>
      <c r="N865" s="91" t="s">
        <v>464</v>
      </c>
      <c r="O865" s="91" t="s">
        <v>538</v>
      </c>
      <c r="P865" s="127">
        <v>44021</v>
      </c>
      <c r="Q865" s="97">
        <v>44034</v>
      </c>
      <c r="R865" s="93" t="s">
        <v>35</v>
      </c>
      <c r="S865" s="89" t="s">
        <v>36</v>
      </c>
      <c r="T865" s="88" t="s">
        <v>30</v>
      </c>
      <c r="U865" s="89" t="s">
        <v>449</v>
      </c>
      <c r="V865" s="92" t="s">
        <v>610</v>
      </c>
      <c r="W865" s="94">
        <v>15855978</v>
      </c>
      <c r="X865" s="46">
        <f t="shared" si="42"/>
        <v>43</v>
      </c>
      <c r="Y865" s="46">
        <v>600</v>
      </c>
      <c r="Z865" s="46" t="str">
        <f t="shared" si="43"/>
        <v>31-60</v>
      </c>
      <c r="AA865" s="77" t="str">
        <f t="shared" si="44"/>
        <v>Concluido</v>
      </c>
    </row>
    <row r="866" spans="1:27" s="43" customFormat="1" ht="15" customHeight="1">
      <c r="A866" s="89" t="s">
        <v>26</v>
      </c>
      <c r="B866" s="90" t="s">
        <v>37</v>
      </c>
      <c r="C866" s="91" t="s">
        <v>27</v>
      </c>
      <c r="D866" s="91">
        <v>7229</v>
      </c>
      <c r="E866" s="87" t="s">
        <v>109</v>
      </c>
      <c r="F866" s="87" t="s">
        <v>29</v>
      </c>
      <c r="G866" s="88" t="s">
        <v>44</v>
      </c>
      <c r="H866" s="89" t="s">
        <v>45</v>
      </c>
      <c r="I866" s="92" t="s">
        <v>109</v>
      </c>
      <c r="J866" s="92" t="s">
        <v>51</v>
      </c>
      <c r="K866" s="95" t="s">
        <v>404</v>
      </c>
      <c r="L866" s="96">
        <v>43991</v>
      </c>
      <c r="M866" s="91">
        <v>2020</v>
      </c>
      <c r="N866" s="91" t="s">
        <v>464</v>
      </c>
      <c r="O866" s="91" t="s">
        <v>538</v>
      </c>
      <c r="P866" s="127">
        <v>44021</v>
      </c>
      <c r="Q866" s="97">
        <v>44048</v>
      </c>
      <c r="R866" s="93" t="s">
        <v>35</v>
      </c>
      <c r="S866" s="89" t="s">
        <v>36</v>
      </c>
      <c r="T866" s="88" t="s">
        <v>30</v>
      </c>
      <c r="U866" s="89" t="s">
        <v>449</v>
      </c>
      <c r="V866" s="92" t="s">
        <v>611</v>
      </c>
      <c r="W866" s="94">
        <v>4651665</v>
      </c>
      <c r="X866" s="46">
        <f t="shared" si="42"/>
        <v>57</v>
      </c>
      <c r="Y866" s="46">
        <v>601</v>
      </c>
      <c r="Z866" s="46" t="str">
        <f t="shared" si="43"/>
        <v>31-60</v>
      </c>
      <c r="AA866" s="77" t="str">
        <f t="shared" si="44"/>
        <v>Concluido</v>
      </c>
    </row>
    <row r="867" spans="1:27" s="43" customFormat="1" ht="15" customHeight="1">
      <c r="A867" s="89" t="s">
        <v>26</v>
      </c>
      <c r="B867" s="90" t="s">
        <v>37</v>
      </c>
      <c r="C867" s="91" t="s">
        <v>27</v>
      </c>
      <c r="D867" s="91">
        <v>7220</v>
      </c>
      <c r="E867" s="87" t="s">
        <v>102</v>
      </c>
      <c r="F867" s="87" t="s">
        <v>29</v>
      </c>
      <c r="G867" s="88" t="s">
        <v>44</v>
      </c>
      <c r="H867" s="89" t="s">
        <v>45</v>
      </c>
      <c r="I867" s="92" t="s">
        <v>102</v>
      </c>
      <c r="J867" s="92" t="s">
        <v>86</v>
      </c>
      <c r="K867" s="95" t="s">
        <v>155</v>
      </c>
      <c r="L867" s="96">
        <v>43991</v>
      </c>
      <c r="M867" s="91">
        <v>2020</v>
      </c>
      <c r="N867" s="91" t="s">
        <v>464</v>
      </c>
      <c r="O867" s="91" t="s">
        <v>538</v>
      </c>
      <c r="P867" s="127">
        <v>44021</v>
      </c>
      <c r="Q867" s="97">
        <v>44034</v>
      </c>
      <c r="R867" s="93" t="s">
        <v>35</v>
      </c>
      <c r="S867" s="89" t="s">
        <v>36</v>
      </c>
      <c r="T867" s="88" t="s">
        <v>30</v>
      </c>
      <c r="U867" s="89" t="s">
        <v>449</v>
      </c>
      <c r="V867" s="92" t="s">
        <v>629</v>
      </c>
      <c r="W867" s="94">
        <v>3503803</v>
      </c>
      <c r="X867" s="46">
        <f t="shared" si="42"/>
        <v>43</v>
      </c>
      <c r="Y867" s="46">
        <v>602</v>
      </c>
      <c r="Z867" s="46" t="str">
        <f t="shared" si="43"/>
        <v>31-60</v>
      </c>
      <c r="AA867" s="77" t="str">
        <f t="shared" si="44"/>
        <v>Concluido</v>
      </c>
    </row>
    <row r="868" spans="1:27" s="43" customFormat="1" ht="15" customHeight="1">
      <c r="A868" s="89" t="s">
        <v>26</v>
      </c>
      <c r="B868" s="90" t="s">
        <v>37</v>
      </c>
      <c r="C868" s="91" t="s">
        <v>27</v>
      </c>
      <c r="D868" s="91">
        <v>7224</v>
      </c>
      <c r="E868" s="87" t="s">
        <v>102</v>
      </c>
      <c r="F868" s="87" t="s">
        <v>29</v>
      </c>
      <c r="G868" s="88" t="s">
        <v>44</v>
      </c>
      <c r="H868" s="89" t="s">
        <v>45</v>
      </c>
      <c r="I868" s="92" t="s">
        <v>102</v>
      </c>
      <c r="J868" s="92" t="s">
        <v>86</v>
      </c>
      <c r="K868" s="95" t="s">
        <v>155</v>
      </c>
      <c r="L868" s="96">
        <v>43991</v>
      </c>
      <c r="M868" s="91">
        <v>2020</v>
      </c>
      <c r="N868" s="91" t="s">
        <v>464</v>
      </c>
      <c r="O868" s="91" t="s">
        <v>538</v>
      </c>
      <c r="P868" s="127">
        <v>44021</v>
      </c>
      <c r="Q868" s="97">
        <v>44048</v>
      </c>
      <c r="R868" s="93" t="s">
        <v>35</v>
      </c>
      <c r="S868" s="89" t="s">
        <v>36</v>
      </c>
      <c r="T868" s="88" t="s">
        <v>30</v>
      </c>
      <c r="U868" s="89" t="s">
        <v>449</v>
      </c>
      <c r="V868" s="92" t="s">
        <v>630</v>
      </c>
      <c r="W868" s="94">
        <v>45375405</v>
      </c>
      <c r="X868" s="46">
        <f t="shared" si="42"/>
        <v>57</v>
      </c>
      <c r="Y868" s="46">
        <v>603</v>
      </c>
      <c r="Z868" s="46" t="str">
        <f t="shared" si="43"/>
        <v>31-60</v>
      </c>
      <c r="AA868" s="77" t="str">
        <f t="shared" si="44"/>
        <v>Concluido</v>
      </c>
    </row>
    <row r="869" spans="1:27" s="43" customFormat="1" ht="15" customHeight="1">
      <c r="A869" s="89" t="s">
        <v>26</v>
      </c>
      <c r="B869" s="90" t="s">
        <v>37</v>
      </c>
      <c r="C869" s="91" t="s">
        <v>27</v>
      </c>
      <c r="D869" s="91">
        <v>7221</v>
      </c>
      <c r="E869" s="87" t="s">
        <v>398</v>
      </c>
      <c r="F869" s="87" t="s">
        <v>29</v>
      </c>
      <c r="G869" s="88" t="s">
        <v>44</v>
      </c>
      <c r="H869" s="89" t="s">
        <v>45</v>
      </c>
      <c r="I869" s="92" t="s">
        <v>398</v>
      </c>
      <c r="J869" s="92" t="s">
        <v>86</v>
      </c>
      <c r="K869" s="95" t="s">
        <v>634</v>
      </c>
      <c r="L869" s="96">
        <v>43991</v>
      </c>
      <c r="M869" s="91">
        <v>2020</v>
      </c>
      <c r="N869" s="91" t="s">
        <v>464</v>
      </c>
      <c r="O869" s="91" t="s">
        <v>538</v>
      </c>
      <c r="P869" s="127">
        <v>44021</v>
      </c>
      <c r="Q869" s="97">
        <v>44104</v>
      </c>
      <c r="R869" s="93" t="s">
        <v>35</v>
      </c>
      <c r="S869" s="89" t="s">
        <v>36</v>
      </c>
      <c r="T869" s="88" t="s">
        <v>30</v>
      </c>
      <c r="U869" s="89" t="s">
        <v>449</v>
      </c>
      <c r="V869" s="92" t="s">
        <v>635</v>
      </c>
      <c r="W869" s="94">
        <v>40798316</v>
      </c>
      <c r="X869" s="46">
        <f t="shared" si="42"/>
        <v>113</v>
      </c>
      <c r="Y869" s="46">
        <v>604</v>
      </c>
      <c r="Z869" s="46" t="str">
        <f t="shared" si="43"/>
        <v>Más de 60</v>
      </c>
      <c r="AA869" s="77" t="str">
        <f t="shared" si="44"/>
        <v>Concluido</v>
      </c>
    </row>
    <row r="870" spans="1:27" s="43" customFormat="1" ht="15" customHeight="1">
      <c r="A870" s="89" t="s">
        <v>26</v>
      </c>
      <c r="B870" s="90" t="s">
        <v>37</v>
      </c>
      <c r="C870" s="91" t="s">
        <v>27</v>
      </c>
      <c r="D870" s="91">
        <v>7187</v>
      </c>
      <c r="E870" s="87" t="s">
        <v>133</v>
      </c>
      <c r="F870" s="87" t="s">
        <v>57</v>
      </c>
      <c r="G870" s="88" t="s">
        <v>44</v>
      </c>
      <c r="H870" s="89" t="s">
        <v>45</v>
      </c>
      <c r="I870" s="92" t="s">
        <v>133</v>
      </c>
      <c r="J870" s="92" t="s">
        <v>108</v>
      </c>
      <c r="K870" s="91" t="s">
        <v>134</v>
      </c>
      <c r="L870" s="96">
        <v>43990</v>
      </c>
      <c r="M870" s="91">
        <v>2020</v>
      </c>
      <c r="N870" s="91" t="s">
        <v>464</v>
      </c>
      <c r="O870" s="91" t="s">
        <v>538</v>
      </c>
      <c r="P870" s="127">
        <v>44020</v>
      </c>
      <c r="Q870" s="97">
        <v>44029</v>
      </c>
      <c r="R870" s="93" t="s">
        <v>35</v>
      </c>
      <c r="S870" s="89" t="s">
        <v>36</v>
      </c>
      <c r="T870" s="88" t="s">
        <v>30</v>
      </c>
      <c r="U870" s="89" t="s">
        <v>449</v>
      </c>
      <c r="V870" s="92" t="s">
        <v>598</v>
      </c>
      <c r="W870" s="94">
        <v>33400920</v>
      </c>
      <c r="X870" s="46">
        <f t="shared" si="42"/>
        <v>39</v>
      </c>
      <c r="Y870" s="46">
        <v>605</v>
      </c>
      <c r="Z870" s="46" t="str">
        <f t="shared" si="43"/>
        <v>31-60</v>
      </c>
      <c r="AA870" s="77" t="str">
        <f t="shared" si="44"/>
        <v>Concluido</v>
      </c>
    </row>
    <row r="871" spans="1:27" s="43" customFormat="1" ht="15" customHeight="1">
      <c r="A871" s="89" t="s">
        <v>26</v>
      </c>
      <c r="B871" s="90" t="s">
        <v>165</v>
      </c>
      <c r="C871" s="91" t="s">
        <v>27</v>
      </c>
      <c r="D871" s="91">
        <v>7182</v>
      </c>
      <c r="E871" s="87" t="s">
        <v>447</v>
      </c>
      <c r="F871" s="87" t="s">
        <v>29</v>
      </c>
      <c r="G871" s="88" t="s">
        <v>44</v>
      </c>
      <c r="H871" s="89" t="s">
        <v>45</v>
      </c>
      <c r="I871" s="92" t="s">
        <v>479</v>
      </c>
      <c r="J871" s="92" t="s">
        <v>69</v>
      </c>
      <c r="K871" s="95" t="s">
        <v>416</v>
      </c>
      <c r="L871" s="96">
        <v>43990</v>
      </c>
      <c r="M871" s="91">
        <v>2020</v>
      </c>
      <c r="N871" s="91" t="s">
        <v>464</v>
      </c>
      <c r="O871" s="91" t="s">
        <v>538</v>
      </c>
      <c r="P871" s="127">
        <v>44020</v>
      </c>
      <c r="Q871" s="97">
        <v>44037</v>
      </c>
      <c r="R871" s="93" t="s">
        <v>35</v>
      </c>
      <c r="S871" s="89" t="s">
        <v>36</v>
      </c>
      <c r="T871" s="88" t="s">
        <v>30</v>
      </c>
      <c r="U871" s="89" t="s">
        <v>449</v>
      </c>
      <c r="V871" s="92" t="s">
        <v>607</v>
      </c>
      <c r="W871" s="94">
        <v>44395921</v>
      </c>
      <c r="X871" s="46">
        <f t="shared" si="42"/>
        <v>47</v>
      </c>
      <c r="Y871" s="46">
        <v>606</v>
      </c>
      <c r="Z871" s="46" t="str">
        <f t="shared" si="43"/>
        <v>31-60</v>
      </c>
      <c r="AA871" s="77" t="str">
        <f t="shared" si="44"/>
        <v>Concluido</v>
      </c>
    </row>
    <row r="872" spans="1:27" s="43" customFormat="1" ht="15" customHeight="1">
      <c r="A872" s="89" t="s">
        <v>26</v>
      </c>
      <c r="B872" s="90" t="s">
        <v>37</v>
      </c>
      <c r="C872" s="91" t="s">
        <v>27</v>
      </c>
      <c r="D872" s="91">
        <v>7180</v>
      </c>
      <c r="E872" s="87" t="s">
        <v>97</v>
      </c>
      <c r="F872" s="87" t="s">
        <v>29</v>
      </c>
      <c r="G872" s="88" t="s">
        <v>44</v>
      </c>
      <c r="H872" s="89" t="s">
        <v>45</v>
      </c>
      <c r="I872" s="92" t="s">
        <v>147</v>
      </c>
      <c r="J872" s="92" t="s">
        <v>59</v>
      </c>
      <c r="K872" s="91" t="s">
        <v>98</v>
      </c>
      <c r="L872" s="96">
        <v>43990</v>
      </c>
      <c r="M872" s="91">
        <v>2020</v>
      </c>
      <c r="N872" s="91" t="s">
        <v>464</v>
      </c>
      <c r="O872" s="91" t="s">
        <v>538</v>
      </c>
      <c r="P872" s="127">
        <v>44020</v>
      </c>
      <c r="Q872" s="97">
        <v>44044</v>
      </c>
      <c r="R872" s="93" t="s">
        <v>35</v>
      </c>
      <c r="S872" s="89" t="s">
        <v>36</v>
      </c>
      <c r="T872" s="88" t="s">
        <v>30</v>
      </c>
      <c r="U872" s="89" t="s">
        <v>449</v>
      </c>
      <c r="V872" s="92" t="s">
        <v>596</v>
      </c>
      <c r="W872" s="94">
        <v>74072236</v>
      </c>
      <c r="X872" s="46">
        <f t="shared" si="42"/>
        <v>54</v>
      </c>
      <c r="Y872" s="46">
        <v>607</v>
      </c>
      <c r="Z872" s="46" t="str">
        <f t="shared" si="43"/>
        <v>31-60</v>
      </c>
      <c r="AA872" s="77" t="str">
        <f t="shared" si="44"/>
        <v>Concluido</v>
      </c>
    </row>
    <row r="873" spans="1:27" s="43" customFormat="1" ht="15" customHeight="1">
      <c r="A873" s="89" t="s">
        <v>26</v>
      </c>
      <c r="B873" s="90" t="s">
        <v>37</v>
      </c>
      <c r="C873" s="91" t="s">
        <v>27</v>
      </c>
      <c r="D873" s="91">
        <v>7188</v>
      </c>
      <c r="E873" s="87" t="s">
        <v>162</v>
      </c>
      <c r="F873" s="87" t="s">
        <v>29</v>
      </c>
      <c r="G873" s="88" t="s">
        <v>44</v>
      </c>
      <c r="H873" s="89" t="s">
        <v>45</v>
      </c>
      <c r="I873" s="92" t="s">
        <v>77</v>
      </c>
      <c r="J873" s="92" t="s">
        <v>108</v>
      </c>
      <c r="K873" s="91" t="s">
        <v>129</v>
      </c>
      <c r="L873" s="96">
        <v>43990</v>
      </c>
      <c r="M873" s="91">
        <v>2020</v>
      </c>
      <c r="N873" s="91" t="s">
        <v>464</v>
      </c>
      <c r="O873" s="91" t="s">
        <v>538</v>
      </c>
      <c r="P873" s="127">
        <v>44020</v>
      </c>
      <c r="Q873" s="97">
        <v>44015</v>
      </c>
      <c r="R873" s="93" t="s">
        <v>35</v>
      </c>
      <c r="S873" s="89" t="s">
        <v>36</v>
      </c>
      <c r="T873" s="88" t="s">
        <v>30</v>
      </c>
      <c r="U873" s="89" t="s">
        <v>449</v>
      </c>
      <c r="V873" s="92" t="s">
        <v>599</v>
      </c>
      <c r="W873" s="94">
        <v>17572330</v>
      </c>
      <c r="X873" s="46">
        <f t="shared" si="42"/>
        <v>25</v>
      </c>
      <c r="Y873" s="46">
        <v>608</v>
      </c>
      <c r="Z873" s="46" t="str">
        <f t="shared" si="43"/>
        <v>16-30</v>
      </c>
      <c r="AA873" s="77" t="str">
        <f t="shared" si="44"/>
        <v>Concluido</v>
      </c>
    </row>
    <row r="874" spans="1:27" s="43" customFormat="1" ht="15" customHeight="1">
      <c r="A874" s="89" t="s">
        <v>26</v>
      </c>
      <c r="B874" s="90" t="s">
        <v>37</v>
      </c>
      <c r="C874" s="91" t="s">
        <v>27</v>
      </c>
      <c r="D874" s="91">
        <v>7186</v>
      </c>
      <c r="E874" s="87" t="s">
        <v>100</v>
      </c>
      <c r="F874" s="87" t="s">
        <v>57</v>
      </c>
      <c r="G874" s="88" t="s">
        <v>44</v>
      </c>
      <c r="H874" s="89" t="s">
        <v>45</v>
      </c>
      <c r="I874" s="92" t="s">
        <v>127</v>
      </c>
      <c r="J874" s="92" t="s">
        <v>47</v>
      </c>
      <c r="K874" s="95" t="s">
        <v>34</v>
      </c>
      <c r="L874" s="96">
        <v>43990</v>
      </c>
      <c r="M874" s="91">
        <v>2020</v>
      </c>
      <c r="N874" s="91" t="s">
        <v>464</v>
      </c>
      <c r="O874" s="91" t="s">
        <v>538</v>
      </c>
      <c r="P874" s="127">
        <v>44020</v>
      </c>
      <c r="Q874" s="97">
        <v>44034</v>
      </c>
      <c r="R874" s="93" t="s">
        <v>35</v>
      </c>
      <c r="S874" s="89" t="s">
        <v>36</v>
      </c>
      <c r="T874" s="88" t="s">
        <v>30</v>
      </c>
      <c r="U874" s="89" t="s">
        <v>449</v>
      </c>
      <c r="V874" s="92" t="s">
        <v>597</v>
      </c>
      <c r="W874" s="94">
        <v>7677141</v>
      </c>
      <c r="X874" s="46">
        <f t="shared" si="42"/>
        <v>44</v>
      </c>
      <c r="Y874" s="46">
        <v>609</v>
      </c>
      <c r="Z874" s="46" t="str">
        <f t="shared" si="43"/>
        <v>31-60</v>
      </c>
      <c r="AA874" s="77" t="str">
        <f t="shared" si="44"/>
        <v>Concluido</v>
      </c>
    </row>
    <row r="875" spans="1:27" s="43" customFormat="1" ht="15" customHeight="1">
      <c r="A875" s="89" t="s">
        <v>26</v>
      </c>
      <c r="B875" s="90" t="s">
        <v>165</v>
      </c>
      <c r="C875" s="91" t="s">
        <v>27</v>
      </c>
      <c r="D875" s="91">
        <v>7211</v>
      </c>
      <c r="E875" s="87" t="s">
        <v>95</v>
      </c>
      <c r="F875" s="87" t="s">
        <v>57</v>
      </c>
      <c r="G875" s="88" t="s">
        <v>44</v>
      </c>
      <c r="H875" s="89" t="s">
        <v>45</v>
      </c>
      <c r="I875" s="92" t="s">
        <v>95</v>
      </c>
      <c r="J875" s="92" t="s">
        <v>79</v>
      </c>
      <c r="K875" s="91" t="s">
        <v>34</v>
      </c>
      <c r="L875" s="96">
        <v>43990</v>
      </c>
      <c r="M875" s="91">
        <v>2020</v>
      </c>
      <c r="N875" s="91" t="s">
        <v>464</v>
      </c>
      <c r="O875" s="91" t="s">
        <v>538</v>
      </c>
      <c r="P875" s="127">
        <v>44020</v>
      </c>
      <c r="Q875" s="97">
        <v>44048</v>
      </c>
      <c r="R875" s="93" t="s">
        <v>35</v>
      </c>
      <c r="S875" s="89" t="s">
        <v>36</v>
      </c>
      <c r="T875" s="88" t="s">
        <v>30</v>
      </c>
      <c r="U875" s="89" t="s">
        <v>449</v>
      </c>
      <c r="V875" s="92" t="s">
        <v>603</v>
      </c>
      <c r="W875" s="94">
        <v>9530032</v>
      </c>
      <c r="X875" s="46">
        <f t="shared" si="42"/>
        <v>58</v>
      </c>
      <c r="Y875" s="46">
        <v>610</v>
      </c>
      <c r="Z875" s="46" t="str">
        <f t="shared" si="43"/>
        <v>31-60</v>
      </c>
      <c r="AA875" s="77" t="str">
        <f t="shared" si="44"/>
        <v>Concluido</v>
      </c>
    </row>
    <row r="876" spans="1:27" s="43" customFormat="1" ht="15" customHeight="1">
      <c r="A876" s="89" t="s">
        <v>26</v>
      </c>
      <c r="B876" s="90" t="s">
        <v>37</v>
      </c>
      <c r="C876" s="91" t="s">
        <v>27</v>
      </c>
      <c r="D876" s="91">
        <v>7195</v>
      </c>
      <c r="E876" s="87" t="s">
        <v>74</v>
      </c>
      <c r="F876" s="87" t="s">
        <v>29</v>
      </c>
      <c r="G876" s="88" t="s">
        <v>30</v>
      </c>
      <c r="H876" s="89" t="s">
        <v>31</v>
      </c>
      <c r="I876" s="92" t="s">
        <v>32</v>
      </c>
      <c r="J876" s="92" t="s">
        <v>33</v>
      </c>
      <c r="K876" s="91" t="s">
        <v>34</v>
      </c>
      <c r="L876" s="96">
        <v>43990</v>
      </c>
      <c r="M876" s="91">
        <v>2020</v>
      </c>
      <c r="N876" s="91" t="s">
        <v>464</v>
      </c>
      <c r="O876" s="91" t="s">
        <v>538</v>
      </c>
      <c r="P876" s="127">
        <v>44020</v>
      </c>
      <c r="Q876" s="97">
        <v>44034</v>
      </c>
      <c r="R876" s="93" t="s">
        <v>35</v>
      </c>
      <c r="S876" s="89" t="s">
        <v>36</v>
      </c>
      <c r="T876" s="88" t="s">
        <v>30</v>
      </c>
      <c r="U876" s="89" t="s">
        <v>449</v>
      </c>
      <c r="V876" s="92" t="s">
        <v>600</v>
      </c>
      <c r="W876" s="94">
        <v>17593259</v>
      </c>
      <c r="X876" s="46">
        <f t="shared" si="42"/>
        <v>44</v>
      </c>
      <c r="Y876" s="46">
        <v>611</v>
      </c>
      <c r="Z876" s="46" t="str">
        <f t="shared" si="43"/>
        <v>31-60</v>
      </c>
      <c r="AA876" s="77" t="str">
        <f t="shared" si="44"/>
        <v>Concluido</v>
      </c>
    </row>
    <row r="877" spans="1:27" s="43" customFormat="1" ht="15" customHeight="1">
      <c r="A877" s="89" t="s">
        <v>26</v>
      </c>
      <c r="B877" s="90" t="s">
        <v>37</v>
      </c>
      <c r="C877" s="91" t="s">
        <v>27</v>
      </c>
      <c r="D877" s="91">
        <v>7214</v>
      </c>
      <c r="E877" s="87" t="s">
        <v>461</v>
      </c>
      <c r="F877" s="87" t="s">
        <v>57</v>
      </c>
      <c r="G877" s="88" t="s">
        <v>30</v>
      </c>
      <c r="H877" s="89" t="s">
        <v>31</v>
      </c>
      <c r="I877" s="92" t="s">
        <v>32</v>
      </c>
      <c r="J877" s="92" t="s">
        <v>33</v>
      </c>
      <c r="K877" s="91" t="s">
        <v>34</v>
      </c>
      <c r="L877" s="96">
        <v>43990</v>
      </c>
      <c r="M877" s="91">
        <v>2020</v>
      </c>
      <c r="N877" s="91" t="s">
        <v>464</v>
      </c>
      <c r="O877" s="91" t="s">
        <v>538</v>
      </c>
      <c r="P877" s="127">
        <v>44020</v>
      </c>
      <c r="Q877" s="97">
        <v>44047</v>
      </c>
      <c r="R877" s="93" t="s">
        <v>35</v>
      </c>
      <c r="S877" s="89" t="s">
        <v>36</v>
      </c>
      <c r="T877" s="88" t="s">
        <v>30</v>
      </c>
      <c r="U877" s="89" t="s">
        <v>449</v>
      </c>
      <c r="V877" s="92" t="s">
        <v>604</v>
      </c>
      <c r="W877" s="94">
        <v>20077314</v>
      </c>
      <c r="X877" s="46">
        <f t="shared" si="42"/>
        <v>57</v>
      </c>
      <c r="Y877" s="46">
        <v>612</v>
      </c>
      <c r="Z877" s="46" t="str">
        <f t="shared" si="43"/>
        <v>31-60</v>
      </c>
      <c r="AA877" s="77" t="str">
        <f t="shared" si="44"/>
        <v>Concluido</v>
      </c>
    </row>
    <row r="878" spans="1:27" s="43" customFormat="1" ht="15" customHeight="1">
      <c r="A878" s="89" t="s">
        <v>26</v>
      </c>
      <c r="B878" s="90" t="s">
        <v>37</v>
      </c>
      <c r="C878" s="91" t="s">
        <v>27</v>
      </c>
      <c r="D878" s="91">
        <v>7216</v>
      </c>
      <c r="E878" s="87" t="s">
        <v>572</v>
      </c>
      <c r="F878" s="87" t="s">
        <v>57</v>
      </c>
      <c r="G878" s="88" t="s">
        <v>30</v>
      </c>
      <c r="H878" s="89" t="s">
        <v>31</v>
      </c>
      <c r="I878" s="92" t="s">
        <v>32</v>
      </c>
      <c r="J878" s="92" t="s">
        <v>33</v>
      </c>
      <c r="K878" s="91" t="s">
        <v>34</v>
      </c>
      <c r="L878" s="96">
        <v>43990</v>
      </c>
      <c r="M878" s="91">
        <v>2020</v>
      </c>
      <c r="N878" s="91" t="s">
        <v>464</v>
      </c>
      <c r="O878" s="91" t="s">
        <v>538</v>
      </c>
      <c r="P878" s="127">
        <v>44020</v>
      </c>
      <c r="Q878" s="97">
        <v>44047</v>
      </c>
      <c r="R878" s="93" t="s">
        <v>35</v>
      </c>
      <c r="S878" s="89" t="s">
        <v>36</v>
      </c>
      <c r="T878" s="88" t="s">
        <v>41</v>
      </c>
      <c r="U878" s="89" t="s">
        <v>42</v>
      </c>
      <c r="V878" s="92" t="s">
        <v>605</v>
      </c>
      <c r="W878" s="94">
        <v>45824293</v>
      </c>
      <c r="X878" s="46">
        <f t="shared" si="42"/>
        <v>57</v>
      </c>
      <c r="Y878" s="46">
        <v>613</v>
      </c>
      <c r="Z878" s="46" t="str">
        <f t="shared" si="43"/>
        <v>31-60</v>
      </c>
      <c r="AA878" s="77" t="str">
        <f t="shared" si="44"/>
        <v>Concluido</v>
      </c>
    </row>
    <row r="879" spans="1:27" s="43" customFormat="1">
      <c r="A879" s="89" t="s">
        <v>26</v>
      </c>
      <c r="B879" s="90" t="s">
        <v>37</v>
      </c>
      <c r="C879" s="91" t="s">
        <v>27</v>
      </c>
      <c r="D879" s="91">
        <v>7190</v>
      </c>
      <c r="E879" s="87" t="s">
        <v>402</v>
      </c>
      <c r="F879" s="87" t="s">
        <v>57</v>
      </c>
      <c r="G879" s="88" t="s">
        <v>44</v>
      </c>
      <c r="H879" s="89" t="s">
        <v>45</v>
      </c>
      <c r="I879" s="92" t="s">
        <v>586</v>
      </c>
      <c r="J879" s="92" t="s">
        <v>59</v>
      </c>
      <c r="K879" s="91" t="s">
        <v>587</v>
      </c>
      <c r="L879" s="96">
        <v>43990</v>
      </c>
      <c r="M879" s="91">
        <v>2020</v>
      </c>
      <c r="N879" s="91" t="s">
        <v>464</v>
      </c>
      <c r="O879" s="91" t="s">
        <v>538</v>
      </c>
      <c r="P879" s="127">
        <v>44020</v>
      </c>
      <c r="Q879" s="97">
        <v>44044</v>
      </c>
      <c r="R879" s="93" t="s">
        <v>35</v>
      </c>
      <c r="S879" s="89" t="s">
        <v>36</v>
      </c>
      <c r="T879" s="88" t="s">
        <v>30</v>
      </c>
      <c r="U879" s="89" t="s">
        <v>449</v>
      </c>
      <c r="V879" s="92" t="s">
        <v>588</v>
      </c>
      <c r="W879" s="94">
        <v>21858929</v>
      </c>
      <c r="X879" s="46">
        <f t="shared" si="42"/>
        <v>54</v>
      </c>
      <c r="Y879" s="46">
        <v>614</v>
      </c>
      <c r="Z879" s="46" t="str">
        <f t="shared" si="43"/>
        <v>31-60</v>
      </c>
      <c r="AA879" s="77" t="str">
        <f t="shared" si="44"/>
        <v>Concluido</v>
      </c>
    </row>
    <row r="880" spans="1:27" s="43" customFormat="1" ht="15" customHeight="1">
      <c r="A880" s="89" t="s">
        <v>26</v>
      </c>
      <c r="B880" s="90" t="s">
        <v>37</v>
      </c>
      <c r="C880" s="91" t="s">
        <v>27</v>
      </c>
      <c r="D880" s="91">
        <v>7200</v>
      </c>
      <c r="E880" s="87" t="s">
        <v>102</v>
      </c>
      <c r="F880" s="87" t="s">
        <v>29</v>
      </c>
      <c r="G880" s="88" t="s">
        <v>44</v>
      </c>
      <c r="H880" s="89" t="s">
        <v>45</v>
      </c>
      <c r="I880" s="92" t="s">
        <v>102</v>
      </c>
      <c r="J880" s="92" t="s">
        <v>86</v>
      </c>
      <c r="K880" s="95" t="s">
        <v>155</v>
      </c>
      <c r="L880" s="96">
        <v>43990</v>
      </c>
      <c r="M880" s="91">
        <v>2020</v>
      </c>
      <c r="N880" s="91" t="s">
        <v>464</v>
      </c>
      <c r="O880" s="91" t="s">
        <v>538</v>
      </c>
      <c r="P880" s="127">
        <v>44020</v>
      </c>
      <c r="Q880" s="97">
        <v>44047</v>
      </c>
      <c r="R880" s="93" t="s">
        <v>35</v>
      </c>
      <c r="S880" s="89" t="s">
        <v>36</v>
      </c>
      <c r="T880" s="88" t="s">
        <v>30</v>
      </c>
      <c r="U880" s="89" t="s">
        <v>449</v>
      </c>
      <c r="V880" s="92" t="s">
        <v>606</v>
      </c>
      <c r="W880" s="94">
        <v>3461364</v>
      </c>
      <c r="X880" s="46">
        <f t="shared" si="42"/>
        <v>57</v>
      </c>
      <c r="Y880" s="46">
        <v>615</v>
      </c>
      <c r="Z880" s="46" t="str">
        <f t="shared" si="43"/>
        <v>31-60</v>
      </c>
      <c r="AA880" s="77" t="str">
        <f t="shared" si="44"/>
        <v>Concluido</v>
      </c>
    </row>
    <row r="881" spans="1:27" s="43" customFormat="1" ht="15" customHeight="1">
      <c r="A881" s="89" t="s">
        <v>26</v>
      </c>
      <c r="B881" s="90" t="s">
        <v>37</v>
      </c>
      <c r="C881" s="91" t="s">
        <v>27</v>
      </c>
      <c r="D881" s="91">
        <v>7210</v>
      </c>
      <c r="E881" s="87" t="s">
        <v>88</v>
      </c>
      <c r="F881" s="87" t="s">
        <v>29</v>
      </c>
      <c r="G881" s="88" t="s">
        <v>44</v>
      </c>
      <c r="H881" s="89" t="s">
        <v>45</v>
      </c>
      <c r="I881" s="92" t="s">
        <v>88</v>
      </c>
      <c r="J881" s="92" t="s">
        <v>51</v>
      </c>
      <c r="K881" s="95" t="s">
        <v>149</v>
      </c>
      <c r="L881" s="96">
        <v>43990</v>
      </c>
      <c r="M881" s="91">
        <v>2020</v>
      </c>
      <c r="N881" s="91" t="s">
        <v>464</v>
      </c>
      <c r="O881" s="91" t="s">
        <v>538</v>
      </c>
      <c r="P881" s="127">
        <v>44020</v>
      </c>
      <c r="Q881" s="97">
        <v>44050</v>
      </c>
      <c r="R881" s="93" t="s">
        <v>35</v>
      </c>
      <c r="S881" s="89" t="s">
        <v>36</v>
      </c>
      <c r="T881" s="88" t="s">
        <v>30</v>
      </c>
      <c r="U881" s="89" t="s">
        <v>449</v>
      </c>
      <c r="V881" s="92" t="s">
        <v>595</v>
      </c>
      <c r="W881" s="94">
        <v>45368130</v>
      </c>
      <c r="X881" s="46">
        <f t="shared" si="42"/>
        <v>60</v>
      </c>
      <c r="Y881" s="46">
        <v>616</v>
      </c>
      <c r="Z881" s="46" t="str">
        <f t="shared" si="43"/>
        <v>31-60</v>
      </c>
      <c r="AA881" s="77" t="str">
        <f t="shared" si="44"/>
        <v>Concluido</v>
      </c>
    </row>
    <row r="882" spans="1:27" s="43" customFormat="1" ht="15" customHeight="1">
      <c r="A882" s="89" t="s">
        <v>26</v>
      </c>
      <c r="B882" s="90" t="s">
        <v>165</v>
      </c>
      <c r="C882" s="91" t="s">
        <v>27</v>
      </c>
      <c r="D882" s="91">
        <v>7175</v>
      </c>
      <c r="E882" s="87" t="s">
        <v>400</v>
      </c>
      <c r="F882" s="87" t="s">
        <v>29</v>
      </c>
      <c r="G882" s="88" t="s">
        <v>44</v>
      </c>
      <c r="H882" s="89" t="s">
        <v>45</v>
      </c>
      <c r="I882" s="92" t="s">
        <v>121</v>
      </c>
      <c r="J882" s="92" t="s">
        <v>69</v>
      </c>
      <c r="K882" s="91" t="s">
        <v>126</v>
      </c>
      <c r="L882" s="96">
        <v>43988</v>
      </c>
      <c r="M882" s="91">
        <v>2020</v>
      </c>
      <c r="N882" s="91" t="s">
        <v>464</v>
      </c>
      <c r="O882" s="91" t="s">
        <v>538</v>
      </c>
      <c r="P882" s="127">
        <v>44018</v>
      </c>
      <c r="Q882" s="97">
        <v>44041</v>
      </c>
      <c r="R882" s="93" t="s">
        <v>35</v>
      </c>
      <c r="S882" s="89" t="s">
        <v>36</v>
      </c>
      <c r="T882" s="88" t="s">
        <v>30</v>
      </c>
      <c r="U882" s="89" t="s">
        <v>449</v>
      </c>
      <c r="V882" s="92" t="s">
        <v>584</v>
      </c>
      <c r="W882" s="94">
        <v>23267474</v>
      </c>
      <c r="X882" s="46">
        <f t="shared" si="42"/>
        <v>53</v>
      </c>
      <c r="Y882" s="46">
        <v>617</v>
      </c>
      <c r="Z882" s="46" t="str">
        <f t="shared" si="43"/>
        <v>31-60</v>
      </c>
      <c r="AA882" s="77" t="str">
        <f t="shared" si="44"/>
        <v>Concluido</v>
      </c>
    </row>
    <row r="883" spans="1:27" s="43" customFormat="1" ht="15" customHeight="1">
      <c r="A883" s="89" t="s">
        <v>26</v>
      </c>
      <c r="B883" s="90" t="s">
        <v>37</v>
      </c>
      <c r="C883" s="91" t="s">
        <v>27</v>
      </c>
      <c r="D883" s="91">
        <v>7178</v>
      </c>
      <c r="E883" s="87" t="s">
        <v>400</v>
      </c>
      <c r="F883" s="87" t="s">
        <v>29</v>
      </c>
      <c r="G883" s="88" t="s">
        <v>44</v>
      </c>
      <c r="H883" s="89" t="s">
        <v>45</v>
      </c>
      <c r="I883" s="92" t="s">
        <v>121</v>
      </c>
      <c r="J883" s="92" t="s">
        <v>69</v>
      </c>
      <c r="K883" s="91" t="s">
        <v>126</v>
      </c>
      <c r="L883" s="96">
        <v>43988</v>
      </c>
      <c r="M883" s="91">
        <v>2020</v>
      </c>
      <c r="N883" s="91" t="s">
        <v>464</v>
      </c>
      <c r="O883" s="91" t="s">
        <v>538</v>
      </c>
      <c r="P883" s="127">
        <v>44018</v>
      </c>
      <c r="Q883" s="97">
        <v>44049</v>
      </c>
      <c r="R883" s="93" t="s">
        <v>35</v>
      </c>
      <c r="S883" s="89" t="s">
        <v>36</v>
      </c>
      <c r="T883" s="88" t="s">
        <v>30</v>
      </c>
      <c r="U883" s="89" t="s">
        <v>449</v>
      </c>
      <c r="V883" s="92" t="s">
        <v>585</v>
      </c>
      <c r="W883" s="94">
        <v>44848650</v>
      </c>
      <c r="X883" s="46">
        <f t="shared" si="42"/>
        <v>61</v>
      </c>
      <c r="Y883" s="46">
        <v>618</v>
      </c>
      <c r="Z883" s="46" t="str">
        <f t="shared" si="43"/>
        <v>Más de 60</v>
      </c>
      <c r="AA883" s="77" t="str">
        <f t="shared" si="44"/>
        <v>Concluido</v>
      </c>
    </row>
    <row r="884" spans="1:27" s="43" customFormat="1" ht="15" customHeight="1">
      <c r="A884" s="89" t="s">
        <v>26</v>
      </c>
      <c r="B884" s="90" t="s">
        <v>165</v>
      </c>
      <c r="C884" s="91" t="s">
        <v>27</v>
      </c>
      <c r="D884" s="91">
        <v>7168</v>
      </c>
      <c r="E884" s="87" t="s">
        <v>153</v>
      </c>
      <c r="F884" s="87" t="s">
        <v>29</v>
      </c>
      <c r="G884" s="88" t="s">
        <v>44</v>
      </c>
      <c r="H884" s="89" t="s">
        <v>45</v>
      </c>
      <c r="I884" s="92" t="s">
        <v>153</v>
      </c>
      <c r="J884" s="92" t="s">
        <v>69</v>
      </c>
      <c r="K884" s="91" t="s">
        <v>416</v>
      </c>
      <c r="L884" s="96">
        <v>43988</v>
      </c>
      <c r="M884" s="91">
        <v>2020</v>
      </c>
      <c r="N884" s="91" t="s">
        <v>464</v>
      </c>
      <c r="O884" s="91" t="s">
        <v>538</v>
      </c>
      <c r="P884" s="127">
        <v>44018</v>
      </c>
      <c r="Q884" s="97">
        <v>44049</v>
      </c>
      <c r="R884" s="93" t="s">
        <v>35</v>
      </c>
      <c r="S884" s="89" t="s">
        <v>36</v>
      </c>
      <c r="T884" s="88" t="s">
        <v>30</v>
      </c>
      <c r="U884" s="89" t="s">
        <v>449</v>
      </c>
      <c r="V884" s="92" t="s">
        <v>583</v>
      </c>
      <c r="W884" s="94">
        <v>20573581</v>
      </c>
      <c r="X884" s="46">
        <f t="shared" si="42"/>
        <v>61</v>
      </c>
      <c r="Y884" s="46">
        <v>619</v>
      </c>
      <c r="Z884" s="46" t="str">
        <f t="shared" si="43"/>
        <v>Más de 60</v>
      </c>
      <c r="AA884" s="77" t="str">
        <f t="shared" si="44"/>
        <v>Concluido</v>
      </c>
    </row>
    <row r="885" spans="1:27" s="43" customFormat="1" ht="15" customHeight="1">
      <c r="A885" s="89" t="s">
        <v>26</v>
      </c>
      <c r="B885" s="90" t="s">
        <v>165</v>
      </c>
      <c r="C885" s="91" t="s">
        <v>27</v>
      </c>
      <c r="D885" s="91">
        <v>7166</v>
      </c>
      <c r="E885" s="87" t="s">
        <v>95</v>
      </c>
      <c r="F885" s="87" t="s">
        <v>29</v>
      </c>
      <c r="G885" s="88" t="s">
        <v>44</v>
      </c>
      <c r="H885" s="89" t="s">
        <v>45</v>
      </c>
      <c r="I885" s="92" t="s">
        <v>95</v>
      </c>
      <c r="J885" s="92" t="s">
        <v>79</v>
      </c>
      <c r="K885" s="91" t="s">
        <v>34</v>
      </c>
      <c r="L885" s="96">
        <v>43988</v>
      </c>
      <c r="M885" s="91">
        <v>2020</v>
      </c>
      <c r="N885" s="91" t="s">
        <v>464</v>
      </c>
      <c r="O885" s="91" t="s">
        <v>538</v>
      </c>
      <c r="P885" s="127">
        <v>44018</v>
      </c>
      <c r="Q885" s="97">
        <v>44035</v>
      </c>
      <c r="R885" s="93" t="s">
        <v>35</v>
      </c>
      <c r="S885" s="89" t="s">
        <v>36</v>
      </c>
      <c r="T885" s="88" t="s">
        <v>30</v>
      </c>
      <c r="U885" s="89" t="s">
        <v>449</v>
      </c>
      <c r="V885" s="92" t="s">
        <v>582</v>
      </c>
      <c r="W885" s="94">
        <v>9525596</v>
      </c>
      <c r="X885" s="46">
        <f t="shared" si="42"/>
        <v>47</v>
      </c>
      <c r="Y885" s="46">
        <v>620</v>
      </c>
      <c r="Z885" s="46" t="str">
        <f t="shared" si="43"/>
        <v>31-60</v>
      </c>
      <c r="AA885" s="77" t="str">
        <f t="shared" si="44"/>
        <v>Concluido</v>
      </c>
    </row>
    <row r="886" spans="1:27" s="43" customFormat="1" ht="15" customHeight="1">
      <c r="A886" s="89" t="s">
        <v>26</v>
      </c>
      <c r="B886" s="90" t="s">
        <v>165</v>
      </c>
      <c r="C886" s="91" t="s">
        <v>27</v>
      </c>
      <c r="D886" s="91">
        <v>7153</v>
      </c>
      <c r="E886" s="87" t="s">
        <v>469</v>
      </c>
      <c r="F886" s="87" t="s">
        <v>29</v>
      </c>
      <c r="G886" s="88" t="s">
        <v>44</v>
      </c>
      <c r="H886" s="89" t="s">
        <v>45</v>
      </c>
      <c r="I886" s="92" t="s">
        <v>50</v>
      </c>
      <c r="J886" s="92" t="s">
        <v>51</v>
      </c>
      <c r="K886" s="91" t="s">
        <v>52</v>
      </c>
      <c r="L886" s="96">
        <v>43987</v>
      </c>
      <c r="M886" s="91">
        <v>2020</v>
      </c>
      <c r="N886" s="91" t="s">
        <v>464</v>
      </c>
      <c r="O886" s="91" t="s">
        <v>538</v>
      </c>
      <c r="P886" s="127">
        <v>44017</v>
      </c>
      <c r="Q886" s="97">
        <v>44034</v>
      </c>
      <c r="R886" s="93" t="s">
        <v>35</v>
      </c>
      <c r="S886" s="89" t="s">
        <v>36</v>
      </c>
      <c r="T886" s="88" t="s">
        <v>30</v>
      </c>
      <c r="U886" s="89" t="s">
        <v>449</v>
      </c>
      <c r="V886" s="92" t="s">
        <v>579</v>
      </c>
      <c r="W886" s="94">
        <v>80198965</v>
      </c>
      <c r="X886" s="46">
        <f t="shared" si="42"/>
        <v>47</v>
      </c>
      <c r="Y886" s="46">
        <v>621</v>
      </c>
      <c r="Z886" s="46" t="str">
        <f t="shared" si="43"/>
        <v>31-60</v>
      </c>
      <c r="AA886" s="77" t="str">
        <f t="shared" si="44"/>
        <v>Concluido</v>
      </c>
    </row>
    <row r="887" spans="1:27" s="43" customFormat="1" ht="15" customHeight="1">
      <c r="A887" s="89" t="s">
        <v>26</v>
      </c>
      <c r="B887" s="90" t="s">
        <v>37</v>
      </c>
      <c r="C887" s="91" t="s">
        <v>27</v>
      </c>
      <c r="D887" s="91">
        <v>7155</v>
      </c>
      <c r="E887" s="87" t="s">
        <v>469</v>
      </c>
      <c r="F887" s="87" t="s">
        <v>29</v>
      </c>
      <c r="G887" s="88" t="s">
        <v>44</v>
      </c>
      <c r="H887" s="89" t="s">
        <v>45</v>
      </c>
      <c r="I887" s="92" t="s">
        <v>50</v>
      </c>
      <c r="J887" s="92" t="s">
        <v>51</v>
      </c>
      <c r="K887" s="91" t="s">
        <v>52</v>
      </c>
      <c r="L887" s="96">
        <v>43987</v>
      </c>
      <c r="M887" s="91">
        <v>2020</v>
      </c>
      <c r="N887" s="91" t="s">
        <v>464</v>
      </c>
      <c r="O887" s="91" t="s">
        <v>538</v>
      </c>
      <c r="P887" s="127">
        <v>44017</v>
      </c>
      <c r="Q887" s="97">
        <v>44034</v>
      </c>
      <c r="R887" s="93" t="s">
        <v>35</v>
      </c>
      <c r="S887" s="89" t="s">
        <v>36</v>
      </c>
      <c r="T887" s="88" t="s">
        <v>30</v>
      </c>
      <c r="U887" s="89" t="s">
        <v>449</v>
      </c>
      <c r="V887" s="92" t="s">
        <v>580</v>
      </c>
      <c r="W887" s="94">
        <v>42776106</v>
      </c>
      <c r="X887" s="46">
        <f t="shared" si="42"/>
        <v>47</v>
      </c>
      <c r="Y887" s="46">
        <v>622</v>
      </c>
      <c r="Z887" s="46" t="str">
        <f t="shared" si="43"/>
        <v>31-60</v>
      </c>
      <c r="AA887" s="77" t="str">
        <f t="shared" si="44"/>
        <v>Concluido</v>
      </c>
    </row>
    <row r="888" spans="1:27" s="43" customFormat="1" ht="15" customHeight="1">
      <c r="A888" s="89" t="s">
        <v>26</v>
      </c>
      <c r="B888" s="90" t="s">
        <v>37</v>
      </c>
      <c r="C888" s="91" t="s">
        <v>27</v>
      </c>
      <c r="D888" s="91">
        <v>7156</v>
      </c>
      <c r="E888" s="87" t="s">
        <v>469</v>
      </c>
      <c r="F888" s="87" t="s">
        <v>29</v>
      </c>
      <c r="G888" s="88" t="s">
        <v>44</v>
      </c>
      <c r="H888" s="89" t="s">
        <v>45</v>
      </c>
      <c r="I888" s="92" t="s">
        <v>50</v>
      </c>
      <c r="J888" s="92" t="s">
        <v>51</v>
      </c>
      <c r="K888" s="91" t="s">
        <v>52</v>
      </c>
      <c r="L888" s="96">
        <v>43987</v>
      </c>
      <c r="M888" s="91">
        <v>2020</v>
      </c>
      <c r="N888" s="91" t="s">
        <v>464</v>
      </c>
      <c r="O888" s="91" t="s">
        <v>538</v>
      </c>
      <c r="P888" s="127">
        <v>44017</v>
      </c>
      <c r="Q888" s="97">
        <v>44014</v>
      </c>
      <c r="R888" s="93" t="s">
        <v>35</v>
      </c>
      <c r="S888" s="89" t="s">
        <v>36</v>
      </c>
      <c r="T888" s="88" t="s">
        <v>30</v>
      </c>
      <c r="U888" s="89" t="s">
        <v>449</v>
      </c>
      <c r="V888" s="92" t="s">
        <v>581</v>
      </c>
      <c r="W888" s="94">
        <v>42210753</v>
      </c>
      <c r="X888" s="46">
        <f t="shared" si="42"/>
        <v>27</v>
      </c>
      <c r="Y888" s="46">
        <v>623</v>
      </c>
      <c r="Z888" s="46" t="str">
        <f t="shared" si="43"/>
        <v>16-30</v>
      </c>
      <c r="AA888" s="77" t="str">
        <f t="shared" si="44"/>
        <v>Concluido</v>
      </c>
    </row>
    <row r="889" spans="1:27" s="43" customFormat="1" ht="15" customHeight="1">
      <c r="A889" s="89" t="s">
        <v>26</v>
      </c>
      <c r="B889" s="90" t="s">
        <v>37</v>
      </c>
      <c r="C889" s="91" t="s">
        <v>27</v>
      </c>
      <c r="D889" s="91">
        <v>7144</v>
      </c>
      <c r="E889" s="87" t="s">
        <v>148</v>
      </c>
      <c r="F889" s="87" t="s">
        <v>57</v>
      </c>
      <c r="G889" s="88" t="s">
        <v>44</v>
      </c>
      <c r="H889" s="89" t="s">
        <v>45</v>
      </c>
      <c r="I889" s="92" t="s">
        <v>536</v>
      </c>
      <c r="J889" s="92" t="s">
        <v>69</v>
      </c>
      <c r="K889" s="95" t="s">
        <v>537</v>
      </c>
      <c r="L889" s="96">
        <v>43987</v>
      </c>
      <c r="M889" s="91">
        <v>2020</v>
      </c>
      <c r="N889" s="91" t="s">
        <v>464</v>
      </c>
      <c r="O889" s="91" t="s">
        <v>538</v>
      </c>
      <c r="P889" s="127">
        <v>44017</v>
      </c>
      <c r="Q889" s="97">
        <v>44013</v>
      </c>
      <c r="R889" s="93" t="s">
        <v>35</v>
      </c>
      <c r="S889" s="89" t="s">
        <v>36</v>
      </c>
      <c r="T889" s="88" t="s">
        <v>30</v>
      </c>
      <c r="U889" s="89" t="s">
        <v>449</v>
      </c>
      <c r="V889" s="92" t="s">
        <v>571</v>
      </c>
      <c r="W889" s="94">
        <v>40402512</v>
      </c>
      <c r="X889" s="46">
        <f t="shared" si="42"/>
        <v>26</v>
      </c>
      <c r="Y889" s="46">
        <v>624</v>
      </c>
      <c r="Z889" s="46" t="str">
        <f t="shared" si="43"/>
        <v>16-30</v>
      </c>
      <c r="AA889" s="77" t="str">
        <f t="shared" si="44"/>
        <v>Concluido</v>
      </c>
    </row>
    <row r="890" spans="1:27" s="43" customFormat="1" ht="15" customHeight="1">
      <c r="A890" s="89" t="s">
        <v>26</v>
      </c>
      <c r="B890" s="90" t="s">
        <v>37</v>
      </c>
      <c r="C890" s="91" t="s">
        <v>27</v>
      </c>
      <c r="D890" s="91">
        <v>7151</v>
      </c>
      <c r="E890" s="87" t="s">
        <v>162</v>
      </c>
      <c r="F890" s="87" t="s">
        <v>29</v>
      </c>
      <c r="G890" s="88" t="s">
        <v>44</v>
      </c>
      <c r="H890" s="89" t="s">
        <v>45</v>
      </c>
      <c r="I890" s="92" t="s">
        <v>77</v>
      </c>
      <c r="J890" s="92" t="s">
        <v>108</v>
      </c>
      <c r="K890" s="91" t="s">
        <v>129</v>
      </c>
      <c r="L890" s="96">
        <v>43987</v>
      </c>
      <c r="M890" s="91">
        <v>2020</v>
      </c>
      <c r="N890" s="91" t="s">
        <v>464</v>
      </c>
      <c r="O890" s="91" t="s">
        <v>538</v>
      </c>
      <c r="P890" s="127">
        <v>44017</v>
      </c>
      <c r="Q890" s="97">
        <v>44034</v>
      </c>
      <c r="R890" s="93" t="s">
        <v>35</v>
      </c>
      <c r="S890" s="89" t="s">
        <v>36</v>
      </c>
      <c r="T890" s="88" t="s">
        <v>30</v>
      </c>
      <c r="U890" s="89" t="s">
        <v>449</v>
      </c>
      <c r="V890" s="92" t="s">
        <v>578</v>
      </c>
      <c r="W890" s="94">
        <v>46736422</v>
      </c>
      <c r="X890" s="46">
        <f t="shared" si="42"/>
        <v>47</v>
      </c>
      <c r="Y890" s="46">
        <v>625</v>
      </c>
      <c r="Z890" s="46" t="str">
        <f t="shared" si="43"/>
        <v>31-60</v>
      </c>
      <c r="AA890" s="77" t="str">
        <f t="shared" si="44"/>
        <v>Concluido</v>
      </c>
    </row>
    <row r="891" spans="1:27" s="43" customFormat="1" ht="15" customHeight="1">
      <c r="A891" s="89" t="s">
        <v>26</v>
      </c>
      <c r="B891" s="90" t="s">
        <v>37</v>
      </c>
      <c r="C891" s="91" t="s">
        <v>27</v>
      </c>
      <c r="D891" s="91">
        <v>7147</v>
      </c>
      <c r="E891" s="87" t="s">
        <v>146</v>
      </c>
      <c r="F891" s="87" t="s">
        <v>29</v>
      </c>
      <c r="G891" s="88" t="s">
        <v>44</v>
      </c>
      <c r="H891" s="89" t="s">
        <v>45</v>
      </c>
      <c r="I891" s="92" t="s">
        <v>135</v>
      </c>
      <c r="J891" s="92" t="s">
        <v>47</v>
      </c>
      <c r="K891" s="95" t="s">
        <v>34</v>
      </c>
      <c r="L891" s="96">
        <v>43987</v>
      </c>
      <c r="M891" s="91">
        <v>2020</v>
      </c>
      <c r="N891" s="91" t="s">
        <v>464</v>
      </c>
      <c r="O891" s="91" t="s">
        <v>538</v>
      </c>
      <c r="P891" s="127">
        <v>44017</v>
      </c>
      <c r="Q891" s="97">
        <v>44039</v>
      </c>
      <c r="R891" s="93" t="s">
        <v>35</v>
      </c>
      <c r="S891" s="89" t="s">
        <v>36</v>
      </c>
      <c r="T891" s="88" t="s">
        <v>30</v>
      </c>
      <c r="U891" s="89" t="s">
        <v>449</v>
      </c>
      <c r="V891" s="92" t="s">
        <v>577</v>
      </c>
      <c r="W891" s="94">
        <v>8113794</v>
      </c>
      <c r="X891" s="46">
        <f t="shared" si="42"/>
        <v>52</v>
      </c>
      <c r="Y891" s="46">
        <v>626</v>
      </c>
      <c r="Z891" s="46" t="str">
        <f t="shared" si="43"/>
        <v>31-60</v>
      </c>
      <c r="AA891" s="77" t="str">
        <f t="shared" si="44"/>
        <v>Concluido</v>
      </c>
    </row>
    <row r="892" spans="1:27" s="43" customFormat="1" ht="15" customHeight="1">
      <c r="A892" s="89" t="s">
        <v>26</v>
      </c>
      <c r="B892" s="90" t="s">
        <v>37</v>
      </c>
      <c r="C892" s="91" t="s">
        <v>27</v>
      </c>
      <c r="D892" s="91">
        <v>7152</v>
      </c>
      <c r="E892" s="87" t="s">
        <v>88</v>
      </c>
      <c r="F892" s="87" t="s">
        <v>57</v>
      </c>
      <c r="G892" s="88" t="s">
        <v>44</v>
      </c>
      <c r="H892" s="89" t="s">
        <v>45</v>
      </c>
      <c r="I892" s="92" t="s">
        <v>88</v>
      </c>
      <c r="J892" s="92" t="s">
        <v>51</v>
      </c>
      <c r="K892" s="95" t="s">
        <v>149</v>
      </c>
      <c r="L892" s="96">
        <v>43987</v>
      </c>
      <c r="M892" s="91">
        <v>2020</v>
      </c>
      <c r="N892" s="91" t="s">
        <v>464</v>
      </c>
      <c r="O892" s="91" t="s">
        <v>538</v>
      </c>
      <c r="P892" s="127">
        <v>44017</v>
      </c>
      <c r="Q892" s="97">
        <v>44034</v>
      </c>
      <c r="R892" s="93" t="s">
        <v>35</v>
      </c>
      <c r="S892" s="89" t="s">
        <v>36</v>
      </c>
      <c r="T892" s="88" t="s">
        <v>30</v>
      </c>
      <c r="U892" s="89" t="s">
        <v>449</v>
      </c>
      <c r="V892" s="92" t="s">
        <v>576</v>
      </c>
      <c r="W892" s="94">
        <v>40768439</v>
      </c>
      <c r="X892" s="46">
        <f t="shared" si="42"/>
        <v>47</v>
      </c>
      <c r="Y892" s="46">
        <v>627</v>
      </c>
      <c r="Z892" s="46" t="str">
        <f t="shared" si="43"/>
        <v>31-60</v>
      </c>
      <c r="AA892" s="77" t="str">
        <f t="shared" si="44"/>
        <v>Concluido</v>
      </c>
    </row>
    <row r="893" spans="1:27" s="43" customFormat="1" ht="15" customHeight="1">
      <c r="A893" s="89" t="s">
        <v>26</v>
      </c>
      <c r="B893" s="90" t="s">
        <v>37</v>
      </c>
      <c r="C893" s="91" t="s">
        <v>27</v>
      </c>
      <c r="D893" s="91">
        <v>7119</v>
      </c>
      <c r="E893" s="87" t="s">
        <v>401</v>
      </c>
      <c r="F893" s="87" t="s">
        <v>29</v>
      </c>
      <c r="G893" s="88" t="s">
        <v>44</v>
      </c>
      <c r="H893" s="89" t="s">
        <v>45</v>
      </c>
      <c r="I893" s="92" t="s">
        <v>50</v>
      </c>
      <c r="J893" s="92" t="s">
        <v>51</v>
      </c>
      <c r="K893" s="91" t="s">
        <v>52</v>
      </c>
      <c r="L893" s="96">
        <v>43986</v>
      </c>
      <c r="M893" s="91">
        <v>2020</v>
      </c>
      <c r="N893" s="91" t="s">
        <v>464</v>
      </c>
      <c r="O893" s="91" t="s">
        <v>538</v>
      </c>
      <c r="P893" s="127">
        <v>44016</v>
      </c>
      <c r="Q893" s="97">
        <v>44034</v>
      </c>
      <c r="R893" s="93" t="s">
        <v>35</v>
      </c>
      <c r="S893" s="89" t="s">
        <v>36</v>
      </c>
      <c r="T893" s="88" t="s">
        <v>30</v>
      </c>
      <c r="U893" s="89" t="s">
        <v>449</v>
      </c>
      <c r="V893" s="92" t="s">
        <v>565</v>
      </c>
      <c r="W893" s="94">
        <v>70329054</v>
      </c>
      <c r="X893" s="46">
        <f t="shared" si="42"/>
        <v>48</v>
      </c>
      <c r="Y893" s="46">
        <v>628</v>
      </c>
      <c r="Z893" s="46" t="str">
        <f t="shared" si="43"/>
        <v>31-60</v>
      </c>
      <c r="AA893" s="77" t="str">
        <f t="shared" si="44"/>
        <v>Concluido</v>
      </c>
    </row>
    <row r="894" spans="1:27" s="43" customFormat="1" ht="15" customHeight="1">
      <c r="A894" s="89" t="s">
        <v>26</v>
      </c>
      <c r="B894" s="90" t="s">
        <v>37</v>
      </c>
      <c r="C894" s="91" t="s">
        <v>27</v>
      </c>
      <c r="D894" s="91">
        <v>7121</v>
      </c>
      <c r="E894" s="87" t="s">
        <v>115</v>
      </c>
      <c r="F894" s="87" t="s">
        <v>29</v>
      </c>
      <c r="G894" s="88" t="s">
        <v>44</v>
      </c>
      <c r="H894" s="89" t="s">
        <v>45</v>
      </c>
      <c r="I894" s="92" t="s">
        <v>115</v>
      </c>
      <c r="J894" s="92" t="s">
        <v>108</v>
      </c>
      <c r="K894" s="91" t="s">
        <v>415</v>
      </c>
      <c r="L894" s="96">
        <v>43986</v>
      </c>
      <c r="M894" s="91">
        <v>2020</v>
      </c>
      <c r="N894" s="91" t="s">
        <v>464</v>
      </c>
      <c r="O894" s="91" t="s">
        <v>538</v>
      </c>
      <c r="P894" s="127">
        <v>44016</v>
      </c>
      <c r="Q894" s="97">
        <v>44075</v>
      </c>
      <c r="R894" s="93" t="s">
        <v>35</v>
      </c>
      <c r="S894" s="89" t="s">
        <v>36</v>
      </c>
      <c r="T894" s="88" t="s">
        <v>30</v>
      </c>
      <c r="U894" s="89" t="s">
        <v>449</v>
      </c>
      <c r="V894" s="92" t="s">
        <v>566</v>
      </c>
      <c r="W894" s="94">
        <v>70039503</v>
      </c>
      <c r="X894" s="46">
        <f t="shared" si="42"/>
        <v>89</v>
      </c>
      <c r="Y894" s="46">
        <v>629</v>
      </c>
      <c r="Z894" s="46" t="str">
        <f t="shared" si="43"/>
        <v>Más de 60</v>
      </c>
      <c r="AA894" s="77" t="str">
        <f t="shared" si="44"/>
        <v>Concluido</v>
      </c>
    </row>
    <row r="895" spans="1:27" s="43" customFormat="1" ht="15" customHeight="1">
      <c r="A895" s="89" t="s">
        <v>26</v>
      </c>
      <c r="B895" s="90" t="s">
        <v>37</v>
      </c>
      <c r="C895" s="91" t="s">
        <v>27</v>
      </c>
      <c r="D895" s="91">
        <v>7113</v>
      </c>
      <c r="E895" s="87" t="s">
        <v>402</v>
      </c>
      <c r="F895" s="87" t="s">
        <v>57</v>
      </c>
      <c r="G895" s="88" t="s">
        <v>44</v>
      </c>
      <c r="H895" s="89" t="s">
        <v>45</v>
      </c>
      <c r="I895" s="92" t="s">
        <v>73</v>
      </c>
      <c r="J895" s="92" t="s">
        <v>79</v>
      </c>
      <c r="K895" s="91" t="s">
        <v>122</v>
      </c>
      <c r="L895" s="96">
        <v>43986</v>
      </c>
      <c r="M895" s="91">
        <v>2020</v>
      </c>
      <c r="N895" s="91" t="s">
        <v>464</v>
      </c>
      <c r="O895" s="91" t="s">
        <v>538</v>
      </c>
      <c r="P895" s="127">
        <v>44016</v>
      </c>
      <c r="Q895" s="97">
        <v>44043</v>
      </c>
      <c r="R895" s="93" t="s">
        <v>35</v>
      </c>
      <c r="S895" s="89" t="s">
        <v>36</v>
      </c>
      <c r="T895" s="88" t="s">
        <v>30</v>
      </c>
      <c r="U895" s="89" t="s">
        <v>449</v>
      </c>
      <c r="V895" s="92" t="s">
        <v>542</v>
      </c>
      <c r="W895" s="94">
        <v>16806044</v>
      </c>
      <c r="X895" s="46">
        <f t="shared" si="42"/>
        <v>57</v>
      </c>
      <c r="Y895" s="46">
        <v>630</v>
      </c>
      <c r="Z895" s="46" t="str">
        <f t="shared" si="43"/>
        <v>31-60</v>
      </c>
      <c r="AA895" s="77" t="str">
        <f t="shared" si="44"/>
        <v>Concluido</v>
      </c>
    </row>
    <row r="896" spans="1:27" s="43" customFormat="1" ht="15" customHeight="1">
      <c r="A896" s="89" t="s">
        <v>26</v>
      </c>
      <c r="B896" s="90" t="s">
        <v>165</v>
      </c>
      <c r="C896" s="91" t="s">
        <v>27</v>
      </c>
      <c r="D896" s="91">
        <v>7122</v>
      </c>
      <c r="E896" s="87" t="s">
        <v>97</v>
      </c>
      <c r="F896" s="87" t="s">
        <v>57</v>
      </c>
      <c r="G896" s="88" t="s">
        <v>44</v>
      </c>
      <c r="H896" s="89" t="s">
        <v>45</v>
      </c>
      <c r="I896" s="92" t="s">
        <v>95</v>
      </c>
      <c r="J896" s="92" t="s">
        <v>79</v>
      </c>
      <c r="K896" s="91" t="s">
        <v>34</v>
      </c>
      <c r="L896" s="96">
        <v>43986</v>
      </c>
      <c r="M896" s="91">
        <v>2020</v>
      </c>
      <c r="N896" s="91" t="s">
        <v>464</v>
      </c>
      <c r="O896" s="91" t="s">
        <v>538</v>
      </c>
      <c r="P896" s="127">
        <v>44016</v>
      </c>
      <c r="Q896" s="97">
        <v>44037</v>
      </c>
      <c r="R896" s="93" t="s">
        <v>35</v>
      </c>
      <c r="S896" s="89" t="s">
        <v>36</v>
      </c>
      <c r="T896" s="88" t="s">
        <v>30</v>
      </c>
      <c r="U896" s="89" t="s">
        <v>449</v>
      </c>
      <c r="V896" s="92" t="s">
        <v>567</v>
      </c>
      <c r="W896" s="94">
        <v>18078891</v>
      </c>
      <c r="X896" s="46">
        <f t="shared" si="42"/>
        <v>51</v>
      </c>
      <c r="Y896" s="46">
        <v>631</v>
      </c>
      <c r="Z896" s="46" t="str">
        <f t="shared" si="43"/>
        <v>31-60</v>
      </c>
      <c r="AA896" s="77" t="str">
        <f t="shared" si="44"/>
        <v>Concluido</v>
      </c>
    </row>
    <row r="897" spans="1:27" s="43" customFormat="1" ht="15" customHeight="1">
      <c r="A897" s="89" t="s">
        <v>26</v>
      </c>
      <c r="B897" s="90" t="s">
        <v>37</v>
      </c>
      <c r="C897" s="91" t="s">
        <v>27</v>
      </c>
      <c r="D897" s="91">
        <v>7135</v>
      </c>
      <c r="E897" s="87" t="s">
        <v>104</v>
      </c>
      <c r="F897" s="87" t="s">
        <v>57</v>
      </c>
      <c r="G897" s="88" t="s">
        <v>30</v>
      </c>
      <c r="H897" s="89" t="s">
        <v>442</v>
      </c>
      <c r="I897" s="92" t="s">
        <v>32</v>
      </c>
      <c r="J897" s="92" t="s">
        <v>33</v>
      </c>
      <c r="K897" s="91" t="s">
        <v>34</v>
      </c>
      <c r="L897" s="96">
        <v>43986</v>
      </c>
      <c r="M897" s="91">
        <v>2020</v>
      </c>
      <c r="N897" s="91" t="s">
        <v>464</v>
      </c>
      <c r="O897" s="91" t="s">
        <v>538</v>
      </c>
      <c r="P897" s="127">
        <v>44016</v>
      </c>
      <c r="Q897" s="97">
        <v>44044</v>
      </c>
      <c r="R897" s="93" t="s">
        <v>35</v>
      </c>
      <c r="S897" s="89" t="s">
        <v>36</v>
      </c>
      <c r="T897" s="88" t="s">
        <v>30</v>
      </c>
      <c r="U897" s="89" t="s">
        <v>449</v>
      </c>
      <c r="V897" s="92" t="s">
        <v>568</v>
      </c>
      <c r="W897" s="94">
        <v>70857752</v>
      </c>
      <c r="X897" s="46">
        <f t="shared" si="42"/>
        <v>58</v>
      </c>
      <c r="Y897" s="46">
        <v>632</v>
      </c>
      <c r="Z897" s="46" t="str">
        <f t="shared" si="43"/>
        <v>31-60</v>
      </c>
      <c r="AA897" s="77" t="str">
        <f t="shared" si="44"/>
        <v>Concluido</v>
      </c>
    </row>
    <row r="898" spans="1:27" s="43" customFormat="1">
      <c r="A898" s="89" t="s">
        <v>26</v>
      </c>
      <c r="B898" s="90" t="s">
        <v>37</v>
      </c>
      <c r="C898" s="91" t="s">
        <v>27</v>
      </c>
      <c r="D898" s="91">
        <v>7112</v>
      </c>
      <c r="E898" s="87" t="s">
        <v>102</v>
      </c>
      <c r="F898" s="87" t="s">
        <v>91</v>
      </c>
      <c r="G898" s="88" t="s">
        <v>44</v>
      </c>
      <c r="H898" s="89" t="s">
        <v>45</v>
      </c>
      <c r="I898" s="92" t="s">
        <v>102</v>
      </c>
      <c r="J898" s="92" t="s">
        <v>86</v>
      </c>
      <c r="K898" s="95" t="s">
        <v>155</v>
      </c>
      <c r="L898" s="96">
        <v>43986</v>
      </c>
      <c r="M898" s="91">
        <v>2020</v>
      </c>
      <c r="N898" s="91" t="s">
        <v>464</v>
      </c>
      <c r="O898" s="91" t="s">
        <v>538</v>
      </c>
      <c r="P898" s="127">
        <v>44016</v>
      </c>
      <c r="Q898" s="97">
        <v>44034</v>
      </c>
      <c r="R898" s="93" t="s">
        <v>35</v>
      </c>
      <c r="S898" s="89" t="s">
        <v>36</v>
      </c>
      <c r="T898" s="88" t="s">
        <v>30</v>
      </c>
      <c r="U898" s="89" t="s">
        <v>449</v>
      </c>
      <c r="V898" s="92" t="s">
        <v>569</v>
      </c>
      <c r="W898" s="94">
        <v>76507948</v>
      </c>
      <c r="X898" s="46">
        <f t="shared" si="42"/>
        <v>48</v>
      </c>
      <c r="Y898" s="46">
        <v>633</v>
      </c>
      <c r="Z898" s="46" t="str">
        <f t="shared" si="43"/>
        <v>31-60</v>
      </c>
      <c r="AA898" s="77" t="str">
        <f t="shared" si="44"/>
        <v>Concluido</v>
      </c>
    </row>
    <row r="899" spans="1:27" s="43" customFormat="1">
      <c r="A899" s="89" t="s">
        <v>26</v>
      </c>
      <c r="B899" s="90" t="s">
        <v>37</v>
      </c>
      <c r="C899" s="91" t="s">
        <v>27</v>
      </c>
      <c r="D899" s="91">
        <v>7118</v>
      </c>
      <c r="E899" s="87" t="s">
        <v>102</v>
      </c>
      <c r="F899" s="87" t="s">
        <v>29</v>
      </c>
      <c r="G899" s="88" t="s">
        <v>44</v>
      </c>
      <c r="H899" s="89" t="s">
        <v>45</v>
      </c>
      <c r="I899" s="92" t="s">
        <v>102</v>
      </c>
      <c r="J899" s="92" t="s">
        <v>86</v>
      </c>
      <c r="K899" s="95" t="s">
        <v>155</v>
      </c>
      <c r="L899" s="96">
        <v>43986</v>
      </c>
      <c r="M899" s="91">
        <v>2020</v>
      </c>
      <c r="N899" s="91" t="s">
        <v>464</v>
      </c>
      <c r="O899" s="91" t="s">
        <v>538</v>
      </c>
      <c r="P899" s="127">
        <v>44016</v>
      </c>
      <c r="Q899" s="97">
        <v>44034</v>
      </c>
      <c r="R899" s="93" t="s">
        <v>35</v>
      </c>
      <c r="S899" s="89" t="s">
        <v>36</v>
      </c>
      <c r="T899" s="88" t="s">
        <v>30</v>
      </c>
      <c r="U899" s="89" t="s">
        <v>449</v>
      </c>
      <c r="V899" s="92" t="s">
        <v>570</v>
      </c>
      <c r="W899" s="94">
        <v>73124555</v>
      </c>
      <c r="X899" s="46">
        <f t="shared" si="42"/>
        <v>48</v>
      </c>
      <c r="Y899" s="46">
        <v>634</v>
      </c>
      <c r="Z899" s="46" t="str">
        <f t="shared" si="43"/>
        <v>31-60</v>
      </c>
      <c r="AA899" s="77" t="str">
        <f t="shared" si="44"/>
        <v>Concluido</v>
      </c>
    </row>
    <row r="900" spans="1:27" s="43" customFormat="1">
      <c r="A900" s="89" t="s">
        <v>26</v>
      </c>
      <c r="B900" s="90" t="s">
        <v>165</v>
      </c>
      <c r="C900" s="91" t="s">
        <v>27</v>
      </c>
      <c r="D900" s="91">
        <v>7092</v>
      </c>
      <c r="E900" s="87" t="s">
        <v>97</v>
      </c>
      <c r="F900" s="87" t="s">
        <v>29</v>
      </c>
      <c r="G900" s="88" t="s">
        <v>44</v>
      </c>
      <c r="H900" s="89" t="s">
        <v>45</v>
      </c>
      <c r="I900" s="92" t="s">
        <v>147</v>
      </c>
      <c r="J900" s="92" t="s">
        <v>59</v>
      </c>
      <c r="K900" s="91" t="s">
        <v>98</v>
      </c>
      <c r="L900" s="96">
        <v>43985</v>
      </c>
      <c r="M900" s="91">
        <v>2020</v>
      </c>
      <c r="N900" s="91" t="s">
        <v>464</v>
      </c>
      <c r="O900" s="91" t="s">
        <v>538</v>
      </c>
      <c r="P900" s="127">
        <v>44015</v>
      </c>
      <c r="Q900" s="97">
        <v>44037</v>
      </c>
      <c r="R900" s="93" t="s">
        <v>35</v>
      </c>
      <c r="S900" s="89" t="s">
        <v>36</v>
      </c>
      <c r="T900" s="88" t="s">
        <v>30</v>
      </c>
      <c r="U900" s="89" t="s">
        <v>449</v>
      </c>
      <c r="V900" s="92" t="s">
        <v>559</v>
      </c>
      <c r="W900" s="94">
        <v>42827261</v>
      </c>
      <c r="X900" s="46">
        <f t="shared" si="42"/>
        <v>52</v>
      </c>
      <c r="Y900" s="46">
        <v>635</v>
      </c>
      <c r="Z900" s="46" t="str">
        <f t="shared" si="43"/>
        <v>31-60</v>
      </c>
      <c r="AA900" s="77" t="str">
        <f t="shared" si="44"/>
        <v>Concluido</v>
      </c>
    </row>
    <row r="901" spans="1:27" s="43" customFormat="1" ht="15" customHeight="1">
      <c r="A901" s="89" t="s">
        <v>26</v>
      </c>
      <c r="B901" s="90" t="s">
        <v>165</v>
      </c>
      <c r="C901" s="91" t="s">
        <v>27</v>
      </c>
      <c r="D901" s="91">
        <v>7081</v>
      </c>
      <c r="E901" s="87" t="s">
        <v>97</v>
      </c>
      <c r="F901" s="87" t="s">
        <v>29</v>
      </c>
      <c r="G901" s="88" t="s">
        <v>44</v>
      </c>
      <c r="H901" s="89" t="s">
        <v>45</v>
      </c>
      <c r="I901" s="92" t="s">
        <v>443</v>
      </c>
      <c r="J901" s="92" t="s">
        <v>59</v>
      </c>
      <c r="K901" s="91" t="s">
        <v>98</v>
      </c>
      <c r="L901" s="96">
        <v>43985</v>
      </c>
      <c r="M901" s="91">
        <v>2020</v>
      </c>
      <c r="N901" s="91" t="s">
        <v>464</v>
      </c>
      <c r="O901" s="91" t="s">
        <v>538</v>
      </c>
      <c r="P901" s="127">
        <v>44015</v>
      </c>
      <c r="Q901" s="97">
        <v>44037</v>
      </c>
      <c r="R901" s="93" t="s">
        <v>35</v>
      </c>
      <c r="S901" s="89" t="s">
        <v>36</v>
      </c>
      <c r="T901" s="88" t="s">
        <v>30</v>
      </c>
      <c r="U901" s="89" t="s">
        <v>449</v>
      </c>
      <c r="V901" s="92" t="s">
        <v>557</v>
      </c>
      <c r="W901" s="94">
        <v>17803145</v>
      </c>
      <c r="X901" s="46">
        <f t="shared" si="42"/>
        <v>52</v>
      </c>
      <c r="Y901" s="46">
        <v>636</v>
      </c>
      <c r="Z901" s="46" t="str">
        <f t="shared" si="43"/>
        <v>31-60</v>
      </c>
      <c r="AA901" s="77" t="str">
        <f t="shared" si="44"/>
        <v>Concluido</v>
      </c>
    </row>
    <row r="902" spans="1:27" s="43" customFormat="1" ht="15" customHeight="1">
      <c r="A902" s="89" t="s">
        <v>26</v>
      </c>
      <c r="B902" s="90" t="s">
        <v>37</v>
      </c>
      <c r="C902" s="91" t="s">
        <v>27</v>
      </c>
      <c r="D902" s="91">
        <v>7083</v>
      </c>
      <c r="E902" s="87" t="s">
        <v>422</v>
      </c>
      <c r="F902" s="87" t="s">
        <v>57</v>
      </c>
      <c r="G902" s="88" t="s">
        <v>44</v>
      </c>
      <c r="H902" s="89" t="s">
        <v>45</v>
      </c>
      <c r="I902" s="92" t="s">
        <v>77</v>
      </c>
      <c r="J902" s="92" t="s">
        <v>108</v>
      </c>
      <c r="K902" s="91" t="s">
        <v>129</v>
      </c>
      <c r="L902" s="96">
        <v>43985</v>
      </c>
      <c r="M902" s="91">
        <v>2020</v>
      </c>
      <c r="N902" s="91" t="s">
        <v>464</v>
      </c>
      <c r="O902" s="91" t="s">
        <v>538</v>
      </c>
      <c r="P902" s="127">
        <v>44015</v>
      </c>
      <c r="Q902" s="97">
        <v>44044</v>
      </c>
      <c r="R902" s="93" t="s">
        <v>35</v>
      </c>
      <c r="S902" s="89" t="s">
        <v>36</v>
      </c>
      <c r="T902" s="88" t="s">
        <v>30</v>
      </c>
      <c r="U902" s="89" t="s">
        <v>449</v>
      </c>
      <c r="V902" s="92" t="s">
        <v>558</v>
      </c>
      <c r="W902" s="94">
        <v>44453430</v>
      </c>
      <c r="X902" s="46">
        <f t="shared" si="42"/>
        <v>59</v>
      </c>
      <c r="Y902" s="46">
        <v>637</v>
      </c>
      <c r="Z902" s="46" t="str">
        <f t="shared" si="43"/>
        <v>31-60</v>
      </c>
      <c r="AA902" s="77" t="str">
        <f t="shared" si="44"/>
        <v>Concluido</v>
      </c>
    </row>
    <row r="903" spans="1:27" s="43" customFormat="1" ht="15" customHeight="1">
      <c r="A903" s="89" t="s">
        <v>26</v>
      </c>
      <c r="B903" s="90" t="s">
        <v>37</v>
      </c>
      <c r="C903" s="91" t="s">
        <v>27</v>
      </c>
      <c r="D903" s="91">
        <v>7077</v>
      </c>
      <c r="E903" s="87" t="s">
        <v>72</v>
      </c>
      <c r="F903" s="87" t="s">
        <v>29</v>
      </c>
      <c r="G903" s="88" t="s">
        <v>30</v>
      </c>
      <c r="H903" s="89" t="s">
        <v>31</v>
      </c>
      <c r="I903" s="92" t="s">
        <v>32</v>
      </c>
      <c r="J903" s="92" t="s">
        <v>33</v>
      </c>
      <c r="K903" s="91" t="s">
        <v>34</v>
      </c>
      <c r="L903" s="96">
        <v>43985</v>
      </c>
      <c r="M903" s="91">
        <v>2020</v>
      </c>
      <c r="N903" s="91" t="s">
        <v>464</v>
      </c>
      <c r="O903" s="91" t="s">
        <v>538</v>
      </c>
      <c r="P903" s="127">
        <v>44015</v>
      </c>
      <c r="Q903" s="97">
        <v>44034</v>
      </c>
      <c r="R903" s="93" t="s">
        <v>35</v>
      </c>
      <c r="S903" s="89" t="s">
        <v>36</v>
      </c>
      <c r="T903" s="88" t="s">
        <v>30</v>
      </c>
      <c r="U903" s="89" t="s">
        <v>449</v>
      </c>
      <c r="V903" s="92" t="s">
        <v>556</v>
      </c>
      <c r="W903" s="94">
        <v>41637801</v>
      </c>
      <c r="X903" s="46">
        <f t="shared" si="42"/>
        <v>49</v>
      </c>
      <c r="Y903" s="46">
        <v>638</v>
      </c>
      <c r="Z903" s="46" t="str">
        <f t="shared" si="43"/>
        <v>31-60</v>
      </c>
      <c r="AA903" s="77" t="str">
        <f t="shared" si="44"/>
        <v>Concluido</v>
      </c>
    </row>
    <row r="904" spans="1:27" s="43" customFormat="1" ht="15" customHeight="1">
      <c r="A904" s="89" t="s">
        <v>26</v>
      </c>
      <c r="B904" s="90" t="s">
        <v>37</v>
      </c>
      <c r="C904" s="91" t="s">
        <v>27</v>
      </c>
      <c r="D904" s="91">
        <v>7094</v>
      </c>
      <c r="E904" s="87" t="s">
        <v>142</v>
      </c>
      <c r="F904" s="87" t="s">
        <v>57</v>
      </c>
      <c r="G904" s="88" t="s">
        <v>30</v>
      </c>
      <c r="H904" s="89" t="s">
        <v>442</v>
      </c>
      <c r="I904" s="92" t="s">
        <v>32</v>
      </c>
      <c r="J904" s="92" t="s">
        <v>33</v>
      </c>
      <c r="K904" s="91" t="s">
        <v>34</v>
      </c>
      <c r="L904" s="96">
        <v>43985</v>
      </c>
      <c r="M904" s="91">
        <v>2020</v>
      </c>
      <c r="N904" s="91" t="s">
        <v>464</v>
      </c>
      <c r="O904" s="91" t="s">
        <v>538</v>
      </c>
      <c r="P904" s="127">
        <v>44015</v>
      </c>
      <c r="Q904" s="97">
        <v>44033</v>
      </c>
      <c r="R904" s="93" t="s">
        <v>35</v>
      </c>
      <c r="S904" s="89" t="s">
        <v>36</v>
      </c>
      <c r="T904" s="88" t="s">
        <v>30</v>
      </c>
      <c r="U904" s="89" t="s">
        <v>449</v>
      </c>
      <c r="V904" s="92" t="s">
        <v>560</v>
      </c>
      <c r="W904" s="94">
        <v>46369334</v>
      </c>
      <c r="X904" s="46">
        <f t="shared" si="42"/>
        <v>48</v>
      </c>
      <c r="Y904" s="46">
        <v>639</v>
      </c>
      <c r="Z904" s="46" t="str">
        <f t="shared" si="43"/>
        <v>31-60</v>
      </c>
      <c r="AA904" s="77" t="str">
        <f t="shared" si="44"/>
        <v>Concluido</v>
      </c>
    </row>
    <row r="905" spans="1:27" s="43" customFormat="1" ht="15" customHeight="1">
      <c r="A905" s="89" t="s">
        <v>26</v>
      </c>
      <c r="B905" s="90" t="s">
        <v>37</v>
      </c>
      <c r="C905" s="91" t="s">
        <v>27</v>
      </c>
      <c r="D905" s="91">
        <v>7106</v>
      </c>
      <c r="E905" s="87" t="s">
        <v>116</v>
      </c>
      <c r="F905" s="87" t="s">
        <v>57</v>
      </c>
      <c r="G905" s="88" t="s">
        <v>30</v>
      </c>
      <c r="H905" s="89" t="s">
        <v>31</v>
      </c>
      <c r="I905" s="92" t="s">
        <v>32</v>
      </c>
      <c r="J905" s="92" t="s">
        <v>33</v>
      </c>
      <c r="K905" s="91" t="s">
        <v>34</v>
      </c>
      <c r="L905" s="96">
        <v>43985</v>
      </c>
      <c r="M905" s="91">
        <v>2020</v>
      </c>
      <c r="N905" s="91" t="s">
        <v>464</v>
      </c>
      <c r="O905" s="91" t="s">
        <v>538</v>
      </c>
      <c r="P905" s="127">
        <v>44015</v>
      </c>
      <c r="Q905" s="97">
        <v>44034</v>
      </c>
      <c r="R905" s="93" t="s">
        <v>35</v>
      </c>
      <c r="S905" s="89" t="s">
        <v>36</v>
      </c>
      <c r="T905" s="88" t="s">
        <v>30</v>
      </c>
      <c r="U905" s="89" t="s">
        <v>449</v>
      </c>
      <c r="V905" s="92" t="s">
        <v>561</v>
      </c>
      <c r="W905" s="94">
        <v>74084938</v>
      </c>
      <c r="X905" s="46">
        <f t="shared" si="42"/>
        <v>49</v>
      </c>
      <c r="Y905" s="46">
        <v>640</v>
      </c>
      <c r="Z905" s="46" t="str">
        <f t="shared" si="43"/>
        <v>31-60</v>
      </c>
      <c r="AA905" s="77" t="str">
        <f t="shared" si="44"/>
        <v>Concluido</v>
      </c>
    </row>
    <row r="906" spans="1:27" s="43" customFormat="1" ht="15" customHeight="1">
      <c r="A906" s="89" t="s">
        <v>26</v>
      </c>
      <c r="B906" s="90" t="s">
        <v>37</v>
      </c>
      <c r="C906" s="91" t="s">
        <v>27</v>
      </c>
      <c r="D906" s="91">
        <v>7070</v>
      </c>
      <c r="E906" s="87" t="s">
        <v>88</v>
      </c>
      <c r="F906" s="87" t="s">
        <v>57</v>
      </c>
      <c r="G906" s="88" t="s">
        <v>30</v>
      </c>
      <c r="H906" s="89" t="s">
        <v>31</v>
      </c>
      <c r="I906" s="92" t="s">
        <v>32</v>
      </c>
      <c r="J906" s="92" t="s">
        <v>33</v>
      </c>
      <c r="K906" s="91" t="s">
        <v>34</v>
      </c>
      <c r="L906" s="96">
        <v>43984</v>
      </c>
      <c r="M906" s="91">
        <v>2020</v>
      </c>
      <c r="N906" s="91" t="s">
        <v>464</v>
      </c>
      <c r="O906" s="91" t="s">
        <v>538</v>
      </c>
      <c r="P906" s="127">
        <v>44014</v>
      </c>
      <c r="Q906" s="97">
        <v>44044</v>
      </c>
      <c r="R906" s="93" t="s">
        <v>35</v>
      </c>
      <c r="S906" s="89" t="s">
        <v>36</v>
      </c>
      <c r="T906" s="88" t="s">
        <v>30</v>
      </c>
      <c r="U906" s="89" t="s">
        <v>449</v>
      </c>
      <c r="V906" s="92" t="s">
        <v>553</v>
      </c>
      <c r="W906" s="94">
        <v>70154358</v>
      </c>
      <c r="X906" s="46">
        <f t="shared" si="42"/>
        <v>60</v>
      </c>
      <c r="Y906" s="46">
        <v>641</v>
      </c>
      <c r="Z906" s="46" t="str">
        <f t="shared" si="43"/>
        <v>31-60</v>
      </c>
      <c r="AA906" s="77" t="str">
        <f t="shared" si="44"/>
        <v>Concluido</v>
      </c>
    </row>
    <row r="907" spans="1:27" s="43" customFormat="1" ht="15" customHeight="1">
      <c r="A907" s="89" t="s">
        <v>26</v>
      </c>
      <c r="B907" s="90" t="s">
        <v>37</v>
      </c>
      <c r="C907" s="91" t="s">
        <v>27</v>
      </c>
      <c r="D907" s="91">
        <v>7030</v>
      </c>
      <c r="E907" s="87" t="s">
        <v>402</v>
      </c>
      <c r="F907" s="87" t="s">
        <v>57</v>
      </c>
      <c r="G907" s="88" t="s">
        <v>44</v>
      </c>
      <c r="H907" s="89" t="s">
        <v>45</v>
      </c>
      <c r="I907" s="92" t="s">
        <v>73</v>
      </c>
      <c r="J907" s="92" t="s">
        <v>79</v>
      </c>
      <c r="K907" s="91" t="s">
        <v>122</v>
      </c>
      <c r="L907" s="96">
        <v>43983</v>
      </c>
      <c r="M907" s="91">
        <v>2020</v>
      </c>
      <c r="N907" s="91" t="s">
        <v>464</v>
      </c>
      <c r="O907" s="91" t="s">
        <v>538</v>
      </c>
      <c r="P907" s="127">
        <v>44013</v>
      </c>
      <c r="Q907" s="97">
        <v>44043</v>
      </c>
      <c r="R907" s="93" t="s">
        <v>35</v>
      </c>
      <c r="S907" s="89" t="s">
        <v>36</v>
      </c>
      <c r="T907" s="88" t="s">
        <v>30</v>
      </c>
      <c r="U907" s="89" t="s">
        <v>449</v>
      </c>
      <c r="V907" s="92" t="s">
        <v>542</v>
      </c>
      <c r="W907" s="94">
        <v>16806044</v>
      </c>
      <c r="X907" s="46">
        <f t="shared" ref="X907:X970" si="45">Q907-L907</f>
        <v>60</v>
      </c>
      <c r="Y907" s="46">
        <v>642</v>
      </c>
      <c r="Z907" s="46" t="str">
        <f t="shared" ref="Z907:Z970" si="46">IF(X907&lt;=15,"1-15",IF(X907&lt;=30,"16-30",IF(X907&lt;=60,"31-60","Más de 60")))</f>
        <v>31-60</v>
      </c>
      <c r="AA907" s="77" t="str">
        <f t="shared" ref="AA907:AA970" si="47">IF(B907&lt;&gt;"En Gestión","Concluido","En Gestión")</f>
        <v>Concluido</v>
      </c>
    </row>
    <row r="908" spans="1:27" s="43" customFormat="1" ht="15" customHeight="1">
      <c r="A908" s="89" t="s">
        <v>26</v>
      </c>
      <c r="B908" s="90" t="s">
        <v>165</v>
      </c>
      <c r="C908" s="91" t="s">
        <v>27</v>
      </c>
      <c r="D908" s="91">
        <v>7028</v>
      </c>
      <c r="E908" s="87" t="s">
        <v>447</v>
      </c>
      <c r="F908" s="87" t="s">
        <v>29</v>
      </c>
      <c r="G908" s="88" t="s">
        <v>44</v>
      </c>
      <c r="H908" s="89" t="s">
        <v>45</v>
      </c>
      <c r="I908" s="92" t="s">
        <v>479</v>
      </c>
      <c r="J908" s="92" t="s">
        <v>69</v>
      </c>
      <c r="K908" s="95" t="s">
        <v>416</v>
      </c>
      <c r="L908" s="96">
        <v>43983</v>
      </c>
      <c r="M908" s="91">
        <v>2020</v>
      </c>
      <c r="N908" s="91" t="s">
        <v>464</v>
      </c>
      <c r="O908" s="91" t="s">
        <v>538</v>
      </c>
      <c r="P908" s="127">
        <v>44013</v>
      </c>
      <c r="Q908" s="97">
        <v>44037</v>
      </c>
      <c r="R908" s="93" t="s">
        <v>35</v>
      </c>
      <c r="S908" s="89" t="s">
        <v>36</v>
      </c>
      <c r="T908" s="88" t="s">
        <v>30</v>
      </c>
      <c r="U908" s="89" t="s">
        <v>449</v>
      </c>
      <c r="V908" s="92" t="s">
        <v>546</v>
      </c>
      <c r="W908" s="94">
        <v>46309137</v>
      </c>
      <c r="X908" s="46">
        <f t="shared" si="45"/>
        <v>54</v>
      </c>
      <c r="Y908" s="46">
        <v>643</v>
      </c>
      <c r="Z908" s="46" t="str">
        <f t="shared" si="46"/>
        <v>31-60</v>
      </c>
      <c r="AA908" s="77" t="str">
        <f t="shared" si="47"/>
        <v>Concluido</v>
      </c>
    </row>
    <row r="909" spans="1:27" s="43" customFormat="1" ht="15" customHeight="1">
      <c r="A909" s="89" t="s">
        <v>26</v>
      </c>
      <c r="B909" s="90" t="s">
        <v>165</v>
      </c>
      <c r="C909" s="91" t="s">
        <v>27</v>
      </c>
      <c r="D909" s="91">
        <v>7032</v>
      </c>
      <c r="E909" s="87" t="s">
        <v>447</v>
      </c>
      <c r="F909" s="87" t="s">
        <v>29</v>
      </c>
      <c r="G909" s="88" t="s">
        <v>44</v>
      </c>
      <c r="H909" s="89" t="s">
        <v>45</v>
      </c>
      <c r="I909" s="92" t="s">
        <v>479</v>
      </c>
      <c r="J909" s="92" t="s">
        <v>69</v>
      </c>
      <c r="K909" s="95" t="s">
        <v>416</v>
      </c>
      <c r="L909" s="96">
        <v>43983</v>
      </c>
      <c r="M909" s="91">
        <v>2020</v>
      </c>
      <c r="N909" s="91" t="s">
        <v>464</v>
      </c>
      <c r="O909" s="91" t="s">
        <v>538</v>
      </c>
      <c r="P909" s="127">
        <v>44013</v>
      </c>
      <c r="Q909" s="97">
        <v>44014</v>
      </c>
      <c r="R909" s="93" t="s">
        <v>35</v>
      </c>
      <c r="S909" s="89" t="s">
        <v>36</v>
      </c>
      <c r="T909" s="88" t="s">
        <v>30</v>
      </c>
      <c r="U909" s="89" t="s">
        <v>449</v>
      </c>
      <c r="V909" s="92" t="s">
        <v>547</v>
      </c>
      <c r="W909" s="94">
        <v>20592379</v>
      </c>
      <c r="X909" s="46">
        <f t="shared" si="45"/>
        <v>31</v>
      </c>
      <c r="Y909" s="46">
        <v>644</v>
      </c>
      <c r="Z909" s="46" t="str">
        <f t="shared" si="46"/>
        <v>31-60</v>
      </c>
      <c r="AA909" s="77" t="str">
        <f t="shared" si="47"/>
        <v>Concluido</v>
      </c>
    </row>
    <row r="910" spans="1:27" s="43" customFormat="1" ht="15" customHeight="1">
      <c r="A910" s="89" t="s">
        <v>26</v>
      </c>
      <c r="B910" s="90" t="s">
        <v>165</v>
      </c>
      <c r="C910" s="91" t="s">
        <v>27</v>
      </c>
      <c r="D910" s="91">
        <v>7033</v>
      </c>
      <c r="E910" s="87" t="s">
        <v>68</v>
      </c>
      <c r="F910" s="87" t="s">
        <v>29</v>
      </c>
      <c r="G910" s="88" t="s">
        <v>44</v>
      </c>
      <c r="H910" s="89" t="s">
        <v>45</v>
      </c>
      <c r="I910" s="92" t="s">
        <v>68</v>
      </c>
      <c r="J910" s="92" t="s">
        <v>69</v>
      </c>
      <c r="K910" s="91" t="s">
        <v>457</v>
      </c>
      <c r="L910" s="96">
        <v>43983</v>
      </c>
      <c r="M910" s="91">
        <v>2020</v>
      </c>
      <c r="N910" s="91" t="s">
        <v>464</v>
      </c>
      <c r="O910" s="91" t="s">
        <v>538</v>
      </c>
      <c r="P910" s="127">
        <v>44013</v>
      </c>
      <c r="Q910" s="97">
        <v>44068</v>
      </c>
      <c r="R910" s="93" t="s">
        <v>35</v>
      </c>
      <c r="S910" s="89" t="s">
        <v>36</v>
      </c>
      <c r="T910" s="88" t="s">
        <v>30</v>
      </c>
      <c r="U910" s="89" t="s">
        <v>449</v>
      </c>
      <c r="V910" s="92" t="s">
        <v>543</v>
      </c>
      <c r="W910" s="94">
        <v>72006279</v>
      </c>
      <c r="X910" s="46">
        <f t="shared" si="45"/>
        <v>85</v>
      </c>
      <c r="Y910" s="46">
        <v>645</v>
      </c>
      <c r="Z910" s="46" t="str">
        <f t="shared" si="46"/>
        <v>Más de 60</v>
      </c>
      <c r="AA910" s="77" t="str">
        <f t="shared" si="47"/>
        <v>Concluido</v>
      </c>
    </row>
    <row r="911" spans="1:27" s="43" customFormat="1" ht="15" customHeight="1">
      <c r="A911" s="89" t="s">
        <v>26</v>
      </c>
      <c r="B911" s="90" t="s">
        <v>37</v>
      </c>
      <c r="C911" s="91" t="s">
        <v>27</v>
      </c>
      <c r="D911" s="91">
        <v>7013</v>
      </c>
      <c r="E911" s="87" t="s">
        <v>83</v>
      </c>
      <c r="F911" s="87" t="s">
        <v>29</v>
      </c>
      <c r="G911" s="88" t="s">
        <v>44</v>
      </c>
      <c r="H911" s="89" t="s">
        <v>45</v>
      </c>
      <c r="I911" s="92" t="s">
        <v>83</v>
      </c>
      <c r="J911" s="92" t="s">
        <v>117</v>
      </c>
      <c r="K911" s="91" t="s">
        <v>125</v>
      </c>
      <c r="L911" s="96">
        <v>43981</v>
      </c>
      <c r="M911" s="91">
        <v>2020</v>
      </c>
      <c r="N911" s="91" t="s">
        <v>464</v>
      </c>
      <c r="O911" s="91" t="s">
        <v>470</v>
      </c>
      <c r="P911" s="127">
        <v>44011</v>
      </c>
      <c r="Q911" s="97">
        <v>44034</v>
      </c>
      <c r="R911" s="93" t="s">
        <v>35</v>
      </c>
      <c r="S911" s="89" t="s">
        <v>36</v>
      </c>
      <c r="T911" s="88" t="s">
        <v>30</v>
      </c>
      <c r="U911" s="89" t="s">
        <v>449</v>
      </c>
      <c r="V911" s="92" t="s">
        <v>532</v>
      </c>
      <c r="W911" s="94">
        <v>71062617</v>
      </c>
      <c r="X911" s="46">
        <f t="shared" si="45"/>
        <v>53</v>
      </c>
      <c r="Y911" s="46">
        <v>646</v>
      </c>
      <c r="Z911" s="46" t="str">
        <f t="shared" si="46"/>
        <v>31-60</v>
      </c>
      <c r="AA911" s="77" t="str">
        <f t="shared" si="47"/>
        <v>Concluido</v>
      </c>
    </row>
    <row r="912" spans="1:27" s="43" customFormat="1" ht="15" customHeight="1">
      <c r="A912" s="89" t="s">
        <v>26</v>
      </c>
      <c r="B912" s="90" t="s">
        <v>37</v>
      </c>
      <c r="C912" s="91" t="s">
        <v>27</v>
      </c>
      <c r="D912" s="91">
        <v>7016</v>
      </c>
      <c r="E912" s="87" t="s">
        <v>153</v>
      </c>
      <c r="F912" s="87" t="s">
        <v>57</v>
      </c>
      <c r="G912" s="88" t="s">
        <v>44</v>
      </c>
      <c r="H912" s="89" t="s">
        <v>45</v>
      </c>
      <c r="I912" s="92" t="s">
        <v>153</v>
      </c>
      <c r="J912" s="92" t="s">
        <v>69</v>
      </c>
      <c r="K912" s="91" t="s">
        <v>416</v>
      </c>
      <c r="L912" s="96">
        <v>43981</v>
      </c>
      <c r="M912" s="91">
        <v>2020</v>
      </c>
      <c r="N912" s="91" t="s">
        <v>464</v>
      </c>
      <c r="O912" s="91" t="s">
        <v>470</v>
      </c>
      <c r="P912" s="127">
        <v>44011</v>
      </c>
      <c r="Q912" s="97">
        <v>44040</v>
      </c>
      <c r="R912" s="93" t="s">
        <v>35</v>
      </c>
      <c r="S912" s="89" t="s">
        <v>36</v>
      </c>
      <c r="T912" s="88" t="s">
        <v>30</v>
      </c>
      <c r="U912" s="89" t="s">
        <v>449</v>
      </c>
      <c r="V912" s="92" t="s">
        <v>533</v>
      </c>
      <c r="W912" s="94">
        <v>70454500</v>
      </c>
      <c r="X912" s="46">
        <f t="shared" si="45"/>
        <v>59</v>
      </c>
      <c r="Y912" s="46">
        <v>647</v>
      </c>
      <c r="Z912" s="46" t="str">
        <f t="shared" si="46"/>
        <v>31-60</v>
      </c>
      <c r="AA912" s="77" t="str">
        <f t="shared" si="47"/>
        <v>Concluido</v>
      </c>
    </row>
    <row r="913" spans="1:27" s="43" customFormat="1" ht="15" customHeight="1">
      <c r="A913" s="89" t="s">
        <v>26</v>
      </c>
      <c r="B913" s="90" t="s">
        <v>165</v>
      </c>
      <c r="C913" s="91" t="s">
        <v>27</v>
      </c>
      <c r="D913" s="91">
        <v>7017</v>
      </c>
      <c r="E913" s="87" t="s">
        <v>447</v>
      </c>
      <c r="F913" s="87" t="s">
        <v>29</v>
      </c>
      <c r="G913" s="88" t="s">
        <v>44</v>
      </c>
      <c r="H913" s="89" t="s">
        <v>45</v>
      </c>
      <c r="I913" s="92" t="s">
        <v>479</v>
      </c>
      <c r="J913" s="92" t="s">
        <v>69</v>
      </c>
      <c r="K913" s="95" t="s">
        <v>416</v>
      </c>
      <c r="L913" s="96">
        <v>43981</v>
      </c>
      <c r="M913" s="91">
        <v>2020</v>
      </c>
      <c r="N913" s="91" t="s">
        <v>464</v>
      </c>
      <c r="O913" s="91" t="s">
        <v>470</v>
      </c>
      <c r="P913" s="127">
        <v>44011</v>
      </c>
      <c r="Q913" s="97">
        <v>44037</v>
      </c>
      <c r="R913" s="93" t="s">
        <v>35</v>
      </c>
      <c r="S913" s="89" t="s">
        <v>36</v>
      </c>
      <c r="T913" s="88" t="s">
        <v>30</v>
      </c>
      <c r="U913" s="89" t="s">
        <v>449</v>
      </c>
      <c r="V913" s="92" t="s">
        <v>534</v>
      </c>
      <c r="W913" s="94">
        <v>72286315</v>
      </c>
      <c r="X913" s="46">
        <f t="shared" si="45"/>
        <v>56</v>
      </c>
      <c r="Y913" s="46">
        <v>648</v>
      </c>
      <c r="Z913" s="46" t="str">
        <f t="shared" si="46"/>
        <v>31-60</v>
      </c>
      <c r="AA913" s="77" t="str">
        <f t="shared" si="47"/>
        <v>Concluido</v>
      </c>
    </row>
    <row r="914" spans="1:27" s="43" customFormat="1" ht="15" customHeight="1">
      <c r="A914" s="89" t="s">
        <v>26</v>
      </c>
      <c r="B914" s="90" t="s">
        <v>165</v>
      </c>
      <c r="C914" s="91" t="s">
        <v>27</v>
      </c>
      <c r="D914" s="91">
        <v>6998</v>
      </c>
      <c r="E914" s="87" t="s">
        <v>400</v>
      </c>
      <c r="F914" s="87" t="s">
        <v>29</v>
      </c>
      <c r="G914" s="88" t="s">
        <v>44</v>
      </c>
      <c r="H914" s="89" t="s">
        <v>45</v>
      </c>
      <c r="I914" s="92" t="s">
        <v>121</v>
      </c>
      <c r="J914" s="92" t="s">
        <v>69</v>
      </c>
      <c r="K914" s="91" t="s">
        <v>126</v>
      </c>
      <c r="L914" s="96">
        <v>43980</v>
      </c>
      <c r="M914" s="91">
        <v>2020</v>
      </c>
      <c r="N914" s="91" t="s">
        <v>464</v>
      </c>
      <c r="O914" s="91" t="s">
        <v>470</v>
      </c>
      <c r="P914" s="127">
        <v>44010</v>
      </c>
      <c r="Q914" s="97">
        <v>44043</v>
      </c>
      <c r="R914" s="93" t="s">
        <v>35</v>
      </c>
      <c r="S914" s="89" t="s">
        <v>36</v>
      </c>
      <c r="T914" s="88" t="s">
        <v>30</v>
      </c>
      <c r="U914" s="89" t="s">
        <v>449</v>
      </c>
      <c r="V914" s="92" t="s">
        <v>530</v>
      </c>
      <c r="W914" s="94">
        <v>150422</v>
      </c>
      <c r="X914" s="46">
        <f t="shared" si="45"/>
        <v>63</v>
      </c>
      <c r="Y914" s="46">
        <v>649</v>
      </c>
      <c r="Z914" s="46" t="str">
        <f t="shared" si="46"/>
        <v>Más de 60</v>
      </c>
      <c r="AA914" s="77" t="str">
        <f t="shared" si="47"/>
        <v>Concluido</v>
      </c>
    </row>
    <row r="915" spans="1:27" s="43" customFormat="1" ht="15" customHeight="1">
      <c r="A915" s="89" t="s">
        <v>26</v>
      </c>
      <c r="B915" s="90" t="s">
        <v>37</v>
      </c>
      <c r="C915" s="91" t="s">
        <v>27</v>
      </c>
      <c r="D915" s="91">
        <v>6997</v>
      </c>
      <c r="E915" s="87" t="s">
        <v>95</v>
      </c>
      <c r="F915" s="87" t="s">
        <v>29</v>
      </c>
      <c r="G915" s="88" t="s">
        <v>44</v>
      </c>
      <c r="H915" s="89" t="s">
        <v>45</v>
      </c>
      <c r="I915" s="92" t="s">
        <v>95</v>
      </c>
      <c r="J915" s="92" t="s">
        <v>79</v>
      </c>
      <c r="K915" s="91" t="s">
        <v>34</v>
      </c>
      <c r="L915" s="96">
        <v>43980</v>
      </c>
      <c r="M915" s="91">
        <v>2020</v>
      </c>
      <c r="N915" s="91" t="s">
        <v>464</v>
      </c>
      <c r="O915" s="91" t="s">
        <v>470</v>
      </c>
      <c r="P915" s="127">
        <v>44010</v>
      </c>
      <c r="Q915" s="97">
        <v>44039</v>
      </c>
      <c r="R915" s="93" t="s">
        <v>35</v>
      </c>
      <c r="S915" s="89" t="s">
        <v>36</v>
      </c>
      <c r="T915" s="88" t="s">
        <v>30</v>
      </c>
      <c r="U915" s="89" t="s">
        <v>449</v>
      </c>
      <c r="V915" s="92" t="s">
        <v>529</v>
      </c>
      <c r="W915" s="94">
        <v>71655140</v>
      </c>
      <c r="X915" s="46">
        <f t="shared" si="45"/>
        <v>59</v>
      </c>
      <c r="Y915" s="46">
        <v>650</v>
      </c>
      <c r="Z915" s="46" t="str">
        <f t="shared" si="46"/>
        <v>31-60</v>
      </c>
      <c r="AA915" s="77" t="str">
        <f t="shared" si="47"/>
        <v>Concluido</v>
      </c>
    </row>
    <row r="916" spans="1:27" s="43" customFormat="1" ht="15" customHeight="1">
      <c r="A916" s="89" t="s">
        <v>26</v>
      </c>
      <c r="B916" s="90" t="s">
        <v>165</v>
      </c>
      <c r="C916" s="91" t="s">
        <v>27</v>
      </c>
      <c r="D916" s="91">
        <v>6993</v>
      </c>
      <c r="E916" s="87" t="s">
        <v>136</v>
      </c>
      <c r="F916" s="87" t="s">
        <v>29</v>
      </c>
      <c r="G916" s="88" t="s">
        <v>44</v>
      </c>
      <c r="H916" s="89" t="s">
        <v>45</v>
      </c>
      <c r="I916" s="92" t="s">
        <v>406</v>
      </c>
      <c r="J916" s="92" t="s">
        <v>79</v>
      </c>
      <c r="K916" s="91" t="s">
        <v>137</v>
      </c>
      <c r="L916" s="96">
        <v>43979</v>
      </c>
      <c r="M916" s="91">
        <v>2020</v>
      </c>
      <c r="N916" s="91" t="s">
        <v>464</v>
      </c>
      <c r="O916" s="91" t="s">
        <v>470</v>
      </c>
      <c r="P916" s="127">
        <v>44009</v>
      </c>
      <c r="Q916" s="97">
        <v>44042</v>
      </c>
      <c r="R916" s="93" t="s">
        <v>35</v>
      </c>
      <c r="S916" s="89" t="s">
        <v>36</v>
      </c>
      <c r="T916" s="88" t="s">
        <v>30</v>
      </c>
      <c r="U916" s="89" t="s">
        <v>449</v>
      </c>
      <c r="V916" s="92" t="s">
        <v>527</v>
      </c>
      <c r="W916" s="94">
        <v>43395563</v>
      </c>
      <c r="X916" s="46">
        <f t="shared" si="45"/>
        <v>63</v>
      </c>
      <c r="Y916" s="46">
        <v>651</v>
      </c>
      <c r="Z916" s="46" t="str">
        <f t="shared" si="46"/>
        <v>Más de 60</v>
      </c>
      <c r="AA916" s="77" t="str">
        <f t="shared" si="47"/>
        <v>Concluido</v>
      </c>
    </row>
    <row r="917" spans="1:27" s="43" customFormat="1" ht="15" customHeight="1">
      <c r="A917" s="89" t="s">
        <v>26</v>
      </c>
      <c r="B917" s="90" t="s">
        <v>37</v>
      </c>
      <c r="C917" s="91" t="s">
        <v>27</v>
      </c>
      <c r="D917" s="91">
        <v>6984</v>
      </c>
      <c r="E917" s="87" t="s">
        <v>85</v>
      </c>
      <c r="F917" s="87" t="s">
        <v>91</v>
      </c>
      <c r="G917" s="88" t="s">
        <v>30</v>
      </c>
      <c r="H917" s="89" t="s">
        <v>31</v>
      </c>
      <c r="I917" s="92" t="s">
        <v>32</v>
      </c>
      <c r="J917" s="92" t="s">
        <v>33</v>
      </c>
      <c r="K917" s="91" t="s">
        <v>34</v>
      </c>
      <c r="L917" s="96">
        <v>43979</v>
      </c>
      <c r="M917" s="91">
        <v>2020</v>
      </c>
      <c r="N917" s="91" t="s">
        <v>464</v>
      </c>
      <c r="O917" s="91" t="s">
        <v>470</v>
      </c>
      <c r="P917" s="127">
        <v>44009</v>
      </c>
      <c r="Q917" s="97">
        <v>44039</v>
      </c>
      <c r="R917" s="93" t="s">
        <v>35</v>
      </c>
      <c r="S917" s="89" t="s">
        <v>36</v>
      </c>
      <c r="T917" s="88" t="s">
        <v>41</v>
      </c>
      <c r="U917" s="89" t="s">
        <v>42</v>
      </c>
      <c r="V917" s="92" t="s">
        <v>526</v>
      </c>
      <c r="W917" s="94">
        <v>76739923</v>
      </c>
      <c r="X917" s="46">
        <f t="shared" si="45"/>
        <v>60</v>
      </c>
      <c r="Y917" s="46">
        <v>652</v>
      </c>
      <c r="Z917" s="46" t="str">
        <f t="shared" si="46"/>
        <v>31-60</v>
      </c>
      <c r="AA917" s="77" t="str">
        <f t="shared" si="47"/>
        <v>Concluido</v>
      </c>
    </row>
    <row r="918" spans="1:27" s="43" customFormat="1" ht="15" customHeight="1">
      <c r="A918" s="89" t="s">
        <v>26</v>
      </c>
      <c r="B918" s="90" t="s">
        <v>37</v>
      </c>
      <c r="C918" s="91" t="s">
        <v>27</v>
      </c>
      <c r="D918" s="91">
        <v>6989</v>
      </c>
      <c r="E918" s="87" t="s">
        <v>453</v>
      </c>
      <c r="F918" s="87" t="s">
        <v>29</v>
      </c>
      <c r="G918" s="88" t="s">
        <v>30</v>
      </c>
      <c r="H918" s="89" t="s">
        <v>31</v>
      </c>
      <c r="I918" s="92" t="s">
        <v>32</v>
      </c>
      <c r="J918" s="92" t="s">
        <v>33</v>
      </c>
      <c r="K918" s="91" t="s">
        <v>34</v>
      </c>
      <c r="L918" s="96">
        <v>43979</v>
      </c>
      <c r="M918" s="91">
        <v>2020</v>
      </c>
      <c r="N918" s="91" t="s">
        <v>464</v>
      </c>
      <c r="O918" s="91" t="s">
        <v>470</v>
      </c>
      <c r="P918" s="127">
        <v>44009</v>
      </c>
      <c r="Q918" s="97">
        <v>44034</v>
      </c>
      <c r="R918" s="93" t="s">
        <v>35</v>
      </c>
      <c r="S918" s="89" t="s">
        <v>36</v>
      </c>
      <c r="T918" s="88" t="s">
        <v>30</v>
      </c>
      <c r="U918" s="89" t="s">
        <v>449</v>
      </c>
      <c r="V918" s="92" t="s">
        <v>483</v>
      </c>
      <c r="W918" s="94">
        <v>75884280</v>
      </c>
      <c r="X918" s="46">
        <f t="shared" si="45"/>
        <v>55</v>
      </c>
      <c r="Y918" s="46">
        <v>653</v>
      </c>
      <c r="Z918" s="46" t="str">
        <f t="shared" si="46"/>
        <v>31-60</v>
      </c>
      <c r="AA918" s="77" t="str">
        <f t="shared" si="47"/>
        <v>Concluido</v>
      </c>
    </row>
    <row r="919" spans="1:27" s="43" customFormat="1" ht="15" customHeight="1">
      <c r="A919" s="89" t="s">
        <v>26</v>
      </c>
      <c r="B919" s="90" t="s">
        <v>37</v>
      </c>
      <c r="C919" s="91" t="s">
        <v>27</v>
      </c>
      <c r="D919" s="91">
        <v>6990</v>
      </c>
      <c r="E919" s="87" t="s">
        <v>102</v>
      </c>
      <c r="F919" s="87" t="s">
        <v>29</v>
      </c>
      <c r="G919" s="88" t="s">
        <v>44</v>
      </c>
      <c r="H919" s="89" t="s">
        <v>45</v>
      </c>
      <c r="I919" s="92" t="s">
        <v>102</v>
      </c>
      <c r="J919" s="92" t="s">
        <v>86</v>
      </c>
      <c r="K919" s="95" t="s">
        <v>155</v>
      </c>
      <c r="L919" s="96">
        <v>43979</v>
      </c>
      <c r="M919" s="91">
        <v>2020</v>
      </c>
      <c r="N919" s="91" t="s">
        <v>464</v>
      </c>
      <c r="O919" s="91" t="s">
        <v>470</v>
      </c>
      <c r="P919" s="127">
        <v>44009</v>
      </c>
      <c r="Q919" s="97">
        <v>44039</v>
      </c>
      <c r="R919" s="93" t="s">
        <v>35</v>
      </c>
      <c r="S919" s="89" t="s">
        <v>36</v>
      </c>
      <c r="T919" s="88" t="s">
        <v>30</v>
      </c>
      <c r="U919" s="89" t="s">
        <v>449</v>
      </c>
      <c r="V919" s="92" t="s">
        <v>528</v>
      </c>
      <c r="W919" s="94">
        <v>3480632</v>
      </c>
      <c r="X919" s="46">
        <f t="shared" si="45"/>
        <v>60</v>
      </c>
      <c r="Y919" s="46">
        <v>654</v>
      </c>
      <c r="Z919" s="46" t="str">
        <f t="shared" si="46"/>
        <v>31-60</v>
      </c>
      <c r="AA919" s="77" t="str">
        <f t="shared" si="47"/>
        <v>Concluido</v>
      </c>
    </row>
    <row r="920" spans="1:27" s="43" customFormat="1" ht="15" customHeight="1">
      <c r="A920" s="89" t="s">
        <v>26</v>
      </c>
      <c r="B920" s="90" t="s">
        <v>37</v>
      </c>
      <c r="C920" s="91" t="s">
        <v>27</v>
      </c>
      <c r="D920" s="91">
        <v>6969</v>
      </c>
      <c r="E920" s="87" t="s">
        <v>56</v>
      </c>
      <c r="F920" s="87" t="s">
        <v>29</v>
      </c>
      <c r="G920" s="88" t="s">
        <v>44</v>
      </c>
      <c r="H920" s="89" t="s">
        <v>45</v>
      </c>
      <c r="I920" s="92" t="s">
        <v>58</v>
      </c>
      <c r="J920" s="92" t="s">
        <v>59</v>
      </c>
      <c r="K920" s="91" t="s">
        <v>430</v>
      </c>
      <c r="L920" s="96">
        <v>43977</v>
      </c>
      <c r="M920" s="91">
        <v>2020</v>
      </c>
      <c r="N920" s="91" t="s">
        <v>464</v>
      </c>
      <c r="O920" s="91" t="s">
        <v>470</v>
      </c>
      <c r="P920" s="127">
        <v>44007</v>
      </c>
      <c r="Q920" s="97">
        <v>44034</v>
      </c>
      <c r="R920" s="93" t="s">
        <v>35</v>
      </c>
      <c r="S920" s="89" t="s">
        <v>36</v>
      </c>
      <c r="T920" s="88" t="s">
        <v>30</v>
      </c>
      <c r="U920" s="89" t="s">
        <v>449</v>
      </c>
      <c r="V920" s="92" t="s">
        <v>524</v>
      </c>
      <c r="W920" s="94">
        <v>43163528</v>
      </c>
      <c r="X920" s="46">
        <f t="shared" si="45"/>
        <v>57</v>
      </c>
      <c r="Y920" s="46">
        <v>655</v>
      </c>
      <c r="Z920" s="46" t="str">
        <f t="shared" si="46"/>
        <v>31-60</v>
      </c>
      <c r="AA920" s="77" t="str">
        <f t="shared" si="47"/>
        <v>Concluido</v>
      </c>
    </row>
    <row r="921" spans="1:27" s="43" customFormat="1" ht="15" customHeight="1">
      <c r="A921" s="89" t="s">
        <v>26</v>
      </c>
      <c r="B921" s="90" t="s">
        <v>37</v>
      </c>
      <c r="C921" s="91" t="s">
        <v>27</v>
      </c>
      <c r="D921" s="91">
        <v>6964</v>
      </c>
      <c r="E921" s="87" t="s">
        <v>38</v>
      </c>
      <c r="F921" s="87" t="s">
        <v>39</v>
      </c>
      <c r="G921" s="88" t="s">
        <v>44</v>
      </c>
      <c r="H921" s="89" t="s">
        <v>45</v>
      </c>
      <c r="I921" s="92" t="s">
        <v>38</v>
      </c>
      <c r="J921" s="92" t="s">
        <v>79</v>
      </c>
      <c r="K921" s="91" t="s">
        <v>150</v>
      </c>
      <c r="L921" s="96">
        <v>43977</v>
      </c>
      <c r="M921" s="91">
        <v>2020</v>
      </c>
      <c r="N921" s="91" t="s">
        <v>464</v>
      </c>
      <c r="O921" s="91" t="s">
        <v>470</v>
      </c>
      <c r="P921" s="127">
        <v>44007</v>
      </c>
      <c r="Q921" s="97">
        <v>44048</v>
      </c>
      <c r="R921" s="93" t="s">
        <v>40</v>
      </c>
      <c r="S921" s="89" t="s">
        <v>420</v>
      </c>
      <c r="T921" s="88" t="s">
        <v>41</v>
      </c>
      <c r="U921" s="89" t="s">
        <v>42</v>
      </c>
      <c r="V921" s="92" t="s">
        <v>425</v>
      </c>
      <c r="W921" s="94">
        <v>21560742</v>
      </c>
      <c r="X921" s="46">
        <f t="shared" si="45"/>
        <v>71</v>
      </c>
      <c r="Y921" s="46">
        <v>656</v>
      </c>
      <c r="Z921" s="46" t="str">
        <f t="shared" si="46"/>
        <v>Más de 60</v>
      </c>
      <c r="AA921" s="77" t="str">
        <f t="shared" si="47"/>
        <v>Concluido</v>
      </c>
    </row>
    <row r="922" spans="1:27" s="43" customFormat="1" ht="15" customHeight="1">
      <c r="A922" s="89" t="s">
        <v>26</v>
      </c>
      <c r="B922" s="90" t="s">
        <v>37</v>
      </c>
      <c r="C922" s="91" t="s">
        <v>27</v>
      </c>
      <c r="D922" s="91">
        <v>6965</v>
      </c>
      <c r="E922" s="87" t="s">
        <v>97</v>
      </c>
      <c r="F922" s="87" t="s">
        <v>57</v>
      </c>
      <c r="G922" s="88" t="s">
        <v>44</v>
      </c>
      <c r="H922" s="89" t="s">
        <v>45</v>
      </c>
      <c r="I922" s="92" t="s">
        <v>443</v>
      </c>
      <c r="J922" s="92" t="s">
        <v>59</v>
      </c>
      <c r="K922" s="91" t="s">
        <v>98</v>
      </c>
      <c r="L922" s="96">
        <v>43977</v>
      </c>
      <c r="M922" s="91">
        <v>2020</v>
      </c>
      <c r="N922" s="91" t="s">
        <v>464</v>
      </c>
      <c r="O922" s="91" t="s">
        <v>470</v>
      </c>
      <c r="P922" s="127">
        <v>44007</v>
      </c>
      <c r="Q922" s="97">
        <v>44037</v>
      </c>
      <c r="R922" s="93" t="s">
        <v>35</v>
      </c>
      <c r="S922" s="89" t="s">
        <v>36</v>
      </c>
      <c r="T922" s="88" t="s">
        <v>30</v>
      </c>
      <c r="U922" s="89" t="s">
        <v>449</v>
      </c>
      <c r="V922" s="92" t="s">
        <v>522</v>
      </c>
      <c r="W922" s="94">
        <v>42498120</v>
      </c>
      <c r="X922" s="46">
        <f t="shared" si="45"/>
        <v>60</v>
      </c>
      <c r="Y922" s="46">
        <v>657</v>
      </c>
      <c r="Z922" s="46" t="str">
        <f t="shared" si="46"/>
        <v>31-60</v>
      </c>
      <c r="AA922" s="77" t="str">
        <f t="shared" si="47"/>
        <v>Concluido</v>
      </c>
    </row>
    <row r="923" spans="1:27" s="43" customFormat="1" ht="15" customHeight="1">
      <c r="A923" s="89" t="s">
        <v>26</v>
      </c>
      <c r="B923" s="90" t="s">
        <v>37</v>
      </c>
      <c r="C923" s="91" t="s">
        <v>27</v>
      </c>
      <c r="D923" s="91">
        <v>6966</v>
      </c>
      <c r="E923" s="87" t="s">
        <v>49</v>
      </c>
      <c r="F923" s="87" t="s">
        <v>91</v>
      </c>
      <c r="G923" s="88" t="s">
        <v>44</v>
      </c>
      <c r="H923" s="89" t="s">
        <v>45</v>
      </c>
      <c r="I923" s="92" t="s">
        <v>49</v>
      </c>
      <c r="J923" s="92" t="s">
        <v>86</v>
      </c>
      <c r="K923" s="91" t="s">
        <v>123</v>
      </c>
      <c r="L923" s="96">
        <v>43977</v>
      </c>
      <c r="M923" s="91">
        <v>2020</v>
      </c>
      <c r="N923" s="91" t="s">
        <v>464</v>
      </c>
      <c r="O923" s="91" t="s">
        <v>470</v>
      </c>
      <c r="P923" s="127">
        <v>44007</v>
      </c>
      <c r="Q923" s="97">
        <v>44034</v>
      </c>
      <c r="R923" s="93" t="s">
        <v>35</v>
      </c>
      <c r="S923" s="89" t="s">
        <v>36</v>
      </c>
      <c r="T923" s="88" t="s">
        <v>30</v>
      </c>
      <c r="U923" s="89" t="s">
        <v>449</v>
      </c>
      <c r="V923" s="92" t="s">
        <v>523</v>
      </c>
      <c r="W923" s="94">
        <v>43622996</v>
      </c>
      <c r="X923" s="46">
        <f t="shared" si="45"/>
        <v>57</v>
      </c>
      <c r="Y923" s="46">
        <v>658</v>
      </c>
      <c r="Z923" s="46" t="str">
        <f t="shared" si="46"/>
        <v>31-60</v>
      </c>
      <c r="AA923" s="77" t="str">
        <f t="shared" si="47"/>
        <v>Concluido</v>
      </c>
    </row>
    <row r="924" spans="1:27" s="43" customFormat="1">
      <c r="A924" s="89" t="s">
        <v>26</v>
      </c>
      <c r="B924" s="90" t="s">
        <v>37</v>
      </c>
      <c r="C924" s="91" t="s">
        <v>27</v>
      </c>
      <c r="D924" s="91">
        <v>6949</v>
      </c>
      <c r="E924" s="87" t="s">
        <v>402</v>
      </c>
      <c r="F924" s="87" t="s">
        <v>57</v>
      </c>
      <c r="G924" s="88" t="s">
        <v>44</v>
      </c>
      <c r="H924" s="89" t="s">
        <v>45</v>
      </c>
      <c r="I924" s="92" t="s">
        <v>73</v>
      </c>
      <c r="J924" s="92" t="s">
        <v>79</v>
      </c>
      <c r="K924" s="91" t="s">
        <v>122</v>
      </c>
      <c r="L924" s="96">
        <v>43976</v>
      </c>
      <c r="M924" s="91">
        <v>2020</v>
      </c>
      <c r="N924" s="91" t="s">
        <v>464</v>
      </c>
      <c r="O924" s="91" t="s">
        <v>470</v>
      </c>
      <c r="P924" s="127">
        <v>44006</v>
      </c>
      <c r="Q924" s="97">
        <v>44034</v>
      </c>
      <c r="R924" s="93" t="s">
        <v>35</v>
      </c>
      <c r="S924" s="89" t="s">
        <v>36</v>
      </c>
      <c r="T924" s="88" t="s">
        <v>30</v>
      </c>
      <c r="U924" s="89" t="s">
        <v>449</v>
      </c>
      <c r="V924" s="92" t="s">
        <v>520</v>
      </c>
      <c r="W924" s="94">
        <v>75732346</v>
      </c>
      <c r="X924" s="46">
        <f t="shared" si="45"/>
        <v>58</v>
      </c>
      <c r="Y924" s="46">
        <v>659</v>
      </c>
      <c r="Z924" s="46" t="str">
        <f t="shared" si="46"/>
        <v>31-60</v>
      </c>
      <c r="AA924" s="77" t="str">
        <f t="shared" si="47"/>
        <v>Concluido</v>
      </c>
    </row>
    <row r="925" spans="1:27" s="43" customFormat="1">
      <c r="A925" s="89" t="s">
        <v>26</v>
      </c>
      <c r="B925" s="90" t="s">
        <v>165</v>
      </c>
      <c r="C925" s="91" t="s">
        <v>27</v>
      </c>
      <c r="D925" s="91">
        <v>6943</v>
      </c>
      <c r="E925" s="87" t="s">
        <v>450</v>
      </c>
      <c r="F925" s="87" t="s">
        <v>57</v>
      </c>
      <c r="G925" s="88" t="s">
        <v>44</v>
      </c>
      <c r="H925" s="89" t="s">
        <v>45</v>
      </c>
      <c r="I925" s="92" t="s">
        <v>119</v>
      </c>
      <c r="J925" s="92" t="s">
        <v>33</v>
      </c>
      <c r="K925" s="91" t="s">
        <v>34</v>
      </c>
      <c r="L925" s="96">
        <v>43976</v>
      </c>
      <c r="M925" s="91">
        <v>2020</v>
      </c>
      <c r="N925" s="91" t="s">
        <v>464</v>
      </c>
      <c r="O925" s="91" t="s">
        <v>470</v>
      </c>
      <c r="P925" s="127">
        <v>44006</v>
      </c>
      <c r="Q925" s="97">
        <v>44033</v>
      </c>
      <c r="R925" s="93" t="s">
        <v>35</v>
      </c>
      <c r="S925" s="89" t="s">
        <v>36</v>
      </c>
      <c r="T925" s="88" t="s">
        <v>30</v>
      </c>
      <c r="U925" s="89" t="s">
        <v>449</v>
      </c>
      <c r="V925" s="92" t="s">
        <v>519</v>
      </c>
      <c r="W925" s="94">
        <v>4013443</v>
      </c>
      <c r="X925" s="46">
        <f t="shared" si="45"/>
        <v>57</v>
      </c>
      <c r="Y925" s="46">
        <v>660</v>
      </c>
      <c r="Z925" s="46" t="str">
        <f t="shared" si="46"/>
        <v>31-60</v>
      </c>
      <c r="AA925" s="77" t="str">
        <f t="shared" si="47"/>
        <v>Concluido</v>
      </c>
    </row>
    <row r="926" spans="1:27" s="43" customFormat="1">
      <c r="A926" s="89" t="s">
        <v>26</v>
      </c>
      <c r="B926" s="90" t="s">
        <v>37</v>
      </c>
      <c r="C926" s="91" t="s">
        <v>27</v>
      </c>
      <c r="D926" s="91">
        <v>6921</v>
      </c>
      <c r="E926" s="87" t="s">
        <v>401</v>
      </c>
      <c r="F926" s="87" t="s">
        <v>29</v>
      </c>
      <c r="G926" s="88" t="s">
        <v>44</v>
      </c>
      <c r="H926" s="89" t="s">
        <v>45</v>
      </c>
      <c r="I926" s="92" t="s">
        <v>454</v>
      </c>
      <c r="J926" s="92" t="s">
        <v>51</v>
      </c>
      <c r="K926" s="95" t="s">
        <v>52</v>
      </c>
      <c r="L926" s="96">
        <v>43973</v>
      </c>
      <c r="M926" s="91">
        <v>2020</v>
      </c>
      <c r="N926" s="91" t="s">
        <v>464</v>
      </c>
      <c r="O926" s="91" t="s">
        <v>470</v>
      </c>
      <c r="P926" s="127">
        <v>44003</v>
      </c>
      <c r="Q926" s="97">
        <v>44044</v>
      </c>
      <c r="R926" s="93" t="s">
        <v>35</v>
      </c>
      <c r="S926" s="89" t="s">
        <v>36</v>
      </c>
      <c r="T926" s="88" t="s">
        <v>41</v>
      </c>
      <c r="U926" s="89" t="s">
        <v>42</v>
      </c>
      <c r="V926" s="92" t="s">
        <v>510</v>
      </c>
      <c r="W926" s="94">
        <v>29424823</v>
      </c>
      <c r="X926" s="46">
        <f t="shared" si="45"/>
        <v>71</v>
      </c>
      <c r="Y926" s="46">
        <v>661</v>
      </c>
      <c r="Z926" s="46" t="str">
        <f t="shared" si="46"/>
        <v>Más de 60</v>
      </c>
      <c r="AA926" s="77" t="str">
        <f t="shared" si="47"/>
        <v>Concluido</v>
      </c>
    </row>
    <row r="927" spans="1:27" s="43" customFormat="1" ht="15" customHeight="1">
      <c r="A927" s="89" t="s">
        <v>26</v>
      </c>
      <c r="B927" s="90" t="s">
        <v>165</v>
      </c>
      <c r="C927" s="91" t="s">
        <v>27</v>
      </c>
      <c r="D927" s="91">
        <v>6922</v>
      </c>
      <c r="E927" s="87" t="s">
        <v>450</v>
      </c>
      <c r="F927" s="87" t="s">
        <v>57</v>
      </c>
      <c r="G927" s="88" t="s">
        <v>44</v>
      </c>
      <c r="H927" s="89" t="s">
        <v>45</v>
      </c>
      <c r="I927" s="92" t="s">
        <v>119</v>
      </c>
      <c r="J927" s="92" t="s">
        <v>33</v>
      </c>
      <c r="K927" s="91" t="s">
        <v>34</v>
      </c>
      <c r="L927" s="96">
        <v>43973</v>
      </c>
      <c r="M927" s="91">
        <v>2020</v>
      </c>
      <c r="N927" s="91" t="s">
        <v>464</v>
      </c>
      <c r="O927" s="91" t="s">
        <v>470</v>
      </c>
      <c r="P927" s="127">
        <v>44003</v>
      </c>
      <c r="Q927" s="97">
        <v>44044</v>
      </c>
      <c r="R927" s="93" t="s">
        <v>35</v>
      </c>
      <c r="S927" s="89" t="s">
        <v>36</v>
      </c>
      <c r="T927" s="88" t="s">
        <v>30</v>
      </c>
      <c r="U927" s="89" t="s">
        <v>449</v>
      </c>
      <c r="V927" s="92" t="s">
        <v>512</v>
      </c>
      <c r="W927" s="94">
        <v>8428576</v>
      </c>
      <c r="X927" s="46">
        <f t="shared" si="45"/>
        <v>71</v>
      </c>
      <c r="Y927" s="46">
        <v>662</v>
      </c>
      <c r="Z927" s="46" t="str">
        <f t="shared" si="46"/>
        <v>Más de 60</v>
      </c>
      <c r="AA927" s="77" t="str">
        <f t="shared" si="47"/>
        <v>Concluido</v>
      </c>
    </row>
    <row r="928" spans="1:27" s="43" customFormat="1" ht="15" customHeight="1">
      <c r="A928" s="89" t="s">
        <v>26</v>
      </c>
      <c r="B928" s="90" t="s">
        <v>37</v>
      </c>
      <c r="C928" s="91" t="s">
        <v>27</v>
      </c>
      <c r="D928" s="91">
        <v>6930</v>
      </c>
      <c r="E928" s="87" t="s">
        <v>60</v>
      </c>
      <c r="F928" s="87" t="s">
        <v>61</v>
      </c>
      <c r="G928" s="88" t="s">
        <v>30</v>
      </c>
      <c r="H928" s="89" t="s">
        <v>442</v>
      </c>
      <c r="I928" s="92" t="s">
        <v>32</v>
      </c>
      <c r="J928" s="92" t="s">
        <v>33</v>
      </c>
      <c r="K928" s="91" t="s">
        <v>34</v>
      </c>
      <c r="L928" s="96">
        <v>43973</v>
      </c>
      <c r="M928" s="91">
        <v>2020</v>
      </c>
      <c r="N928" s="91" t="s">
        <v>464</v>
      </c>
      <c r="O928" s="91" t="s">
        <v>470</v>
      </c>
      <c r="P928" s="127">
        <v>44003</v>
      </c>
      <c r="Q928" s="97">
        <v>44033</v>
      </c>
      <c r="R928" s="93" t="s">
        <v>40</v>
      </c>
      <c r="S928" s="89" t="s">
        <v>420</v>
      </c>
      <c r="T928" s="88" t="s">
        <v>30</v>
      </c>
      <c r="U928" s="89" t="s">
        <v>449</v>
      </c>
      <c r="V928" s="92" t="s">
        <v>513</v>
      </c>
      <c r="W928" s="94">
        <v>42730680</v>
      </c>
      <c r="X928" s="46">
        <f t="shared" si="45"/>
        <v>60</v>
      </c>
      <c r="Y928" s="46">
        <v>663</v>
      </c>
      <c r="Z928" s="46" t="str">
        <f t="shared" si="46"/>
        <v>31-60</v>
      </c>
      <c r="AA928" s="77" t="str">
        <f t="shared" si="47"/>
        <v>Concluido</v>
      </c>
    </row>
    <row r="929" spans="1:27" s="43" customFormat="1" ht="15" customHeight="1">
      <c r="A929" s="89" t="s">
        <v>26</v>
      </c>
      <c r="B929" s="90" t="s">
        <v>165</v>
      </c>
      <c r="C929" s="91" t="s">
        <v>27</v>
      </c>
      <c r="D929" s="91">
        <v>6906</v>
      </c>
      <c r="E929" s="87" t="s">
        <v>157</v>
      </c>
      <c r="F929" s="87" t="s">
        <v>29</v>
      </c>
      <c r="G929" s="88" t="s">
        <v>44</v>
      </c>
      <c r="H929" s="89" t="s">
        <v>45</v>
      </c>
      <c r="I929" s="92" t="s">
        <v>157</v>
      </c>
      <c r="J929" s="92" t="s">
        <v>108</v>
      </c>
      <c r="K929" s="91" t="s">
        <v>428</v>
      </c>
      <c r="L929" s="96">
        <v>43972</v>
      </c>
      <c r="M929" s="91">
        <v>2020</v>
      </c>
      <c r="N929" s="91" t="s">
        <v>464</v>
      </c>
      <c r="O929" s="91" t="s">
        <v>470</v>
      </c>
      <c r="P929" s="127">
        <v>44002</v>
      </c>
      <c r="Q929" s="97">
        <v>44047</v>
      </c>
      <c r="R929" s="93" t="s">
        <v>35</v>
      </c>
      <c r="S929" s="89" t="s">
        <v>36</v>
      </c>
      <c r="T929" s="88" t="s">
        <v>30</v>
      </c>
      <c r="U929" s="89" t="s">
        <v>449</v>
      </c>
      <c r="V929" s="92" t="s">
        <v>508</v>
      </c>
      <c r="W929" s="94">
        <v>19320427</v>
      </c>
      <c r="X929" s="46">
        <f t="shared" si="45"/>
        <v>75</v>
      </c>
      <c r="Y929" s="46">
        <v>664</v>
      </c>
      <c r="Z929" s="46" t="str">
        <f t="shared" si="46"/>
        <v>Más de 60</v>
      </c>
      <c r="AA929" s="77" t="str">
        <f t="shared" si="47"/>
        <v>Concluido</v>
      </c>
    </row>
    <row r="930" spans="1:27" s="43" customFormat="1" ht="15" customHeight="1">
      <c r="A930" s="89" t="s">
        <v>26</v>
      </c>
      <c r="B930" s="90" t="s">
        <v>165</v>
      </c>
      <c r="C930" s="91" t="s">
        <v>27</v>
      </c>
      <c r="D930" s="91">
        <v>6899</v>
      </c>
      <c r="E930" s="87" t="s">
        <v>107</v>
      </c>
      <c r="F930" s="87" t="s">
        <v>57</v>
      </c>
      <c r="G930" s="88" t="s">
        <v>44</v>
      </c>
      <c r="H930" s="89" t="s">
        <v>45</v>
      </c>
      <c r="I930" s="92" t="s">
        <v>107</v>
      </c>
      <c r="J930" s="92" t="s">
        <v>69</v>
      </c>
      <c r="K930" s="95" t="s">
        <v>163</v>
      </c>
      <c r="L930" s="96">
        <v>43971</v>
      </c>
      <c r="M930" s="91">
        <v>2020</v>
      </c>
      <c r="N930" s="91" t="s">
        <v>464</v>
      </c>
      <c r="O930" s="91" t="s">
        <v>470</v>
      </c>
      <c r="P930" s="127">
        <v>44001</v>
      </c>
      <c r="Q930" s="97">
        <v>44034</v>
      </c>
      <c r="R930" s="93" t="s">
        <v>35</v>
      </c>
      <c r="S930" s="89" t="s">
        <v>36</v>
      </c>
      <c r="T930" s="88" t="s">
        <v>41</v>
      </c>
      <c r="U930" s="89" t="s">
        <v>42</v>
      </c>
      <c r="V930" s="92" t="s">
        <v>506</v>
      </c>
      <c r="W930" s="94">
        <v>44624755</v>
      </c>
      <c r="X930" s="46">
        <f t="shared" si="45"/>
        <v>63</v>
      </c>
      <c r="Y930" s="46">
        <v>665</v>
      </c>
      <c r="Z930" s="46" t="str">
        <f t="shared" si="46"/>
        <v>Más de 60</v>
      </c>
      <c r="AA930" s="77" t="str">
        <f t="shared" si="47"/>
        <v>Concluido</v>
      </c>
    </row>
    <row r="931" spans="1:27" s="43" customFormat="1" ht="15" customHeight="1">
      <c r="A931" s="89" t="s">
        <v>26</v>
      </c>
      <c r="B931" s="90" t="s">
        <v>165</v>
      </c>
      <c r="C931" s="91" t="s">
        <v>27</v>
      </c>
      <c r="D931" s="91">
        <v>6893</v>
      </c>
      <c r="E931" s="87" t="s">
        <v>92</v>
      </c>
      <c r="F931" s="87" t="s">
        <v>57</v>
      </c>
      <c r="G931" s="88" t="s">
        <v>30</v>
      </c>
      <c r="H931" s="89" t="s">
        <v>55</v>
      </c>
      <c r="I931" s="92" t="s">
        <v>32</v>
      </c>
      <c r="J931" s="92" t="s">
        <v>33</v>
      </c>
      <c r="K931" s="91" t="s">
        <v>34</v>
      </c>
      <c r="L931" s="96">
        <v>43971</v>
      </c>
      <c r="M931" s="91">
        <v>2020</v>
      </c>
      <c r="N931" s="91" t="s">
        <v>464</v>
      </c>
      <c r="O931" s="91" t="s">
        <v>470</v>
      </c>
      <c r="P931" s="127">
        <v>44001</v>
      </c>
      <c r="Q931" s="97">
        <v>44044</v>
      </c>
      <c r="R931" s="93" t="s">
        <v>35</v>
      </c>
      <c r="S931" s="89" t="s">
        <v>36</v>
      </c>
      <c r="T931" s="88" t="s">
        <v>30</v>
      </c>
      <c r="U931" s="89" t="s">
        <v>449</v>
      </c>
      <c r="V931" s="92" t="s">
        <v>505</v>
      </c>
      <c r="W931" s="94">
        <v>70809063</v>
      </c>
      <c r="X931" s="46">
        <f t="shared" si="45"/>
        <v>73</v>
      </c>
      <c r="Y931" s="46">
        <v>666</v>
      </c>
      <c r="Z931" s="46" t="str">
        <f t="shared" si="46"/>
        <v>Más de 60</v>
      </c>
      <c r="AA931" s="77" t="str">
        <f t="shared" si="47"/>
        <v>Concluido</v>
      </c>
    </row>
    <row r="932" spans="1:27" s="43" customFormat="1" ht="15" customHeight="1">
      <c r="A932" s="89" t="s">
        <v>26</v>
      </c>
      <c r="B932" s="90" t="s">
        <v>165</v>
      </c>
      <c r="C932" s="91" t="s">
        <v>27</v>
      </c>
      <c r="D932" s="91">
        <v>6891</v>
      </c>
      <c r="E932" s="87" t="s">
        <v>85</v>
      </c>
      <c r="F932" s="87" t="s">
        <v>29</v>
      </c>
      <c r="G932" s="88" t="s">
        <v>44</v>
      </c>
      <c r="H932" s="89" t="s">
        <v>45</v>
      </c>
      <c r="I932" s="92" t="s">
        <v>85</v>
      </c>
      <c r="J932" s="92" t="s">
        <v>86</v>
      </c>
      <c r="K932" s="91" t="s">
        <v>87</v>
      </c>
      <c r="L932" s="96">
        <v>43971</v>
      </c>
      <c r="M932" s="91">
        <v>2020</v>
      </c>
      <c r="N932" s="91" t="s">
        <v>464</v>
      </c>
      <c r="O932" s="91" t="s">
        <v>470</v>
      </c>
      <c r="P932" s="127">
        <v>44001</v>
      </c>
      <c r="Q932" s="97">
        <v>44061</v>
      </c>
      <c r="R932" s="93" t="s">
        <v>35</v>
      </c>
      <c r="S932" s="89" t="s">
        <v>36</v>
      </c>
      <c r="T932" s="88" t="s">
        <v>30</v>
      </c>
      <c r="U932" s="89" t="s">
        <v>449</v>
      </c>
      <c r="V932" s="92" t="s">
        <v>504</v>
      </c>
      <c r="W932" s="94">
        <v>43537666</v>
      </c>
      <c r="X932" s="46">
        <f t="shared" si="45"/>
        <v>90</v>
      </c>
      <c r="Y932" s="46">
        <v>667</v>
      </c>
      <c r="Z932" s="46" t="str">
        <f t="shared" si="46"/>
        <v>Más de 60</v>
      </c>
      <c r="AA932" s="77" t="str">
        <f t="shared" si="47"/>
        <v>Concluido</v>
      </c>
    </row>
    <row r="933" spans="1:27" s="43" customFormat="1" ht="15" customHeight="1">
      <c r="A933" s="89" t="s">
        <v>26</v>
      </c>
      <c r="B933" s="90" t="s">
        <v>165</v>
      </c>
      <c r="C933" s="91" t="s">
        <v>27</v>
      </c>
      <c r="D933" s="91">
        <v>6890</v>
      </c>
      <c r="E933" s="87" t="s">
        <v>144</v>
      </c>
      <c r="F933" s="87" t="s">
        <v>57</v>
      </c>
      <c r="G933" s="88" t="s">
        <v>44</v>
      </c>
      <c r="H933" s="89" t="s">
        <v>45</v>
      </c>
      <c r="I933" s="92" t="s">
        <v>144</v>
      </c>
      <c r="J933" s="92" t="s">
        <v>111</v>
      </c>
      <c r="K933" s="91" t="s">
        <v>452</v>
      </c>
      <c r="L933" s="96">
        <v>43971</v>
      </c>
      <c r="M933" s="91">
        <v>2020</v>
      </c>
      <c r="N933" s="91" t="s">
        <v>464</v>
      </c>
      <c r="O933" s="91" t="s">
        <v>470</v>
      </c>
      <c r="P933" s="127">
        <v>44001</v>
      </c>
      <c r="Q933" s="97">
        <v>44033</v>
      </c>
      <c r="R933" s="93" t="s">
        <v>35</v>
      </c>
      <c r="S933" s="89" t="s">
        <v>36</v>
      </c>
      <c r="T933" s="88" t="s">
        <v>30</v>
      </c>
      <c r="U933" s="89" t="s">
        <v>449</v>
      </c>
      <c r="V933" s="92" t="s">
        <v>503</v>
      </c>
      <c r="W933" s="94">
        <v>17612774</v>
      </c>
      <c r="X933" s="46">
        <f t="shared" si="45"/>
        <v>62</v>
      </c>
      <c r="Y933" s="46">
        <v>668</v>
      </c>
      <c r="Z933" s="46" t="str">
        <f t="shared" si="46"/>
        <v>Más de 60</v>
      </c>
      <c r="AA933" s="77" t="str">
        <f t="shared" si="47"/>
        <v>Concluido</v>
      </c>
    </row>
    <row r="934" spans="1:27" s="43" customFormat="1" ht="15" customHeight="1">
      <c r="A934" s="89" t="s">
        <v>26</v>
      </c>
      <c r="B934" s="90" t="s">
        <v>165</v>
      </c>
      <c r="C934" s="91" t="s">
        <v>27</v>
      </c>
      <c r="D934" s="91">
        <v>6898</v>
      </c>
      <c r="E934" s="87" t="s">
        <v>38</v>
      </c>
      <c r="F934" s="87" t="s">
        <v>39</v>
      </c>
      <c r="G934" s="88" t="s">
        <v>44</v>
      </c>
      <c r="H934" s="89" t="s">
        <v>45</v>
      </c>
      <c r="I934" s="92" t="s">
        <v>72</v>
      </c>
      <c r="J934" s="92" t="s">
        <v>111</v>
      </c>
      <c r="K934" s="95" t="s">
        <v>434</v>
      </c>
      <c r="L934" s="96">
        <v>43971</v>
      </c>
      <c r="M934" s="91">
        <v>2020</v>
      </c>
      <c r="N934" s="91" t="s">
        <v>464</v>
      </c>
      <c r="O934" s="91" t="s">
        <v>470</v>
      </c>
      <c r="P934" s="127">
        <v>44001</v>
      </c>
      <c r="Q934" s="97">
        <v>44084</v>
      </c>
      <c r="R934" s="93" t="s">
        <v>40</v>
      </c>
      <c r="S934" s="89" t="s">
        <v>420</v>
      </c>
      <c r="T934" s="88" t="s">
        <v>30</v>
      </c>
      <c r="U934" s="89" t="s">
        <v>449</v>
      </c>
      <c r="V934" s="92" t="s">
        <v>507</v>
      </c>
      <c r="W934" s="94">
        <v>41223285</v>
      </c>
      <c r="X934" s="46">
        <f t="shared" si="45"/>
        <v>113</v>
      </c>
      <c r="Y934" s="46">
        <v>669</v>
      </c>
      <c r="Z934" s="46" t="str">
        <f t="shared" si="46"/>
        <v>Más de 60</v>
      </c>
      <c r="AA934" s="77" t="str">
        <f t="shared" si="47"/>
        <v>Concluido</v>
      </c>
    </row>
    <row r="935" spans="1:27" s="43" customFormat="1" ht="15" customHeight="1">
      <c r="A935" s="89" t="s">
        <v>26</v>
      </c>
      <c r="B935" s="90" t="s">
        <v>37</v>
      </c>
      <c r="C935" s="91" t="s">
        <v>27</v>
      </c>
      <c r="D935" s="91">
        <v>6876</v>
      </c>
      <c r="E935" s="87" t="s">
        <v>66</v>
      </c>
      <c r="F935" s="87" t="s">
        <v>57</v>
      </c>
      <c r="G935" s="88" t="s">
        <v>44</v>
      </c>
      <c r="H935" s="89" t="s">
        <v>45</v>
      </c>
      <c r="I935" s="92" t="s">
        <v>66</v>
      </c>
      <c r="J935" s="92" t="s">
        <v>51</v>
      </c>
      <c r="K935" s="91" t="s">
        <v>431</v>
      </c>
      <c r="L935" s="96">
        <v>43970</v>
      </c>
      <c r="M935" s="91">
        <v>2020</v>
      </c>
      <c r="N935" s="91" t="s">
        <v>464</v>
      </c>
      <c r="O935" s="91" t="s">
        <v>470</v>
      </c>
      <c r="P935" s="127">
        <v>44000</v>
      </c>
      <c r="Q935" s="97">
        <v>44044</v>
      </c>
      <c r="R935" s="93" t="s">
        <v>35</v>
      </c>
      <c r="S935" s="89" t="s">
        <v>36</v>
      </c>
      <c r="T935" s="88" t="s">
        <v>30</v>
      </c>
      <c r="U935" s="89" t="s">
        <v>449</v>
      </c>
      <c r="V935" s="92" t="s">
        <v>500</v>
      </c>
      <c r="W935" s="94">
        <v>502170</v>
      </c>
      <c r="X935" s="46">
        <f t="shared" si="45"/>
        <v>74</v>
      </c>
      <c r="Y935" s="46">
        <v>670</v>
      </c>
      <c r="Z935" s="46" t="str">
        <f t="shared" si="46"/>
        <v>Más de 60</v>
      </c>
      <c r="AA935" s="77" t="str">
        <f t="shared" si="47"/>
        <v>Concluido</v>
      </c>
    </row>
    <row r="936" spans="1:27" s="43" customFormat="1" ht="15" customHeight="1">
      <c r="A936" s="89" t="s">
        <v>26</v>
      </c>
      <c r="B936" s="90" t="s">
        <v>165</v>
      </c>
      <c r="C936" s="91" t="s">
        <v>27</v>
      </c>
      <c r="D936" s="91">
        <v>6866</v>
      </c>
      <c r="E936" s="87" t="s">
        <v>38</v>
      </c>
      <c r="F936" s="87" t="s">
        <v>29</v>
      </c>
      <c r="G936" s="88" t="s">
        <v>44</v>
      </c>
      <c r="H936" s="89" t="s">
        <v>45</v>
      </c>
      <c r="I936" s="92" t="s">
        <v>38</v>
      </c>
      <c r="J936" s="92" t="s">
        <v>79</v>
      </c>
      <c r="K936" s="91" t="s">
        <v>150</v>
      </c>
      <c r="L936" s="96">
        <v>43969</v>
      </c>
      <c r="M936" s="91">
        <v>2020</v>
      </c>
      <c r="N936" s="91" t="s">
        <v>464</v>
      </c>
      <c r="O936" s="91" t="s">
        <v>470</v>
      </c>
      <c r="P936" s="127">
        <v>43999</v>
      </c>
      <c r="Q936" s="97">
        <v>44063</v>
      </c>
      <c r="R936" s="93" t="s">
        <v>35</v>
      </c>
      <c r="S936" s="89" t="s">
        <v>36</v>
      </c>
      <c r="T936" s="88" t="s">
        <v>30</v>
      </c>
      <c r="U936" s="89" t="s">
        <v>449</v>
      </c>
      <c r="V936" s="92" t="s">
        <v>496</v>
      </c>
      <c r="W936" s="94">
        <v>6669059</v>
      </c>
      <c r="X936" s="46">
        <f t="shared" si="45"/>
        <v>94</v>
      </c>
      <c r="Y936" s="46">
        <v>671</v>
      </c>
      <c r="Z936" s="46" t="str">
        <f t="shared" si="46"/>
        <v>Más de 60</v>
      </c>
      <c r="AA936" s="77" t="str">
        <f t="shared" si="47"/>
        <v>Concluido</v>
      </c>
    </row>
    <row r="937" spans="1:27" s="43" customFormat="1" ht="15" customHeight="1">
      <c r="A937" s="89" t="s">
        <v>26</v>
      </c>
      <c r="B937" s="90" t="s">
        <v>37</v>
      </c>
      <c r="C937" s="91" t="s">
        <v>27</v>
      </c>
      <c r="D937" s="91">
        <v>6863</v>
      </c>
      <c r="E937" s="87" t="s">
        <v>400</v>
      </c>
      <c r="F937" s="87" t="s">
        <v>29</v>
      </c>
      <c r="G937" s="88" t="s">
        <v>44</v>
      </c>
      <c r="H937" s="89" t="s">
        <v>45</v>
      </c>
      <c r="I937" s="92" t="s">
        <v>121</v>
      </c>
      <c r="J937" s="92" t="s">
        <v>69</v>
      </c>
      <c r="K937" s="91" t="s">
        <v>126</v>
      </c>
      <c r="L937" s="96">
        <v>43969</v>
      </c>
      <c r="M937" s="91">
        <v>2020</v>
      </c>
      <c r="N937" s="91" t="s">
        <v>464</v>
      </c>
      <c r="O937" s="91" t="s">
        <v>470</v>
      </c>
      <c r="P937" s="127">
        <v>43999</v>
      </c>
      <c r="Q937" s="97">
        <v>44044</v>
      </c>
      <c r="R937" s="93" t="s">
        <v>35</v>
      </c>
      <c r="S937" s="89" t="s">
        <v>36</v>
      </c>
      <c r="T937" s="88" t="s">
        <v>30</v>
      </c>
      <c r="U937" s="89" t="s">
        <v>449</v>
      </c>
      <c r="V937" s="92" t="s">
        <v>495</v>
      </c>
      <c r="W937" s="94">
        <v>76969527</v>
      </c>
      <c r="X937" s="46">
        <f t="shared" si="45"/>
        <v>75</v>
      </c>
      <c r="Y937" s="46">
        <v>672</v>
      </c>
      <c r="Z937" s="46" t="str">
        <f t="shared" si="46"/>
        <v>Más de 60</v>
      </c>
      <c r="AA937" s="77" t="str">
        <f t="shared" si="47"/>
        <v>Concluido</v>
      </c>
    </row>
    <row r="938" spans="1:27" s="43" customFormat="1" ht="15" customHeight="1">
      <c r="A938" s="89" t="s">
        <v>26</v>
      </c>
      <c r="B938" s="90" t="s">
        <v>165</v>
      </c>
      <c r="C938" s="91" t="s">
        <v>27</v>
      </c>
      <c r="D938" s="91">
        <v>6865</v>
      </c>
      <c r="E938" s="87" t="s">
        <v>109</v>
      </c>
      <c r="F938" s="87" t="s">
        <v>29</v>
      </c>
      <c r="G938" s="88" t="s">
        <v>44</v>
      </c>
      <c r="H938" s="89" t="s">
        <v>45</v>
      </c>
      <c r="I938" s="92" t="s">
        <v>109</v>
      </c>
      <c r="J938" s="92" t="s">
        <v>51</v>
      </c>
      <c r="K938" s="95" t="s">
        <v>404</v>
      </c>
      <c r="L938" s="96">
        <v>43969</v>
      </c>
      <c r="M938" s="91">
        <v>2020</v>
      </c>
      <c r="N938" s="91" t="s">
        <v>464</v>
      </c>
      <c r="O938" s="91" t="s">
        <v>470</v>
      </c>
      <c r="P938" s="127">
        <v>43999</v>
      </c>
      <c r="Q938" s="97">
        <v>44029</v>
      </c>
      <c r="R938" s="93" t="s">
        <v>35</v>
      </c>
      <c r="S938" s="89" t="s">
        <v>36</v>
      </c>
      <c r="T938" s="88" t="s">
        <v>30</v>
      </c>
      <c r="U938" s="89" t="s">
        <v>449</v>
      </c>
      <c r="V938" s="92" t="s">
        <v>494</v>
      </c>
      <c r="W938" s="94">
        <v>799321</v>
      </c>
      <c r="X938" s="46">
        <f t="shared" si="45"/>
        <v>60</v>
      </c>
      <c r="Y938" s="46">
        <v>673</v>
      </c>
      <c r="Z938" s="46" t="str">
        <f t="shared" si="46"/>
        <v>31-60</v>
      </c>
      <c r="AA938" s="77" t="str">
        <f t="shared" si="47"/>
        <v>Concluido</v>
      </c>
    </row>
    <row r="939" spans="1:27" s="43" customFormat="1">
      <c r="A939" s="89" t="s">
        <v>26</v>
      </c>
      <c r="B939" s="90" t="s">
        <v>165</v>
      </c>
      <c r="C939" s="91" t="s">
        <v>27</v>
      </c>
      <c r="D939" s="91">
        <v>6851</v>
      </c>
      <c r="E939" s="87" t="s">
        <v>447</v>
      </c>
      <c r="F939" s="87" t="s">
        <v>29</v>
      </c>
      <c r="G939" s="88" t="s">
        <v>44</v>
      </c>
      <c r="H939" s="89" t="s">
        <v>45</v>
      </c>
      <c r="I939" s="92" t="s">
        <v>479</v>
      </c>
      <c r="J939" s="92" t="s">
        <v>69</v>
      </c>
      <c r="K939" s="95" t="s">
        <v>416</v>
      </c>
      <c r="L939" s="96">
        <v>43967</v>
      </c>
      <c r="M939" s="91">
        <v>2020</v>
      </c>
      <c r="N939" s="91" t="s">
        <v>464</v>
      </c>
      <c r="O939" s="91" t="s">
        <v>470</v>
      </c>
      <c r="P939" s="127">
        <v>43997</v>
      </c>
      <c r="Q939" s="97">
        <v>44048</v>
      </c>
      <c r="R939" s="93" t="s">
        <v>35</v>
      </c>
      <c r="S939" s="89" t="s">
        <v>36</v>
      </c>
      <c r="T939" s="88" t="s">
        <v>30</v>
      </c>
      <c r="U939" s="89" t="s">
        <v>449</v>
      </c>
      <c r="V939" s="92" t="s">
        <v>490</v>
      </c>
      <c r="W939" s="94">
        <v>20584694</v>
      </c>
      <c r="X939" s="46">
        <f t="shared" si="45"/>
        <v>81</v>
      </c>
      <c r="Y939" s="46">
        <v>674</v>
      </c>
      <c r="Z939" s="46" t="str">
        <f t="shared" si="46"/>
        <v>Más de 60</v>
      </c>
      <c r="AA939" s="77" t="str">
        <f t="shared" si="47"/>
        <v>Concluido</v>
      </c>
    </row>
    <row r="940" spans="1:27" s="43" customFormat="1" ht="15" customHeight="1">
      <c r="A940" s="89" t="s">
        <v>26</v>
      </c>
      <c r="B940" s="90" t="s">
        <v>165</v>
      </c>
      <c r="C940" s="91" t="s">
        <v>27</v>
      </c>
      <c r="D940" s="91">
        <v>6836</v>
      </c>
      <c r="E940" s="87" t="s">
        <v>402</v>
      </c>
      <c r="F940" s="87" t="s">
        <v>57</v>
      </c>
      <c r="G940" s="88" t="s">
        <v>44</v>
      </c>
      <c r="H940" s="89" t="s">
        <v>45</v>
      </c>
      <c r="I940" s="92" t="s">
        <v>73</v>
      </c>
      <c r="J940" s="92" t="s">
        <v>79</v>
      </c>
      <c r="K940" s="91" t="s">
        <v>122</v>
      </c>
      <c r="L940" s="96">
        <v>43966</v>
      </c>
      <c r="M940" s="91">
        <v>2020</v>
      </c>
      <c r="N940" s="91" t="s">
        <v>464</v>
      </c>
      <c r="O940" s="91" t="s">
        <v>470</v>
      </c>
      <c r="P940" s="127">
        <v>43996</v>
      </c>
      <c r="Q940" s="97">
        <v>44044</v>
      </c>
      <c r="R940" s="93" t="s">
        <v>35</v>
      </c>
      <c r="S940" s="89" t="s">
        <v>36</v>
      </c>
      <c r="T940" s="88" t="s">
        <v>30</v>
      </c>
      <c r="U940" s="89" t="s">
        <v>449</v>
      </c>
      <c r="V940" s="92" t="s">
        <v>485</v>
      </c>
      <c r="W940" s="94">
        <v>45783027</v>
      </c>
      <c r="X940" s="46">
        <f t="shared" si="45"/>
        <v>78</v>
      </c>
      <c r="Y940" s="46">
        <v>675</v>
      </c>
      <c r="Z940" s="46" t="str">
        <f t="shared" si="46"/>
        <v>Más de 60</v>
      </c>
      <c r="AA940" s="77" t="str">
        <f t="shared" si="47"/>
        <v>Concluido</v>
      </c>
    </row>
    <row r="941" spans="1:27" s="43" customFormat="1" ht="15" customHeight="1">
      <c r="A941" s="89" t="s">
        <v>26</v>
      </c>
      <c r="B941" s="90" t="s">
        <v>165</v>
      </c>
      <c r="C941" s="91" t="s">
        <v>27</v>
      </c>
      <c r="D941" s="91">
        <v>6842</v>
      </c>
      <c r="E941" s="87" t="s">
        <v>402</v>
      </c>
      <c r="F941" s="87" t="s">
        <v>57</v>
      </c>
      <c r="G941" s="88" t="s">
        <v>44</v>
      </c>
      <c r="H941" s="89" t="s">
        <v>45</v>
      </c>
      <c r="I941" s="92" t="s">
        <v>73</v>
      </c>
      <c r="J941" s="92" t="s">
        <v>79</v>
      </c>
      <c r="K941" s="91" t="s">
        <v>122</v>
      </c>
      <c r="L941" s="96">
        <v>43966</v>
      </c>
      <c r="M941" s="91">
        <v>2020</v>
      </c>
      <c r="N941" s="91" t="s">
        <v>464</v>
      </c>
      <c r="O941" s="91" t="s">
        <v>470</v>
      </c>
      <c r="P941" s="127">
        <v>43996</v>
      </c>
      <c r="Q941" s="97">
        <v>44082</v>
      </c>
      <c r="R941" s="93" t="s">
        <v>35</v>
      </c>
      <c r="S941" s="89" t="s">
        <v>36</v>
      </c>
      <c r="T941" s="88" t="s">
        <v>41</v>
      </c>
      <c r="U941" s="89" t="s">
        <v>42</v>
      </c>
      <c r="V941" s="92" t="s">
        <v>486</v>
      </c>
      <c r="W941" s="94">
        <v>46416428</v>
      </c>
      <c r="X941" s="46">
        <f t="shared" si="45"/>
        <v>116</v>
      </c>
      <c r="Y941" s="46">
        <v>676</v>
      </c>
      <c r="Z941" s="46" t="str">
        <f t="shared" si="46"/>
        <v>Más de 60</v>
      </c>
      <c r="AA941" s="77" t="str">
        <f t="shared" si="47"/>
        <v>Concluido</v>
      </c>
    </row>
    <row r="942" spans="1:27" s="43" customFormat="1" ht="15" customHeight="1">
      <c r="A942" s="89" t="s">
        <v>26</v>
      </c>
      <c r="B942" s="90" t="s">
        <v>165</v>
      </c>
      <c r="C942" s="91" t="s">
        <v>27</v>
      </c>
      <c r="D942" s="91">
        <v>6848</v>
      </c>
      <c r="E942" s="87" t="s">
        <v>402</v>
      </c>
      <c r="F942" s="87" t="s">
        <v>57</v>
      </c>
      <c r="G942" s="88" t="s">
        <v>44</v>
      </c>
      <c r="H942" s="89" t="s">
        <v>45</v>
      </c>
      <c r="I942" s="92" t="s">
        <v>73</v>
      </c>
      <c r="J942" s="92" t="s">
        <v>79</v>
      </c>
      <c r="K942" s="91" t="s">
        <v>122</v>
      </c>
      <c r="L942" s="96">
        <v>43966</v>
      </c>
      <c r="M942" s="91">
        <v>2020</v>
      </c>
      <c r="N942" s="91" t="s">
        <v>464</v>
      </c>
      <c r="O942" s="91" t="s">
        <v>470</v>
      </c>
      <c r="P942" s="127">
        <v>43996</v>
      </c>
      <c r="Q942" s="97">
        <v>44044</v>
      </c>
      <c r="R942" s="93" t="s">
        <v>35</v>
      </c>
      <c r="S942" s="89" t="s">
        <v>36</v>
      </c>
      <c r="T942" s="88" t="s">
        <v>30</v>
      </c>
      <c r="U942" s="89" t="s">
        <v>449</v>
      </c>
      <c r="V942" s="92" t="s">
        <v>488</v>
      </c>
      <c r="W942" s="94">
        <v>21865571</v>
      </c>
      <c r="X942" s="46">
        <f t="shared" si="45"/>
        <v>78</v>
      </c>
      <c r="Y942" s="46">
        <v>677</v>
      </c>
      <c r="Z942" s="46" t="str">
        <f t="shared" si="46"/>
        <v>Más de 60</v>
      </c>
      <c r="AA942" s="77" t="str">
        <f t="shared" si="47"/>
        <v>Concluido</v>
      </c>
    </row>
    <row r="943" spans="1:27" s="43" customFormat="1" ht="15" customHeight="1">
      <c r="A943" s="89" t="s">
        <v>26</v>
      </c>
      <c r="B943" s="90" t="s">
        <v>165</v>
      </c>
      <c r="C943" s="91" t="s">
        <v>27</v>
      </c>
      <c r="D943" s="91">
        <v>6845</v>
      </c>
      <c r="E943" s="87" t="s">
        <v>447</v>
      </c>
      <c r="F943" s="87" t="s">
        <v>29</v>
      </c>
      <c r="G943" s="88" t="s">
        <v>44</v>
      </c>
      <c r="H943" s="89" t="s">
        <v>45</v>
      </c>
      <c r="I943" s="92" t="s">
        <v>479</v>
      </c>
      <c r="J943" s="92" t="s">
        <v>69</v>
      </c>
      <c r="K943" s="95" t="s">
        <v>416</v>
      </c>
      <c r="L943" s="96">
        <v>43966</v>
      </c>
      <c r="M943" s="91">
        <v>2020</v>
      </c>
      <c r="N943" s="91" t="s">
        <v>464</v>
      </c>
      <c r="O943" s="91" t="s">
        <v>470</v>
      </c>
      <c r="P943" s="127">
        <v>43996</v>
      </c>
      <c r="Q943" s="97">
        <v>44048</v>
      </c>
      <c r="R943" s="93" t="s">
        <v>35</v>
      </c>
      <c r="S943" s="89" t="s">
        <v>36</v>
      </c>
      <c r="T943" s="88" t="s">
        <v>30</v>
      </c>
      <c r="U943" s="89" t="s">
        <v>449</v>
      </c>
      <c r="V943" s="92" t="s">
        <v>489</v>
      </c>
      <c r="W943" s="94">
        <v>47616221</v>
      </c>
      <c r="X943" s="46">
        <f t="shared" si="45"/>
        <v>82</v>
      </c>
      <c r="Y943" s="46">
        <v>678</v>
      </c>
      <c r="Z943" s="46" t="str">
        <f t="shared" si="46"/>
        <v>Más de 60</v>
      </c>
      <c r="AA943" s="77" t="str">
        <f t="shared" si="47"/>
        <v>Concluido</v>
      </c>
    </row>
    <row r="944" spans="1:27" s="43" customFormat="1" ht="15" customHeight="1">
      <c r="A944" s="89" t="s">
        <v>26</v>
      </c>
      <c r="B944" s="90" t="s">
        <v>165</v>
      </c>
      <c r="C944" s="91" t="s">
        <v>27</v>
      </c>
      <c r="D944" s="91">
        <v>6847</v>
      </c>
      <c r="E944" s="87" t="s">
        <v>144</v>
      </c>
      <c r="F944" s="87" t="s">
        <v>57</v>
      </c>
      <c r="G944" s="88" t="s">
        <v>44</v>
      </c>
      <c r="H944" s="89" t="s">
        <v>45</v>
      </c>
      <c r="I944" s="92" t="s">
        <v>144</v>
      </c>
      <c r="J944" s="92" t="s">
        <v>111</v>
      </c>
      <c r="K944" s="91" t="s">
        <v>452</v>
      </c>
      <c r="L944" s="96">
        <v>43966</v>
      </c>
      <c r="M944" s="91">
        <v>2020</v>
      </c>
      <c r="N944" s="91" t="s">
        <v>464</v>
      </c>
      <c r="O944" s="91" t="s">
        <v>470</v>
      </c>
      <c r="P944" s="127">
        <v>43996</v>
      </c>
      <c r="Q944" s="97">
        <v>44048</v>
      </c>
      <c r="R944" s="93" t="s">
        <v>35</v>
      </c>
      <c r="S944" s="89" t="s">
        <v>36</v>
      </c>
      <c r="T944" s="88" t="s">
        <v>41</v>
      </c>
      <c r="U944" s="89" t="s">
        <v>42</v>
      </c>
      <c r="V944" s="92" t="s">
        <v>487</v>
      </c>
      <c r="W944" s="94">
        <v>80591403</v>
      </c>
      <c r="X944" s="46">
        <f t="shared" si="45"/>
        <v>82</v>
      </c>
      <c r="Y944" s="46">
        <v>679</v>
      </c>
      <c r="Z944" s="46" t="str">
        <f t="shared" si="46"/>
        <v>Más de 60</v>
      </c>
      <c r="AA944" s="77" t="str">
        <f t="shared" si="47"/>
        <v>Concluido</v>
      </c>
    </row>
    <row r="945" spans="1:27" s="43" customFormat="1" ht="15" customHeight="1">
      <c r="A945" s="89" t="s">
        <v>26</v>
      </c>
      <c r="B945" s="90" t="s">
        <v>165</v>
      </c>
      <c r="C945" s="91" t="s">
        <v>27</v>
      </c>
      <c r="D945" s="91">
        <v>6829</v>
      </c>
      <c r="E945" s="87" t="s">
        <v>400</v>
      </c>
      <c r="F945" s="87" t="s">
        <v>29</v>
      </c>
      <c r="G945" s="88" t="s">
        <v>44</v>
      </c>
      <c r="H945" s="89" t="s">
        <v>45</v>
      </c>
      <c r="I945" s="92" t="s">
        <v>121</v>
      </c>
      <c r="J945" s="92" t="s">
        <v>69</v>
      </c>
      <c r="K945" s="91" t="s">
        <v>126</v>
      </c>
      <c r="L945" s="96">
        <v>43965</v>
      </c>
      <c r="M945" s="91">
        <v>2020</v>
      </c>
      <c r="N945" s="91" t="s">
        <v>464</v>
      </c>
      <c r="O945" s="91" t="s">
        <v>470</v>
      </c>
      <c r="P945" s="127">
        <v>43995</v>
      </c>
      <c r="Q945" s="97">
        <v>44049</v>
      </c>
      <c r="R945" s="93" t="s">
        <v>35</v>
      </c>
      <c r="S945" s="89" t="s">
        <v>36</v>
      </c>
      <c r="T945" s="88" t="s">
        <v>41</v>
      </c>
      <c r="U945" s="89" t="s">
        <v>42</v>
      </c>
      <c r="V945" s="92" t="s">
        <v>484</v>
      </c>
      <c r="W945" s="94">
        <v>20113230</v>
      </c>
      <c r="X945" s="46">
        <f t="shared" si="45"/>
        <v>84</v>
      </c>
      <c r="Y945" s="46">
        <v>680</v>
      </c>
      <c r="Z945" s="46" t="str">
        <f t="shared" si="46"/>
        <v>Más de 60</v>
      </c>
      <c r="AA945" s="77" t="str">
        <f t="shared" si="47"/>
        <v>Concluido</v>
      </c>
    </row>
    <row r="946" spans="1:27" s="43" customFormat="1" ht="15" customHeight="1">
      <c r="A946" s="89" t="s">
        <v>26</v>
      </c>
      <c r="B946" s="90" t="s">
        <v>37</v>
      </c>
      <c r="C946" s="91" t="s">
        <v>27</v>
      </c>
      <c r="D946" s="91">
        <v>6828</v>
      </c>
      <c r="E946" s="87" t="s">
        <v>58</v>
      </c>
      <c r="F946" s="87" t="s">
        <v>29</v>
      </c>
      <c r="G946" s="88" t="s">
        <v>30</v>
      </c>
      <c r="H946" s="89" t="s">
        <v>442</v>
      </c>
      <c r="I946" s="92" t="s">
        <v>32</v>
      </c>
      <c r="J946" s="92" t="s">
        <v>33</v>
      </c>
      <c r="K946" s="91" t="s">
        <v>34</v>
      </c>
      <c r="L946" s="96">
        <v>43965</v>
      </c>
      <c r="M946" s="91">
        <v>2020</v>
      </c>
      <c r="N946" s="91" t="s">
        <v>464</v>
      </c>
      <c r="O946" s="91" t="s">
        <v>470</v>
      </c>
      <c r="P946" s="127">
        <v>43995</v>
      </c>
      <c r="Q946" s="97">
        <v>44034</v>
      </c>
      <c r="R946" s="93" t="s">
        <v>35</v>
      </c>
      <c r="S946" s="89" t="s">
        <v>36</v>
      </c>
      <c r="T946" s="88" t="s">
        <v>30</v>
      </c>
      <c r="U946" s="89" t="s">
        <v>449</v>
      </c>
      <c r="V946" s="92" t="s">
        <v>483</v>
      </c>
      <c r="W946" s="94">
        <v>75884280</v>
      </c>
      <c r="X946" s="46">
        <f t="shared" si="45"/>
        <v>69</v>
      </c>
      <c r="Y946" s="46">
        <v>681</v>
      </c>
      <c r="Z946" s="46" t="str">
        <f t="shared" si="46"/>
        <v>Más de 60</v>
      </c>
      <c r="AA946" s="77" t="str">
        <f t="shared" si="47"/>
        <v>Concluido</v>
      </c>
    </row>
    <row r="947" spans="1:27" s="43" customFormat="1" ht="15" customHeight="1">
      <c r="A947" s="89" t="s">
        <v>26</v>
      </c>
      <c r="B947" s="90" t="s">
        <v>37</v>
      </c>
      <c r="C947" s="91" t="s">
        <v>27</v>
      </c>
      <c r="D947" s="91">
        <v>6807</v>
      </c>
      <c r="E947" s="87" t="s">
        <v>446</v>
      </c>
      <c r="F947" s="87" t="s">
        <v>29</v>
      </c>
      <c r="G947" s="88" t="s">
        <v>44</v>
      </c>
      <c r="H947" s="89" t="s">
        <v>45</v>
      </c>
      <c r="I947" s="92" t="s">
        <v>454</v>
      </c>
      <c r="J947" s="92" t="s">
        <v>51</v>
      </c>
      <c r="K947" s="95" t="s">
        <v>52</v>
      </c>
      <c r="L947" s="96">
        <v>43962</v>
      </c>
      <c r="M947" s="91">
        <v>2020</v>
      </c>
      <c r="N947" s="91" t="s">
        <v>464</v>
      </c>
      <c r="O947" s="91" t="s">
        <v>470</v>
      </c>
      <c r="P947" s="127">
        <v>43992</v>
      </c>
      <c r="Q947" s="97">
        <v>44034</v>
      </c>
      <c r="R947" s="93" t="s">
        <v>35</v>
      </c>
      <c r="S947" s="89" t="s">
        <v>36</v>
      </c>
      <c r="T947" s="88" t="s">
        <v>41</v>
      </c>
      <c r="U947" s="89" t="s">
        <v>42</v>
      </c>
      <c r="V947" s="92" t="s">
        <v>476</v>
      </c>
      <c r="W947" s="94">
        <v>44213491</v>
      </c>
      <c r="X947" s="46">
        <f t="shared" si="45"/>
        <v>72</v>
      </c>
      <c r="Y947" s="46">
        <v>682</v>
      </c>
      <c r="Z947" s="46" t="str">
        <f t="shared" si="46"/>
        <v>Más de 60</v>
      </c>
      <c r="AA947" s="77" t="str">
        <f t="shared" si="47"/>
        <v>Concluido</v>
      </c>
    </row>
    <row r="948" spans="1:27" s="43" customFormat="1" ht="15" customHeight="1">
      <c r="A948" s="89" t="s">
        <v>26</v>
      </c>
      <c r="B948" s="90" t="s">
        <v>165</v>
      </c>
      <c r="C948" s="91" t="s">
        <v>27</v>
      </c>
      <c r="D948" s="91">
        <v>6808</v>
      </c>
      <c r="E948" s="87" t="s">
        <v>67</v>
      </c>
      <c r="F948" s="87" t="s">
        <v>57</v>
      </c>
      <c r="G948" s="88" t="s">
        <v>44</v>
      </c>
      <c r="H948" s="89" t="s">
        <v>45</v>
      </c>
      <c r="I948" s="92" t="s">
        <v>153</v>
      </c>
      <c r="J948" s="92" t="s">
        <v>69</v>
      </c>
      <c r="K948" s="91" t="s">
        <v>416</v>
      </c>
      <c r="L948" s="96">
        <v>43962</v>
      </c>
      <c r="M948" s="91">
        <v>2020</v>
      </c>
      <c r="N948" s="91" t="s">
        <v>464</v>
      </c>
      <c r="O948" s="91" t="s">
        <v>470</v>
      </c>
      <c r="P948" s="127">
        <v>43992</v>
      </c>
      <c r="Q948" s="97">
        <v>44033</v>
      </c>
      <c r="R948" s="93" t="s">
        <v>35</v>
      </c>
      <c r="S948" s="89" t="s">
        <v>36</v>
      </c>
      <c r="T948" s="88" t="s">
        <v>41</v>
      </c>
      <c r="U948" s="89" t="s">
        <v>42</v>
      </c>
      <c r="V948" s="92" t="s">
        <v>478</v>
      </c>
      <c r="W948" s="94">
        <v>40173965</v>
      </c>
      <c r="X948" s="46">
        <f t="shared" si="45"/>
        <v>71</v>
      </c>
      <c r="Y948" s="46">
        <v>683</v>
      </c>
      <c r="Z948" s="46" t="str">
        <f t="shared" si="46"/>
        <v>Más de 60</v>
      </c>
      <c r="AA948" s="77" t="str">
        <f t="shared" si="47"/>
        <v>Concluido</v>
      </c>
    </row>
    <row r="949" spans="1:27" s="43" customFormat="1" ht="15" customHeight="1">
      <c r="A949" s="89" t="s">
        <v>26</v>
      </c>
      <c r="B949" s="90" t="s">
        <v>37</v>
      </c>
      <c r="C949" s="91" t="s">
        <v>27</v>
      </c>
      <c r="D949" s="91">
        <v>6806</v>
      </c>
      <c r="E949" s="87" t="s">
        <v>447</v>
      </c>
      <c r="F949" s="87" t="s">
        <v>29</v>
      </c>
      <c r="G949" s="88" t="s">
        <v>44</v>
      </c>
      <c r="H949" s="89" t="s">
        <v>45</v>
      </c>
      <c r="I949" s="92" t="s">
        <v>479</v>
      </c>
      <c r="J949" s="92" t="s">
        <v>69</v>
      </c>
      <c r="K949" s="95" t="s">
        <v>416</v>
      </c>
      <c r="L949" s="96">
        <v>43962</v>
      </c>
      <c r="M949" s="91">
        <v>2020</v>
      </c>
      <c r="N949" s="91" t="s">
        <v>464</v>
      </c>
      <c r="O949" s="91" t="s">
        <v>470</v>
      </c>
      <c r="P949" s="127">
        <v>43992</v>
      </c>
      <c r="Q949" s="97">
        <v>44044</v>
      </c>
      <c r="R949" s="93" t="s">
        <v>35</v>
      </c>
      <c r="S949" s="89" t="s">
        <v>36</v>
      </c>
      <c r="T949" s="88" t="s">
        <v>41</v>
      </c>
      <c r="U949" s="89" t="s">
        <v>42</v>
      </c>
      <c r="V949" s="92" t="s">
        <v>480</v>
      </c>
      <c r="W949" s="94">
        <v>43499519</v>
      </c>
      <c r="X949" s="46">
        <f t="shared" si="45"/>
        <v>82</v>
      </c>
      <c r="Y949" s="46">
        <v>684</v>
      </c>
      <c r="Z949" s="46" t="str">
        <f t="shared" si="46"/>
        <v>Más de 60</v>
      </c>
      <c r="AA949" s="77" t="str">
        <f t="shared" si="47"/>
        <v>Concluido</v>
      </c>
    </row>
    <row r="950" spans="1:27" s="43" customFormat="1" ht="15" customHeight="1">
      <c r="A950" s="89" t="s">
        <v>26</v>
      </c>
      <c r="B950" s="90" t="s">
        <v>37</v>
      </c>
      <c r="C950" s="91" t="s">
        <v>27</v>
      </c>
      <c r="D950" s="91">
        <v>6805</v>
      </c>
      <c r="E950" s="87" t="s">
        <v>97</v>
      </c>
      <c r="F950" s="87" t="s">
        <v>91</v>
      </c>
      <c r="G950" s="88" t="s">
        <v>30</v>
      </c>
      <c r="H950" s="89" t="s">
        <v>31</v>
      </c>
      <c r="I950" s="92" t="s">
        <v>32</v>
      </c>
      <c r="J950" s="92" t="s">
        <v>33</v>
      </c>
      <c r="K950" s="91" t="s">
        <v>34</v>
      </c>
      <c r="L950" s="96">
        <v>43962</v>
      </c>
      <c r="M950" s="91">
        <v>2020</v>
      </c>
      <c r="N950" s="91" t="s">
        <v>464</v>
      </c>
      <c r="O950" s="91" t="s">
        <v>470</v>
      </c>
      <c r="P950" s="127">
        <v>43992</v>
      </c>
      <c r="Q950" s="97">
        <v>44013</v>
      </c>
      <c r="R950" s="93" t="s">
        <v>35</v>
      </c>
      <c r="S950" s="89" t="s">
        <v>36</v>
      </c>
      <c r="T950" s="88" t="s">
        <v>30</v>
      </c>
      <c r="U950" s="89" t="s">
        <v>449</v>
      </c>
      <c r="V950" s="92" t="s">
        <v>477</v>
      </c>
      <c r="W950" s="94">
        <v>48080706</v>
      </c>
      <c r="X950" s="46">
        <f t="shared" si="45"/>
        <v>51</v>
      </c>
      <c r="Y950" s="46">
        <v>685</v>
      </c>
      <c r="Z950" s="46" t="str">
        <f t="shared" si="46"/>
        <v>31-60</v>
      </c>
      <c r="AA950" s="77" t="str">
        <f t="shared" si="47"/>
        <v>Concluido</v>
      </c>
    </row>
    <row r="951" spans="1:27" s="43" customFormat="1" ht="15" customHeight="1">
      <c r="A951" s="89" t="s">
        <v>26</v>
      </c>
      <c r="B951" s="90" t="s">
        <v>165</v>
      </c>
      <c r="C951" s="91" t="s">
        <v>27</v>
      </c>
      <c r="D951" s="91">
        <v>6785</v>
      </c>
      <c r="E951" s="87" t="s">
        <v>121</v>
      </c>
      <c r="F951" s="87" t="s">
        <v>57</v>
      </c>
      <c r="G951" s="88" t="s">
        <v>44</v>
      </c>
      <c r="H951" s="89" t="s">
        <v>45</v>
      </c>
      <c r="I951" s="92" t="s">
        <v>121</v>
      </c>
      <c r="J951" s="92" t="s">
        <v>69</v>
      </c>
      <c r="K951" s="91" t="s">
        <v>126</v>
      </c>
      <c r="L951" s="96">
        <v>43956</v>
      </c>
      <c r="M951" s="91">
        <v>2020</v>
      </c>
      <c r="N951" s="91" t="s">
        <v>464</v>
      </c>
      <c r="O951" s="91" t="s">
        <v>470</v>
      </c>
      <c r="P951" s="127">
        <v>43986</v>
      </c>
      <c r="Q951" s="97">
        <v>44044</v>
      </c>
      <c r="R951" s="93" t="s">
        <v>35</v>
      </c>
      <c r="S951" s="89" t="s">
        <v>36</v>
      </c>
      <c r="T951" s="88" t="s">
        <v>30</v>
      </c>
      <c r="U951" s="89" t="s">
        <v>449</v>
      </c>
      <c r="V951" s="92" t="s">
        <v>472</v>
      </c>
      <c r="W951" s="94">
        <v>44141308</v>
      </c>
      <c r="X951" s="46">
        <f t="shared" si="45"/>
        <v>88</v>
      </c>
      <c r="Y951" s="46">
        <v>686</v>
      </c>
      <c r="Z951" s="46" t="str">
        <f t="shared" si="46"/>
        <v>Más de 60</v>
      </c>
      <c r="AA951" s="77" t="str">
        <f t="shared" si="47"/>
        <v>Concluido</v>
      </c>
    </row>
    <row r="952" spans="1:27" s="43" customFormat="1">
      <c r="A952" s="89" t="s">
        <v>26</v>
      </c>
      <c r="B952" s="90" t="s">
        <v>165</v>
      </c>
      <c r="C952" s="91" t="s">
        <v>27</v>
      </c>
      <c r="D952" s="91">
        <v>6787</v>
      </c>
      <c r="E952" s="87" t="s">
        <v>411</v>
      </c>
      <c r="F952" s="87" t="s">
        <v>29</v>
      </c>
      <c r="G952" s="88" t="s">
        <v>30</v>
      </c>
      <c r="H952" s="89" t="s">
        <v>442</v>
      </c>
      <c r="I952" s="92" t="s">
        <v>32</v>
      </c>
      <c r="J952" s="92" t="s">
        <v>33</v>
      </c>
      <c r="K952" s="91" t="s">
        <v>34</v>
      </c>
      <c r="L952" s="96">
        <v>43956</v>
      </c>
      <c r="M952" s="91">
        <v>2020</v>
      </c>
      <c r="N952" s="91" t="s">
        <v>464</v>
      </c>
      <c r="O952" s="91" t="s">
        <v>470</v>
      </c>
      <c r="P952" s="127">
        <v>43986</v>
      </c>
      <c r="Q952" s="97">
        <v>44014</v>
      </c>
      <c r="R952" s="93" t="s">
        <v>35</v>
      </c>
      <c r="S952" s="89" t="s">
        <v>36</v>
      </c>
      <c r="T952" s="88" t="s">
        <v>30</v>
      </c>
      <c r="U952" s="89" t="s">
        <v>449</v>
      </c>
      <c r="V952" s="92" t="s">
        <v>473</v>
      </c>
      <c r="W952" s="94">
        <v>26737570</v>
      </c>
      <c r="X952" s="46">
        <f t="shared" si="45"/>
        <v>58</v>
      </c>
      <c r="Y952" s="46">
        <v>687</v>
      </c>
      <c r="Z952" s="46" t="str">
        <f t="shared" si="46"/>
        <v>31-60</v>
      </c>
      <c r="AA952" s="77" t="str">
        <f t="shared" si="47"/>
        <v>Concluido</v>
      </c>
    </row>
    <row r="953" spans="1:27" s="43" customFormat="1" ht="15" customHeight="1">
      <c r="A953" s="89" t="s">
        <v>26</v>
      </c>
      <c r="B953" s="90" t="s">
        <v>37</v>
      </c>
      <c r="C953" s="91" t="s">
        <v>27</v>
      </c>
      <c r="D953" s="91">
        <v>9693</v>
      </c>
      <c r="E953" s="87" t="s">
        <v>72</v>
      </c>
      <c r="F953" s="87" t="s">
        <v>29</v>
      </c>
      <c r="G953" s="88" t="s">
        <v>30</v>
      </c>
      <c r="H953" s="89" t="s">
        <v>31</v>
      </c>
      <c r="I953" s="92" t="s">
        <v>32</v>
      </c>
      <c r="J953" s="92" t="s">
        <v>33</v>
      </c>
      <c r="K953" s="91" t="s">
        <v>34</v>
      </c>
      <c r="L953" s="128">
        <v>44097</v>
      </c>
      <c r="M953" s="91">
        <v>2020</v>
      </c>
      <c r="N953" s="91" t="s">
        <v>1124</v>
      </c>
      <c r="O953" s="91" t="s">
        <v>48</v>
      </c>
      <c r="P953" s="127">
        <v>44127</v>
      </c>
      <c r="Q953" s="97">
        <v>44104</v>
      </c>
      <c r="R953" s="93" t="s">
        <v>35</v>
      </c>
      <c r="S953" s="89" t="s">
        <v>36</v>
      </c>
      <c r="T953" s="88">
        <v>22</v>
      </c>
      <c r="U953" s="89" t="s">
        <v>448</v>
      </c>
      <c r="V953" s="92" t="s">
        <v>1465</v>
      </c>
      <c r="W953" s="94">
        <v>45938357</v>
      </c>
      <c r="X953" s="46">
        <f t="shared" si="45"/>
        <v>7</v>
      </c>
      <c r="Y953" s="46">
        <v>688</v>
      </c>
      <c r="Z953" s="46" t="str">
        <f t="shared" si="46"/>
        <v>1-15</v>
      </c>
      <c r="AA953" s="77" t="str">
        <f t="shared" si="47"/>
        <v>Concluido</v>
      </c>
    </row>
    <row r="954" spans="1:27" s="43" customFormat="1" ht="15" customHeight="1">
      <c r="A954" s="89" t="s">
        <v>26</v>
      </c>
      <c r="B954" s="90" t="s">
        <v>37</v>
      </c>
      <c r="C954" s="91" t="s">
        <v>27</v>
      </c>
      <c r="D954" s="91">
        <v>9490</v>
      </c>
      <c r="E954" s="87" t="s">
        <v>50</v>
      </c>
      <c r="F954" s="87" t="s">
        <v>29</v>
      </c>
      <c r="G954" s="88" t="s">
        <v>44</v>
      </c>
      <c r="H954" s="89" t="s">
        <v>45</v>
      </c>
      <c r="I954" s="92" t="s">
        <v>50</v>
      </c>
      <c r="J954" s="92" t="s">
        <v>51</v>
      </c>
      <c r="K954" s="91" t="s">
        <v>52</v>
      </c>
      <c r="L954" s="128">
        <v>44085</v>
      </c>
      <c r="M954" s="91">
        <v>2020</v>
      </c>
      <c r="N954" s="91" t="s">
        <v>1124</v>
      </c>
      <c r="O954" s="91" t="s">
        <v>48</v>
      </c>
      <c r="P954" s="127">
        <v>44115</v>
      </c>
      <c r="Q954" s="97">
        <v>44099</v>
      </c>
      <c r="R954" s="93" t="s">
        <v>35</v>
      </c>
      <c r="S954" s="89" t="s">
        <v>36</v>
      </c>
      <c r="T954" s="88" t="s">
        <v>30</v>
      </c>
      <c r="U954" s="89" t="s">
        <v>449</v>
      </c>
      <c r="V954" s="92" t="s">
        <v>1466</v>
      </c>
      <c r="W954" s="94">
        <v>72287675</v>
      </c>
      <c r="X954" s="46">
        <f t="shared" si="45"/>
        <v>14</v>
      </c>
      <c r="Y954" s="46">
        <v>689</v>
      </c>
      <c r="Z954" s="46" t="str">
        <f t="shared" si="46"/>
        <v>1-15</v>
      </c>
      <c r="AA954" s="77" t="str">
        <f t="shared" si="47"/>
        <v>Concluido</v>
      </c>
    </row>
    <row r="955" spans="1:27" s="43" customFormat="1" ht="15" customHeight="1">
      <c r="A955" s="89" t="s">
        <v>26</v>
      </c>
      <c r="B955" s="90" t="s">
        <v>37</v>
      </c>
      <c r="C955" s="91" t="s">
        <v>27</v>
      </c>
      <c r="D955" s="91">
        <v>9504</v>
      </c>
      <c r="E955" s="87" t="s">
        <v>97</v>
      </c>
      <c r="F955" s="87" t="s">
        <v>91</v>
      </c>
      <c r="G955" s="88" t="s">
        <v>30</v>
      </c>
      <c r="H955" s="89" t="s">
        <v>31</v>
      </c>
      <c r="I955" s="92" t="s">
        <v>32</v>
      </c>
      <c r="J955" s="92" t="s">
        <v>33</v>
      </c>
      <c r="K955" s="91" t="s">
        <v>34</v>
      </c>
      <c r="L955" s="128">
        <v>44085</v>
      </c>
      <c r="M955" s="91">
        <v>2020</v>
      </c>
      <c r="N955" s="91" t="s">
        <v>1124</v>
      </c>
      <c r="O955" s="91" t="s">
        <v>48</v>
      </c>
      <c r="P955" s="127">
        <v>44115</v>
      </c>
      <c r="Q955" s="97">
        <v>44098</v>
      </c>
      <c r="R955" s="93" t="s">
        <v>35</v>
      </c>
      <c r="S955" s="89" t="s">
        <v>36</v>
      </c>
      <c r="T955" s="88" t="s">
        <v>30</v>
      </c>
      <c r="U955" s="89" t="s">
        <v>449</v>
      </c>
      <c r="V955" s="92" t="s">
        <v>1467</v>
      </c>
      <c r="W955" s="94">
        <v>71491618</v>
      </c>
      <c r="X955" s="46">
        <f t="shared" si="45"/>
        <v>13</v>
      </c>
      <c r="Y955" s="46">
        <v>690</v>
      </c>
      <c r="Z955" s="46" t="str">
        <f t="shared" si="46"/>
        <v>1-15</v>
      </c>
      <c r="AA955" s="77" t="str">
        <f t="shared" si="47"/>
        <v>Concluido</v>
      </c>
    </row>
    <row r="956" spans="1:27" s="43" customFormat="1" ht="15" customHeight="1">
      <c r="A956" s="89" t="s">
        <v>26</v>
      </c>
      <c r="B956" s="90" t="s">
        <v>37</v>
      </c>
      <c r="C956" s="91" t="s">
        <v>27</v>
      </c>
      <c r="D956" s="91">
        <v>9448</v>
      </c>
      <c r="E956" s="87" t="s">
        <v>38</v>
      </c>
      <c r="F956" s="87" t="s">
        <v>39</v>
      </c>
      <c r="G956" s="88" t="s">
        <v>54</v>
      </c>
      <c r="H956" s="89" t="s">
        <v>55</v>
      </c>
      <c r="I956" s="92" t="s">
        <v>32</v>
      </c>
      <c r="J956" s="92" t="s">
        <v>33</v>
      </c>
      <c r="K956" s="91" t="s">
        <v>34</v>
      </c>
      <c r="L956" s="128">
        <v>44083</v>
      </c>
      <c r="M956" s="91">
        <v>2020</v>
      </c>
      <c r="N956" s="91" t="s">
        <v>1124</v>
      </c>
      <c r="O956" s="91" t="s">
        <v>48</v>
      </c>
      <c r="P956" s="127">
        <v>44113</v>
      </c>
      <c r="Q956" s="97">
        <v>44085</v>
      </c>
      <c r="R956" s="93" t="s">
        <v>40</v>
      </c>
      <c r="S956" s="89" t="s">
        <v>420</v>
      </c>
      <c r="T956" s="88" t="s">
        <v>41</v>
      </c>
      <c r="U956" s="89" t="s">
        <v>42</v>
      </c>
      <c r="V956" s="92" t="s">
        <v>1468</v>
      </c>
      <c r="W956" s="94">
        <v>46374535</v>
      </c>
      <c r="X956" s="46">
        <f t="shared" si="45"/>
        <v>2</v>
      </c>
      <c r="Y956" s="46">
        <v>691</v>
      </c>
      <c r="Z956" s="46" t="str">
        <f t="shared" si="46"/>
        <v>1-15</v>
      </c>
      <c r="AA956" s="77" t="str">
        <f t="shared" si="47"/>
        <v>Concluido</v>
      </c>
    </row>
    <row r="957" spans="1:27" s="43" customFormat="1">
      <c r="A957" s="89" t="s">
        <v>26</v>
      </c>
      <c r="B957" s="90" t="s">
        <v>37</v>
      </c>
      <c r="C957" s="91" t="s">
        <v>27</v>
      </c>
      <c r="D957" s="91">
        <v>9413</v>
      </c>
      <c r="E957" s="87" t="s">
        <v>74</v>
      </c>
      <c r="F957" s="87" t="s">
        <v>91</v>
      </c>
      <c r="G957" s="88" t="s">
        <v>44</v>
      </c>
      <c r="H957" s="89" t="s">
        <v>45</v>
      </c>
      <c r="I957" s="92" t="s">
        <v>74</v>
      </c>
      <c r="J957" s="92" t="s">
        <v>108</v>
      </c>
      <c r="K957" s="91" t="s">
        <v>159</v>
      </c>
      <c r="L957" s="128">
        <v>44082</v>
      </c>
      <c r="M957" s="91">
        <v>2020</v>
      </c>
      <c r="N957" s="91" t="s">
        <v>1124</v>
      </c>
      <c r="O957" s="91" t="s">
        <v>48</v>
      </c>
      <c r="P957" s="127">
        <v>44112</v>
      </c>
      <c r="Q957" s="97">
        <v>44104</v>
      </c>
      <c r="R957" s="93" t="s">
        <v>35</v>
      </c>
      <c r="S957" s="89" t="s">
        <v>36</v>
      </c>
      <c r="T957" s="88" t="s">
        <v>30</v>
      </c>
      <c r="U957" s="89" t="s">
        <v>449</v>
      </c>
      <c r="V957" s="92" t="s">
        <v>1469</v>
      </c>
      <c r="W957" s="94">
        <v>74813350</v>
      </c>
      <c r="X957" s="46">
        <f t="shared" si="45"/>
        <v>22</v>
      </c>
      <c r="Y957" s="46">
        <v>692</v>
      </c>
      <c r="Z957" s="46" t="str">
        <f t="shared" si="46"/>
        <v>16-30</v>
      </c>
      <c r="AA957" s="77" t="str">
        <f t="shared" si="47"/>
        <v>Concluido</v>
      </c>
    </row>
    <row r="958" spans="1:27" s="43" customFormat="1" ht="15" customHeight="1">
      <c r="A958" s="89" t="s">
        <v>26</v>
      </c>
      <c r="B958" s="90" t="s">
        <v>37</v>
      </c>
      <c r="C958" s="91" t="s">
        <v>27</v>
      </c>
      <c r="D958" s="91">
        <v>9425</v>
      </c>
      <c r="E958" s="87" t="s">
        <v>407</v>
      </c>
      <c r="F958" s="87" t="s">
        <v>29</v>
      </c>
      <c r="G958" s="88" t="s">
        <v>44</v>
      </c>
      <c r="H958" s="89" t="s">
        <v>45</v>
      </c>
      <c r="I958" s="92" t="s">
        <v>407</v>
      </c>
      <c r="J958" s="92" t="s">
        <v>117</v>
      </c>
      <c r="K958" s="91" t="s">
        <v>417</v>
      </c>
      <c r="L958" s="128">
        <v>44082</v>
      </c>
      <c r="M958" s="91">
        <v>2020</v>
      </c>
      <c r="N958" s="91" t="s">
        <v>1124</v>
      </c>
      <c r="O958" s="91" t="s">
        <v>48</v>
      </c>
      <c r="P958" s="127">
        <v>44112</v>
      </c>
      <c r="Q958" s="97">
        <v>44104</v>
      </c>
      <c r="R958" s="93" t="s">
        <v>35</v>
      </c>
      <c r="S958" s="89" t="s">
        <v>36</v>
      </c>
      <c r="T958" s="88" t="s">
        <v>30</v>
      </c>
      <c r="U958" s="89" t="s">
        <v>449</v>
      </c>
      <c r="V958" s="92" t="s">
        <v>1470</v>
      </c>
      <c r="W958" s="94">
        <v>80624956</v>
      </c>
      <c r="X958" s="46">
        <f t="shared" si="45"/>
        <v>22</v>
      </c>
      <c r="Y958" s="46">
        <v>693</v>
      </c>
      <c r="Z958" s="46" t="str">
        <f t="shared" si="46"/>
        <v>16-30</v>
      </c>
      <c r="AA958" s="77" t="str">
        <f t="shared" si="47"/>
        <v>Concluido</v>
      </c>
    </row>
    <row r="959" spans="1:27" s="43" customFormat="1" ht="15" customHeight="1">
      <c r="A959" s="89" t="s">
        <v>26</v>
      </c>
      <c r="B959" s="90" t="s">
        <v>37</v>
      </c>
      <c r="C959" s="91" t="s">
        <v>27</v>
      </c>
      <c r="D959" s="91">
        <v>9401</v>
      </c>
      <c r="E959" s="87" t="s">
        <v>135</v>
      </c>
      <c r="F959" s="87" t="s">
        <v>29</v>
      </c>
      <c r="G959" s="88" t="s">
        <v>30</v>
      </c>
      <c r="H959" s="89" t="s">
        <v>31</v>
      </c>
      <c r="I959" s="92" t="s">
        <v>32</v>
      </c>
      <c r="J959" s="92" t="s">
        <v>33</v>
      </c>
      <c r="K959" s="91" t="s">
        <v>34</v>
      </c>
      <c r="L959" s="128">
        <v>44082</v>
      </c>
      <c r="M959" s="91">
        <v>2020</v>
      </c>
      <c r="N959" s="91" t="s">
        <v>1124</v>
      </c>
      <c r="O959" s="91" t="s">
        <v>48</v>
      </c>
      <c r="P959" s="127">
        <v>44112</v>
      </c>
      <c r="Q959" s="97">
        <v>44104</v>
      </c>
      <c r="R959" s="93" t="s">
        <v>35</v>
      </c>
      <c r="S959" s="89" t="s">
        <v>36</v>
      </c>
      <c r="T959" s="88" t="s">
        <v>30</v>
      </c>
      <c r="U959" s="89" t="s">
        <v>449</v>
      </c>
      <c r="V959" s="92" t="s">
        <v>1471</v>
      </c>
      <c r="W959" s="94">
        <v>47247604</v>
      </c>
      <c r="X959" s="46">
        <f t="shared" si="45"/>
        <v>22</v>
      </c>
      <c r="Y959" s="46">
        <v>694</v>
      </c>
      <c r="Z959" s="46" t="str">
        <f t="shared" si="46"/>
        <v>16-30</v>
      </c>
      <c r="AA959" s="77" t="str">
        <f t="shared" si="47"/>
        <v>Concluido</v>
      </c>
    </row>
    <row r="960" spans="1:27" s="43" customFormat="1" ht="15" customHeight="1">
      <c r="A960" s="89" t="s">
        <v>26</v>
      </c>
      <c r="B960" s="90" t="s">
        <v>37</v>
      </c>
      <c r="C960" s="91" t="s">
        <v>27</v>
      </c>
      <c r="D960" s="91">
        <v>9402</v>
      </c>
      <c r="E960" s="87" t="s">
        <v>50</v>
      </c>
      <c r="F960" s="87" t="s">
        <v>29</v>
      </c>
      <c r="G960" s="88" t="s">
        <v>30</v>
      </c>
      <c r="H960" s="89" t="s">
        <v>31</v>
      </c>
      <c r="I960" s="92" t="s">
        <v>32</v>
      </c>
      <c r="J960" s="92" t="s">
        <v>33</v>
      </c>
      <c r="K960" s="91" t="s">
        <v>34</v>
      </c>
      <c r="L960" s="128">
        <v>44082</v>
      </c>
      <c r="M960" s="91">
        <v>2020</v>
      </c>
      <c r="N960" s="91" t="s">
        <v>1124</v>
      </c>
      <c r="O960" s="91" t="s">
        <v>48</v>
      </c>
      <c r="P960" s="127">
        <v>44112</v>
      </c>
      <c r="Q960" s="97">
        <v>44104</v>
      </c>
      <c r="R960" s="93" t="s">
        <v>35</v>
      </c>
      <c r="S960" s="89" t="s">
        <v>36</v>
      </c>
      <c r="T960" s="88" t="s">
        <v>30</v>
      </c>
      <c r="U960" s="89" t="s">
        <v>449</v>
      </c>
      <c r="V960" s="92" t="s">
        <v>1472</v>
      </c>
      <c r="W960" s="94">
        <v>24716131</v>
      </c>
      <c r="X960" s="46">
        <f t="shared" si="45"/>
        <v>22</v>
      </c>
      <c r="Y960" s="46">
        <v>695</v>
      </c>
      <c r="Z960" s="46" t="str">
        <f t="shared" si="46"/>
        <v>16-30</v>
      </c>
      <c r="AA960" s="77" t="str">
        <f t="shared" si="47"/>
        <v>Concluido</v>
      </c>
    </row>
    <row r="961" spans="1:27" s="43" customFormat="1" ht="15" customHeight="1">
      <c r="A961" s="89" t="s">
        <v>26</v>
      </c>
      <c r="B961" s="90" t="s">
        <v>37</v>
      </c>
      <c r="C961" s="91" t="s">
        <v>27</v>
      </c>
      <c r="D961" s="91">
        <v>9404</v>
      </c>
      <c r="E961" s="87" t="s">
        <v>97</v>
      </c>
      <c r="F961" s="87" t="s">
        <v>57</v>
      </c>
      <c r="G961" s="88" t="s">
        <v>30</v>
      </c>
      <c r="H961" s="89" t="s">
        <v>31</v>
      </c>
      <c r="I961" s="92" t="s">
        <v>32</v>
      </c>
      <c r="J961" s="92" t="s">
        <v>33</v>
      </c>
      <c r="K961" s="91" t="s">
        <v>34</v>
      </c>
      <c r="L961" s="128">
        <v>44082</v>
      </c>
      <c r="M961" s="91">
        <v>2020</v>
      </c>
      <c r="N961" s="91" t="s">
        <v>1124</v>
      </c>
      <c r="O961" s="91" t="s">
        <v>48</v>
      </c>
      <c r="P961" s="127">
        <v>44112</v>
      </c>
      <c r="Q961" s="97">
        <v>44104</v>
      </c>
      <c r="R961" s="93" t="s">
        <v>35</v>
      </c>
      <c r="S961" s="89" t="s">
        <v>36</v>
      </c>
      <c r="T961" s="88" t="s">
        <v>30</v>
      </c>
      <c r="U961" s="89" t="s">
        <v>449</v>
      </c>
      <c r="V961" s="92" t="s">
        <v>1473</v>
      </c>
      <c r="W961" s="94">
        <v>41556241</v>
      </c>
      <c r="X961" s="46">
        <f t="shared" si="45"/>
        <v>22</v>
      </c>
      <c r="Y961" s="46">
        <v>696</v>
      </c>
      <c r="Z961" s="46" t="str">
        <f t="shared" si="46"/>
        <v>16-30</v>
      </c>
      <c r="AA961" s="77" t="str">
        <f t="shared" si="47"/>
        <v>Concluido</v>
      </c>
    </row>
    <row r="962" spans="1:27" s="43" customFormat="1" ht="15" customHeight="1">
      <c r="A962" s="89" t="s">
        <v>26</v>
      </c>
      <c r="B962" s="90" t="s">
        <v>37</v>
      </c>
      <c r="C962" s="91" t="s">
        <v>27</v>
      </c>
      <c r="D962" s="91">
        <v>9405</v>
      </c>
      <c r="E962" s="87" t="s">
        <v>56</v>
      </c>
      <c r="F962" s="87" t="s">
        <v>57</v>
      </c>
      <c r="G962" s="88" t="s">
        <v>30</v>
      </c>
      <c r="H962" s="89" t="s">
        <v>31</v>
      </c>
      <c r="I962" s="92" t="s">
        <v>32</v>
      </c>
      <c r="J962" s="92" t="s">
        <v>33</v>
      </c>
      <c r="K962" s="91" t="s">
        <v>34</v>
      </c>
      <c r="L962" s="128">
        <v>44082</v>
      </c>
      <c r="M962" s="91">
        <v>2020</v>
      </c>
      <c r="N962" s="91" t="s">
        <v>1124</v>
      </c>
      <c r="O962" s="91" t="s">
        <v>48</v>
      </c>
      <c r="P962" s="127">
        <v>44112</v>
      </c>
      <c r="Q962" s="97">
        <v>44104</v>
      </c>
      <c r="R962" s="93" t="s">
        <v>35</v>
      </c>
      <c r="S962" s="89" t="s">
        <v>36</v>
      </c>
      <c r="T962" s="88" t="s">
        <v>30</v>
      </c>
      <c r="U962" s="89" t="s">
        <v>449</v>
      </c>
      <c r="V962" s="92" t="s">
        <v>1474</v>
      </c>
      <c r="W962" s="94">
        <v>32987749</v>
      </c>
      <c r="X962" s="46">
        <f t="shared" si="45"/>
        <v>22</v>
      </c>
      <c r="Y962" s="46">
        <v>697</v>
      </c>
      <c r="Z962" s="46" t="str">
        <f t="shared" si="46"/>
        <v>16-30</v>
      </c>
      <c r="AA962" s="77" t="str">
        <f t="shared" si="47"/>
        <v>Concluido</v>
      </c>
    </row>
    <row r="963" spans="1:27" s="43" customFormat="1" ht="15" customHeight="1">
      <c r="A963" s="89" t="s">
        <v>26</v>
      </c>
      <c r="B963" s="90" t="s">
        <v>37</v>
      </c>
      <c r="C963" s="91" t="s">
        <v>27</v>
      </c>
      <c r="D963" s="91">
        <v>9429</v>
      </c>
      <c r="E963" s="87" t="s">
        <v>85</v>
      </c>
      <c r="F963" s="87" t="s">
        <v>29</v>
      </c>
      <c r="G963" s="88" t="s">
        <v>30</v>
      </c>
      <c r="H963" s="89" t="s">
        <v>31</v>
      </c>
      <c r="I963" s="92" t="s">
        <v>32</v>
      </c>
      <c r="J963" s="92" t="s">
        <v>33</v>
      </c>
      <c r="K963" s="91" t="s">
        <v>34</v>
      </c>
      <c r="L963" s="128">
        <v>44082</v>
      </c>
      <c r="M963" s="91">
        <v>2020</v>
      </c>
      <c r="N963" s="91" t="s">
        <v>1124</v>
      </c>
      <c r="O963" s="91" t="s">
        <v>48</v>
      </c>
      <c r="P963" s="127">
        <v>44112</v>
      </c>
      <c r="Q963" s="97">
        <v>44104</v>
      </c>
      <c r="R963" s="93" t="s">
        <v>35</v>
      </c>
      <c r="S963" s="89" t="s">
        <v>36</v>
      </c>
      <c r="T963" s="88" t="s">
        <v>30</v>
      </c>
      <c r="U963" s="89" t="s">
        <v>449</v>
      </c>
      <c r="V963" s="92" t="s">
        <v>1475</v>
      </c>
      <c r="W963" s="94">
        <v>19668349</v>
      </c>
      <c r="X963" s="46">
        <f t="shared" si="45"/>
        <v>22</v>
      </c>
      <c r="Y963" s="46">
        <v>698</v>
      </c>
      <c r="Z963" s="46" t="str">
        <f t="shared" si="46"/>
        <v>16-30</v>
      </c>
      <c r="AA963" s="77" t="str">
        <f t="shared" si="47"/>
        <v>Concluido</v>
      </c>
    </row>
    <row r="964" spans="1:27" s="43" customFormat="1" ht="15" customHeight="1">
      <c r="A964" s="89" t="s">
        <v>26</v>
      </c>
      <c r="B964" s="90" t="s">
        <v>37</v>
      </c>
      <c r="C964" s="91" t="s">
        <v>27</v>
      </c>
      <c r="D964" s="91">
        <v>9430</v>
      </c>
      <c r="E964" s="87" t="s">
        <v>60</v>
      </c>
      <c r="F964" s="87" t="s">
        <v>61</v>
      </c>
      <c r="G964" s="88" t="s">
        <v>30</v>
      </c>
      <c r="H964" s="89" t="s">
        <v>31</v>
      </c>
      <c r="I964" s="92" t="s">
        <v>32</v>
      </c>
      <c r="J964" s="92" t="s">
        <v>33</v>
      </c>
      <c r="K964" s="91" t="s">
        <v>34</v>
      </c>
      <c r="L964" s="128">
        <v>44082</v>
      </c>
      <c r="M964" s="91">
        <v>2020</v>
      </c>
      <c r="N964" s="91" t="s">
        <v>1124</v>
      </c>
      <c r="O964" s="91" t="s">
        <v>48</v>
      </c>
      <c r="P964" s="127">
        <v>44112</v>
      </c>
      <c r="Q964" s="97">
        <v>44085</v>
      </c>
      <c r="R964" s="93" t="s">
        <v>40</v>
      </c>
      <c r="S964" s="89" t="s">
        <v>420</v>
      </c>
      <c r="T964" s="88" t="s">
        <v>30</v>
      </c>
      <c r="U964" s="89" t="s">
        <v>449</v>
      </c>
      <c r="V964" s="92" t="s">
        <v>1476</v>
      </c>
      <c r="W964" s="94">
        <v>44611115</v>
      </c>
      <c r="X964" s="46">
        <f t="shared" si="45"/>
        <v>3</v>
      </c>
      <c r="Y964" s="46">
        <v>699</v>
      </c>
      <c r="Z964" s="46" t="str">
        <f t="shared" si="46"/>
        <v>1-15</v>
      </c>
      <c r="AA964" s="77" t="str">
        <f t="shared" si="47"/>
        <v>Concluido</v>
      </c>
    </row>
    <row r="965" spans="1:27" s="43" customFormat="1" ht="15" customHeight="1">
      <c r="A965" s="89" t="s">
        <v>26</v>
      </c>
      <c r="B965" s="90" t="s">
        <v>37</v>
      </c>
      <c r="C965" s="91" t="s">
        <v>27</v>
      </c>
      <c r="D965" s="91">
        <v>9431</v>
      </c>
      <c r="E965" s="87" t="s">
        <v>97</v>
      </c>
      <c r="F965" s="87" t="s">
        <v>57</v>
      </c>
      <c r="G965" s="88" t="s">
        <v>30</v>
      </c>
      <c r="H965" s="89" t="s">
        <v>31</v>
      </c>
      <c r="I965" s="92" t="s">
        <v>32</v>
      </c>
      <c r="J965" s="92" t="s">
        <v>33</v>
      </c>
      <c r="K965" s="91" t="s">
        <v>34</v>
      </c>
      <c r="L965" s="128">
        <v>44082</v>
      </c>
      <c r="M965" s="91">
        <v>2020</v>
      </c>
      <c r="N965" s="91" t="s">
        <v>1124</v>
      </c>
      <c r="O965" s="91" t="s">
        <v>48</v>
      </c>
      <c r="P965" s="127">
        <v>44112</v>
      </c>
      <c r="Q965" s="97">
        <v>44104</v>
      </c>
      <c r="R965" s="93" t="s">
        <v>35</v>
      </c>
      <c r="S965" s="89" t="s">
        <v>36</v>
      </c>
      <c r="T965" s="88" t="s">
        <v>30</v>
      </c>
      <c r="U965" s="89" t="s">
        <v>449</v>
      </c>
      <c r="V965" s="92" t="s">
        <v>1477</v>
      </c>
      <c r="W965" s="94">
        <v>45588566</v>
      </c>
      <c r="X965" s="46">
        <f t="shared" si="45"/>
        <v>22</v>
      </c>
      <c r="Y965" s="46">
        <v>700</v>
      </c>
      <c r="Z965" s="46" t="str">
        <f t="shared" si="46"/>
        <v>16-30</v>
      </c>
      <c r="AA965" s="77" t="str">
        <f t="shared" si="47"/>
        <v>Concluido</v>
      </c>
    </row>
    <row r="966" spans="1:27" s="43" customFormat="1" ht="15" customHeight="1">
      <c r="A966" s="89" t="s">
        <v>26</v>
      </c>
      <c r="B966" s="90" t="s">
        <v>37</v>
      </c>
      <c r="C966" s="91" t="s">
        <v>27</v>
      </c>
      <c r="D966" s="91">
        <v>9414</v>
      </c>
      <c r="E966" s="87" t="s">
        <v>63</v>
      </c>
      <c r="F966" s="87" t="s">
        <v>29</v>
      </c>
      <c r="G966" s="88" t="s">
        <v>44</v>
      </c>
      <c r="H966" s="89" t="s">
        <v>45</v>
      </c>
      <c r="I966" s="92" t="s">
        <v>586</v>
      </c>
      <c r="J966" s="92" t="s">
        <v>59</v>
      </c>
      <c r="K966" s="91" t="s">
        <v>587</v>
      </c>
      <c r="L966" s="128">
        <v>44082</v>
      </c>
      <c r="M966" s="91">
        <v>2020</v>
      </c>
      <c r="N966" s="91" t="s">
        <v>1124</v>
      </c>
      <c r="O966" s="91" t="s">
        <v>48</v>
      </c>
      <c r="P966" s="127">
        <v>44112</v>
      </c>
      <c r="Q966" s="97">
        <v>44104</v>
      </c>
      <c r="R966" s="93" t="s">
        <v>35</v>
      </c>
      <c r="S966" s="89" t="s">
        <v>36</v>
      </c>
      <c r="T966" s="88" t="s">
        <v>30</v>
      </c>
      <c r="U966" s="89" t="s">
        <v>449</v>
      </c>
      <c r="V966" s="92" t="s">
        <v>1478</v>
      </c>
      <c r="W966" s="94">
        <v>15614840</v>
      </c>
      <c r="X966" s="46">
        <f t="shared" si="45"/>
        <v>22</v>
      </c>
      <c r="Y966" s="46">
        <v>701</v>
      </c>
      <c r="Z966" s="46" t="str">
        <f t="shared" si="46"/>
        <v>16-30</v>
      </c>
      <c r="AA966" s="77" t="str">
        <f t="shared" si="47"/>
        <v>Concluido</v>
      </c>
    </row>
    <row r="967" spans="1:27" s="43" customFormat="1" ht="15" customHeight="1">
      <c r="A967" s="89" t="s">
        <v>26</v>
      </c>
      <c r="B967" s="90" t="s">
        <v>37</v>
      </c>
      <c r="C967" s="91" t="s">
        <v>27</v>
      </c>
      <c r="D967" s="91">
        <v>9418</v>
      </c>
      <c r="E967" s="87" t="s">
        <v>49</v>
      </c>
      <c r="F967" s="87" t="s">
        <v>91</v>
      </c>
      <c r="G967" s="88" t="s">
        <v>44</v>
      </c>
      <c r="H967" s="89" t="s">
        <v>45</v>
      </c>
      <c r="I967" s="92" t="s">
        <v>49</v>
      </c>
      <c r="J967" s="92" t="s">
        <v>86</v>
      </c>
      <c r="K967" s="91" t="s">
        <v>123</v>
      </c>
      <c r="L967" s="128">
        <v>44082</v>
      </c>
      <c r="M967" s="91">
        <v>2020</v>
      </c>
      <c r="N967" s="91" t="s">
        <v>1124</v>
      </c>
      <c r="O967" s="91" t="s">
        <v>48</v>
      </c>
      <c r="P967" s="127">
        <v>44112</v>
      </c>
      <c r="Q967" s="97">
        <v>44084</v>
      </c>
      <c r="R967" s="93" t="s">
        <v>35</v>
      </c>
      <c r="S967" s="89" t="s">
        <v>36</v>
      </c>
      <c r="T967" s="88">
        <v>22</v>
      </c>
      <c r="U967" s="89" t="s">
        <v>448</v>
      </c>
      <c r="V967" s="92" t="s">
        <v>1479</v>
      </c>
      <c r="W967" s="94">
        <v>2636995</v>
      </c>
      <c r="X967" s="46">
        <f t="shared" si="45"/>
        <v>2</v>
      </c>
      <c r="Y967" s="46">
        <v>702</v>
      </c>
      <c r="Z967" s="46" t="str">
        <f t="shared" si="46"/>
        <v>1-15</v>
      </c>
      <c r="AA967" s="77" t="str">
        <f t="shared" si="47"/>
        <v>Concluido</v>
      </c>
    </row>
    <row r="968" spans="1:27" s="43" customFormat="1" ht="15" customHeight="1">
      <c r="A968" s="89" t="s">
        <v>26</v>
      </c>
      <c r="B968" s="90" t="s">
        <v>37</v>
      </c>
      <c r="C968" s="91" t="s">
        <v>27</v>
      </c>
      <c r="D968" s="91">
        <v>9386</v>
      </c>
      <c r="E968" s="87" t="s">
        <v>50</v>
      </c>
      <c r="F968" s="87" t="s">
        <v>29</v>
      </c>
      <c r="G968" s="88" t="s">
        <v>44</v>
      </c>
      <c r="H968" s="89" t="s">
        <v>45</v>
      </c>
      <c r="I968" s="92" t="s">
        <v>50</v>
      </c>
      <c r="J968" s="92" t="s">
        <v>51</v>
      </c>
      <c r="K968" s="91" t="s">
        <v>52</v>
      </c>
      <c r="L968" s="128">
        <v>44081</v>
      </c>
      <c r="M968" s="91">
        <v>2020</v>
      </c>
      <c r="N968" s="91" t="s">
        <v>1124</v>
      </c>
      <c r="O968" s="91" t="s">
        <v>48</v>
      </c>
      <c r="P968" s="127">
        <v>44111</v>
      </c>
      <c r="Q968" s="97">
        <v>44103</v>
      </c>
      <c r="R968" s="93" t="s">
        <v>35</v>
      </c>
      <c r="S968" s="89" t="s">
        <v>36</v>
      </c>
      <c r="T968" s="88" t="s">
        <v>30</v>
      </c>
      <c r="U968" s="89" t="s">
        <v>449</v>
      </c>
      <c r="V968" s="92" t="s">
        <v>1480</v>
      </c>
      <c r="W968" s="94">
        <v>48202950</v>
      </c>
      <c r="X968" s="46">
        <f t="shared" si="45"/>
        <v>22</v>
      </c>
      <c r="Y968" s="46">
        <v>703</v>
      </c>
      <c r="Z968" s="46" t="str">
        <f t="shared" si="46"/>
        <v>16-30</v>
      </c>
      <c r="AA968" s="77" t="str">
        <f t="shared" si="47"/>
        <v>Concluido</v>
      </c>
    </row>
    <row r="969" spans="1:27" s="43" customFormat="1" ht="15" customHeight="1">
      <c r="A969" s="89" t="s">
        <v>26</v>
      </c>
      <c r="B969" s="90" t="s">
        <v>37</v>
      </c>
      <c r="C969" s="91" t="s">
        <v>27</v>
      </c>
      <c r="D969" s="91">
        <v>9387</v>
      </c>
      <c r="E969" s="87" t="s">
        <v>50</v>
      </c>
      <c r="F969" s="87" t="s">
        <v>29</v>
      </c>
      <c r="G969" s="88" t="s">
        <v>44</v>
      </c>
      <c r="H969" s="89" t="s">
        <v>45</v>
      </c>
      <c r="I969" s="92" t="s">
        <v>50</v>
      </c>
      <c r="J969" s="92" t="s">
        <v>51</v>
      </c>
      <c r="K969" s="91" t="s">
        <v>52</v>
      </c>
      <c r="L969" s="128">
        <v>44081</v>
      </c>
      <c r="M969" s="91">
        <v>2020</v>
      </c>
      <c r="N969" s="91" t="s">
        <v>1124</v>
      </c>
      <c r="O969" s="91" t="s">
        <v>48</v>
      </c>
      <c r="P969" s="127">
        <v>44111</v>
      </c>
      <c r="Q969" s="97">
        <v>44103</v>
      </c>
      <c r="R969" s="93" t="s">
        <v>35</v>
      </c>
      <c r="S969" s="89" t="s">
        <v>36</v>
      </c>
      <c r="T969" s="88" t="s">
        <v>30</v>
      </c>
      <c r="U969" s="89" t="s">
        <v>449</v>
      </c>
      <c r="V969" s="92" t="s">
        <v>1481</v>
      </c>
      <c r="W969" s="94">
        <v>29206879</v>
      </c>
      <c r="X969" s="46">
        <f t="shared" si="45"/>
        <v>22</v>
      </c>
      <c r="Y969" s="46">
        <v>704</v>
      </c>
      <c r="Z969" s="46" t="str">
        <f t="shared" si="46"/>
        <v>16-30</v>
      </c>
      <c r="AA969" s="77" t="str">
        <f t="shared" si="47"/>
        <v>Concluido</v>
      </c>
    </row>
    <row r="970" spans="1:27" s="43" customFormat="1" ht="15" customHeight="1">
      <c r="A970" s="89" t="s">
        <v>26</v>
      </c>
      <c r="B970" s="90" t="s">
        <v>37</v>
      </c>
      <c r="C970" s="91" t="s">
        <v>27</v>
      </c>
      <c r="D970" s="91">
        <v>9383</v>
      </c>
      <c r="E970" s="87" t="s">
        <v>67</v>
      </c>
      <c r="F970" s="87" t="s">
        <v>57</v>
      </c>
      <c r="G970" s="88" t="s">
        <v>44</v>
      </c>
      <c r="H970" s="89" t="s">
        <v>45</v>
      </c>
      <c r="I970" s="92" t="s">
        <v>67</v>
      </c>
      <c r="J970" s="92" t="s">
        <v>69</v>
      </c>
      <c r="K970" s="91" t="s">
        <v>432</v>
      </c>
      <c r="L970" s="128">
        <v>44081</v>
      </c>
      <c r="M970" s="91">
        <v>2020</v>
      </c>
      <c r="N970" s="91" t="s">
        <v>1124</v>
      </c>
      <c r="O970" s="91" t="s">
        <v>48</v>
      </c>
      <c r="P970" s="127">
        <v>44111</v>
      </c>
      <c r="Q970" s="97">
        <v>44103</v>
      </c>
      <c r="R970" s="93" t="s">
        <v>35</v>
      </c>
      <c r="S970" s="89" t="s">
        <v>36</v>
      </c>
      <c r="T970" s="88">
        <v>22</v>
      </c>
      <c r="U970" s="89" t="s">
        <v>448</v>
      </c>
      <c r="V970" s="92" t="s">
        <v>1482</v>
      </c>
      <c r="W970" s="94">
        <v>47727068</v>
      </c>
      <c r="X970" s="46">
        <f t="shared" si="45"/>
        <v>22</v>
      </c>
      <c r="Y970" s="46">
        <v>705</v>
      </c>
      <c r="Z970" s="46" t="str">
        <f t="shared" si="46"/>
        <v>16-30</v>
      </c>
      <c r="AA970" s="77" t="str">
        <f t="shared" si="47"/>
        <v>Concluido</v>
      </c>
    </row>
    <row r="971" spans="1:27" s="43" customFormat="1" ht="15" customHeight="1">
      <c r="A971" s="89" t="s">
        <v>26</v>
      </c>
      <c r="B971" s="90" t="s">
        <v>37</v>
      </c>
      <c r="C971" s="91" t="s">
        <v>27</v>
      </c>
      <c r="D971" s="91">
        <v>9366</v>
      </c>
      <c r="E971" s="87" t="s">
        <v>148</v>
      </c>
      <c r="F971" s="87" t="s">
        <v>57</v>
      </c>
      <c r="G971" s="88" t="s">
        <v>44</v>
      </c>
      <c r="H971" s="89" t="s">
        <v>45</v>
      </c>
      <c r="I971" s="92" t="s">
        <v>121</v>
      </c>
      <c r="J971" s="92" t="s">
        <v>69</v>
      </c>
      <c r="K971" s="91" t="s">
        <v>126</v>
      </c>
      <c r="L971" s="128">
        <v>44081</v>
      </c>
      <c r="M971" s="91">
        <v>2020</v>
      </c>
      <c r="N971" s="91" t="s">
        <v>1124</v>
      </c>
      <c r="O971" s="91" t="s">
        <v>48</v>
      </c>
      <c r="P971" s="127">
        <v>44111</v>
      </c>
      <c r="Q971" s="97">
        <v>44103</v>
      </c>
      <c r="R971" s="93" t="s">
        <v>35</v>
      </c>
      <c r="S971" s="89" t="s">
        <v>36</v>
      </c>
      <c r="T971" s="88" t="s">
        <v>30</v>
      </c>
      <c r="U971" s="89" t="s">
        <v>449</v>
      </c>
      <c r="V971" s="92" t="s">
        <v>539</v>
      </c>
      <c r="W971" s="94">
        <v>47939409</v>
      </c>
      <c r="X971" s="46">
        <f t="shared" ref="X971:X1034" si="48">Q971-L971</f>
        <v>22</v>
      </c>
      <c r="Y971" s="46">
        <v>706</v>
      </c>
      <c r="Z971" s="46" t="str">
        <f t="shared" ref="Z971:Z1034" si="49">IF(X971&lt;=15,"1-15",IF(X971&lt;=30,"16-30",IF(X971&lt;=60,"31-60","Más de 60")))</f>
        <v>16-30</v>
      </c>
      <c r="AA971" s="77" t="str">
        <f t="shared" ref="AA971:AA1034" si="50">IF(B971&lt;&gt;"En Gestión","Concluido","En Gestión")</f>
        <v>Concluido</v>
      </c>
    </row>
    <row r="972" spans="1:27" s="43" customFormat="1" ht="15" customHeight="1">
      <c r="A972" s="89" t="s">
        <v>26</v>
      </c>
      <c r="B972" s="90" t="s">
        <v>37</v>
      </c>
      <c r="C972" s="91" t="s">
        <v>27</v>
      </c>
      <c r="D972" s="91">
        <v>9370</v>
      </c>
      <c r="E972" s="87" t="s">
        <v>97</v>
      </c>
      <c r="F972" s="87" t="s">
        <v>57</v>
      </c>
      <c r="G972" s="88" t="s">
        <v>30</v>
      </c>
      <c r="H972" s="89" t="s">
        <v>31</v>
      </c>
      <c r="I972" s="92" t="s">
        <v>32</v>
      </c>
      <c r="J972" s="92" t="s">
        <v>33</v>
      </c>
      <c r="K972" s="91" t="s">
        <v>34</v>
      </c>
      <c r="L972" s="128">
        <v>44081</v>
      </c>
      <c r="M972" s="91">
        <v>2020</v>
      </c>
      <c r="N972" s="91" t="s">
        <v>1124</v>
      </c>
      <c r="O972" s="91" t="s">
        <v>48</v>
      </c>
      <c r="P972" s="127">
        <v>44111</v>
      </c>
      <c r="Q972" s="97">
        <v>44103</v>
      </c>
      <c r="R972" s="93" t="s">
        <v>35</v>
      </c>
      <c r="S972" s="89" t="s">
        <v>36</v>
      </c>
      <c r="T972" s="88" t="s">
        <v>30</v>
      </c>
      <c r="U972" s="89" t="s">
        <v>449</v>
      </c>
      <c r="V972" s="92" t="s">
        <v>1483</v>
      </c>
      <c r="W972" s="94">
        <v>73755075</v>
      </c>
      <c r="X972" s="46">
        <f t="shared" si="48"/>
        <v>22</v>
      </c>
      <c r="Y972" s="46">
        <v>707</v>
      </c>
      <c r="Z972" s="46" t="str">
        <f t="shared" si="49"/>
        <v>16-30</v>
      </c>
      <c r="AA972" s="77" t="str">
        <f t="shared" si="50"/>
        <v>Concluido</v>
      </c>
    </row>
    <row r="973" spans="1:27" s="43" customFormat="1" ht="15" customHeight="1">
      <c r="A973" s="89" t="s">
        <v>26</v>
      </c>
      <c r="B973" s="90" t="s">
        <v>37</v>
      </c>
      <c r="C973" s="91" t="s">
        <v>27</v>
      </c>
      <c r="D973" s="91">
        <v>9375</v>
      </c>
      <c r="E973" s="87" t="s">
        <v>97</v>
      </c>
      <c r="F973" s="87" t="s">
        <v>57</v>
      </c>
      <c r="G973" s="88" t="s">
        <v>30</v>
      </c>
      <c r="H973" s="89" t="s">
        <v>31</v>
      </c>
      <c r="I973" s="92" t="s">
        <v>32</v>
      </c>
      <c r="J973" s="92" t="s">
        <v>33</v>
      </c>
      <c r="K973" s="91" t="s">
        <v>34</v>
      </c>
      <c r="L973" s="128">
        <v>44081</v>
      </c>
      <c r="M973" s="91">
        <v>2020</v>
      </c>
      <c r="N973" s="91" t="s">
        <v>1124</v>
      </c>
      <c r="O973" s="91" t="s">
        <v>48</v>
      </c>
      <c r="P973" s="127">
        <v>44111</v>
      </c>
      <c r="Q973" s="97">
        <v>44103</v>
      </c>
      <c r="R973" s="93" t="s">
        <v>35</v>
      </c>
      <c r="S973" s="89" t="s">
        <v>36</v>
      </c>
      <c r="T973" s="88" t="s">
        <v>30</v>
      </c>
      <c r="U973" s="89" t="s">
        <v>449</v>
      </c>
      <c r="V973" s="92" t="s">
        <v>1484</v>
      </c>
      <c r="W973" s="94">
        <v>46328190</v>
      </c>
      <c r="X973" s="46">
        <f t="shared" si="48"/>
        <v>22</v>
      </c>
      <c r="Y973" s="46">
        <v>708</v>
      </c>
      <c r="Z973" s="46" t="str">
        <f t="shared" si="49"/>
        <v>16-30</v>
      </c>
      <c r="AA973" s="77" t="str">
        <f t="shared" si="50"/>
        <v>Concluido</v>
      </c>
    </row>
    <row r="974" spans="1:27" s="43" customFormat="1" ht="15" customHeight="1">
      <c r="A974" s="89" t="s">
        <v>26</v>
      </c>
      <c r="B974" s="90" t="s">
        <v>37</v>
      </c>
      <c r="C974" s="91" t="s">
        <v>27</v>
      </c>
      <c r="D974" s="91">
        <v>9377</v>
      </c>
      <c r="E974" s="87" t="s">
        <v>97</v>
      </c>
      <c r="F974" s="87" t="s">
        <v>57</v>
      </c>
      <c r="G974" s="88" t="s">
        <v>30</v>
      </c>
      <c r="H974" s="89" t="s">
        <v>31</v>
      </c>
      <c r="I974" s="92" t="s">
        <v>32</v>
      </c>
      <c r="J974" s="92" t="s">
        <v>33</v>
      </c>
      <c r="K974" s="91" t="s">
        <v>34</v>
      </c>
      <c r="L974" s="128">
        <v>44081</v>
      </c>
      <c r="M974" s="91">
        <v>2020</v>
      </c>
      <c r="N974" s="91" t="s">
        <v>1124</v>
      </c>
      <c r="O974" s="91" t="s">
        <v>48</v>
      </c>
      <c r="P974" s="127">
        <v>44111</v>
      </c>
      <c r="Q974" s="97">
        <v>44103</v>
      </c>
      <c r="R974" s="93" t="s">
        <v>35</v>
      </c>
      <c r="S974" s="89" t="s">
        <v>36</v>
      </c>
      <c r="T974" s="88" t="s">
        <v>30</v>
      </c>
      <c r="U974" s="89" t="s">
        <v>449</v>
      </c>
      <c r="V974" s="92" t="s">
        <v>1485</v>
      </c>
      <c r="W974" s="94">
        <v>18103460</v>
      </c>
      <c r="X974" s="46">
        <f t="shared" si="48"/>
        <v>22</v>
      </c>
      <c r="Y974" s="46">
        <v>709</v>
      </c>
      <c r="Z974" s="46" t="str">
        <f t="shared" si="49"/>
        <v>16-30</v>
      </c>
      <c r="AA974" s="77" t="str">
        <f t="shared" si="50"/>
        <v>Concluido</v>
      </c>
    </row>
    <row r="975" spans="1:27" s="43" customFormat="1" ht="15" customHeight="1">
      <c r="A975" s="89" t="s">
        <v>26</v>
      </c>
      <c r="B975" s="90" t="s">
        <v>37</v>
      </c>
      <c r="C975" s="91" t="s">
        <v>27</v>
      </c>
      <c r="D975" s="91">
        <v>9379</v>
      </c>
      <c r="E975" s="87" t="s">
        <v>85</v>
      </c>
      <c r="F975" s="87" t="s">
        <v>29</v>
      </c>
      <c r="G975" s="88" t="s">
        <v>30</v>
      </c>
      <c r="H975" s="89" t="s">
        <v>31</v>
      </c>
      <c r="I975" s="92" t="s">
        <v>32</v>
      </c>
      <c r="J975" s="92" t="s">
        <v>33</v>
      </c>
      <c r="K975" s="91" t="s">
        <v>34</v>
      </c>
      <c r="L975" s="128">
        <v>44081</v>
      </c>
      <c r="M975" s="91">
        <v>2020</v>
      </c>
      <c r="N975" s="91" t="s">
        <v>1124</v>
      </c>
      <c r="O975" s="91" t="s">
        <v>48</v>
      </c>
      <c r="P975" s="127">
        <v>44111</v>
      </c>
      <c r="Q975" s="97">
        <v>44103</v>
      </c>
      <c r="R975" s="93" t="s">
        <v>35</v>
      </c>
      <c r="S975" s="89" t="s">
        <v>36</v>
      </c>
      <c r="T975" s="88" t="s">
        <v>30</v>
      </c>
      <c r="U975" s="89" t="s">
        <v>449</v>
      </c>
      <c r="V975" s="92" t="s">
        <v>1486</v>
      </c>
      <c r="W975" s="94">
        <v>60778951</v>
      </c>
      <c r="X975" s="46">
        <f t="shared" si="48"/>
        <v>22</v>
      </c>
      <c r="Y975" s="46">
        <v>710</v>
      </c>
      <c r="Z975" s="46" t="str">
        <f t="shared" si="49"/>
        <v>16-30</v>
      </c>
      <c r="AA975" s="77" t="str">
        <f t="shared" si="50"/>
        <v>Concluido</v>
      </c>
    </row>
    <row r="976" spans="1:27" s="43" customFormat="1">
      <c r="A976" s="89" t="s">
        <v>26</v>
      </c>
      <c r="B976" s="90" t="s">
        <v>37</v>
      </c>
      <c r="C976" s="91" t="s">
        <v>27</v>
      </c>
      <c r="D976" s="91">
        <v>9393</v>
      </c>
      <c r="E976" s="87" t="s">
        <v>1403</v>
      </c>
      <c r="F976" s="87" t="s">
        <v>29</v>
      </c>
      <c r="G976" s="88" t="s">
        <v>30</v>
      </c>
      <c r="H976" s="89" t="s">
        <v>31</v>
      </c>
      <c r="I976" s="92" t="s">
        <v>32</v>
      </c>
      <c r="J976" s="92" t="s">
        <v>33</v>
      </c>
      <c r="K976" s="91" t="s">
        <v>34</v>
      </c>
      <c r="L976" s="128">
        <v>44081</v>
      </c>
      <c r="M976" s="91">
        <v>2020</v>
      </c>
      <c r="N976" s="91" t="s">
        <v>1124</v>
      </c>
      <c r="O976" s="91" t="s">
        <v>48</v>
      </c>
      <c r="P976" s="127">
        <v>44111</v>
      </c>
      <c r="Q976" s="97">
        <v>44104</v>
      </c>
      <c r="R976" s="93" t="s">
        <v>35</v>
      </c>
      <c r="S976" s="89" t="s">
        <v>36</v>
      </c>
      <c r="T976" s="88">
        <v>22</v>
      </c>
      <c r="U976" s="89" t="s">
        <v>448</v>
      </c>
      <c r="V976" s="92" t="s">
        <v>1404</v>
      </c>
      <c r="W976" s="94">
        <v>27374297</v>
      </c>
      <c r="X976" s="46">
        <f t="shared" si="48"/>
        <v>23</v>
      </c>
      <c r="Y976" s="46">
        <v>711</v>
      </c>
      <c r="Z976" s="46" t="str">
        <f t="shared" si="49"/>
        <v>16-30</v>
      </c>
      <c r="AA976" s="77" t="str">
        <f t="shared" si="50"/>
        <v>Concluido</v>
      </c>
    </row>
    <row r="977" spans="1:27" s="43" customFormat="1" ht="15" customHeight="1">
      <c r="A977" s="89" t="s">
        <v>26</v>
      </c>
      <c r="B977" s="90" t="s">
        <v>37</v>
      </c>
      <c r="C977" s="91" t="s">
        <v>27</v>
      </c>
      <c r="D977" s="91">
        <v>9395</v>
      </c>
      <c r="E977" s="87" t="s">
        <v>56</v>
      </c>
      <c r="F977" s="87" t="s">
        <v>57</v>
      </c>
      <c r="G977" s="88" t="s">
        <v>30</v>
      </c>
      <c r="H977" s="89" t="s">
        <v>31</v>
      </c>
      <c r="I977" s="92" t="s">
        <v>32</v>
      </c>
      <c r="J977" s="92" t="s">
        <v>33</v>
      </c>
      <c r="K977" s="91" t="s">
        <v>34</v>
      </c>
      <c r="L977" s="128">
        <v>44081</v>
      </c>
      <c r="M977" s="91">
        <v>2020</v>
      </c>
      <c r="N977" s="91" t="s">
        <v>1124</v>
      </c>
      <c r="O977" s="91" t="s">
        <v>48</v>
      </c>
      <c r="P977" s="127">
        <v>44111</v>
      </c>
      <c r="Q977" s="97">
        <v>44104</v>
      </c>
      <c r="R977" s="93" t="s">
        <v>35</v>
      </c>
      <c r="S977" s="89" t="s">
        <v>36</v>
      </c>
      <c r="T977" s="88" t="s">
        <v>30</v>
      </c>
      <c r="U977" s="89" t="s">
        <v>449</v>
      </c>
      <c r="V977" s="92" t="s">
        <v>1487</v>
      </c>
      <c r="W977" s="94">
        <v>70124390</v>
      </c>
      <c r="X977" s="46">
        <f t="shared" si="48"/>
        <v>23</v>
      </c>
      <c r="Y977" s="46">
        <v>712</v>
      </c>
      <c r="Z977" s="46" t="str">
        <f t="shared" si="49"/>
        <v>16-30</v>
      </c>
      <c r="AA977" s="77" t="str">
        <f t="shared" si="50"/>
        <v>Concluido</v>
      </c>
    </row>
    <row r="978" spans="1:27" s="43" customFormat="1" ht="15" customHeight="1">
      <c r="A978" s="89" t="s">
        <v>26</v>
      </c>
      <c r="B978" s="90" t="s">
        <v>37</v>
      </c>
      <c r="C978" s="91" t="s">
        <v>27</v>
      </c>
      <c r="D978" s="91">
        <v>9385</v>
      </c>
      <c r="E978" s="87" t="s">
        <v>49</v>
      </c>
      <c r="F978" s="87" t="s">
        <v>29</v>
      </c>
      <c r="G978" s="88" t="s">
        <v>44</v>
      </c>
      <c r="H978" s="89" t="s">
        <v>45</v>
      </c>
      <c r="I978" s="92" t="s">
        <v>49</v>
      </c>
      <c r="J978" s="92" t="s">
        <v>86</v>
      </c>
      <c r="K978" s="91" t="s">
        <v>123</v>
      </c>
      <c r="L978" s="128">
        <v>44081</v>
      </c>
      <c r="M978" s="91">
        <v>2020</v>
      </c>
      <c r="N978" s="91" t="s">
        <v>1124</v>
      </c>
      <c r="O978" s="91" t="s">
        <v>48</v>
      </c>
      <c r="P978" s="127">
        <v>44111</v>
      </c>
      <c r="Q978" s="97">
        <v>44103</v>
      </c>
      <c r="R978" s="93" t="s">
        <v>35</v>
      </c>
      <c r="S978" s="89" t="s">
        <v>36</v>
      </c>
      <c r="T978" s="88">
        <v>22</v>
      </c>
      <c r="U978" s="89" t="s">
        <v>448</v>
      </c>
      <c r="V978" s="92" t="s">
        <v>1488</v>
      </c>
      <c r="W978" s="94">
        <v>72883578</v>
      </c>
      <c r="X978" s="46">
        <f t="shared" si="48"/>
        <v>22</v>
      </c>
      <c r="Y978" s="46">
        <v>713</v>
      </c>
      <c r="Z978" s="46" t="str">
        <f t="shared" si="49"/>
        <v>16-30</v>
      </c>
      <c r="AA978" s="77" t="str">
        <f t="shared" si="50"/>
        <v>Concluido</v>
      </c>
    </row>
    <row r="979" spans="1:27" s="43" customFormat="1">
      <c r="A979" s="89" t="s">
        <v>26</v>
      </c>
      <c r="B979" s="90" t="s">
        <v>37</v>
      </c>
      <c r="C979" s="91" t="s">
        <v>27</v>
      </c>
      <c r="D979" s="91">
        <v>9389</v>
      </c>
      <c r="E979" s="87" t="s">
        <v>65</v>
      </c>
      <c r="F979" s="87" t="s">
        <v>57</v>
      </c>
      <c r="G979" s="88" t="s">
        <v>44</v>
      </c>
      <c r="H979" s="89" t="s">
        <v>45</v>
      </c>
      <c r="I979" s="92" t="s">
        <v>65</v>
      </c>
      <c r="J979" s="92" t="s">
        <v>69</v>
      </c>
      <c r="K979" s="91" t="s">
        <v>429</v>
      </c>
      <c r="L979" s="128">
        <v>44081</v>
      </c>
      <c r="M979" s="91">
        <v>2020</v>
      </c>
      <c r="N979" s="91" t="s">
        <v>1124</v>
      </c>
      <c r="O979" s="91" t="s">
        <v>48</v>
      </c>
      <c r="P979" s="127">
        <v>44111</v>
      </c>
      <c r="Q979" s="97">
        <v>44104</v>
      </c>
      <c r="R979" s="93" t="s">
        <v>35</v>
      </c>
      <c r="S979" s="89" t="s">
        <v>36</v>
      </c>
      <c r="T979" s="88">
        <v>22</v>
      </c>
      <c r="U979" s="89" t="s">
        <v>448</v>
      </c>
      <c r="V979" s="92" t="s">
        <v>988</v>
      </c>
      <c r="W979" s="94">
        <v>1099717</v>
      </c>
      <c r="X979" s="46">
        <f t="shared" si="48"/>
        <v>23</v>
      </c>
      <c r="Y979" s="46">
        <v>714</v>
      </c>
      <c r="Z979" s="46" t="str">
        <f t="shared" si="49"/>
        <v>16-30</v>
      </c>
      <c r="AA979" s="77" t="str">
        <f t="shared" si="50"/>
        <v>Concluido</v>
      </c>
    </row>
    <row r="980" spans="1:27" s="43" customFormat="1" ht="15" customHeight="1">
      <c r="A980" s="89" t="s">
        <v>26</v>
      </c>
      <c r="B980" s="90" t="s">
        <v>37</v>
      </c>
      <c r="C980" s="91" t="s">
        <v>27</v>
      </c>
      <c r="D980" s="91">
        <v>9390</v>
      </c>
      <c r="E980" s="87" t="s">
        <v>65</v>
      </c>
      <c r="F980" s="87" t="s">
        <v>57</v>
      </c>
      <c r="G980" s="88" t="s">
        <v>44</v>
      </c>
      <c r="H980" s="89" t="s">
        <v>45</v>
      </c>
      <c r="I980" s="92" t="s">
        <v>65</v>
      </c>
      <c r="J980" s="92" t="s">
        <v>69</v>
      </c>
      <c r="K980" s="91" t="s">
        <v>429</v>
      </c>
      <c r="L980" s="128">
        <v>44081</v>
      </c>
      <c r="M980" s="91">
        <v>2020</v>
      </c>
      <c r="N980" s="91" t="s">
        <v>1124</v>
      </c>
      <c r="O980" s="91" t="s">
        <v>48</v>
      </c>
      <c r="P980" s="127">
        <v>44111</v>
      </c>
      <c r="Q980" s="97">
        <v>44104</v>
      </c>
      <c r="R980" s="93" t="s">
        <v>35</v>
      </c>
      <c r="S980" s="89" t="s">
        <v>36</v>
      </c>
      <c r="T980" s="88">
        <v>22</v>
      </c>
      <c r="U980" s="89" t="s">
        <v>448</v>
      </c>
      <c r="V980" s="92" t="s">
        <v>1489</v>
      </c>
      <c r="W980" s="94">
        <v>32772835</v>
      </c>
      <c r="X980" s="46">
        <f t="shared" si="48"/>
        <v>23</v>
      </c>
      <c r="Y980" s="46">
        <v>715</v>
      </c>
      <c r="Z980" s="46" t="str">
        <f t="shared" si="49"/>
        <v>16-30</v>
      </c>
      <c r="AA980" s="77" t="str">
        <f t="shared" si="50"/>
        <v>Concluido</v>
      </c>
    </row>
    <row r="981" spans="1:27" s="43" customFormat="1" ht="15" customHeight="1">
      <c r="A981" s="89" t="s">
        <v>26</v>
      </c>
      <c r="B981" s="90" t="s">
        <v>37</v>
      </c>
      <c r="C981" s="91" t="s">
        <v>27</v>
      </c>
      <c r="D981" s="91">
        <v>9364</v>
      </c>
      <c r="E981" s="87" t="s">
        <v>60</v>
      </c>
      <c r="F981" s="87" t="s">
        <v>61</v>
      </c>
      <c r="G981" s="88" t="s">
        <v>30</v>
      </c>
      <c r="H981" s="89" t="s">
        <v>442</v>
      </c>
      <c r="I981" s="92" t="s">
        <v>32</v>
      </c>
      <c r="J981" s="92" t="s">
        <v>33</v>
      </c>
      <c r="K981" s="91" t="s">
        <v>34</v>
      </c>
      <c r="L981" s="128">
        <v>44080</v>
      </c>
      <c r="M981" s="91">
        <v>2020</v>
      </c>
      <c r="N981" s="91" t="s">
        <v>1124</v>
      </c>
      <c r="O981" s="91" t="s">
        <v>48</v>
      </c>
      <c r="P981" s="127">
        <v>44110</v>
      </c>
      <c r="Q981" s="97">
        <v>44104</v>
      </c>
      <c r="R981" s="93" t="s">
        <v>40</v>
      </c>
      <c r="S981" s="89" t="s">
        <v>420</v>
      </c>
      <c r="T981" s="88" t="s">
        <v>41</v>
      </c>
      <c r="U981" s="89" t="s">
        <v>42</v>
      </c>
      <c r="V981" s="92" t="s">
        <v>1490</v>
      </c>
      <c r="W981" s="94">
        <v>47804014</v>
      </c>
      <c r="X981" s="46">
        <f t="shared" si="48"/>
        <v>24</v>
      </c>
      <c r="Y981" s="46">
        <v>716</v>
      </c>
      <c r="Z981" s="46" t="str">
        <f t="shared" si="49"/>
        <v>16-30</v>
      </c>
      <c r="AA981" s="77" t="str">
        <f t="shared" si="50"/>
        <v>Concluido</v>
      </c>
    </row>
    <row r="982" spans="1:27" s="43" customFormat="1" ht="15" customHeight="1">
      <c r="A982" s="89" t="s">
        <v>26</v>
      </c>
      <c r="B982" s="90" t="s">
        <v>37</v>
      </c>
      <c r="C982" s="91" t="s">
        <v>27</v>
      </c>
      <c r="D982" s="91">
        <v>9357</v>
      </c>
      <c r="E982" s="87" t="s">
        <v>50</v>
      </c>
      <c r="F982" s="87" t="s">
        <v>57</v>
      </c>
      <c r="G982" s="88" t="s">
        <v>44</v>
      </c>
      <c r="H982" s="89" t="s">
        <v>45</v>
      </c>
      <c r="I982" s="92" t="s">
        <v>50</v>
      </c>
      <c r="J982" s="92" t="s">
        <v>51</v>
      </c>
      <c r="K982" s="91" t="s">
        <v>52</v>
      </c>
      <c r="L982" s="128">
        <v>44079</v>
      </c>
      <c r="M982" s="91">
        <v>2020</v>
      </c>
      <c r="N982" s="91" t="s">
        <v>1124</v>
      </c>
      <c r="O982" s="91" t="s">
        <v>48</v>
      </c>
      <c r="P982" s="127">
        <v>44109</v>
      </c>
      <c r="Q982" s="97">
        <v>44103</v>
      </c>
      <c r="R982" s="93" t="s">
        <v>35</v>
      </c>
      <c r="S982" s="89" t="s">
        <v>36</v>
      </c>
      <c r="T982" s="88" t="s">
        <v>30</v>
      </c>
      <c r="U982" s="89" t="s">
        <v>449</v>
      </c>
      <c r="V982" s="92" t="s">
        <v>1491</v>
      </c>
      <c r="W982" s="94">
        <v>45967823</v>
      </c>
      <c r="X982" s="46">
        <f t="shared" si="48"/>
        <v>24</v>
      </c>
      <c r="Y982" s="46">
        <v>717</v>
      </c>
      <c r="Z982" s="46" t="str">
        <f t="shared" si="49"/>
        <v>16-30</v>
      </c>
      <c r="AA982" s="77" t="str">
        <f t="shared" si="50"/>
        <v>Concluido</v>
      </c>
    </row>
    <row r="983" spans="1:27" s="43" customFormat="1" ht="15" customHeight="1">
      <c r="A983" s="89" t="s">
        <v>26</v>
      </c>
      <c r="B983" s="90" t="s">
        <v>37</v>
      </c>
      <c r="C983" s="91" t="s">
        <v>27</v>
      </c>
      <c r="D983" s="91">
        <v>9354</v>
      </c>
      <c r="E983" s="87" t="s">
        <v>63</v>
      </c>
      <c r="F983" s="87" t="s">
        <v>29</v>
      </c>
      <c r="G983" s="88" t="s">
        <v>44</v>
      </c>
      <c r="H983" s="89" t="s">
        <v>45</v>
      </c>
      <c r="I983" s="92" t="s">
        <v>586</v>
      </c>
      <c r="J983" s="92" t="s">
        <v>59</v>
      </c>
      <c r="K983" s="91" t="s">
        <v>587</v>
      </c>
      <c r="L983" s="128">
        <v>44079</v>
      </c>
      <c r="M983" s="91">
        <v>2020</v>
      </c>
      <c r="N983" s="91" t="s">
        <v>1124</v>
      </c>
      <c r="O983" s="91" t="s">
        <v>48</v>
      </c>
      <c r="P983" s="127">
        <v>44109</v>
      </c>
      <c r="Q983" s="97">
        <v>44102</v>
      </c>
      <c r="R983" s="93" t="s">
        <v>35</v>
      </c>
      <c r="S983" s="89" t="s">
        <v>36</v>
      </c>
      <c r="T983" s="88" t="s">
        <v>30</v>
      </c>
      <c r="U983" s="89" t="s">
        <v>449</v>
      </c>
      <c r="V983" s="92" t="s">
        <v>1492</v>
      </c>
      <c r="W983" s="94">
        <v>44813873</v>
      </c>
      <c r="X983" s="46">
        <f t="shared" si="48"/>
        <v>23</v>
      </c>
      <c r="Y983" s="46">
        <v>718</v>
      </c>
      <c r="Z983" s="46" t="str">
        <f t="shared" si="49"/>
        <v>16-30</v>
      </c>
      <c r="AA983" s="77" t="str">
        <f t="shared" si="50"/>
        <v>Concluido</v>
      </c>
    </row>
    <row r="984" spans="1:27" s="43" customFormat="1" ht="15" customHeight="1">
      <c r="A984" s="89" t="s">
        <v>26</v>
      </c>
      <c r="B984" s="90" t="s">
        <v>37</v>
      </c>
      <c r="C984" s="91" t="s">
        <v>27</v>
      </c>
      <c r="D984" s="91">
        <v>9358</v>
      </c>
      <c r="E984" s="87" t="s">
        <v>158</v>
      </c>
      <c r="F984" s="87" t="s">
        <v>29</v>
      </c>
      <c r="G984" s="88" t="s">
        <v>44</v>
      </c>
      <c r="H984" s="89" t="s">
        <v>45</v>
      </c>
      <c r="I984" s="92" t="s">
        <v>110</v>
      </c>
      <c r="J984" s="92" t="s">
        <v>111</v>
      </c>
      <c r="K984" s="91" t="s">
        <v>112</v>
      </c>
      <c r="L984" s="128">
        <v>44079</v>
      </c>
      <c r="M984" s="91">
        <v>2020</v>
      </c>
      <c r="N984" s="91" t="s">
        <v>1124</v>
      </c>
      <c r="O984" s="91" t="s">
        <v>48</v>
      </c>
      <c r="P984" s="127">
        <v>44109</v>
      </c>
      <c r="Q984" s="97">
        <v>44103</v>
      </c>
      <c r="R984" s="93" t="s">
        <v>35</v>
      </c>
      <c r="S984" s="89" t="s">
        <v>36</v>
      </c>
      <c r="T984" s="88" t="s">
        <v>30</v>
      </c>
      <c r="U984" s="89" t="s">
        <v>449</v>
      </c>
      <c r="V984" s="92" t="s">
        <v>1493</v>
      </c>
      <c r="W984" s="94">
        <v>47662318</v>
      </c>
      <c r="X984" s="46">
        <f t="shared" si="48"/>
        <v>24</v>
      </c>
      <c r="Y984" s="46">
        <v>719</v>
      </c>
      <c r="Z984" s="46" t="str">
        <f t="shared" si="49"/>
        <v>16-30</v>
      </c>
      <c r="AA984" s="77" t="str">
        <f t="shared" si="50"/>
        <v>Concluido</v>
      </c>
    </row>
    <row r="985" spans="1:27" s="43" customFormat="1" ht="15" customHeight="1">
      <c r="A985" s="89" t="s">
        <v>26</v>
      </c>
      <c r="B985" s="90" t="s">
        <v>37</v>
      </c>
      <c r="C985" s="91" t="s">
        <v>27</v>
      </c>
      <c r="D985" s="91">
        <v>9353</v>
      </c>
      <c r="E985" s="87" t="s">
        <v>85</v>
      </c>
      <c r="F985" s="87" t="s">
        <v>91</v>
      </c>
      <c r="G985" s="88" t="s">
        <v>44</v>
      </c>
      <c r="H985" s="89" t="s">
        <v>45</v>
      </c>
      <c r="I985" s="92" t="s">
        <v>85</v>
      </c>
      <c r="J985" s="92" t="s">
        <v>86</v>
      </c>
      <c r="K985" s="91" t="s">
        <v>87</v>
      </c>
      <c r="L985" s="128">
        <v>44079</v>
      </c>
      <c r="M985" s="91">
        <v>2020</v>
      </c>
      <c r="N985" s="91" t="s">
        <v>1124</v>
      </c>
      <c r="O985" s="91" t="s">
        <v>48</v>
      </c>
      <c r="P985" s="127">
        <v>44109</v>
      </c>
      <c r="Q985" s="97">
        <v>44102</v>
      </c>
      <c r="R985" s="93" t="s">
        <v>35</v>
      </c>
      <c r="S985" s="89" t="s">
        <v>36</v>
      </c>
      <c r="T985" s="88" t="s">
        <v>30</v>
      </c>
      <c r="U985" s="89" t="s">
        <v>449</v>
      </c>
      <c r="V985" s="92" t="s">
        <v>1494</v>
      </c>
      <c r="W985" s="94">
        <v>75914549</v>
      </c>
      <c r="X985" s="46">
        <f t="shared" si="48"/>
        <v>23</v>
      </c>
      <c r="Y985" s="46">
        <v>720</v>
      </c>
      <c r="Z985" s="46" t="str">
        <f t="shared" si="49"/>
        <v>16-30</v>
      </c>
      <c r="AA985" s="77" t="str">
        <f t="shared" si="50"/>
        <v>Concluido</v>
      </c>
    </row>
    <row r="986" spans="1:27" s="43" customFormat="1" ht="15" customHeight="1">
      <c r="A986" s="89" t="s">
        <v>26</v>
      </c>
      <c r="B986" s="90" t="s">
        <v>37</v>
      </c>
      <c r="C986" s="91" t="s">
        <v>27</v>
      </c>
      <c r="D986" s="91">
        <v>9338</v>
      </c>
      <c r="E986" s="87" t="s">
        <v>422</v>
      </c>
      <c r="F986" s="87" t="s">
        <v>57</v>
      </c>
      <c r="G986" s="88" t="s">
        <v>44</v>
      </c>
      <c r="H986" s="89" t="s">
        <v>45</v>
      </c>
      <c r="I986" s="92" t="s">
        <v>77</v>
      </c>
      <c r="J986" s="92" t="s">
        <v>108</v>
      </c>
      <c r="K986" s="91" t="s">
        <v>129</v>
      </c>
      <c r="L986" s="128">
        <v>44078</v>
      </c>
      <c r="M986" s="91">
        <v>2020</v>
      </c>
      <c r="N986" s="91" t="s">
        <v>1124</v>
      </c>
      <c r="O986" s="91" t="s">
        <v>48</v>
      </c>
      <c r="P986" s="127">
        <v>44108</v>
      </c>
      <c r="Q986" s="97">
        <v>44099</v>
      </c>
      <c r="R986" s="93" t="s">
        <v>35</v>
      </c>
      <c r="S986" s="89" t="s">
        <v>36</v>
      </c>
      <c r="T986" s="88" t="s">
        <v>30</v>
      </c>
      <c r="U986" s="89" t="s">
        <v>449</v>
      </c>
      <c r="V986" s="92" t="s">
        <v>1495</v>
      </c>
      <c r="W986" s="94">
        <v>40433773</v>
      </c>
      <c r="X986" s="46">
        <f t="shared" si="48"/>
        <v>21</v>
      </c>
      <c r="Y986" s="46">
        <v>721</v>
      </c>
      <c r="Z986" s="46" t="str">
        <f t="shared" si="49"/>
        <v>16-30</v>
      </c>
      <c r="AA986" s="77" t="str">
        <f t="shared" si="50"/>
        <v>Concluido</v>
      </c>
    </row>
    <row r="987" spans="1:27" s="43" customFormat="1" ht="15" customHeight="1">
      <c r="A987" s="89" t="s">
        <v>26</v>
      </c>
      <c r="B987" s="90" t="s">
        <v>37</v>
      </c>
      <c r="C987" s="91" t="s">
        <v>27</v>
      </c>
      <c r="D987" s="91">
        <v>9345</v>
      </c>
      <c r="E987" s="87" t="s">
        <v>146</v>
      </c>
      <c r="F987" s="87" t="s">
        <v>57</v>
      </c>
      <c r="G987" s="88" t="s">
        <v>44</v>
      </c>
      <c r="H987" s="89" t="s">
        <v>45</v>
      </c>
      <c r="I987" s="92" t="s">
        <v>127</v>
      </c>
      <c r="J987" s="92" t="s">
        <v>47</v>
      </c>
      <c r="K987" s="91" t="s">
        <v>34</v>
      </c>
      <c r="L987" s="128">
        <v>44078</v>
      </c>
      <c r="M987" s="91">
        <v>2020</v>
      </c>
      <c r="N987" s="91" t="s">
        <v>1124</v>
      </c>
      <c r="O987" s="91" t="s">
        <v>48</v>
      </c>
      <c r="P987" s="127">
        <v>44108</v>
      </c>
      <c r="Q987" s="97">
        <v>44096</v>
      </c>
      <c r="R987" s="93" t="s">
        <v>35</v>
      </c>
      <c r="S987" s="89" t="s">
        <v>36</v>
      </c>
      <c r="T987" s="88" t="s">
        <v>30</v>
      </c>
      <c r="U987" s="89" t="s">
        <v>449</v>
      </c>
      <c r="V987" s="92" t="s">
        <v>1496</v>
      </c>
      <c r="W987" s="94">
        <v>8843433</v>
      </c>
      <c r="X987" s="46">
        <f t="shared" si="48"/>
        <v>18</v>
      </c>
      <c r="Y987" s="46">
        <v>722</v>
      </c>
      <c r="Z987" s="46" t="str">
        <f t="shared" si="49"/>
        <v>16-30</v>
      </c>
      <c r="AA987" s="77" t="str">
        <f t="shared" si="50"/>
        <v>Concluido</v>
      </c>
    </row>
    <row r="988" spans="1:27" s="43" customFormat="1">
      <c r="A988" s="89" t="s">
        <v>26</v>
      </c>
      <c r="B988" s="90" t="s">
        <v>37</v>
      </c>
      <c r="C988" s="91" t="s">
        <v>27</v>
      </c>
      <c r="D988" s="91">
        <v>9346</v>
      </c>
      <c r="E988" s="87" t="s">
        <v>146</v>
      </c>
      <c r="F988" s="87" t="s">
        <v>57</v>
      </c>
      <c r="G988" s="88" t="s">
        <v>44</v>
      </c>
      <c r="H988" s="89" t="s">
        <v>45</v>
      </c>
      <c r="I988" s="92" t="s">
        <v>146</v>
      </c>
      <c r="J988" s="92" t="s">
        <v>47</v>
      </c>
      <c r="K988" s="91" t="s">
        <v>34</v>
      </c>
      <c r="L988" s="128">
        <v>44078</v>
      </c>
      <c r="M988" s="91">
        <v>2020</v>
      </c>
      <c r="N988" s="91" t="s">
        <v>1124</v>
      </c>
      <c r="O988" s="91" t="s">
        <v>48</v>
      </c>
      <c r="P988" s="127">
        <v>44108</v>
      </c>
      <c r="Q988" s="97">
        <v>44096</v>
      </c>
      <c r="R988" s="93" t="s">
        <v>35</v>
      </c>
      <c r="S988" s="89" t="s">
        <v>36</v>
      </c>
      <c r="T988" s="88" t="s">
        <v>30</v>
      </c>
      <c r="U988" s="89" t="s">
        <v>449</v>
      </c>
      <c r="V988" s="92" t="s">
        <v>1496</v>
      </c>
      <c r="W988" s="94">
        <v>8843433</v>
      </c>
      <c r="X988" s="46">
        <f t="shared" si="48"/>
        <v>18</v>
      </c>
      <c r="Y988" s="46">
        <v>723</v>
      </c>
      <c r="Z988" s="46" t="str">
        <f t="shared" si="49"/>
        <v>16-30</v>
      </c>
      <c r="AA988" s="77" t="str">
        <f t="shared" si="50"/>
        <v>Concluido</v>
      </c>
    </row>
    <row r="989" spans="1:27" s="43" customFormat="1">
      <c r="A989" s="89" t="s">
        <v>26</v>
      </c>
      <c r="B989" s="90" t="s">
        <v>37</v>
      </c>
      <c r="C989" s="91" t="s">
        <v>27</v>
      </c>
      <c r="D989" s="91">
        <v>9327</v>
      </c>
      <c r="E989" s="87" t="s">
        <v>53</v>
      </c>
      <c r="F989" s="87" t="s">
        <v>29</v>
      </c>
      <c r="G989" s="88" t="s">
        <v>44</v>
      </c>
      <c r="H989" s="89" t="s">
        <v>45</v>
      </c>
      <c r="I989" s="92" t="s">
        <v>53</v>
      </c>
      <c r="J989" s="92" t="s">
        <v>47</v>
      </c>
      <c r="K989" s="91" t="s">
        <v>34</v>
      </c>
      <c r="L989" s="128">
        <v>44078</v>
      </c>
      <c r="M989" s="91">
        <v>2020</v>
      </c>
      <c r="N989" s="91" t="s">
        <v>1124</v>
      </c>
      <c r="O989" s="91" t="s">
        <v>48</v>
      </c>
      <c r="P989" s="127">
        <v>44108</v>
      </c>
      <c r="Q989" s="97">
        <v>44099</v>
      </c>
      <c r="R989" s="93" t="s">
        <v>35</v>
      </c>
      <c r="S989" s="89" t="s">
        <v>36</v>
      </c>
      <c r="T989" s="88" t="s">
        <v>30</v>
      </c>
      <c r="U989" s="89" t="s">
        <v>449</v>
      </c>
      <c r="V989" s="92" t="s">
        <v>1497</v>
      </c>
      <c r="W989" s="94">
        <v>9872268</v>
      </c>
      <c r="X989" s="46">
        <f t="shared" si="48"/>
        <v>21</v>
      </c>
      <c r="Y989" s="46">
        <v>724</v>
      </c>
      <c r="Z989" s="46" t="str">
        <f t="shared" si="49"/>
        <v>16-30</v>
      </c>
      <c r="AA989" s="77" t="str">
        <f t="shared" si="50"/>
        <v>Concluido</v>
      </c>
    </row>
    <row r="990" spans="1:27" s="43" customFormat="1">
      <c r="A990" s="89" t="s">
        <v>26</v>
      </c>
      <c r="B990" s="90" t="s">
        <v>37</v>
      </c>
      <c r="C990" s="91" t="s">
        <v>27</v>
      </c>
      <c r="D990" s="91">
        <v>9329</v>
      </c>
      <c r="E990" s="87" t="s">
        <v>80</v>
      </c>
      <c r="F990" s="87" t="s">
        <v>80</v>
      </c>
      <c r="G990" s="88" t="s">
        <v>30</v>
      </c>
      <c r="H990" s="89" t="s">
        <v>31</v>
      </c>
      <c r="I990" s="92" t="s">
        <v>32</v>
      </c>
      <c r="J990" s="92" t="s">
        <v>33</v>
      </c>
      <c r="K990" s="91" t="s">
        <v>34</v>
      </c>
      <c r="L990" s="128">
        <v>44078</v>
      </c>
      <c r="M990" s="91">
        <v>2020</v>
      </c>
      <c r="N990" s="91" t="s">
        <v>1124</v>
      </c>
      <c r="O990" s="91" t="s">
        <v>48</v>
      </c>
      <c r="P990" s="127">
        <v>44108</v>
      </c>
      <c r="Q990" s="97">
        <v>44102</v>
      </c>
      <c r="R990" s="93">
        <v>29</v>
      </c>
      <c r="S990" s="89" t="s">
        <v>81</v>
      </c>
      <c r="T990" s="88">
        <v>39</v>
      </c>
      <c r="U990" s="89" t="s">
        <v>82</v>
      </c>
      <c r="V990" s="92" t="s">
        <v>1498</v>
      </c>
      <c r="W990" s="94">
        <v>46630505</v>
      </c>
      <c r="X990" s="46">
        <f t="shared" si="48"/>
        <v>24</v>
      </c>
      <c r="Y990" s="46">
        <v>725</v>
      </c>
      <c r="Z990" s="46" t="str">
        <f t="shared" si="49"/>
        <v>16-30</v>
      </c>
      <c r="AA990" s="77" t="str">
        <f t="shared" si="50"/>
        <v>Concluido</v>
      </c>
    </row>
    <row r="991" spans="1:27" s="43" customFormat="1">
      <c r="A991" s="89" t="s">
        <v>26</v>
      </c>
      <c r="B991" s="90" t="s">
        <v>37</v>
      </c>
      <c r="C991" s="91" t="s">
        <v>27</v>
      </c>
      <c r="D991" s="91">
        <v>9334</v>
      </c>
      <c r="E991" s="87" t="s">
        <v>67</v>
      </c>
      <c r="F991" s="87" t="s">
        <v>57</v>
      </c>
      <c r="G991" s="88" t="s">
        <v>30</v>
      </c>
      <c r="H991" s="89" t="s">
        <v>31</v>
      </c>
      <c r="I991" s="92" t="s">
        <v>32</v>
      </c>
      <c r="J991" s="92" t="s">
        <v>33</v>
      </c>
      <c r="K991" s="91" t="s">
        <v>34</v>
      </c>
      <c r="L991" s="128">
        <v>44078</v>
      </c>
      <c r="M991" s="91">
        <v>2020</v>
      </c>
      <c r="N991" s="91" t="s">
        <v>1124</v>
      </c>
      <c r="O991" s="91" t="s">
        <v>48</v>
      </c>
      <c r="P991" s="127">
        <v>44108</v>
      </c>
      <c r="Q991" s="97">
        <v>44102</v>
      </c>
      <c r="R991" s="93" t="s">
        <v>35</v>
      </c>
      <c r="S991" s="89" t="s">
        <v>36</v>
      </c>
      <c r="T991" s="88">
        <v>22</v>
      </c>
      <c r="U991" s="89" t="s">
        <v>448</v>
      </c>
      <c r="V991" s="92" t="s">
        <v>1499</v>
      </c>
      <c r="W991" s="94">
        <v>40757494</v>
      </c>
      <c r="X991" s="46">
        <f t="shared" si="48"/>
        <v>24</v>
      </c>
      <c r="Y991" s="46">
        <v>726</v>
      </c>
      <c r="Z991" s="46" t="str">
        <f t="shared" si="49"/>
        <v>16-30</v>
      </c>
      <c r="AA991" s="77" t="str">
        <f t="shared" si="50"/>
        <v>Concluido</v>
      </c>
    </row>
    <row r="992" spans="1:27" s="43" customFormat="1" ht="15" customHeight="1">
      <c r="A992" s="89" t="s">
        <v>26</v>
      </c>
      <c r="B992" s="90" t="s">
        <v>37</v>
      </c>
      <c r="C992" s="91" t="s">
        <v>27</v>
      </c>
      <c r="D992" s="91">
        <v>9339</v>
      </c>
      <c r="E992" s="87" t="s">
        <v>63</v>
      </c>
      <c r="F992" s="87" t="s">
        <v>29</v>
      </c>
      <c r="G992" s="88" t="s">
        <v>44</v>
      </c>
      <c r="H992" s="89" t="s">
        <v>45</v>
      </c>
      <c r="I992" s="92" t="s">
        <v>586</v>
      </c>
      <c r="J992" s="92" t="s">
        <v>59</v>
      </c>
      <c r="K992" s="91" t="s">
        <v>587</v>
      </c>
      <c r="L992" s="128">
        <v>44078</v>
      </c>
      <c r="M992" s="91">
        <v>2020</v>
      </c>
      <c r="N992" s="91" t="s">
        <v>1124</v>
      </c>
      <c r="O992" s="91" t="s">
        <v>48</v>
      </c>
      <c r="P992" s="127">
        <v>44108</v>
      </c>
      <c r="Q992" s="97">
        <v>44099</v>
      </c>
      <c r="R992" s="93" t="s">
        <v>35</v>
      </c>
      <c r="S992" s="89" t="s">
        <v>36</v>
      </c>
      <c r="T992" s="88" t="s">
        <v>30</v>
      </c>
      <c r="U992" s="89" t="s">
        <v>449</v>
      </c>
      <c r="V992" s="92" t="s">
        <v>1500</v>
      </c>
      <c r="W992" s="94">
        <v>40357811</v>
      </c>
      <c r="X992" s="46">
        <f t="shared" si="48"/>
        <v>21</v>
      </c>
      <c r="Y992" s="46">
        <v>727</v>
      </c>
      <c r="Z992" s="46" t="str">
        <f t="shared" si="49"/>
        <v>16-30</v>
      </c>
      <c r="AA992" s="77" t="str">
        <f t="shared" si="50"/>
        <v>Concluido</v>
      </c>
    </row>
    <row r="993" spans="1:27" s="43" customFormat="1" ht="15" customHeight="1">
      <c r="A993" s="89" t="s">
        <v>26</v>
      </c>
      <c r="B993" s="90" t="s">
        <v>37</v>
      </c>
      <c r="C993" s="91" t="s">
        <v>27</v>
      </c>
      <c r="D993" s="91">
        <v>9308</v>
      </c>
      <c r="E993" s="87" t="s">
        <v>68</v>
      </c>
      <c r="F993" s="87" t="s">
        <v>29</v>
      </c>
      <c r="G993" s="88" t="s">
        <v>44</v>
      </c>
      <c r="H993" s="89" t="s">
        <v>45</v>
      </c>
      <c r="I993" s="92" t="s">
        <v>68</v>
      </c>
      <c r="J993" s="92" t="s">
        <v>69</v>
      </c>
      <c r="K993" s="91" t="s">
        <v>457</v>
      </c>
      <c r="L993" s="128">
        <v>44077</v>
      </c>
      <c r="M993" s="91">
        <v>2020</v>
      </c>
      <c r="N993" s="91" t="s">
        <v>1124</v>
      </c>
      <c r="O993" s="91" t="s">
        <v>48</v>
      </c>
      <c r="P993" s="127">
        <v>44107</v>
      </c>
      <c r="Q993" s="97">
        <v>44099</v>
      </c>
      <c r="R993" s="93" t="s">
        <v>35</v>
      </c>
      <c r="S993" s="89" t="s">
        <v>36</v>
      </c>
      <c r="T993" s="88" t="s">
        <v>30</v>
      </c>
      <c r="U993" s="89" t="s">
        <v>449</v>
      </c>
      <c r="V993" s="92" t="s">
        <v>1501</v>
      </c>
      <c r="W993" s="94">
        <v>46546831</v>
      </c>
      <c r="X993" s="46">
        <f t="shared" si="48"/>
        <v>22</v>
      </c>
      <c r="Y993" s="46">
        <v>728</v>
      </c>
      <c r="Z993" s="46" t="str">
        <f t="shared" si="49"/>
        <v>16-30</v>
      </c>
      <c r="AA993" s="77" t="str">
        <f t="shared" si="50"/>
        <v>Concluido</v>
      </c>
    </row>
    <row r="994" spans="1:27" s="43" customFormat="1" ht="15" customHeight="1">
      <c r="A994" s="89" t="s">
        <v>26</v>
      </c>
      <c r="B994" s="90" t="s">
        <v>37</v>
      </c>
      <c r="C994" s="91" t="s">
        <v>27</v>
      </c>
      <c r="D994" s="91">
        <v>9310</v>
      </c>
      <c r="E994" s="87" t="s">
        <v>68</v>
      </c>
      <c r="F994" s="87" t="s">
        <v>29</v>
      </c>
      <c r="G994" s="88" t="s">
        <v>44</v>
      </c>
      <c r="H994" s="89" t="s">
        <v>45</v>
      </c>
      <c r="I994" s="92" t="s">
        <v>68</v>
      </c>
      <c r="J994" s="92" t="s">
        <v>69</v>
      </c>
      <c r="K994" s="91" t="s">
        <v>457</v>
      </c>
      <c r="L994" s="128">
        <v>44077</v>
      </c>
      <c r="M994" s="91">
        <v>2020</v>
      </c>
      <c r="N994" s="91" t="s">
        <v>1124</v>
      </c>
      <c r="O994" s="91" t="s">
        <v>48</v>
      </c>
      <c r="P994" s="127">
        <v>44107</v>
      </c>
      <c r="Q994" s="97">
        <v>44099</v>
      </c>
      <c r="R994" s="93" t="s">
        <v>35</v>
      </c>
      <c r="S994" s="89" t="s">
        <v>36</v>
      </c>
      <c r="T994" s="88" t="s">
        <v>30</v>
      </c>
      <c r="U994" s="89" t="s">
        <v>449</v>
      </c>
      <c r="V994" s="92" t="s">
        <v>1502</v>
      </c>
      <c r="W994" s="94">
        <v>42111259</v>
      </c>
      <c r="X994" s="46">
        <f t="shared" si="48"/>
        <v>22</v>
      </c>
      <c r="Y994" s="46">
        <v>729</v>
      </c>
      <c r="Z994" s="46" t="str">
        <f t="shared" si="49"/>
        <v>16-30</v>
      </c>
      <c r="AA994" s="77" t="str">
        <f t="shared" si="50"/>
        <v>Concluido</v>
      </c>
    </row>
    <row r="995" spans="1:27" s="43" customFormat="1" ht="15" customHeight="1">
      <c r="A995" s="89" t="s">
        <v>26</v>
      </c>
      <c r="B995" s="90" t="s">
        <v>37</v>
      </c>
      <c r="C995" s="91" t="s">
        <v>27</v>
      </c>
      <c r="D995" s="91">
        <v>9302</v>
      </c>
      <c r="E995" s="87" t="s">
        <v>135</v>
      </c>
      <c r="F995" s="87" t="s">
        <v>29</v>
      </c>
      <c r="G995" s="88" t="s">
        <v>44</v>
      </c>
      <c r="H995" s="89" t="s">
        <v>45</v>
      </c>
      <c r="I995" s="92" t="s">
        <v>135</v>
      </c>
      <c r="J995" s="92" t="s">
        <v>47</v>
      </c>
      <c r="K995" s="91" t="s">
        <v>34</v>
      </c>
      <c r="L995" s="128">
        <v>44077</v>
      </c>
      <c r="M995" s="91">
        <v>2020</v>
      </c>
      <c r="N995" s="91" t="s">
        <v>1124</v>
      </c>
      <c r="O995" s="91" t="s">
        <v>48</v>
      </c>
      <c r="P995" s="127">
        <v>44107</v>
      </c>
      <c r="Q995" s="97">
        <v>44102</v>
      </c>
      <c r="R995" s="93" t="s">
        <v>35</v>
      </c>
      <c r="S995" s="89" t="s">
        <v>36</v>
      </c>
      <c r="T995" s="88" t="s">
        <v>30</v>
      </c>
      <c r="U995" s="89" t="s">
        <v>449</v>
      </c>
      <c r="V995" s="92" t="s">
        <v>1503</v>
      </c>
      <c r="W995" s="94">
        <v>43229123</v>
      </c>
      <c r="X995" s="46">
        <f t="shared" si="48"/>
        <v>25</v>
      </c>
      <c r="Y995" s="46">
        <v>730</v>
      </c>
      <c r="Z995" s="46" t="str">
        <f t="shared" si="49"/>
        <v>16-30</v>
      </c>
      <c r="AA995" s="77" t="str">
        <f t="shared" si="50"/>
        <v>Concluido</v>
      </c>
    </row>
    <row r="996" spans="1:27" s="43" customFormat="1">
      <c r="A996" s="89" t="s">
        <v>26</v>
      </c>
      <c r="B996" s="90" t="s">
        <v>37</v>
      </c>
      <c r="C996" s="91" t="s">
        <v>27</v>
      </c>
      <c r="D996" s="91">
        <v>9297</v>
      </c>
      <c r="E996" s="87" t="s">
        <v>151</v>
      </c>
      <c r="F996" s="87" t="s">
        <v>57</v>
      </c>
      <c r="G996" s="88" t="s">
        <v>44</v>
      </c>
      <c r="H996" s="89" t="s">
        <v>45</v>
      </c>
      <c r="I996" s="92" t="s">
        <v>151</v>
      </c>
      <c r="J996" s="92" t="s">
        <v>79</v>
      </c>
      <c r="K996" s="91" t="s">
        <v>34</v>
      </c>
      <c r="L996" s="128">
        <v>44077</v>
      </c>
      <c r="M996" s="91">
        <v>2020</v>
      </c>
      <c r="N996" s="91" t="s">
        <v>1124</v>
      </c>
      <c r="O996" s="91" t="s">
        <v>48</v>
      </c>
      <c r="P996" s="127">
        <v>44107</v>
      </c>
      <c r="Q996" s="97">
        <v>44099</v>
      </c>
      <c r="R996" s="93" t="s">
        <v>35</v>
      </c>
      <c r="S996" s="89" t="s">
        <v>36</v>
      </c>
      <c r="T996" s="88" t="s">
        <v>30</v>
      </c>
      <c r="U996" s="89" t="s">
        <v>449</v>
      </c>
      <c r="V996" s="92" t="s">
        <v>1504</v>
      </c>
      <c r="W996" s="94">
        <v>40425220</v>
      </c>
      <c r="X996" s="46">
        <f t="shared" si="48"/>
        <v>22</v>
      </c>
      <c r="Y996" s="46">
        <v>731</v>
      </c>
      <c r="Z996" s="46" t="str">
        <f t="shared" si="49"/>
        <v>16-30</v>
      </c>
      <c r="AA996" s="77" t="str">
        <f t="shared" si="50"/>
        <v>Concluido</v>
      </c>
    </row>
    <row r="997" spans="1:27" s="43" customFormat="1" ht="15" customHeight="1">
      <c r="A997" s="89" t="s">
        <v>26</v>
      </c>
      <c r="B997" s="90" t="s">
        <v>37</v>
      </c>
      <c r="C997" s="91" t="s">
        <v>27</v>
      </c>
      <c r="D997" s="91">
        <v>9326</v>
      </c>
      <c r="E997" s="87" t="s">
        <v>71</v>
      </c>
      <c r="F997" s="87" t="s">
        <v>29</v>
      </c>
      <c r="G997" s="88" t="s">
        <v>44</v>
      </c>
      <c r="H997" s="89" t="s">
        <v>45</v>
      </c>
      <c r="I997" s="92" t="s">
        <v>71</v>
      </c>
      <c r="J997" s="92" t="s">
        <v>47</v>
      </c>
      <c r="K997" s="91" t="s">
        <v>34</v>
      </c>
      <c r="L997" s="128">
        <v>44077</v>
      </c>
      <c r="M997" s="91">
        <v>2020</v>
      </c>
      <c r="N997" s="91" t="s">
        <v>1124</v>
      </c>
      <c r="O997" s="91" t="s">
        <v>48</v>
      </c>
      <c r="P997" s="127">
        <v>44107</v>
      </c>
      <c r="Q997" s="97">
        <v>44099</v>
      </c>
      <c r="R997" s="93" t="s">
        <v>35</v>
      </c>
      <c r="S997" s="89" t="s">
        <v>36</v>
      </c>
      <c r="T997" s="88" t="s">
        <v>30</v>
      </c>
      <c r="U997" s="89" t="s">
        <v>449</v>
      </c>
      <c r="V997" s="92" t="s">
        <v>1505</v>
      </c>
      <c r="W997" s="94">
        <v>40099416</v>
      </c>
      <c r="X997" s="46">
        <f t="shared" si="48"/>
        <v>22</v>
      </c>
      <c r="Y997" s="46">
        <v>732</v>
      </c>
      <c r="Z997" s="46" t="str">
        <f t="shared" si="49"/>
        <v>16-30</v>
      </c>
      <c r="AA997" s="77" t="str">
        <f t="shared" si="50"/>
        <v>Concluido</v>
      </c>
    </row>
    <row r="998" spans="1:27" s="43" customFormat="1" ht="15" customHeight="1">
      <c r="A998" s="89" t="s">
        <v>26</v>
      </c>
      <c r="B998" s="90" t="s">
        <v>37</v>
      </c>
      <c r="C998" s="91" t="s">
        <v>27</v>
      </c>
      <c r="D998" s="91">
        <v>9318</v>
      </c>
      <c r="E998" s="87" t="s">
        <v>80</v>
      </c>
      <c r="F998" s="87" t="s">
        <v>80</v>
      </c>
      <c r="G998" s="88" t="s">
        <v>44</v>
      </c>
      <c r="H998" s="89" t="s">
        <v>45</v>
      </c>
      <c r="I998" s="92" t="s">
        <v>32</v>
      </c>
      <c r="J998" s="92" t="s">
        <v>33</v>
      </c>
      <c r="K998" s="91" t="s">
        <v>34</v>
      </c>
      <c r="L998" s="128">
        <v>44077</v>
      </c>
      <c r="M998" s="91">
        <v>2020</v>
      </c>
      <c r="N998" s="91" t="s">
        <v>1124</v>
      </c>
      <c r="O998" s="91" t="s">
        <v>48</v>
      </c>
      <c r="P998" s="127">
        <v>44107</v>
      </c>
      <c r="Q998" s="97">
        <v>44099</v>
      </c>
      <c r="R998" s="93">
        <v>29</v>
      </c>
      <c r="S998" s="89" t="s">
        <v>81</v>
      </c>
      <c r="T998" s="88">
        <v>39</v>
      </c>
      <c r="U998" s="89" t="s">
        <v>82</v>
      </c>
      <c r="V998" s="92" t="s">
        <v>1506</v>
      </c>
      <c r="W998" s="94">
        <v>10026390</v>
      </c>
      <c r="X998" s="46">
        <f t="shared" si="48"/>
        <v>22</v>
      </c>
      <c r="Y998" s="46">
        <v>733</v>
      </c>
      <c r="Z998" s="46" t="str">
        <f t="shared" si="49"/>
        <v>16-30</v>
      </c>
      <c r="AA998" s="77" t="str">
        <f t="shared" si="50"/>
        <v>Concluido</v>
      </c>
    </row>
    <row r="999" spans="1:27" s="43" customFormat="1" ht="15" customHeight="1">
      <c r="A999" s="89" t="s">
        <v>26</v>
      </c>
      <c r="B999" s="90" t="s">
        <v>37</v>
      </c>
      <c r="C999" s="91" t="s">
        <v>27</v>
      </c>
      <c r="D999" s="91">
        <v>9320</v>
      </c>
      <c r="E999" s="87" t="s">
        <v>151</v>
      </c>
      <c r="F999" s="87" t="s">
        <v>57</v>
      </c>
      <c r="G999" s="88" t="s">
        <v>30</v>
      </c>
      <c r="H999" s="89" t="s">
        <v>31</v>
      </c>
      <c r="I999" s="92" t="s">
        <v>32</v>
      </c>
      <c r="J999" s="92" t="s">
        <v>33</v>
      </c>
      <c r="K999" s="91" t="s">
        <v>34</v>
      </c>
      <c r="L999" s="128">
        <v>44077</v>
      </c>
      <c r="M999" s="91">
        <v>2020</v>
      </c>
      <c r="N999" s="91" t="s">
        <v>1124</v>
      </c>
      <c r="O999" s="91" t="s">
        <v>48</v>
      </c>
      <c r="P999" s="127">
        <v>44107</v>
      </c>
      <c r="Q999" s="97">
        <v>44099</v>
      </c>
      <c r="R999" s="93" t="s">
        <v>35</v>
      </c>
      <c r="S999" s="89" t="s">
        <v>36</v>
      </c>
      <c r="T999" s="88" t="s">
        <v>30</v>
      </c>
      <c r="U999" s="89" t="s">
        <v>449</v>
      </c>
      <c r="V999" s="92" t="s">
        <v>1507</v>
      </c>
      <c r="W999" s="94">
        <v>41570243</v>
      </c>
      <c r="X999" s="46">
        <f t="shared" si="48"/>
        <v>22</v>
      </c>
      <c r="Y999" s="46">
        <v>734</v>
      </c>
      <c r="Z999" s="46" t="str">
        <f t="shared" si="49"/>
        <v>16-30</v>
      </c>
      <c r="AA999" s="77" t="str">
        <f t="shared" si="50"/>
        <v>Concluido</v>
      </c>
    </row>
    <row r="1000" spans="1:27" s="43" customFormat="1" ht="15" customHeight="1">
      <c r="A1000" s="89" t="s">
        <v>26</v>
      </c>
      <c r="B1000" s="90" t="s">
        <v>37</v>
      </c>
      <c r="C1000" s="91" t="s">
        <v>27</v>
      </c>
      <c r="D1000" s="91">
        <v>9321</v>
      </c>
      <c r="E1000" s="87" t="s">
        <v>50</v>
      </c>
      <c r="F1000" s="87" t="s">
        <v>29</v>
      </c>
      <c r="G1000" s="88" t="s">
        <v>30</v>
      </c>
      <c r="H1000" s="89" t="s">
        <v>31</v>
      </c>
      <c r="I1000" s="92" t="s">
        <v>32</v>
      </c>
      <c r="J1000" s="92" t="s">
        <v>33</v>
      </c>
      <c r="K1000" s="91" t="s">
        <v>34</v>
      </c>
      <c r="L1000" s="128">
        <v>44077</v>
      </c>
      <c r="M1000" s="91">
        <v>2020</v>
      </c>
      <c r="N1000" s="91" t="s">
        <v>1124</v>
      </c>
      <c r="O1000" s="91" t="s">
        <v>48</v>
      </c>
      <c r="P1000" s="127">
        <v>44107</v>
      </c>
      <c r="Q1000" s="97">
        <v>44099</v>
      </c>
      <c r="R1000" s="93" t="s">
        <v>35</v>
      </c>
      <c r="S1000" s="89" t="s">
        <v>36</v>
      </c>
      <c r="T1000" s="88" t="s">
        <v>30</v>
      </c>
      <c r="U1000" s="89" t="s">
        <v>449</v>
      </c>
      <c r="V1000" s="92" t="s">
        <v>1466</v>
      </c>
      <c r="W1000" s="94">
        <v>72287675</v>
      </c>
      <c r="X1000" s="46">
        <f t="shared" si="48"/>
        <v>22</v>
      </c>
      <c r="Y1000" s="46">
        <v>735</v>
      </c>
      <c r="Z1000" s="46" t="str">
        <f t="shared" si="49"/>
        <v>16-30</v>
      </c>
      <c r="AA1000" s="77" t="str">
        <f t="shared" si="50"/>
        <v>Concluido</v>
      </c>
    </row>
    <row r="1001" spans="1:27" s="43" customFormat="1" ht="15" customHeight="1">
      <c r="A1001" s="89" t="s">
        <v>26</v>
      </c>
      <c r="B1001" s="90" t="s">
        <v>37</v>
      </c>
      <c r="C1001" s="91" t="s">
        <v>27</v>
      </c>
      <c r="D1001" s="91">
        <v>9323</v>
      </c>
      <c r="E1001" s="87" t="s">
        <v>53</v>
      </c>
      <c r="F1001" s="87" t="s">
        <v>29</v>
      </c>
      <c r="G1001" s="88" t="s">
        <v>30</v>
      </c>
      <c r="H1001" s="89" t="s">
        <v>31</v>
      </c>
      <c r="I1001" s="92" t="s">
        <v>32</v>
      </c>
      <c r="J1001" s="92" t="s">
        <v>33</v>
      </c>
      <c r="K1001" s="91" t="s">
        <v>34</v>
      </c>
      <c r="L1001" s="128">
        <v>44077</v>
      </c>
      <c r="M1001" s="91">
        <v>2020</v>
      </c>
      <c r="N1001" s="91" t="s">
        <v>1124</v>
      </c>
      <c r="O1001" s="91" t="s">
        <v>48</v>
      </c>
      <c r="P1001" s="127">
        <v>44107</v>
      </c>
      <c r="Q1001" s="97">
        <v>44099</v>
      </c>
      <c r="R1001" s="93" t="s">
        <v>35</v>
      </c>
      <c r="S1001" s="89" t="s">
        <v>36</v>
      </c>
      <c r="T1001" s="88" t="s">
        <v>30</v>
      </c>
      <c r="U1001" s="89" t="s">
        <v>449</v>
      </c>
      <c r="V1001" s="92" t="s">
        <v>1508</v>
      </c>
      <c r="W1001" s="94">
        <v>6828801</v>
      </c>
      <c r="X1001" s="46">
        <f t="shared" si="48"/>
        <v>22</v>
      </c>
      <c r="Y1001" s="46">
        <v>736</v>
      </c>
      <c r="Z1001" s="46" t="str">
        <f t="shared" si="49"/>
        <v>16-30</v>
      </c>
      <c r="AA1001" s="77" t="str">
        <f t="shared" si="50"/>
        <v>Concluido</v>
      </c>
    </row>
    <row r="1002" spans="1:27" s="43" customFormat="1" ht="15" customHeight="1">
      <c r="A1002" s="89" t="s">
        <v>26</v>
      </c>
      <c r="B1002" s="90" t="s">
        <v>37</v>
      </c>
      <c r="C1002" s="91" t="s">
        <v>27</v>
      </c>
      <c r="D1002" s="91">
        <v>9307</v>
      </c>
      <c r="E1002" s="87" t="s">
        <v>63</v>
      </c>
      <c r="F1002" s="87" t="s">
        <v>29</v>
      </c>
      <c r="G1002" s="88" t="s">
        <v>44</v>
      </c>
      <c r="H1002" s="89" t="s">
        <v>45</v>
      </c>
      <c r="I1002" s="92" t="s">
        <v>586</v>
      </c>
      <c r="J1002" s="92" t="s">
        <v>59</v>
      </c>
      <c r="K1002" s="91" t="s">
        <v>587</v>
      </c>
      <c r="L1002" s="128">
        <v>44077</v>
      </c>
      <c r="M1002" s="91">
        <v>2020</v>
      </c>
      <c r="N1002" s="91" t="s">
        <v>1124</v>
      </c>
      <c r="O1002" s="91" t="s">
        <v>48</v>
      </c>
      <c r="P1002" s="127">
        <v>44107</v>
      </c>
      <c r="Q1002" s="97">
        <v>44099</v>
      </c>
      <c r="R1002" s="93" t="s">
        <v>35</v>
      </c>
      <c r="S1002" s="89" t="s">
        <v>36</v>
      </c>
      <c r="T1002" s="88" t="s">
        <v>30</v>
      </c>
      <c r="U1002" s="89" t="s">
        <v>449</v>
      </c>
      <c r="V1002" s="92" t="s">
        <v>1509</v>
      </c>
      <c r="W1002" s="94">
        <v>15719020</v>
      </c>
      <c r="X1002" s="46">
        <f t="shared" si="48"/>
        <v>22</v>
      </c>
      <c r="Y1002" s="46">
        <v>737</v>
      </c>
      <c r="Z1002" s="46" t="str">
        <f t="shared" si="49"/>
        <v>16-30</v>
      </c>
      <c r="AA1002" s="77" t="str">
        <f t="shared" si="50"/>
        <v>Concluido</v>
      </c>
    </row>
    <row r="1003" spans="1:27" s="43" customFormat="1" ht="15" customHeight="1">
      <c r="A1003" s="89" t="s">
        <v>26</v>
      </c>
      <c r="B1003" s="90" t="s">
        <v>37</v>
      </c>
      <c r="C1003" s="91" t="s">
        <v>27</v>
      </c>
      <c r="D1003" s="91">
        <v>9301</v>
      </c>
      <c r="E1003" s="87" t="s">
        <v>110</v>
      </c>
      <c r="F1003" s="87" t="s">
        <v>57</v>
      </c>
      <c r="G1003" s="88" t="s">
        <v>44</v>
      </c>
      <c r="H1003" s="89" t="s">
        <v>45</v>
      </c>
      <c r="I1003" s="92" t="s">
        <v>110</v>
      </c>
      <c r="J1003" s="92" t="s">
        <v>111</v>
      </c>
      <c r="K1003" s="91" t="s">
        <v>112</v>
      </c>
      <c r="L1003" s="128">
        <v>44077</v>
      </c>
      <c r="M1003" s="91">
        <v>2020</v>
      </c>
      <c r="N1003" s="91" t="s">
        <v>1124</v>
      </c>
      <c r="O1003" s="91" t="s">
        <v>48</v>
      </c>
      <c r="P1003" s="127">
        <v>44107</v>
      </c>
      <c r="Q1003" s="97">
        <v>44104</v>
      </c>
      <c r="R1003" s="93" t="s">
        <v>35</v>
      </c>
      <c r="S1003" s="89" t="s">
        <v>36</v>
      </c>
      <c r="T1003" s="88" t="s">
        <v>30</v>
      </c>
      <c r="U1003" s="89" t="s">
        <v>449</v>
      </c>
      <c r="V1003" s="92" t="s">
        <v>1510</v>
      </c>
      <c r="W1003" s="94">
        <v>71091111</v>
      </c>
      <c r="X1003" s="46">
        <f t="shared" si="48"/>
        <v>27</v>
      </c>
      <c r="Y1003" s="46">
        <v>738</v>
      </c>
      <c r="Z1003" s="46" t="str">
        <f t="shared" si="49"/>
        <v>16-30</v>
      </c>
      <c r="AA1003" s="77" t="str">
        <f t="shared" si="50"/>
        <v>Concluido</v>
      </c>
    </row>
    <row r="1004" spans="1:27" s="43" customFormat="1" ht="15" customHeight="1">
      <c r="A1004" s="89" t="s">
        <v>26</v>
      </c>
      <c r="B1004" s="90" t="s">
        <v>37</v>
      </c>
      <c r="C1004" s="91" t="s">
        <v>27</v>
      </c>
      <c r="D1004" s="91">
        <v>9296</v>
      </c>
      <c r="E1004" s="87" t="s">
        <v>160</v>
      </c>
      <c r="F1004" s="87" t="s">
        <v>57</v>
      </c>
      <c r="G1004" s="88" t="s">
        <v>44</v>
      </c>
      <c r="H1004" s="89" t="s">
        <v>45</v>
      </c>
      <c r="I1004" s="92" t="s">
        <v>160</v>
      </c>
      <c r="J1004" s="92" t="s">
        <v>111</v>
      </c>
      <c r="K1004" s="91" t="s">
        <v>161</v>
      </c>
      <c r="L1004" s="128">
        <v>44077</v>
      </c>
      <c r="M1004" s="91">
        <v>2020</v>
      </c>
      <c r="N1004" s="91" t="s">
        <v>1124</v>
      </c>
      <c r="O1004" s="91" t="s">
        <v>48</v>
      </c>
      <c r="P1004" s="127">
        <v>44107</v>
      </c>
      <c r="Q1004" s="97">
        <v>44099</v>
      </c>
      <c r="R1004" s="93" t="s">
        <v>35</v>
      </c>
      <c r="S1004" s="89" t="s">
        <v>36</v>
      </c>
      <c r="T1004" s="88" t="s">
        <v>30</v>
      </c>
      <c r="U1004" s="89" t="s">
        <v>449</v>
      </c>
      <c r="V1004" s="92" t="s">
        <v>1511</v>
      </c>
      <c r="W1004" s="94">
        <v>969007</v>
      </c>
      <c r="X1004" s="46">
        <f t="shared" si="48"/>
        <v>22</v>
      </c>
      <c r="Y1004" s="46">
        <v>739</v>
      </c>
      <c r="Z1004" s="46" t="str">
        <f t="shared" si="49"/>
        <v>16-30</v>
      </c>
      <c r="AA1004" s="77" t="str">
        <f t="shared" si="50"/>
        <v>Concluido</v>
      </c>
    </row>
    <row r="1005" spans="1:27" s="43" customFormat="1" ht="15" customHeight="1">
      <c r="A1005" s="89" t="s">
        <v>26</v>
      </c>
      <c r="B1005" s="90" t="s">
        <v>37</v>
      </c>
      <c r="C1005" s="91" t="s">
        <v>27</v>
      </c>
      <c r="D1005" s="91">
        <v>9287</v>
      </c>
      <c r="E1005" s="87" t="s">
        <v>50</v>
      </c>
      <c r="F1005" s="87" t="s">
        <v>29</v>
      </c>
      <c r="G1005" s="88" t="s">
        <v>44</v>
      </c>
      <c r="H1005" s="89" t="s">
        <v>45</v>
      </c>
      <c r="I1005" s="92" t="s">
        <v>50</v>
      </c>
      <c r="J1005" s="92" t="s">
        <v>51</v>
      </c>
      <c r="K1005" s="91" t="s">
        <v>52</v>
      </c>
      <c r="L1005" s="128">
        <v>44076</v>
      </c>
      <c r="M1005" s="91">
        <v>2020</v>
      </c>
      <c r="N1005" s="91" t="s">
        <v>1124</v>
      </c>
      <c r="O1005" s="91" t="s">
        <v>48</v>
      </c>
      <c r="P1005" s="127">
        <v>44106</v>
      </c>
      <c r="Q1005" s="97">
        <v>44099</v>
      </c>
      <c r="R1005" s="93" t="s">
        <v>35</v>
      </c>
      <c r="S1005" s="89" t="s">
        <v>36</v>
      </c>
      <c r="T1005" s="88" t="s">
        <v>30</v>
      </c>
      <c r="U1005" s="89" t="s">
        <v>449</v>
      </c>
      <c r="V1005" s="92" t="s">
        <v>1512</v>
      </c>
      <c r="W1005" s="94">
        <v>2437665</v>
      </c>
      <c r="X1005" s="46">
        <f t="shared" si="48"/>
        <v>23</v>
      </c>
      <c r="Y1005" s="46">
        <v>740</v>
      </c>
      <c r="Z1005" s="46" t="str">
        <f t="shared" si="49"/>
        <v>16-30</v>
      </c>
      <c r="AA1005" s="77" t="str">
        <f t="shared" si="50"/>
        <v>Concluido</v>
      </c>
    </row>
    <row r="1006" spans="1:27" s="43" customFormat="1" ht="15" customHeight="1">
      <c r="A1006" s="89" t="s">
        <v>26</v>
      </c>
      <c r="B1006" s="90" t="s">
        <v>37</v>
      </c>
      <c r="C1006" s="91" t="s">
        <v>27</v>
      </c>
      <c r="D1006" s="91">
        <v>9280</v>
      </c>
      <c r="E1006" s="87" t="s">
        <v>80</v>
      </c>
      <c r="F1006" s="87" t="s">
        <v>80</v>
      </c>
      <c r="G1006" s="88" t="s">
        <v>44</v>
      </c>
      <c r="H1006" s="89" t="s">
        <v>45</v>
      </c>
      <c r="I1006" s="92" t="s">
        <v>153</v>
      </c>
      <c r="J1006" s="92" t="s">
        <v>69</v>
      </c>
      <c r="K1006" s="91" t="s">
        <v>416</v>
      </c>
      <c r="L1006" s="128">
        <v>44076</v>
      </c>
      <c r="M1006" s="91">
        <v>2020</v>
      </c>
      <c r="N1006" s="91" t="s">
        <v>1124</v>
      </c>
      <c r="O1006" s="91" t="s">
        <v>48</v>
      </c>
      <c r="P1006" s="127">
        <v>44106</v>
      </c>
      <c r="Q1006" s="97">
        <v>44099</v>
      </c>
      <c r="R1006" s="93">
        <v>29</v>
      </c>
      <c r="S1006" s="89" t="s">
        <v>81</v>
      </c>
      <c r="T1006" s="88">
        <v>20</v>
      </c>
      <c r="U1006" s="89" t="s">
        <v>164</v>
      </c>
      <c r="V1006" s="92" t="s">
        <v>1513</v>
      </c>
      <c r="W1006" s="94">
        <v>9433369</v>
      </c>
      <c r="X1006" s="46">
        <f t="shared" si="48"/>
        <v>23</v>
      </c>
      <c r="Y1006" s="46">
        <v>741</v>
      </c>
      <c r="Z1006" s="46" t="str">
        <f t="shared" si="49"/>
        <v>16-30</v>
      </c>
      <c r="AA1006" s="77" t="str">
        <f t="shared" si="50"/>
        <v>Concluido</v>
      </c>
    </row>
    <row r="1007" spans="1:27" s="43" customFormat="1" ht="15" customHeight="1">
      <c r="A1007" s="89" t="s">
        <v>26</v>
      </c>
      <c r="B1007" s="90" t="s">
        <v>37</v>
      </c>
      <c r="C1007" s="91" t="s">
        <v>27</v>
      </c>
      <c r="D1007" s="91">
        <v>9275</v>
      </c>
      <c r="E1007" s="87" t="s">
        <v>73</v>
      </c>
      <c r="F1007" s="87" t="s">
        <v>57</v>
      </c>
      <c r="G1007" s="88" t="s">
        <v>30</v>
      </c>
      <c r="H1007" s="89" t="s">
        <v>31</v>
      </c>
      <c r="I1007" s="92" t="s">
        <v>32</v>
      </c>
      <c r="J1007" s="92" t="s">
        <v>33</v>
      </c>
      <c r="K1007" s="91" t="s">
        <v>34</v>
      </c>
      <c r="L1007" s="128">
        <v>44076</v>
      </c>
      <c r="M1007" s="91">
        <v>2020</v>
      </c>
      <c r="N1007" s="91" t="s">
        <v>1124</v>
      </c>
      <c r="O1007" s="91" t="s">
        <v>48</v>
      </c>
      <c r="P1007" s="127">
        <v>44106</v>
      </c>
      <c r="Q1007" s="97">
        <v>44099</v>
      </c>
      <c r="R1007" s="93" t="s">
        <v>35</v>
      </c>
      <c r="S1007" s="89" t="s">
        <v>36</v>
      </c>
      <c r="T1007" s="88" t="s">
        <v>30</v>
      </c>
      <c r="U1007" s="89" t="s">
        <v>449</v>
      </c>
      <c r="V1007" s="92" t="s">
        <v>1514</v>
      </c>
      <c r="W1007" s="94">
        <v>22241787</v>
      </c>
      <c r="X1007" s="46">
        <f t="shared" si="48"/>
        <v>23</v>
      </c>
      <c r="Y1007" s="46">
        <v>742</v>
      </c>
      <c r="Z1007" s="46" t="str">
        <f t="shared" si="49"/>
        <v>16-30</v>
      </c>
      <c r="AA1007" s="77" t="str">
        <f t="shared" si="50"/>
        <v>Concluido</v>
      </c>
    </row>
    <row r="1008" spans="1:27" s="43" customFormat="1" ht="15" customHeight="1">
      <c r="A1008" s="89" t="s">
        <v>26</v>
      </c>
      <c r="B1008" s="90" t="s">
        <v>37</v>
      </c>
      <c r="C1008" s="91" t="s">
        <v>27</v>
      </c>
      <c r="D1008" s="91">
        <v>9285</v>
      </c>
      <c r="E1008" s="87" t="s">
        <v>97</v>
      </c>
      <c r="F1008" s="87" t="s">
        <v>57</v>
      </c>
      <c r="G1008" s="88" t="s">
        <v>30</v>
      </c>
      <c r="H1008" s="89" t="s">
        <v>31</v>
      </c>
      <c r="I1008" s="92" t="s">
        <v>32</v>
      </c>
      <c r="J1008" s="92" t="s">
        <v>33</v>
      </c>
      <c r="K1008" s="91" t="s">
        <v>34</v>
      </c>
      <c r="L1008" s="128">
        <v>44076</v>
      </c>
      <c r="M1008" s="91">
        <v>2020</v>
      </c>
      <c r="N1008" s="91" t="s">
        <v>1124</v>
      </c>
      <c r="O1008" s="91" t="s">
        <v>48</v>
      </c>
      <c r="P1008" s="127">
        <v>44106</v>
      </c>
      <c r="Q1008" s="97">
        <v>44099</v>
      </c>
      <c r="R1008" s="93" t="s">
        <v>35</v>
      </c>
      <c r="S1008" s="89" t="s">
        <v>36</v>
      </c>
      <c r="T1008" s="88" t="s">
        <v>30</v>
      </c>
      <c r="U1008" s="89" t="s">
        <v>449</v>
      </c>
      <c r="V1008" s="92" t="s">
        <v>1515</v>
      </c>
      <c r="W1008" s="94">
        <v>18102209</v>
      </c>
      <c r="X1008" s="46">
        <f t="shared" si="48"/>
        <v>23</v>
      </c>
      <c r="Y1008" s="46">
        <v>743</v>
      </c>
      <c r="Z1008" s="46" t="str">
        <f t="shared" si="49"/>
        <v>16-30</v>
      </c>
      <c r="AA1008" s="77" t="str">
        <f t="shared" si="50"/>
        <v>Concluido</v>
      </c>
    </row>
    <row r="1009" spans="1:27" s="43" customFormat="1" ht="15" customHeight="1">
      <c r="A1009" s="89" t="s">
        <v>26</v>
      </c>
      <c r="B1009" s="90" t="s">
        <v>37</v>
      </c>
      <c r="C1009" s="91" t="s">
        <v>27</v>
      </c>
      <c r="D1009" s="91">
        <v>9269</v>
      </c>
      <c r="E1009" s="87" t="s">
        <v>63</v>
      </c>
      <c r="F1009" s="87" t="s">
        <v>57</v>
      </c>
      <c r="G1009" s="88" t="s">
        <v>44</v>
      </c>
      <c r="H1009" s="89" t="s">
        <v>45</v>
      </c>
      <c r="I1009" s="92" t="s">
        <v>586</v>
      </c>
      <c r="J1009" s="92" t="s">
        <v>59</v>
      </c>
      <c r="K1009" s="91" t="s">
        <v>587</v>
      </c>
      <c r="L1009" s="128">
        <v>44076</v>
      </c>
      <c r="M1009" s="91">
        <v>2020</v>
      </c>
      <c r="N1009" s="91" t="s">
        <v>1124</v>
      </c>
      <c r="O1009" s="91" t="s">
        <v>48</v>
      </c>
      <c r="P1009" s="127">
        <v>44106</v>
      </c>
      <c r="Q1009" s="97">
        <v>44099</v>
      </c>
      <c r="R1009" s="93" t="s">
        <v>35</v>
      </c>
      <c r="S1009" s="89" t="s">
        <v>36</v>
      </c>
      <c r="T1009" s="88" t="s">
        <v>30</v>
      </c>
      <c r="U1009" s="89" t="s">
        <v>449</v>
      </c>
      <c r="V1009" s="92" t="s">
        <v>1516</v>
      </c>
      <c r="W1009" s="94">
        <v>75153386</v>
      </c>
      <c r="X1009" s="46">
        <f t="shared" si="48"/>
        <v>23</v>
      </c>
      <c r="Y1009" s="46">
        <v>744</v>
      </c>
      <c r="Z1009" s="46" t="str">
        <f t="shared" si="49"/>
        <v>16-30</v>
      </c>
      <c r="AA1009" s="77" t="str">
        <f t="shared" si="50"/>
        <v>Concluido</v>
      </c>
    </row>
    <row r="1010" spans="1:27" s="43" customFormat="1" ht="15" customHeight="1">
      <c r="A1010" s="89" t="s">
        <v>26</v>
      </c>
      <c r="B1010" s="90" t="s">
        <v>37</v>
      </c>
      <c r="C1010" s="91" t="s">
        <v>27</v>
      </c>
      <c r="D1010" s="91">
        <v>9282</v>
      </c>
      <c r="E1010" s="87" t="s">
        <v>120</v>
      </c>
      <c r="F1010" s="87" t="s">
        <v>57</v>
      </c>
      <c r="G1010" s="88" t="s">
        <v>44</v>
      </c>
      <c r="H1010" s="89" t="s">
        <v>45</v>
      </c>
      <c r="I1010" s="92" t="s">
        <v>421</v>
      </c>
      <c r="J1010" s="92" t="s">
        <v>86</v>
      </c>
      <c r="K1010" s="91" t="s">
        <v>123</v>
      </c>
      <c r="L1010" s="128">
        <v>44076</v>
      </c>
      <c r="M1010" s="91">
        <v>2020</v>
      </c>
      <c r="N1010" s="91" t="s">
        <v>1124</v>
      </c>
      <c r="O1010" s="91" t="s">
        <v>48</v>
      </c>
      <c r="P1010" s="127">
        <v>44106</v>
      </c>
      <c r="Q1010" s="97">
        <v>44099</v>
      </c>
      <c r="R1010" s="93" t="s">
        <v>35</v>
      </c>
      <c r="S1010" s="89" t="s">
        <v>36</v>
      </c>
      <c r="T1010" s="88" t="s">
        <v>30</v>
      </c>
      <c r="U1010" s="89" t="s">
        <v>449</v>
      </c>
      <c r="V1010" s="92" t="s">
        <v>1517</v>
      </c>
      <c r="W1010" s="94">
        <v>75433650</v>
      </c>
      <c r="X1010" s="46">
        <f t="shared" si="48"/>
        <v>23</v>
      </c>
      <c r="Y1010" s="46">
        <v>745</v>
      </c>
      <c r="Z1010" s="46" t="str">
        <f t="shared" si="49"/>
        <v>16-30</v>
      </c>
      <c r="AA1010" s="77" t="str">
        <f t="shared" si="50"/>
        <v>Concluido</v>
      </c>
    </row>
    <row r="1011" spans="1:27" s="43" customFormat="1" ht="15" customHeight="1">
      <c r="A1011" s="89" t="s">
        <v>26</v>
      </c>
      <c r="B1011" s="90" t="s">
        <v>37</v>
      </c>
      <c r="C1011" s="91" t="s">
        <v>27</v>
      </c>
      <c r="D1011" s="91">
        <v>9260</v>
      </c>
      <c r="E1011" s="87" t="s">
        <v>116</v>
      </c>
      <c r="F1011" s="87" t="s">
        <v>29</v>
      </c>
      <c r="G1011" s="88" t="s">
        <v>44</v>
      </c>
      <c r="H1011" s="89" t="s">
        <v>45</v>
      </c>
      <c r="I1011" s="92" t="s">
        <v>116</v>
      </c>
      <c r="J1011" s="92" t="s">
        <v>117</v>
      </c>
      <c r="K1011" s="91" t="s">
        <v>118</v>
      </c>
      <c r="L1011" s="128">
        <v>44075</v>
      </c>
      <c r="M1011" s="91">
        <v>2020</v>
      </c>
      <c r="N1011" s="91" t="s">
        <v>1124</v>
      </c>
      <c r="O1011" s="91" t="s">
        <v>48</v>
      </c>
      <c r="P1011" s="127">
        <v>44105</v>
      </c>
      <c r="Q1011" s="97">
        <v>44098</v>
      </c>
      <c r="R1011" s="93" t="s">
        <v>35</v>
      </c>
      <c r="S1011" s="89" t="s">
        <v>36</v>
      </c>
      <c r="T1011" s="88" t="s">
        <v>30</v>
      </c>
      <c r="U1011" s="89" t="s">
        <v>449</v>
      </c>
      <c r="V1011" s="92" t="s">
        <v>1518</v>
      </c>
      <c r="W1011" s="94">
        <v>45214443</v>
      </c>
      <c r="X1011" s="46">
        <f t="shared" si="48"/>
        <v>23</v>
      </c>
      <c r="Y1011" s="46">
        <v>746</v>
      </c>
      <c r="Z1011" s="46" t="str">
        <f t="shared" si="49"/>
        <v>16-30</v>
      </c>
      <c r="AA1011" s="77" t="str">
        <f t="shared" si="50"/>
        <v>Concluido</v>
      </c>
    </row>
    <row r="1012" spans="1:27" s="43" customFormat="1" ht="15" customHeight="1">
      <c r="A1012" s="89" t="s">
        <v>26</v>
      </c>
      <c r="B1012" s="90" t="s">
        <v>37</v>
      </c>
      <c r="C1012" s="91" t="s">
        <v>27</v>
      </c>
      <c r="D1012" s="91">
        <v>9258</v>
      </c>
      <c r="E1012" s="87" t="s">
        <v>53</v>
      </c>
      <c r="F1012" s="87" t="s">
        <v>29</v>
      </c>
      <c r="G1012" s="88" t="s">
        <v>44</v>
      </c>
      <c r="H1012" s="89" t="s">
        <v>45</v>
      </c>
      <c r="I1012" s="92" t="s">
        <v>53</v>
      </c>
      <c r="J1012" s="92" t="s">
        <v>47</v>
      </c>
      <c r="K1012" s="91" t="s">
        <v>34</v>
      </c>
      <c r="L1012" s="128">
        <v>44075</v>
      </c>
      <c r="M1012" s="91">
        <v>2020</v>
      </c>
      <c r="N1012" s="91" t="s">
        <v>1124</v>
      </c>
      <c r="O1012" s="91" t="s">
        <v>48</v>
      </c>
      <c r="P1012" s="127">
        <v>44105</v>
      </c>
      <c r="Q1012" s="97">
        <v>44100</v>
      </c>
      <c r="R1012" s="93" t="s">
        <v>35</v>
      </c>
      <c r="S1012" s="89" t="s">
        <v>36</v>
      </c>
      <c r="T1012" s="88" t="s">
        <v>30</v>
      </c>
      <c r="U1012" s="89" t="s">
        <v>449</v>
      </c>
      <c r="V1012" s="92" t="s">
        <v>1519</v>
      </c>
      <c r="W1012" s="94">
        <v>44159922</v>
      </c>
      <c r="X1012" s="46">
        <f t="shared" si="48"/>
        <v>25</v>
      </c>
      <c r="Y1012" s="46">
        <v>747</v>
      </c>
      <c r="Z1012" s="46" t="str">
        <f t="shared" si="49"/>
        <v>16-30</v>
      </c>
      <c r="AA1012" s="77" t="str">
        <f t="shared" si="50"/>
        <v>Concluido</v>
      </c>
    </row>
    <row r="1013" spans="1:27" s="43" customFormat="1" ht="15" customHeight="1">
      <c r="A1013" s="89" t="s">
        <v>26</v>
      </c>
      <c r="B1013" s="90" t="s">
        <v>37</v>
      </c>
      <c r="C1013" s="91" t="s">
        <v>27</v>
      </c>
      <c r="D1013" s="91">
        <v>9257</v>
      </c>
      <c r="E1013" s="87" t="s">
        <v>63</v>
      </c>
      <c r="F1013" s="87" t="s">
        <v>29</v>
      </c>
      <c r="G1013" s="88" t="s">
        <v>30</v>
      </c>
      <c r="H1013" s="89" t="s">
        <v>31</v>
      </c>
      <c r="I1013" s="92" t="s">
        <v>32</v>
      </c>
      <c r="J1013" s="92" t="s">
        <v>33</v>
      </c>
      <c r="K1013" s="91" t="s">
        <v>34</v>
      </c>
      <c r="L1013" s="128">
        <v>44075</v>
      </c>
      <c r="M1013" s="91">
        <v>2020</v>
      </c>
      <c r="N1013" s="91" t="s">
        <v>1124</v>
      </c>
      <c r="O1013" s="91" t="s">
        <v>48</v>
      </c>
      <c r="P1013" s="127">
        <v>44105</v>
      </c>
      <c r="Q1013" s="97">
        <v>44098</v>
      </c>
      <c r="R1013" s="93" t="s">
        <v>35</v>
      </c>
      <c r="S1013" s="89" t="s">
        <v>36</v>
      </c>
      <c r="T1013" s="88" t="s">
        <v>30</v>
      </c>
      <c r="U1013" s="89" t="s">
        <v>449</v>
      </c>
      <c r="V1013" s="92" t="s">
        <v>1520</v>
      </c>
      <c r="W1013" s="94">
        <v>45559442</v>
      </c>
      <c r="X1013" s="46">
        <f t="shared" si="48"/>
        <v>23</v>
      </c>
      <c r="Y1013" s="46">
        <v>748</v>
      </c>
      <c r="Z1013" s="46" t="str">
        <f t="shared" si="49"/>
        <v>16-30</v>
      </c>
      <c r="AA1013" s="77" t="str">
        <f t="shared" si="50"/>
        <v>Concluido</v>
      </c>
    </row>
    <row r="1014" spans="1:27" s="43" customFormat="1" ht="15" customHeight="1">
      <c r="A1014" s="89" t="s">
        <v>26</v>
      </c>
      <c r="B1014" s="90" t="s">
        <v>37</v>
      </c>
      <c r="C1014" s="91" t="s">
        <v>27</v>
      </c>
      <c r="D1014" s="91">
        <v>9262</v>
      </c>
      <c r="E1014" s="87" t="s">
        <v>157</v>
      </c>
      <c r="F1014" s="87" t="s">
        <v>29</v>
      </c>
      <c r="G1014" s="88" t="s">
        <v>30</v>
      </c>
      <c r="H1014" s="89" t="s">
        <v>31</v>
      </c>
      <c r="I1014" s="92" t="s">
        <v>32</v>
      </c>
      <c r="J1014" s="92" t="s">
        <v>33</v>
      </c>
      <c r="K1014" s="91" t="s">
        <v>34</v>
      </c>
      <c r="L1014" s="128">
        <v>44075</v>
      </c>
      <c r="M1014" s="91">
        <v>2020</v>
      </c>
      <c r="N1014" s="91" t="s">
        <v>1124</v>
      </c>
      <c r="O1014" s="91" t="s">
        <v>48</v>
      </c>
      <c r="P1014" s="127">
        <v>44105</v>
      </c>
      <c r="Q1014" s="97">
        <v>44098</v>
      </c>
      <c r="R1014" s="93" t="s">
        <v>35</v>
      </c>
      <c r="S1014" s="89" t="s">
        <v>36</v>
      </c>
      <c r="T1014" s="88" t="s">
        <v>30</v>
      </c>
      <c r="U1014" s="89" t="s">
        <v>449</v>
      </c>
      <c r="V1014" s="92" t="s">
        <v>1521</v>
      </c>
      <c r="W1014" s="94">
        <v>70235472</v>
      </c>
      <c r="X1014" s="46">
        <f t="shared" si="48"/>
        <v>23</v>
      </c>
      <c r="Y1014" s="46">
        <v>749</v>
      </c>
      <c r="Z1014" s="46" t="str">
        <f t="shared" si="49"/>
        <v>16-30</v>
      </c>
      <c r="AA1014" s="77" t="str">
        <f t="shared" si="50"/>
        <v>Concluido</v>
      </c>
    </row>
    <row r="1015" spans="1:27" s="43" customFormat="1" ht="15" customHeight="1">
      <c r="A1015" s="89" t="s">
        <v>26</v>
      </c>
      <c r="B1015" s="90" t="s">
        <v>37</v>
      </c>
      <c r="C1015" s="91" t="s">
        <v>27</v>
      </c>
      <c r="D1015" s="91">
        <v>9263</v>
      </c>
      <c r="E1015" s="87" t="s">
        <v>410</v>
      </c>
      <c r="F1015" s="87" t="s">
        <v>57</v>
      </c>
      <c r="G1015" s="88" t="s">
        <v>30</v>
      </c>
      <c r="H1015" s="89" t="s">
        <v>31</v>
      </c>
      <c r="I1015" s="92" t="s">
        <v>32</v>
      </c>
      <c r="J1015" s="92" t="s">
        <v>33</v>
      </c>
      <c r="K1015" s="91" t="s">
        <v>34</v>
      </c>
      <c r="L1015" s="128">
        <v>44075</v>
      </c>
      <c r="M1015" s="91">
        <v>2020</v>
      </c>
      <c r="N1015" s="91" t="s">
        <v>1124</v>
      </c>
      <c r="O1015" s="91" t="s">
        <v>48</v>
      </c>
      <c r="P1015" s="127">
        <v>44105</v>
      </c>
      <c r="Q1015" s="97">
        <v>44098</v>
      </c>
      <c r="R1015" s="93" t="s">
        <v>35</v>
      </c>
      <c r="S1015" s="89" t="s">
        <v>36</v>
      </c>
      <c r="T1015" s="88" t="s">
        <v>30</v>
      </c>
      <c r="U1015" s="89" t="s">
        <v>449</v>
      </c>
      <c r="V1015" s="92" t="s">
        <v>1522</v>
      </c>
      <c r="W1015" s="94">
        <v>43412360</v>
      </c>
      <c r="X1015" s="46">
        <f t="shared" si="48"/>
        <v>23</v>
      </c>
      <c r="Y1015" s="46">
        <v>750</v>
      </c>
      <c r="Z1015" s="46" t="str">
        <f t="shared" si="49"/>
        <v>16-30</v>
      </c>
      <c r="AA1015" s="77" t="str">
        <f t="shared" si="50"/>
        <v>Concluido</v>
      </c>
    </row>
    <row r="1016" spans="1:27" s="43" customFormat="1">
      <c r="A1016" s="89" t="s">
        <v>26</v>
      </c>
      <c r="B1016" s="90" t="s">
        <v>37</v>
      </c>
      <c r="C1016" s="91" t="s">
        <v>27</v>
      </c>
      <c r="D1016" s="91">
        <v>9264</v>
      </c>
      <c r="E1016" s="87" t="s">
        <v>116</v>
      </c>
      <c r="F1016" s="87" t="s">
        <v>29</v>
      </c>
      <c r="G1016" s="88" t="s">
        <v>30</v>
      </c>
      <c r="H1016" s="89" t="s">
        <v>31</v>
      </c>
      <c r="I1016" s="92" t="s">
        <v>32</v>
      </c>
      <c r="J1016" s="92" t="s">
        <v>33</v>
      </c>
      <c r="K1016" s="91" t="s">
        <v>34</v>
      </c>
      <c r="L1016" s="128">
        <v>44075</v>
      </c>
      <c r="M1016" s="91">
        <v>2020</v>
      </c>
      <c r="N1016" s="91" t="s">
        <v>1124</v>
      </c>
      <c r="O1016" s="91" t="s">
        <v>48</v>
      </c>
      <c r="P1016" s="127">
        <v>44105</v>
      </c>
      <c r="Q1016" s="97">
        <v>44098</v>
      </c>
      <c r="R1016" s="93" t="s">
        <v>35</v>
      </c>
      <c r="S1016" s="89" t="s">
        <v>36</v>
      </c>
      <c r="T1016" s="88" t="s">
        <v>30</v>
      </c>
      <c r="U1016" s="89" t="s">
        <v>449</v>
      </c>
      <c r="V1016" s="92" t="s">
        <v>1518</v>
      </c>
      <c r="W1016" s="94">
        <v>45214443</v>
      </c>
      <c r="X1016" s="46">
        <f t="shared" si="48"/>
        <v>23</v>
      </c>
      <c r="Y1016" s="46">
        <v>751</v>
      </c>
      <c r="Z1016" s="46" t="str">
        <f t="shared" si="49"/>
        <v>16-30</v>
      </c>
      <c r="AA1016" s="77" t="str">
        <f t="shared" si="50"/>
        <v>Concluido</v>
      </c>
    </row>
    <row r="1017" spans="1:27" s="43" customFormat="1">
      <c r="A1017" s="89" t="s">
        <v>26</v>
      </c>
      <c r="B1017" s="90" t="s">
        <v>37</v>
      </c>
      <c r="C1017" s="91" t="s">
        <v>27</v>
      </c>
      <c r="D1017" s="91">
        <v>9266</v>
      </c>
      <c r="E1017" s="87" t="s">
        <v>74</v>
      </c>
      <c r="F1017" s="87" t="s">
        <v>57</v>
      </c>
      <c r="G1017" s="88" t="s">
        <v>30</v>
      </c>
      <c r="H1017" s="89" t="s">
        <v>31</v>
      </c>
      <c r="I1017" s="92" t="s">
        <v>32</v>
      </c>
      <c r="J1017" s="92" t="s">
        <v>33</v>
      </c>
      <c r="K1017" s="91" t="s">
        <v>34</v>
      </c>
      <c r="L1017" s="128">
        <v>44075</v>
      </c>
      <c r="M1017" s="91">
        <v>2020</v>
      </c>
      <c r="N1017" s="91" t="s">
        <v>1124</v>
      </c>
      <c r="O1017" s="91" t="s">
        <v>48</v>
      </c>
      <c r="P1017" s="127">
        <v>44105</v>
      </c>
      <c r="Q1017" s="97">
        <v>44098</v>
      </c>
      <c r="R1017" s="93" t="s">
        <v>35</v>
      </c>
      <c r="S1017" s="89" t="s">
        <v>36</v>
      </c>
      <c r="T1017" s="88" t="s">
        <v>30</v>
      </c>
      <c r="U1017" s="89" t="s">
        <v>449</v>
      </c>
      <c r="V1017" s="92" t="s">
        <v>1523</v>
      </c>
      <c r="W1017" s="94">
        <v>74613123</v>
      </c>
      <c r="X1017" s="46">
        <f t="shared" si="48"/>
        <v>23</v>
      </c>
      <c r="Y1017" s="46">
        <v>752</v>
      </c>
      <c r="Z1017" s="46" t="str">
        <f t="shared" si="49"/>
        <v>16-30</v>
      </c>
      <c r="AA1017" s="77" t="str">
        <f t="shared" si="50"/>
        <v>Concluido</v>
      </c>
    </row>
    <row r="1018" spans="1:27" s="43" customFormat="1" ht="15" customHeight="1">
      <c r="A1018" s="89" t="s">
        <v>26</v>
      </c>
      <c r="B1018" s="90" t="s">
        <v>37</v>
      </c>
      <c r="C1018" s="91" t="s">
        <v>27</v>
      </c>
      <c r="D1018" s="91">
        <v>9239</v>
      </c>
      <c r="E1018" s="87" t="s">
        <v>50</v>
      </c>
      <c r="F1018" s="87" t="s">
        <v>29</v>
      </c>
      <c r="G1018" s="88" t="s">
        <v>44</v>
      </c>
      <c r="H1018" s="89" t="s">
        <v>45</v>
      </c>
      <c r="I1018" s="92" t="s">
        <v>50</v>
      </c>
      <c r="J1018" s="92" t="s">
        <v>51</v>
      </c>
      <c r="K1018" s="91" t="s">
        <v>52</v>
      </c>
      <c r="L1018" s="128">
        <v>44074</v>
      </c>
      <c r="M1018" s="91">
        <v>2020</v>
      </c>
      <c r="N1018" s="91" t="s">
        <v>1124</v>
      </c>
      <c r="O1018" s="91" t="s">
        <v>1193</v>
      </c>
      <c r="P1018" s="127">
        <v>44104</v>
      </c>
      <c r="Q1018" s="97">
        <v>44098</v>
      </c>
      <c r="R1018" s="93" t="s">
        <v>35</v>
      </c>
      <c r="S1018" s="89" t="s">
        <v>36</v>
      </c>
      <c r="T1018" s="88" t="s">
        <v>30</v>
      </c>
      <c r="U1018" s="89" t="s">
        <v>449</v>
      </c>
      <c r="V1018" s="92" t="s">
        <v>1524</v>
      </c>
      <c r="W1018" s="94">
        <v>29557834</v>
      </c>
      <c r="X1018" s="46">
        <f t="shared" si="48"/>
        <v>24</v>
      </c>
      <c r="Y1018" s="46">
        <v>753</v>
      </c>
      <c r="Z1018" s="46" t="str">
        <f t="shared" si="49"/>
        <v>16-30</v>
      </c>
      <c r="AA1018" s="77" t="str">
        <f t="shared" si="50"/>
        <v>Concluido</v>
      </c>
    </row>
    <row r="1019" spans="1:27" s="43" customFormat="1" ht="15" customHeight="1">
      <c r="A1019" s="89" t="s">
        <v>26</v>
      </c>
      <c r="B1019" s="90" t="s">
        <v>37</v>
      </c>
      <c r="C1019" s="91" t="s">
        <v>27</v>
      </c>
      <c r="D1019" s="91">
        <v>9241</v>
      </c>
      <c r="E1019" s="87" t="s">
        <v>50</v>
      </c>
      <c r="F1019" s="87" t="s">
        <v>29</v>
      </c>
      <c r="G1019" s="88" t="s">
        <v>44</v>
      </c>
      <c r="H1019" s="89" t="s">
        <v>45</v>
      </c>
      <c r="I1019" s="92" t="s">
        <v>50</v>
      </c>
      <c r="J1019" s="92" t="s">
        <v>51</v>
      </c>
      <c r="K1019" s="91" t="s">
        <v>52</v>
      </c>
      <c r="L1019" s="128">
        <v>44074</v>
      </c>
      <c r="M1019" s="91">
        <v>2020</v>
      </c>
      <c r="N1019" s="91" t="s">
        <v>1124</v>
      </c>
      <c r="O1019" s="91" t="s">
        <v>1193</v>
      </c>
      <c r="P1019" s="127">
        <v>44104</v>
      </c>
      <c r="Q1019" s="97">
        <v>44098</v>
      </c>
      <c r="R1019" s="93" t="s">
        <v>35</v>
      </c>
      <c r="S1019" s="89" t="s">
        <v>36</v>
      </c>
      <c r="T1019" s="88" t="s">
        <v>30</v>
      </c>
      <c r="U1019" s="89" t="s">
        <v>449</v>
      </c>
      <c r="V1019" s="92" t="s">
        <v>1525</v>
      </c>
      <c r="W1019" s="94">
        <v>29347107</v>
      </c>
      <c r="X1019" s="46">
        <f t="shared" si="48"/>
        <v>24</v>
      </c>
      <c r="Y1019" s="46">
        <v>754</v>
      </c>
      <c r="Z1019" s="46" t="str">
        <f t="shared" si="49"/>
        <v>16-30</v>
      </c>
      <c r="AA1019" s="77" t="str">
        <f t="shared" si="50"/>
        <v>Concluido</v>
      </c>
    </row>
    <row r="1020" spans="1:27" s="43" customFormat="1">
      <c r="A1020" s="89" t="s">
        <v>26</v>
      </c>
      <c r="B1020" s="90" t="s">
        <v>37</v>
      </c>
      <c r="C1020" s="91" t="s">
        <v>27</v>
      </c>
      <c r="D1020" s="91">
        <v>9240</v>
      </c>
      <c r="E1020" s="87" t="s">
        <v>116</v>
      </c>
      <c r="F1020" s="87" t="s">
        <v>29</v>
      </c>
      <c r="G1020" s="88" t="s">
        <v>44</v>
      </c>
      <c r="H1020" s="89" t="s">
        <v>45</v>
      </c>
      <c r="I1020" s="92" t="s">
        <v>116</v>
      </c>
      <c r="J1020" s="92" t="s">
        <v>117</v>
      </c>
      <c r="K1020" s="91" t="s">
        <v>118</v>
      </c>
      <c r="L1020" s="128">
        <v>44074</v>
      </c>
      <c r="M1020" s="91">
        <v>2020</v>
      </c>
      <c r="N1020" s="91" t="s">
        <v>1124</v>
      </c>
      <c r="O1020" s="91" t="s">
        <v>1193</v>
      </c>
      <c r="P1020" s="127">
        <v>44104</v>
      </c>
      <c r="Q1020" s="97">
        <v>44098</v>
      </c>
      <c r="R1020" s="93" t="s">
        <v>35</v>
      </c>
      <c r="S1020" s="89" t="s">
        <v>36</v>
      </c>
      <c r="T1020" s="88" t="s">
        <v>30</v>
      </c>
      <c r="U1020" s="89" t="s">
        <v>449</v>
      </c>
      <c r="V1020" s="92" t="s">
        <v>1526</v>
      </c>
      <c r="W1020" s="94">
        <v>46219018</v>
      </c>
      <c r="X1020" s="46">
        <f t="shared" si="48"/>
        <v>24</v>
      </c>
      <c r="Y1020" s="46">
        <v>755</v>
      </c>
      <c r="Z1020" s="46" t="str">
        <f t="shared" si="49"/>
        <v>16-30</v>
      </c>
      <c r="AA1020" s="77" t="str">
        <f t="shared" si="50"/>
        <v>Concluido</v>
      </c>
    </row>
    <row r="1021" spans="1:27" s="43" customFormat="1" ht="15" customHeight="1">
      <c r="A1021" s="89" t="s">
        <v>26</v>
      </c>
      <c r="B1021" s="90" t="s">
        <v>37</v>
      </c>
      <c r="C1021" s="91" t="s">
        <v>27</v>
      </c>
      <c r="D1021" s="91">
        <v>9252</v>
      </c>
      <c r="E1021" s="87" t="s">
        <v>68</v>
      </c>
      <c r="F1021" s="87" t="s">
        <v>29</v>
      </c>
      <c r="G1021" s="88" t="s">
        <v>44</v>
      </c>
      <c r="H1021" s="89" t="s">
        <v>45</v>
      </c>
      <c r="I1021" s="92" t="s">
        <v>68</v>
      </c>
      <c r="J1021" s="92" t="s">
        <v>69</v>
      </c>
      <c r="K1021" s="91" t="s">
        <v>457</v>
      </c>
      <c r="L1021" s="128">
        <v>44074</v>
      </c>
      <c r="M1021" s="91">
        <v>2020</v>
      </c>
      <c r="N1021" s="91" t="s">
        <v>1124</v>
      </c>
      <c r="O1021" s="91" t="s">
        <v>1193</v>
      </c>
      <c r="P1021" s="127">
        <v>44104</v>
      </c>
      <c r="Q1021" s="97">
        <v>44098</v>
      </c>
      <c r="R1021" s="93" t="s">
        <v>35</v>
      </c>
      <c r="S1021" s="89" t="s">
        <v>36</v>
      </c>
      <c r="T1021" s="88" t="s">
        <v>30</v>
      </c>
      <c r="U1021" s="89" t="s">
        <v>449</v>
      </c>
      <c r="V1021" s="92" t="s">
        <v>1527</v>
      </c>
      <c r="W1021" s="94">
        <v>44470429</v>
      </c>
      <c r="X1021" s="46">
        <f t="shared" si="48"/>
        <v>24</v>
      </c>
      <c r="Y1021" s="46">
        <v>756</v>
      </c>
      <c r="Z1021" s="46" t="str">
        <f t="shared" si="49"/>
        <v>16-30</v>
      </c>
      <c r="AA1021" s="77" t="str">
        <f t="shared" si="50"/>
        <v>Concluido</v>
      </c>
    </row>
    <row r="1022" spans="1:27" s="43" customFormat="1" ht="15" customHeight="1">
      <c r="A1022" s="89" t="s">
        <v>26</v>
      </c>
      <c r="B1022" s="90" t="s">
        <v>37</v>
      </c>
      <c r="C1022" s="91" t="s">
        <v>27</v>
      </c>
      <c r="D1022" s="91">
        <v>9238</v>
      </c>
      <c r="E1022" s="87" t="s">
        <v>38</v>
      </c>
      <c r="F1022" s="87" t="s">
        <v>39</v>
      </c>
      <c r="G1022" s="88" t="s">
        <v>44</v>
      </c>
      <c r="H1022" s="89" t="s">
        <v>45</v>
      </c>
      <c r="I1022" s="92" t="s">
        <v>101</v>
      </c>
      <c r="J1022" s="92" t="s">
        <v>79</v>
      </c>
      <c r="K1022" s="91" t="s">
        <v>34</v>
      </c>
      <c r="L1022" s="128">
        <v>44074</v>
      </c>
      <c r="M1022" s="91">
        <v>2020</v>
      </c>
      <c r="N1022" s="91" t="s">
        <v>1124</v>
      </c>
      <c r="O1022" s="91" t="s">
        <v>1193</v>
      </c>
      <c r="P1022" s="127">
        <v>44104</v>
      </c>
      <c r="Q1022" s="97">
        <v>44085</v>
      </c>
      <c r="R1022" s="93" t="s">
        <v>40</v>
      </c>
      <c r="S1022" s="89" t="s">
        <v>420</v>
      </c>
      <c r="T1022" s="88" t="s">
        <v>41</v>
      </c>
      <c r="U1022" s="89" t="s">
        <v>42</v>
      </c>
      <c r="V1022" s="92" t="s">
        <v>1528</v>
      </c>
      <c r="W1022" s="94">
        <v>46374535</v>
      </c>
      <c r="X1022" s="46">
        <f t="shared" si="48"/>
        <v>11</v>
      </c>
      <c r="Y1022" s="46">
        <v>757</v>
      </c>
      <c r="Z1022" s="46" t="str">
        <f t="shared" si="49"/>
        <v>1-15</v>
      </c>
      <c r="AA1022" s="77" t="str">
        <f t="shared" si="50"/>
        <v>Concluido</v>
      </c>
    </row>
    <row r="1023" spans="1:27" s="43" customFormat="1" ht="15" customHeight="1">
      <c r="A1023" s="89" t="s">
        <v>26</v>
      </c>
      <c r="B1023" s="90" t="s">
        <v>37</v>
      </c>
      <c r="C1023" s="91" t="s">
        <v>27</v>
      </c>
      <c r="D1023" s="91">
        <v>9233</v>
      </c>
      <c r="E1023" s="87" t="s">
        <v>49</v>
      </c>
      <c r="F1023" s="87" t="s">
        <v>57</v>
      </c>
      <c r="G1023" s="88" t="s">
        <v>30</v>
      </c>
      <c r="H1023" s="89" t="s">
        <v>31</v>
      </c>
      <c r="I1023" s="92" t="s">
        <v>32</v>
      </c>
      <c r="J1023" s="92" t="s">
        <v>33</v>
      </c>
      <c r="K1023" s="91" t="s">
        <v>34</v>
      </c>
      <c r="L1023" s="128">
        <v>44074</v>
      </c>
      <c r="M1023" s="91">
        <v>2020</v>
      </c>
      <c r="N1023" s="91" t="s">
        <v>1124</v>
      </c>
      <c r="O1023" s="91" t="s">
        <v>1193</v>
      </c>
      <c r="P1023" s="127">
        <v>44104</v>
      </c>
      <c r="Q1023" s="97">
        <v>44098</v>
      </c>
      <c r="R1023" s="93" t="s">
        <v>35</v>
      </c>
      <c r="S1023" s="89" t="s">
        <v>36</v>
      </c>
      <c r="T1023" s="88" t="s">
        <v>30</v>
      </c>
      <c r="U1023" s="89" t="s">
        <v>449</v>
      </c>
      <c r="V1023" s="92" t="s">
        <v>1529</v>
      </c>
      <c r="W1023" s="94">
        <v>46115377</v>
      </c>
      <c r="X1023" s="46">
        <f t="shared" si="48"/>
        <v>24</v>
      </c>
      <c r="Y1023" s="46">
        <v>758</v>
      </c>
      <c r="Z1023" s="46" t="str">
        <f t="shared" si="49"/>
        <v>16-30</v>
      </c>
      <c r="AA1023" s="77" t="str">
        <f t="shared" si="50"/>
        <v>Concluido</v>
      </c>
    </row>
    <row r="1024" spans="1:27" s="43" customFormat="1" ht="15" customHeight="1">
      <c r="A1024" s="89" t="s">
        <v>26</v>
      </c>
      <c r="B1024" s="90" t="s">
        <v>37</v>
      </c>
      <c r="C1024" s="91" t="s">
        <v>27</v>
      </c>
      <c r="D1024" s="91">
        <v>9236</v>
      </c>
      <c r="E1024" s="87" t="s">
        <v>56</v>
      </c>
      <c r="F1024" s="87" t="s">
        <v>29</v>
      </c>
      <c r="G1024" s="88" t="s">
        <v>30</v>
      </c>
      <c r="H1024" s="89" t="s">
        <v>31</v>
      </c>
      <c r="I1024" s="92" t="s">
        <v>32</v>
      </c>
      <c r="J1024" s="92" t="s">
        <v>33</v>
      </c>
      <c r="K1024" s="91" t="s">
        <v>34</v>
      </c>
      <c r="L1024" s="128">
        <v>44074</v>
      </c>
      <c r="M1024" s="91">
        <v>2020</v>
      </c>
      <c r="N1024" s="91" t="s">
        <v>1124</v>
      </c>
      <c r="O1024" s="91" t="s">
        <v>1193</v>
      </c>
      <c r="P1024" s="127">
        <v>44104</v>
      </c>
      <c r="Q1024" s="97">
        <v>44098</v>
      </c>
      <c r="R1024" s="93" t="s">
        <v>35</v>
      </c>
      <c r="S1024" s="89" t="s">
        <v>36</v>
      </c>
      <c r="T1024" s="88" t="s">
        <v>30</v>
      </c>
      <c r="U1024" s="89" t="s">
        <v>449</v>
      </c>
      <c r="V1024" s="92" t="s">
        <v>1530</v>
      </c>
      <c r="W1024" s="94">
        <v>25738806</v>
      </c>
      <c r="X1024" s="46">
        <f t="shared" si="48"/>
        <v>24</v>
      </c>
      <c r="Y1024" s="46">
        <v>759</v>
      </c>
      <c r="Z1024" s="46" t="str">
        <f t="shared" si="49"/>
        <v>16-30</v>
      </c>
      <c r="AA1024" s="77" t="str">
        <f t="shared" si="50"/>
        <v>Concluido</v>
      </c>
    </row>
    <row r="1025" spans="1:27" s="43" customFormat="1" ht="15" customHeight="1">
      <c r="A1025" s="89" t="s">
        <v>26</v>
      </c>
      <c r="B1025" s="90" t="s">
        <v>37</v>
      </c>
      <c r="C1025" s="91" t="s">
        <v>27</v>
      </c>
      <c r="D1025" s="91">
        <v>9242</v>
      </c>
      <c r="E1025" s="87" t="s">
        <v>80</v>
      </c>
      <c r="F1025" s="87" t="s">
        <v>80</v>
      </c>
      <c r="G1025" s="88" t="s">
        <v>30</v>
      </c>
      <c r="H1025" s="89" t="s">
        <v>31</v>
      </c>
      <c r="I1025" s="92" t="s">
        <v>32</v>
      </c>
      <c r="J1025" s="92" t="s">
        <v>33</v>
      </c>
      <c r="K1025" s="91" t="s">
        <v>34</v>
      </c>
      <c r="L1025" s="128">
        <v>44074</v>
      </c>
      <c r="M1025" s="91">
        <v>2020</v>
      </c>
      <c r="N1025" s="91" t="s">
        <v>1124</v>
      </c>
      <c r="O1025" s="91" t="s">
        <v>1193</v>
      </c>
      <c r="P1025" s="127">
        <v>44104</v>
      </c>
      <c r="Q1025" s="97">
        <v>44098</v>
      </c>
      <c r="R1025" s="93">
        <v>29</v>
      </c>
      <c r="S1025" s="89" t="s">
        <v>81</v>
      </c>
      <c r="T1025" s="88">
        <v>39</v>
      </c>
      <c r="U1025" s="89" t="s">
        <v>82</v>
      </c>
      <c r="V1025" s="92" t="s">
        <v>1013</v>
      </c>
      <c r="W1025" s="94">
        <v>47891650</v>
      </c>
      <c r="X1025" s="46">
        <f t="shared" si="48"/>
        <v>24</v>
      </c>
      <c r="Y1025" s="46">
        <v>760</v>
      </c>
      <c r="Z1025" s="46" t="str">
        <f t="shared" si="49"/>
        <v>16-30</v>
      </c>
      <c r="AA1025" s="77" t="str">
        <f t="shared" si="50"/>
        <v>Concluido</v>
      </c>
    </row>
    <row r="1026" spans="1:27" s="43" customFormat="1" ht="15" customHeight="1">
      <c r="A1026" s="89" t="s">
        <v>26</v>
      </c>
      <c r="B1026" s="90" t="s">
        <v>37</v>
      </c>
      <c r="C1026" s="91" t="s">
        <v>27</v>
      </c>
      <c r="D1026" s="91">
        <v>9246</v>
      </c>
      <c r="E1026" s="87" t="s">
        <v>67</v>
      </c>
      <c r="F1026" s="87" t="s">
        <v>29</v>
      </c>
      <c r="G1026" s="88" t="s">
        <v>30</v>
      </c>
      <c r="H1026" s="89" t="s">
        <v>31</v>
      </c>
      <c r="I1026" s="92" t="s">
        <v>32</v>
      </c>
      <c r="J1026" s="92" t="s">
        <v>33</v>
      </c>
      <c r="K1026" s="91" t="s">
        <v>34</v>
      </c>
      <c r="L1026" s="128">
        <v>44074</v>
      </c>
      <c r="M1026" s="91">
        <v>2020</v>
      </c>
      <c r="N1026" s="91" t="s">
        <v>1124</v>
      </c>
      <c r="O1026" s="91" t="s">
        <v>1193</v>
      </c>
      <c r="P1026" s="127">
        <v>44104</v>
      </c>
      <c r="Q1026" s="97">
        <v>44082</v>
      </c>
      <c r="R1026" s="93" t="s">
        <v>35</v>
      </c>
      <c r="S1026" s="89" t="s">
        <v>36</v>
      </c>
      <c r="T1026" s="88" t="s">
        <v>30</v>
      </c>
      <c r="U1026" s="89" t="s">
        <v>449</v>
      </c>
      <c r="V1026" s="92" t="s">
        <v>1531</v>
      </c>
      <c r="W1026" s="94">
        <v>46956478</v>
      </c>
      <c r="X1026" s="46">
        <f t="shared" si="48"/>
        <v>8</v>
      </c>
      <c r="Y1026" s="46">
        <v>761</v>
      </c>
      <c r="Z1026" s="46" t="str">
        <f t="shared" si="49"/>
        <v>1-15</v>
      </c>
      <c r="AA1026" s="77" t="str">
        <f t="shared" si="50"/>
        <v>Concluido</v>
      </c>
    </row>
    <row r="1027" spans="1:27" s="43" customFormat="1" ht="15" customHeight="1">
      <c r="A1027" s="89" t="s">
        <v>26</v>
      </c>
      <c r="B1027" s="90" t="s">
        <v>37</v>
      </c>
      <c r="C1027" s="91" t="s">
        <v>27</v>
      </c>
      <c r="D1027" s="91">
        <v>9250</v>
      </c>
      <c r="E1027" s="87" t="s">
        <v>93</v>
      </c>
      <c r="F1027" s="87" t="s">
        <v>29</v>
      </c>
      <c r="G1027" s="88" t="s">
        <v>30</v>
      </c>
      <c r="H1027" s="89" t="s">
        <v>31</v>
      </c>
      <c r="I1027" s="92" t="s">
        <v>32</v>
      </c>
      <c r="J1027" s="92" t="s">
        <v>33</v>
      </c>
      <c r="K1027" s="91" t="s">
        <v>34</v>
      </c>
      <c r="L1027" s="128">
        <v>44074</v>
      </c>
      <c r="M1027" s="91">
        <v>2020</v>
      </c>
      <c r="N1027" s="91" t="s">
        <v>1124</v>
      </c>
      <c r="O1027" s="91" t="s">
        <v>1193</v>
      </c>
      <c r="P1027" s="127">
        <v>44104</v>
      </c>
      <c r="Q1027" s="97">
        <v>44104</v>
      </c>
      <c r="R1027" s="93" t="s">
        <v>35</v>
      </c>
      <c r="S1027" s="89" t="s">
        <v>36</v>
      </c>
      <c r="T1027" s="88" t="s">
        <v>41</v>
      </c>
      <c r="U1027" s="89" t="s">
        <v>42</v>
      </c>
      <c r="V1027" s="92" t="s">
        <v>1532</v>
      </c>
      <c r="W1027" s="94">
        <v>47254599</v>
      </c>
      <c r="X1027" s="46">
        <f t="shared" si="48"/>
        <v>30</v>
      </c>
      <c r="Y1027" s="46">
        <v>762</v>
      </c>
      <c r="Z1027" s="46" t="str">
        <f t="shared" si="49"/>
        <v>16-30</v>
      </c>
      <c r="AA1027" s="77" t="str">
        <f t="shared" si="50"/>
        <v>Concluido</v>
      </c>
    </row>
    <row r="1028" spans="1:27" s="43" customFormat="1" ht="15" customHeight="1">
      <c r="A1028" s="89" t="s">
        <v>26</v>
      </c>
      <c r="B1028" s="90" t="s">
        <v>37</v>
      </c>
      <c r="C1028" s="91" t="s">
        <v>27</v>
      </c>
      <c r="D1028" s="91">
        <v>9251</v>
      </c>
      <c r="E1028" s="87" t="s">
        <v>97</v>
      </c>
      <c r="F1028" s="87" t="s">
        <v>91</v>
      </c>
      <c r="G1028" s="88" t="s">
        <v>30</v>
      </c>
      <c r="H1028" s="89" t="s">
        <v>31</v>
      </c>
      <c r="I1028" s="92" t="s">
        <v>32</v>
      </c>
      <c r="J1028" s="92" t="s">
        <v>33</v>
      </c>
      <c r="K1028" s="91" t="s">
        <v>34</v>
      </c>
      <c r="L1028" s="128">
        <v>44074</v>
      </c>
      <c r="M1028" s="91">
        <v>2020</v>
      </c>
      <c r="N1028" s="91" t="s">
        <v>1124</v>
      </c>
      <c r="O1028" s="91" t="s">
        <v>1193</v>
      </c>
      <c r="P1028" s="127">
        <v>44104</v>
      </c>
      <c r="Q1028" s="97">
        <v>44098</v>
      </c>
      <c r="R1028" s="93" t="s">
        <v>35</v>
      </c>
      <c r="S1028" s="89" t="s">
        <v>36</v>
      </c>
      <c r="T1028" s="88" t="s">
        <v>30</v>
      </c>
      <c r="U1028" s="89" t="s">
        <v>449</v>
      </c>
      <c r="V1028" s="92" t="s">
        <v>1467</v>
      </c>
      <c r="W1028" s="94">
        <v>71491618</v>
      </c>
      <c r="X1028" s="46">
        <f t="shared" si="48"/>
        <v>24</v>
      </c>
      <c r="Y1028" s="46">
        <v>763</v>
      </c>
      <c r="Z1028" s="46" t="str">
        <f t="shared" si="49"/>
        <v>16-30</v>
      </c>
      <c r="AA1028" s="77" t="str">
        <f t="shared" si="50"/>
        <v>Concluido</v>
      </c>
    </row>
    <row r="1029" spans="1:27" s="43" customFormat="1" ht="15" customHeight="1">
      <c r="A1029" s="89" t="s">
        <v>26</v>
      </c>
      <c r="B1029" s="90" t="s">
        <v>37</v>
      </c>
      <c r="C1029" s="91" t="s">
        <v>27</v>
      </c>
      <c r="D1029" s="91">
        <v>9254</v>
      </c>
      <c r="E1029" s="87" t="s">
        <v>97</v>
      </c>
      <c r="F1029" s="87" t="s">
        <v>57</v>
      </c>
      <c r="G1029" s="88" t="s">
        <v>30</v>
      </c>
      <c r="H1029" s="89" t="s">
        <v>31</v>
      </c>
      <c r="I1029" s="92" t="s">
        <v>32</v>
      </c>
      <c r="J1029" s="92" t="s">
        <v>33</v>
      </c>
      <c r="K1029" s="91" t="s">
        <v>34</v>
      </c>
      <c r="L1029" s="128">
        <v>44074</v>
      </c>
      <c r="M1029" s="91">
        <v>2020</v>
      </c>
      <c r="N1029" s="91" t="s">
        <v>1124</v>
      </c>
      <c r="O1029" s="91" t="s">
        <v>1193</v>
      </c>
      <c r="P1029" s="127">
        <v>44104</v>
      </c>
      <c r="Q1029" s="97">
        <v>44098</v>
      </c>
      <c r="R1029" s="93" t="s">
        <v>35</v>
      </c>
      <c r="S1029" s="89" t="s">
        <v>36</v>
      </c>
      <c r="T1029" s="88" t="s">
        <v>30</v>
      </c>
      <c r="U1029" s="89" t="s">
        <v>449</v>
      </c>
      <c r="V1029" s="92" t="s">
        <v>1533</v>
      </c>
      <c r="W1029" s="94">
        <v>18836315</v>
      </c>
      <c r="X1029" s="46">
        <f t="shared" si="48"/>
        <v>24</v>
      </c>
      <c r="Y1029" s="46">
        <v>764</v>
      </c>
      <c r="Z1029" s="46" t="str">
        <f t="shared" si="49"/>
        <v>16-30</v>
      </c>
      <c r="AA1029" s="77" t="str">
        <f t="shared" si="50"/>
        <v>Concluido</v>
      </c>
    </row>
    <row r="1030" spans="1:27" s="43" customFormat="1" ht="15" customHeight="1">
      <c r="A1030" s="89" t="s">
        <v>26</v>
      </c>
      <c r="B1030" s="90" t="s">
        <v>37</v>
      </c>
      <c r="C1030" s="91" t="s">
        <v>27</v>
      </c>
      <c r="D1030" s="91">
        <v>9255</v>
      </c>
      <c r="E1030" s="87" t="s">
        <v>451</v>
      </c>
      <c r="F1030" s="87" t="s">
        <v>29</v>
      </c>
      <c r="G1030" s="88" t="s">
        <v>30</v>
      </c>
      <c r="H1030" s="89" t="s">
        <v>31</v>
      </c>
      <c r="I1030" s="92" t="s">
        <v>32</v>
      </c>
      <c r="J1030" s="92" t="s">
        <v>33</v>
      </c>
      <c r="K1030" s="91" t="s">
        <v>34</v>
      </c>
      <c r="L1030" s="128">
        <v>44074</v>
      </c>
      <c r="M1030" s="91">
        <v>2020</v>
      </c>
      <c r="N1030" s="91" t="s">
        <v>1124</v>
      </c>
      <c r="O1030" s="91" t="s">
        <v>1193</v>
      </c>
      <c r="P1030" s="127">
        <v>44104</v>
      </c>
      <c r="Q1030" s="97">
        <v>44098</v>
      </c>
      <c r="R1030" s="93" t="s">
        <v>35</v>
      </c>
      <c r="S1030" s="89" t="s">
        <v>36</v>
      </c>
      <c r="T1030" s="88" t="s">
        <v>30</v>
      </c>
      <c r="U1030" s="89" t="s">
        <v>449</v>
      </c>
      <c r="V1030" s="92" t="s">
        <v>1534</v>
      </c>
      <c r="W1030" s="94">
        <v>72970645</v>
      </c>
      <c r="X1030" s="46">
        <f t="shared" si="48"/>
        <v>24</v>
      </c>
      <c r="Y1030" s="46">
        <v>765</v>
      </c>
      <c r="Z1030" s="46" t="str">
        <f t="shared" si="49"/>
        <v>16-30</v>
      </c>
      <c r="AA1030" s="77" t="str">
        <f t="shared" si="50"/>
        <v>Concluido</v>
      </c>
    </row>
    <row r="1031" spans="1:27" s="43" customFormat="1" ht="15" customHeight="1">
      <c r="A1031" s="89" t="s">
        <v>26</v>
      </c>
      <c r="B1031" s="90" t="s">
        <v>37</v>
      </c>
      <c r="C1031" s="91" t="s">
        <v>27</v>
      </c>
      <c r="D1031" s="91">
        <v>9248</v>
      </c>
      <c r="E1031" s="87" t="s">
        <v>63</v>
      </c>
      <c r="F1031" s="87" t="s">
        <v>29</v>
      </c>
      <c r="G1031" s="88" t="s">
        <v>44</v>
      </c>
      <c r="H1031" s="89" t="s">
        <v>45</v>
      </c>
      <c r="I1031" s="92" t="s">
        <v>586</v>
      </c>
      <c r="J1031" s="92" t="s">
        <v>59</v>
      </c>
      <c r="K1031" s="91" t="s">
        <v>587</v>
      </c>
      <c r="L1031" s="128">
        <v>44074</v>
      </c>
      <c r="M1031" s="91">
        <v>2020</v>
      </c>
      <c r="N1031" s="91" t="s">
        <v>1124</v>
      </c>
      <c r="O1031" s="91" t="s">
        <v>1193</v>
      </c>
      <c r="P1031" s="127">
        <v>44104</v>
      </c>
      <c r="Q1031" s="97">
        <v>44098</v>
      </c>
      <c r="R1031" s="93" t="s">
        <v>35</v>
      </c>
      <c r="S1031" s="89" t="s">
        <v>36</v>
      </c>
      <c r="T1031" s="88" t="s">
        <v>30</v>
      </c>
      <c r="U1031" s="89" t="s">
        <v>449</v>
      </c>
      <c r="V1031" s="92" t="s">
        <v>1535</v>
      </c>
      <c r="W1031" s="94">
        <v>40589308</v>
      </c>
      <c r="X1031" s="46">
        <f t="shared" si="48"/>
        <v>24</v>
      </c>
      <c r="Y1031" s="46">
        <v>766</v>
      </c>
      <c r="Z1031" s="46" t="str">
        <f t="shared" si="49"/>
        <v>16-30</v>
      </c>
      <c r="AA1031" s="77" t="str">
        <f t="shared" si="50"/>
        <v>Concluido</v>
      </c>
    </row>
    <row r="1032" spans="1:27" s="43" customFormat="1" ht="15" customHeight="1">
      <c r="A1032" s="89" t="s">
        <v>26</v>
      </c>
      <c r="B1032" s="90" t="s">
        <v>37</v>
      </c>
      <c r="C1032" s="91" t="s">
        <v>27</v>
      </c>
      <c r="D1032" s="91">
        <v>9221</v>
      </c>
      <c r="E1032" s="87" t="s">
        <v>116</v>
      </c>
      <c r="F1032" s="87" t="s">
        <v>29</v>
      </c>
      <c r="G1032" s="88" t="s">
        <v>44</v>
      </c>
      <c r="H1032" s="89" t="s">
        <v>45</v>
      </c>
      <c r="I1032" s="92" t="s">
        <v>116</v>
      </c>
      <c r="J1032" s="92" t="s">
        <v>117</v>
      </c>
      <c r="K1032" s="91" t="s">
        <v>118</v>
      </c>
      <c r="L1032" s="128">
        <v>44072</v>
      </c>
      <c r="M1032" s="91">
        <v>2020</v>
      </c>
      <c r="N1032" s="91" t="s">
        <v>1124</v>
      </c>
      <c r="O1032" s="91" t="s">
        <v>1193</v>
      </c>
      <c r="P1032" s="127">
        <v>44102</v>
      </c>
      <c r="Q1032" s="97">
        <v>44084</v>
      </c>
      <c r="R1032" s="93" t="s">
        <v>35</v>
      </c>
      <c r="S1032" s="89" t="s">
        <v>36</v>
      </c>
      <c r="T1032" s="88" t="s">
        <v>30</v>
      </c>
      <c r="U1032" s="89" t="s">
        <v>449</v>
      </c>
      <c r="V1032" s="92" t="s">
        <v>1536</v>
      </c>
      <c r="W1032" s="94">
        <v>23802973</v>
      </c>
      <c r="X1032" s="46">
        <f t="shared" si="48"/>
        <v>12</v>
      </c>
      <c r="Y1032" s="46">
        <v>767</v>
      </c>
      <c r="Z1032" s="46" t="str">
        <f t="shared" si="49"/>
        <v>1-15</v>
      </c>
      <c r="AA1032" s="77" t="str">
        <f t="shared" si="50"/>
        <v>Concluido</v>
      </c>
    </row>
    <row r="1033" spans="1:27" s="43" customFormat="1" ht="15" customHeight="1">
      <c r="A1033" s="89" t="s">
        <v>26</v>
      </c>
      <c r="B1033" s="90" t="s">
        <v>37</v>
      </c>
      <c r="C1033" s="91" t="s">
        <v>27</v>
      </c>
      <c r="D1033" s="91">
        <v>9219</v>
      </c>
      <c r="E1033" s="87" t="s">
        <v>71</v>
      </c>
      <c r="F1033" s="87" t="s">
        <v>29</v>
      </c>
      <c r="G1033" s="88" t="s">
        <v>44</v>
      </c>
      <c r="H1033" s="89" t="s">
        <v>45</v>
      </c>
      <c r="I1033" s="92" t="s">
        <v>1537</v>
      </c>
      <c r="J1033" s="92" t="s">
        <v>47</v>
      </c>
      <c r="K1033" s="91" t="s">
        <v>34</v>
      </c>
      <c r="L1033" s="128">
        <v>44072</v>
      </c>
      <c r="M1033" s="91">
        <v>2020</v>
      </c>
      <c r="N1033" s="91" t="s">
        <v>1124</v>
      </c>
      <c r="O1033" s="91" t="s">
        <v>1193</v>
      </c>
      <c r="P1033" s="127">
        <v>44102</v>
      </c>
      <c r="Q1033" s="97">
        <v>44098</v>
      </c>
      <c r="R1033" s="93" t="s">
        <v>35</v>
      </c>
      <c r="S1033" s="89" t="s">
        <v>36</v>
      </c>
      <c r="T1033" s="88" t="s">
        <v>30</v>
      </c>
      <c r="U1033" s="89" t="s">
        <v>449</v>
      </c>
      <c r="V1033" s="92" t="s">
        <v>1538</v>
      </c>
      <c r="W1033" s="94">
        <v>70476246</v>
      </c>
      <c r="X1033" s="46">
        <f t="shared" si="48"/>
        <v>26</v>
      </c>
      <c r="Y1033" s="46">
        <v>768</v>
      </c>
      <c r="Z1033" s="46" t="str">
        <f t="shared" si="49"/>
        <v>16-30</v>
      </c>
      <c r="AA1033" s="77" t="str">
        <f t="shared" si="50"/>
        <v>Concluido</v>
      </c>
    </row>
    <row r="1034" spans="1:27" s="43" customFormat="1" ht="15" customHeight="1">
      <c r="A1034" s="89" t="s">
        <v>26</v>
      </c>
      <c r="B1034" s="90" t="s">
        <v>37</v>
      </c>
      <c r="C1034" s="91" t="s">
        <v>27</v>
      </c>
      <c r="D1034" s="91">
        <v>9218</v>
      </c>
      <c r="E1034" s="87" t="s">
        <v>120</v>
      </c>
      <c r="F1034" s="87" t="s">
        <v>57</v>
      </c>
      <c r="G1034" s="88" t="s">
        <v>44</v>
      </c>
      <c r="H1034" s="89" t="s">
        <v>45</v>
      </c>
      <c r="I1034" s="92" t="s">
        <v>421</v>
      </c>
      <c r="J1034" s="92" t="s">
        <v>86</v>
      </c>
      <c r="K1034" s="91" t="s">
        <v>123</v>
      </c>
      <c r="L1034" s="128">
        <v>44072</v>
      </c>
      <c r="M1034" s="91">
        <v>2020</v>
      </c>
      <c r="N1034" s="91" t="s">
        <v>1124</v>
      </c>
      <c r="O1034" s="91" t="s">
        <v>1193</v>
      </c>
      <c r="P1034" s="127">
        <v>44102</v>
      </c>
      <c r="Q1034" s="97">
        <v>44098</v>
      </c>
      <c r="R1034" s="93" t="s">
        <v>35</v>
      </c>
      <c r="S1034" s="89" t="s">
        <v>36</v>
      </c>
      <c r="T1034" s="88" t="s">
        <v>30</v>
      </c>
      <c r="U1034" s="89" t="s">
        <v>449</v>
      </c>
      <c r="V1034" s="92" t="s">
        <v>1539</v>
      </c>
      <c r="W1034" s="94">
        <v>27928370</v>
      </c>
      <c r="X1034" s="46">
        <f t="shared" si="48"/>
        <v>26</v>
      </c>
      <c r="Y1034" s="46">
        <v>769</v>
      </c>
      <c r="Z1034" s="46" t="str">
        <f t="shared" si="49"/>
        <v>16-30</v>
      </c>
      <c r="AA1034" s="77" t="str">
        <f t="shared" si="50"/>
        <v>Concluido</v>
      </c>
    </row>
    <row r="1035" spans="1:27" s="43" customFormat="1" ht="15" customHeight="1">
      <c r="A1035" s="89" t="s">
        <v>26</v>
      </c>
      <c r="B1035" s="90" t="s">
        <v>37</v>
      </c>
      <c r="C1035" s="91" t="s">
        <v>27</v>
      </c>
      <c r="D1035" s="91">
        <v>9223</v>
      </c>
      <c r="E1035" s="87" t="s">
        <v>113</v>
      </c>
      <c r="F1035" s="87" t="s">
        <v>57</v>
      </c>
      <c r="G1035" s="88" t="s">
        <v>44</v>
      </c>
      <c r="H1035" s="89" t="s">
        <v>45</v>
      </c>
      <c r="I1035" s="92" t="s">
        <v>113</v>
      </c>
      <c r="J1035" s="92" t="s">
        <v>51</v>
      </c>
      <c r="K1035" s="91" t="s">
        <v>114</v>
      </c>
      <c r="L1035" s="128">
        <v>44072</v>
      </c>
      <c r="M1035" s="91">
        <v>2020</v>
      </c>
      <c r="N1035" s="91" t="s">
        <v>1124</v>
      </c>
      <c r="O1035" s="91" t="s">
        <v>1193</v>
      </c>
      <c r="P1035" s="127">
        <v>44102</v>
      </c>
      <c r="Q1035" s="97">
        <v>44098</v>
      </c>
      <c r="R1035" s="93" t="s">
        <v>35</v>
      </c>
      <c r="S1035" s="89" t="s">
        <v>36</v>
      </c>
      <c r="T1035" s="88" t="s">
        <v>30</v>
      </c>
      <c r="U1035" s="89" t="s">
        <v>449</v>
      </c>
      <c r="V1035" s="92" t="s">
        <v>1540</v>
      </c>
      <c r="W1035" s="94">
        <v>70176235</v>
      </c>
      <c r="X1035" s="46">
        <f t="shared" ref="X1035:X1098" si="51">Q1035-L1035</f>
        <v>26</v>
      </c>
      <c r="Y1035" s="46">
        <v>770</v>
      </c>
      <c r="Z1035" s="46" t="str">
        <f t="shared" ref="Z1035:Z1098" si="52">IF(X1035&lt;=15,"1-15",IF(X1035&lt;=30,"16-30",IF(X1035&lt;=60,"31-60","Más de 60")))</f>
        <v>16-30</v>
      </c>
      <c r="AA1035" s="77" t="str">
        <f t="shared" ref="AA1035:AA1098" si="53">IF(B1035&lt;&gt;"En Gestión","Concluido","En Gestión")</f>
        <v>Concluido</v>
      </c>
    </row>
    <row r="1036" spans="1:27" s="43" customFormat="1" ht="15" customHeight="1">
      <c r="A1036" s="89" t="s">
        <v>26</v>
      </c>
      <c r="B1036" s="90" t="s">
        <v>37</v>
      </c>
      <c r="C1036" s="91" t="s">
        <v>27</v>
      </c>
      <c r="D1036" s="91">
        <v>9224</v>
      </c>
      <c r="E1036" s="87" t="s">
        <v>144</v>
      </c>
      <c r="F1036" s="87" t="s">
        <v>57</v>
      </c>
      <c r="G1036" s="88" t="s">
        <v>44</v>
      </c>
      <c r="H1036" s="89" t="s">
        <v>45</v>
      </c>
      <c r="I1036" s="92" t="s">
        <v>144</v>
      </c>
      <c r="J1036" s="92" t="s">
        <v>111</v>
      </c>
      <c r="K1036" s="91" t="s">
        <v>452</v>
      </c>
      <c r="L1036" s="128">
        <v>44072</v>
      </c>
      <c r="M1036" s="91">
        <v>2020</v>
      </c>
      <c r="N1036" s="91" t="s">
        <v>1124</v>
      </c>
      <c r="O1036" s="91" t="s">
        <v>1193</v>
      </c>
      <c r="P1036" s="127">
        <v>44102</v>
      </c>
      <c r="Q1036" s="97">
        <v>44098</v>
      </c>
      <c r="R1036" s="93" t="s">
        <v>35</v>
      </c>
      <c r="S1036" s="89" t="s">
        <v>36</v>
      </c>
      <c r="T1036" s="88" t="s">
        <v>30</v>
      </c>
      <c r="U1036" s="89" t="s">
        <v>449</v>
      </c>
      <c r="V1036" s="92" t="s">
        <v>1541</v>
      </c>
      <c r="W1036" s="94">
        <v>42530810</v>
      </c>
      <c r="X1036" s="46">
        <f t="shared" si="51"/>
        <v>26</v>
      </c>
      <c r="Y1036" s="46">
        <v>771</v>
      </c>
      <c r="Z1036" s="46" t="str">
        <f t="shared" si="52"/>
        <v>16-30</v>
      </c>
      <c r="AA1036" s="77" t="str">
        <f t="shared" si="53"/>
        <v>Concluido</v>
      </c>
    </row>
    <row r="1037" spans="1:27" s="43" customFormat="1" ht="15" customHeight="1">
      <c r="A1037" s="89" t="s">
        <v>26</v>
      </c>
      <c r="B1037" s="90" t="s">
        <v>37</v>
      </c>
      <c r="C1037" s="91" t="s">
        <v>27</v>
      </c>
      <c r="D1037" s="91">
        <v>9206</v>
      </c>
      <c r="E1037" s="87" t="s">
        <v>116</v>
      </c>
      <c r="F1037" s="87" t="s">
        <v>57</v>
      </c>
      <c r="G1037" s="88" t="s">
        <v>44</v>
      </c>
      <c r="H1037" s="89" t="s">
        <v>45</v>
      </c>
      <c r="I1037" s="92" t="s">
        <v>116</v>
      </c>
      <c r="J1037" s="92" t="s">
        <v>117</v>
      </c>
      <c r="K1037" s="91" t="s">
        <v>118</v>
      </c>
      <c r="L1037" s="128">
        <v>44071</v>
      </c>
      <c r="M1037" s="91">
        <v>2020</v>
      </c>
      <c r="N1037" s="91" t="s">
        <v>1124</v>
      </c>
      <c r="O1037" s="91" t="s">
        <v>1193</v>
      </c>
      <c r="P1037" s="127">
        <v>44101</v>
      </c>
      <c r="Q1037" s="97">
        <v>44097</v>
      </c>
      <c r="R1037" s="93" t="s">
        <v>35</v>
      </c>
      <c r="S1037" s="89" t="s">
        <v>36</v>
      </c>
      <c r="T1037" s="88" t="s">
        <v>30</v>
      </c>
      <c r="U1037" s="89" t="s">
        <v>449</v>
      </c>
      <c r="V1037" s="92" t="s">
        <v>1542</v>
      </c>
      <c r="W1037" s="94">
        <v>44356727</v>
      </c>
      <c r="X1037" s="46">
        <f t="shared" si="51"/>
        <v>26</v>
      </c>
      <c r="Y1037" s="46">
        <v>772</v>
      </c>
      <c r="Z1037" s="46" t="str">
        <f t="shared" si="52"/>
        <v>16-30</v>
      </c>
      <c r="AA1037" s="77" t="str">
        <f t="shared" si="53"/>
        <v>Concluido</v>
      </c>
    </row>
    <row r="1038" spans="1:27" s="43" customFormat="1" ht="15" customHeight="1">
      <c r="A1038" s="89" t="s">
        <v>26</v>
      </c>
      <c r="B1038" s="90" t="s">
        <v>37</v>
      </c>
      <c r="C1038" s="91" t="s">
        <v>27</v>
      </c>
      <c r="D1038" s="91">
        <v>9210</v>
      </c>
      <c r="E1038" s="87" t="s">
        <v>68</v>
      </c>
      <c r="F1038" s="87" t="s">
        <v>29</v>
      </c>
      <c r="G1038" s="88" t="s">
        <v>44</v>
      </c>
      <c r="H1038" s="89" t="s">
        <v>45</v>
      </c>
      <c r="I1038" s="92" t="s">
        <v>68</v>
      </c>
      <c r="J1038" s="92" t="s">
        <v>69</v>
      </c>
      <c r="K1038" s="91" t="s">
        <v>457</v>
      </c>
      <c r="L1038" s="128">
        <v>44071</v>
      </c>
      <c r="M1038" s="91">
        <v>2020</v>
      </c>
      <c r="N1038" s="91" t="s">
        <v>1124</v>
      </c>
      <c r="O1038" s="91" t="s">
        <v>1193</v>
      </c>
      <c r="P1038" s="127">
        <v>44101</v>
      </c>
      <c r="Q1038" s="97">
        <v>44097</v>
      </c>
      <c r="R1038" s="93" t="s">
        <v>35</v>
      </c>
      <c r="S1038" s="89" t="s">
        <v>36</v>
      </c>
      <c r="T1038" s="88" t="s">
        <v>30</v>
      </c>
      <c r="U1038" s="89" t="s">
        <v>449</v>
      </c>
      <c r="V1038" s="92" t="s">
        <v>1543</v>
      </c>
      <c r="W1038" s="94">
        <v>21083448</v>
      </c>
      <c r="X1038" s="46">
        <f t="shared" si="51"/>
        <v>26</v>
      </c>
      <c r="Y1038" s="46">
        <v>773</v>
      </c>
      <c r="Z1038" s="46" t="str">
        <f t="shared" si="52"/>
        <v>16-30</v>
      </c>
      <c r="AA1038" s="77" t="str">
        <f t="shared" si="53"/>
        <v>Concluido</v>
      </c>
    </row>
    <row r="1039" spans="1:27" s="43" customFormat="1" ht="15" customHeight="1">
      <c r="A1039" s="89" t="s">
        <v>26</v>
      </c>
      <c r="B1039" s="90" t="s">
        <v>37</v>
      </c>
      <c r="C1039" s="91" t="s">
        <v>27</v>
      </c>
      <c r="D1039" s="91">
        <v>9211</v>
      </c>
      <c r="E1039" s="87" t="s">
        <v>109</v>
      </c>
      <c r="F1039" s="87" t="s">
        <v>57</v>
      </c>
      <c r="G1039" s="88" t="s">
        <v>30</v>
      </c>
      <c r="H1039" s="89" t="s">
        <v>31</v>
      </c>
      <c r="I1039" s="92" t="s">
        <v>32</v>
      </c>
      <c r="J1039" s="92" t="s">
        <v>33</v>
      </c>
      <c r="K1039" s="91" t="s">
        <v>34</v>
      </c>
      <c r="L1039" s="128">
        <v>44071</v>
      </c>
      <c r="M1039" s="91">
        <v>2020</v>
      </c>
      <c r="N1039" s="91" t="s">
        <v>1124</v>
      </c>
      <c r="O1039" s="91" t="s">
        <v>1193</v>
      </c>
      <c r="P1039" s="127">
        <v>44101</v>
      </c>
      <c r="Q1039" s="97">
        <v>44097</v>
      </c>
      <c r="R1039" s="93" t="s">
        <v>35</v>
      </c>
      <c r="S1039" s="89" t="s">
        <v>36</v>
      </c>
      <c r="T1039" s="88" t="s">
        <v>30</v>
      </c>
      <c r="U1039" s="89" t="s">
        <v>449</v>
      </c>
      <c r="V1039" s="92" t="s">
        <v>1544</v>
      </c>
      <c r="W1039" s="94">
        <v>43291366</v>
      </c>
      <c r="X1039" s="46">
        <f t="shared" si="51"/>
        <v>26</v>
      </c>
      <c r="Y1039" s="46">
        <v>774</v>
      </c>
      <c r="Z1039" s="46" t="str">
        <f t="shared" si="52"/>
        <v>16-30</v>
      </c>
      <c r="AA1039" s="77" t="str">
        <f t="shared" si="53"/>
        <v>Concluido</v>
      </c>
    </row>
    <row r="1040" spans="1:27" s="43" customFormat="1" ht="15" customHeight="1">
      <c r="A1040" s="89" t="s">
        <v>26</v>
      </c>
      <c r="B1040" s="90" t="s">
        <v>37</v>
      </c>
      <c r="C1040" s="91" t="s">
        <v>27</v>
      </c>
      <c r="D1040" s="91">
        <v>9214</v>
      </c>
      <c r="E1040" s="87" t="s">
        <v>53</v>
      </c>
      <c r="F1040" s="87" t="s">
        <v>29</v>
      </c>
      <c r="G1040" s="88" t="s">
        <v>30</v>
      </c>
      <c r="H1040" s="89" t="s">
        <v>31</v>
      </c>
      <c r="I1040" s="92" t="s">
        <v>32</v>
      </c>
      <c r="J1040" s="92" t="s">
        <v>33</v>
      </c>
      <c r="K1040" s="91" t="s">
        <v>34</v>
      </c>
      <c r="L1040" s="128">
        <v>44071</v>
      </c>
      <c r="M1040" s="91">
        <v>2020</v>
      </c>
      <c r="N1040" s="91" t="s">
        <v>1124</v>
      </c>
      <c r="O1040" s="91" t="s">
        <v>1193</v>
      </c>
      <c r="P1040" s="127">
        <v>44101</v>
      </c>
      <c r="Q1040" s="97">
        <v>44097</v>
      </c>
      <c r="R1040" s="93" t="s">
        <v>35</v>
      </c>
      <c r="S1040" s="89" t="s">
        <v>36</v>
      </c>
      <c r="T1040" s="88" t="s">
        <v>30</v>
      </c>
      <c r="U1040" s="89" t="s">
        <v>449</v>
      </c>
      <c r="V1040" s="92" t="s">
        <v>1545</v>
      </c>
      <c r="W1040" s="94">
        <v>48470820</v>
      </c>
      <c r="X1040" s="46">
        <f t="shared" si="51"/>
        <v>26</v>
      </c>
      <c r="Y1040" s="46">
        <v>775</v>
      </c>
      <c r="Z1040" s="46" t="str">
        <f t="shared" si="52"/>
        <v>16-30</v>
      </c>
      <c r="AA1040" s="77" t="str">
        <f t="shared" si="53"/>
        <v>Concluido</v>
      </c>
    </row>
    <row r="1041" spans="1:27" s="43" customFormat="1" ht="15" customHeight="1">
      <c r="A1041" s="89" t="s">
        <v>26</v>
      </c>
      <c r="B1041" s="90" t="s">
        <v>37</v>
      </c>
      <c r="C1041" s="91" t="s">
        <v>27</v>
      </c>
      <c r="D1041" s="91">
        <v>9216</v>
      </c>
      <c r="E1041" s="87" t="s">
        <v>60</v>
      </c>
      <c r="F1041" s="87" t="s">
        <v>61</v>
      </c>
      <c r="G1041" s="88" t="s">
        <v>30</v>
      </c>
      <c r="H1041" s="89" t="s">
        <v>31</v>
      </c>
      <c r="I1041" s="92" t="s">
        <v>32</v>
      </c>
      <c r="J1041" s="92" t="s">
        <v>33</v>
      </c>
      <c r="K1041" s="91" t="s">
        <v>34</v>
      </c>
      <c r="L1041" s="128">
        <v>44071</v>
      </c>
      <c r="M1041" s="91">
        <v>2020</v>
      </c>
      <c r="N1041" s="91" t="s">
        <v>1124</v>
      </c>
      <c r="O1041" s="91" t="s">
        <v>1193</v>
      </c>
      <c r="P1041" s="127">
        <v>44101</v>
      </c>
      <c r="Q1041" s="97">
        <v>44097</v>
      </c>
      <c r="R1041" s="93" t="s">
        <v>40</v>
      </c>
      <c r="S1041" s="89" t="s">
        <v>420</v>
      </c>
      <c r="T1041" s="88" t="s">
        <v>30</v>
      </c>
      <c r="U1041" s="89" t="s">
        <v>449</v>
      </c>
      <c r="V1041" s="92" t="s">
        <v>1546</v>
      </c>
      <c r="W1041" s="94">
        <v>46871492</v>
      </c>
      <c r="X1041" s="46">
        <f t="shared" si="51"/>
        <v>26</v>
      </c>
      <c r="Y1041" s="46">
        <v>776</v>
      </c>
      <c r="Z1041" s="46" t="str">
        <f t="shared" si="52"/>
        <v>16-30</v>
      </c>
      <c r="AA1041" s="77" t="str">
        <f t="shared" si="53"/>
        <v>Concluido</v>
      </c>
    </row>
    <row r="1042" spans="1:27" s="43" customFormat="1" ht="15" customHeight="1">
      <c r="A1042" s="89" t="s">
        <v>26</v>
      </c>
      <c r="B1042" s="90" t="s">
        <v>37</v>
      </c>
      <c r="C1042" s="91" t="s">
        <v>27</v>
      </c>
      <c r="D1042" s="91">
        <v>9209</v>
      </c>
      <c r="E1042" s="87" t="s">
        <v>63</v>
      </c>
      <c r="F1042" s="87" t="s">
        <v>29</v>
      </c>
      <c r="G1042" s="88" t="s">
        <v>44</v>
      </c>
      <c r="H1042" s="89" t="s">
        <v>45</v>
      </c>
      <c r="I1042" s="92" t="s">
        <v>586</v>
      </c>
      <c r="J1042" s="92" t="s">
        <v>59</v>
      </c>
      <c r="K1042" s="91" t="s">
        <v>587</v>
      </c>
      <c r="L1042" s="128">
        <v>44071</v>
      </c>
      <c r="M1042" s="91">
        <v>2020</v>
      </c>
      <c r="N1042" s="91" t="s">
        <v>1124</v>
      </c>
      <c r="O1042" s="91" t="s">
        <v>1193</v>
      </c>
      <c r="P1042" s="127">
        <v>44101</v>
      </c>
      <c r="Q1042" s="97">
        <v>44097</v>
      </c>
      <c r="R1042" s="93" t="s">
        <v>35</v>
      </c>
      <c r="S1042" s="89" t="s">
        <v>36</v>
      </c>
      <c r="T1042" s="88" t="s">
        <v>30</v>
      </c>
      <c r="U1042" s="89" t="s">
        <v>449</v>
      </c>
      <c r="V1042" s="92" t="s">
        <v>1547</v>
      </c>
      <c r="W1042" s="94">
        <v>15647178</v>
      </c>
      <c r="X1042" s="46">
        <f t="shared" si="51"/>
        <v>26</v>
      </c>
      <c r="Y1042" s="46">
        <v>777</v>
      </c>
      <c r="Z1042" s="46" t="str">
        <f t="shared" si="52"/>
        <v>16-30</v>
      </c>
      <c r="AA1042" s="77" t="str">
        <f t="shared" si="53"/>
        <v>Concluido</v>
      </c>
    </row>
    <row r="1043" spans="1:27" s="43" customFormat="1" ht="15" customHeight="1">
      <c r="A1043" s="89" t="s">
        <v>26</v>
      </c>
      <c r="B1043" s="90" t="s">
        <v>37</v>
      </c>
      <c r="C1043" s="91" t="s">
        <v>27</v>
      </c>
      <c r="D1043" s="91">
        <v>9197</v>
      </c>
      <c r="E1043" s="87" t="s">
        <v>146</v>
      </c>
      <c r="F1043" s="87" t="s">
        <v>57</v>
      </c>
      <c r="G1043" s="88" t="s">
        <v>44</v>
      </c>
      <c r="H1043" s="89" t="s">
        <v>45</v>
      </c>
      <c r="I1043" s="92" t="s">
        <v>146</v>
      </c>
      <c r="J1043" s="92" t="s">
        <v>47</v>
      </c>
      <c r="K1043" s="91" t="s">
        <v>34</v>
      </c>
      <c r="L1043" s="128">
        <v>44070</v>
      </c>
      <c r="M1043" s="91">
        <v>2020</v>
      </c>
      <c r="N1043" s="91" t="s">
        <v>1124</v>
      </c>
      <c r="O1043" s="91" t="s">
        <v>1193</v>
      </c>
      <c r="P1043" s="127">
        <v>44100</v>
      </c>
      <c r="Q1043" s="97">
        <v>44097</v>
      </c>
      <c r="R1043" s="93" t="s">
        <v>35</v>
      </c>
      <c r="S1043" s="89" t="s">
        <v>36</v>
      </c>
      <c r="T1043" s="88" t="s">
        <v>30</v>
      </c>
      <c r="U1043" s="89" t="s">
        <v>449</v>
      </c>
      <c r="V1043" s="92" t="s">
        <v>1548</v>
      </c>
      <c r="W1043" s="94">
        <v>74206384</v>
      </c>
      <c r="X1043" s="46">
        <f t="shared" si="51"/>
        <v>27</v>
      </c>
      <c r="Y1043" s="46">
        <v>778</v>
      </c>
      <c r="Z1043" s="46" t="str">
        <f t="shared" si="52"/>
        <v>16-30</v>
      </c>
      <c r="AA1043" s="77" t="str">
        <f t="shared" si="53"/>
        <v>Concluido</v>
      </c>
    </row>
    <row r="1044" spans="1:27" s="43" customFormat="1" ht="15" customHeight="1">
      <c r="A1044" s="89" t="s">
        <v>26</v>
      </c>
      <c r="B1044" s="90" t="s">
        <v>37</v>
      </c>
      <c r="C1044" s="91" t="s">
        <v>27</v>
      </c>
      <c r="D1044" s="91">
        <v>9201</v>
      </c>
      <c r="E1044" s="87" t="s">
        <v>80</v>
      </c>
      <c r="F1044" s="87" t="s">
        <v>80</v>
      </c>
      <c r="G1044" s="88" t="s">
        <v>30</v>
      </c>
      <c r="H1044" s="89" t="s">
        <v>31</v>
      </c>
      <c r="I1044" s="92" t="s">
        <v>32</v>
      </c>
      <c r="J1044" s="92" t="s">
        <v>33</v>
      </c>
      <c r="K1044" s="91" t="s">
        <v>34</v>
      </c>
      <c r="L1044" s="128">
        <v>44070</v>
      </c>
      <c r="M1044" s="91">
        <v>2020</v>
      </c>
      <c r="N1044" s="91" t="s">
        <v>1124</v>
      </c>
      <c r="O1044" s="91" t="s">
        <v>1193</v>
      </c>
      <c r="P1044" s="127">
        <v>44100</v>
      </c>
      <c r="Q1044" s="97">
        <v>44097</v>
      </c>
      <c r="R1044" s="93">
        <v>29</v>
      </c>
      <c r="S1044" s="89" t="s">
        <v>81</v>
      </c>
      <c r="T1044" s="88">
        <v>20</v>
      </c>
      <c r="U1044" s="89" t="s">
        <v>164</v>
      </c>
      <c r="V1044" s="92" t="s">
        <v>1549</v>
      </c>
      <c r="W1044" s="94">
        <v>10454571</v>
      </c>
      <c r="X1044" s="46">
        <f t="shared" si="51"/>
        <v>27</v>
      </c>
      <c r="Y1044" s="46">
        <v>779</v>
      </c>
      <c r="Z1044" s="46" t="str">
        <f t="shared" si="52"/>
        <v>16-30</v>
      </c>
      <c r="AA1044" s="77" t="str">
        <f t="shared" si="53"/>
        <v>Concluido</v>
      </c>
    </row>
    <row r="1045" spans="1:27" s="43" customFormat="1" ht="15" customHeight="1">
      <c r="A1045" s="89" t="s">
        <v>26</v>
      </c>
      <c r="B1045" s="90" t="s">
        <v>37</v>
      </c>
      <c r="C1045" s="91" t="s">
        <v>27</v>
      </c>
      <c r="D1045" s="91">
        <v>9202</v>
      </c>
      <c r="E1045" s="87" t="s">
        <v>72</v>
      </c>
      <c r="F1045" s="87" t="s">
        <v>57</v>
      </c>
      <c r="G1045" s="88" t="s">
        <v>30</v>
      </c>
      <c r="H1045" s="89" t="s">
        <v>31</v>
      </c>
      <c r="I1045" s="92" t="s">
        <v>32</v>
      </c>
      <c r="J1045" s="92" t="s">
        <v>33</v>
      </c>
      <c r="K1045" s="91" t="s">
        <v>34</v>
      </c>
      <c r="L1045" s="128">
        <v>44070</v>
      </c>
      <c r="M1045" s="91">
        <v>2020</v>
      </c>
      <c r="N1045" s="91" t="s">
        <v>1124</v>
      </c>
      <c r="O1045" s="91" t="s">
        <v>1193</v>
      </c>
      <c r="P1045" s="127">
        <v>44100</v>
      </c>
      <c r="Q1045" s="97">
        <v>44090</v>
      </c>
      <c r="R1045" s="93" t="s">
        <v>35</v>
      </c>
      <c r="S1045" s="89" t="s">
        <v>36</v>
      </c>
      <c r="T1045" s="88">
        <v>22</v>
      </c>
      <c r="U1045" s="89" t="s">
        <v>448</v>
      </c>
      <c r="V1045" s="92" t="s">
        <v>780</v>
      </c>
      <c r="W1045" s="94">
        <v>890037</v>
      </c>
      <c r="X1045" s="46">
        <f t="shared" si="51"/>
        <v>20</v>
      </c>
      <c r="Y1045" s="46">
        <v>780</v>
      </c>
      <c r="Z1045" s="46" t="str">
        <f t="shared" si="52"/>
        <v>16-30</v>
      </c>
      <c r="AA1045" s="77" t="str">
        <f t="shared" si="53"/>
        <v>Concluido</v>
      </c>
    </row>
    <row r="1046" spans="1:27" s="43" customFormat="1" ht="15" customHeight="1">
      <c r="A1046" s="89" t="s">
        <v>26</v>
      </c>
      <c r="B1046" s="90" t="s">
        <v>37</v>
      </c>
      <c r="C1046" s="91" t="s">
        <v>27</v>
      </c>
      <c r="D1046" s="91">
        <v>9203</v>
      </c>
      <c r="E1046" s="87" t="s">
        <v>56</v>
      </c>
      <c r="F1046" s="87" t="s">
        <v>29</v>
      </c>
      <c r="G1046" s="88" t="s">
        <v>30</v>
      </c>
      <c r="H1046" s="89" t="s">
        <v>31</v>
      </c>
      <c r="I1046" s="92" t="s">
        <v>32</v>
      </c>
      <c r="J1046" s="92" t="s">
        <v>33</v>
      </c>
      <c r="K1046" s="91" t="s">
        <v>34</v>
      </c>
      <c r="L1046" s="128">
        <v>44070</v>
      </c>
      <c r="M1046" s="91">
        <v>2020</v>
      </c>
      <c r="N1046" s="91" t="s">
        <v>1124</v>
      </c>
      <c r="O1046" s="91" t="s">
        <v>1193</v>
      </c>
      <c r="P1046" s="127">
        <v>44100</v>
      </c>
      <c r="Q1046" s="97">
        <v>44097</v>
      </c>
      <c r="R1046" s="93" t="s">
        <v>35</v>
      </c>
      <c r="S1046" s="89" t="s">
        <v>36</v>
      </c>
      <c r="T1046" s="88" t="s">
        <v>30</v>
      </c>
      <c r="U1046" s="89" t="s">
        <v>449</v>
      </c>
      <c r="V1046" s="92" t="s">
        <v>1550</v>
      </c>
      <c r="W1046" s="94">
        <v>48309146</v>
      </c>
      <c r="X1046" s="46">
        <f t="shared" si="51"/>
        <v>27</v>
      </c>
      <c r="Y1046" s="46">
        <v>781</v>
      </c>
      <c r="Z1046" s="46" t="str">
        <f t="shared" si="52"/>
        <v>16-30</v>
      </c>
      <c r="AA1046" s="77" t="str">
        <f t="shared" si="53"/>
        <v>Concluido</v>
      </c>
    </row>
    <row r="1047" spans="1:27" s="43" customFormat="1" ht="15" customHeight="1">
      <c r="A1047" s="89" t="s">
        <v>26</v>
      </c>
      <c r="B1047" s="90" t="s">
        <v>37</v>
      </c>
      <c r="C1047" s="91" t="s">
        <v>27</v>
      </c>
      <c r="D1047" s="91">
        <v>9204</v>
      </c>
      <c r="E1047" s="87" t="s">
        <v>80</v>
      </c>
      <c r="F1047" s="87" t="s">
        <v>80</v>
      </c>
      <c r="G1047" s="88" t="s">
        <v>30</v>
      </c>
      <c r="H1047" s="89" t="s">
        <v>31</v>
      </c>
      <c r="I1047" s="92" t="s">
        <v>32</v>
      </c>
      <c r="J1047" s="92" t="s">
        <v>33</v>
      </c>
      <c r="K1047" s="91" t="s">
        <v>34</v>
      </c>
      <c r="L1047" s="128">
        <v>44070</v>
      </c>
      <c r="M1047" s="91">
        <v>2020</v>
      </c>
      <c r="N1047" s="91" t="s">
        <v>1124</v>
      </c>
      <c r="O1047" s="91" t="s">
        <v>1193</v>
      </c>
      <c r="P1047" s="127">
        <v>44100</v>
      </c>
      <c r="Q1047" s="97">
        <v>44097</v>
      </c>
      <c r="R1047" s="93">
        <v>29</v>
      </c>
      <c r="S1047" s="89" t="s">
        <v>81</v>
      </c>
      <c r="T1047" s="88">
        <v>39</v>
      </c>
      <c r="U1047" s="89" t="s">
        <v>82</v>
      </c>
      <c r="V1047" s="92" t="s">
        <v>1551</v>
      </c>
      <c r="W1047" s="94">
        <v>46682787</v>
      </c>
      <c r="X1047" s="46">
        <f t="shared" si="51"/>
        <v>27</v>
      </c>
      <c r="Y1047" s="46">
        <v>782</v>
      </c>
      <c r="Z1047" s="46" t="str">
        <f t="shared" si="52"/>
        <v>16-30</v>
      </c>
      <c r="AA1047" s="77" t="str">
        <f t="shared" si="53"/>
        <v>Concluido</v>
      </c>
    </row>
    <row r="1048" spans="1:27" s="43" customFormat="1" ht="15" customHeight="1">
      <c r="A1048" s="89" t="s">
        <v>26</v>
      </c>
      <c r="B1048" s="90" t="s">
        <v>37</v>
      </c>
      <c r="C1048" s="91" t="s">
        <v>27</v>
      </c>
      <c r="D1048" s="91">
        <v>9195</v>
      </c>
      <c r="E1048" s="87" t="s">
        <v>63</v>
      </c>
      <c r="F1048" s="87" t="s">
        <v>29</v>
      </c>
      <c r="G1048" s="88" t="s">
        <v>44</v>
      </c>
      <c r="H1048" s="89" t="s">
        <v>45</v>
      </c>
      <c r="I1048" s="92" t="s">
        <v>586</v>
      </c>
      <c r="J1048" s="92" t="s">
        <v>59</v>
      </c>
      <c r="K1048" s="91" t="s">
        <v>587</v>
      </c>
      <c r="L1048" s="128">
        <v>44070</v>
      </c>
      <c r="M1048" s="91">
        <v>2020</v>
      </c>
      <c r="N1048" s="91" t="s">
        <v>1124</v>
      </c>
      <c r="O1048" s="91" t="s">
        <v>1193</v>
      </c>
      <c r="P1048" s="127">
        <v>44100</v>
      </c>
      <c r="Q1048" s="97">
        <v>44097</v>
      </c>
      <c r="R1048" s="93" t="s">
        <v>35</v>
      </c>
      <c r="S1048" s="89" t="s">
        <v>36</v>
      </c>
      <c r="T1048" s="88" t="s">
        <v>41</v>
      </c>
      <c r="U1048" s="89" t="s">
        <v>42</v>
      </c>
      <c r="V1048" s="92" t="s">
        <v>1552</v>
      </c>
      <c r="W1048" s="94">
        <v>15657679</v>
      </c>
      <c r="X1048" s="46">
        <f t="shared" si="51"/>
        <v>27</v>
      </c>
      <c r="Y1048" s="46">
        <v>783</v>
      </c>
      <c r="Z1048" s="46" t="str">
        <f t="shared" si="52"/>
        <v>16-30</v>
      </c>
      <c r="AA1048" s="77" t="str">
        <f t="shared" si="53"/>
        <v>Concluido</v>
      </c>
    </row>
    <row r="1049" spans="1:27" s="43" customFormat="1" ht="15" customHeight="1">
      <c r="A1049" s="89" t="s">
        <v>26</v>
      </c>
      <c r="B1049" s="90" t="s">
        <v>37</v>
      </c>
      <c r="C1049" s="91" t="s">
        <v>27</v>
      </c>
      <c r="D1049" s="91">
        <v>9199</v>
      </c>
      <c r="E1049" s="87" t="s">
        <v>49</v>
      </c>
      <c r="F1049" s="87" t="s">
        <v>29</v>
      </c>
      <c r="G1049" s="88" t="s">
        <v>44</v>
      </c>
      <c r="H1049" s="89" t="s">
        <v>45</v>
      </c>
      <c r="I1049" s="92" t="s">
        <v>49</v>
      </c>
      <c r="J1049" s="92" t="s">
        <v>86</v>
      </c>
      <c r="K1049" s="91" t="s">
        <v>123</v>
      </c>
      <c r="L1049" s="128">
        <v>44070</v>
      </c>
      <c r="M1049" s="91">
        <v>2020</v>
      </c>
      <c r="N1049" s="91" t="s">
        <v>1124</v>
      </c>
      <c r="O1049" s="91" t="s">
        <v>1193</v>
      </c>
      <c r="P1049" s="127">
        <v>44100</v>
      </c>
      <c r="Q1049" s="97">
        <v>44097</v>
      </c>
      <c r="R1049" s="93" t="s">
        <v>35</v>
      </c>
      <c r="S1049" s="89" t="s">
        <v>36</v>
      </c>
      <c r="T1049" s="88" t="s">
        <v>30</v>
      </c>
      <c r="U1049" s="89" t="s">
        <v>449</v>
      </c>
      <c r="V1049" s="92" t="s">
        <v>1553</v>
      </c>
      <c r="W1049" s="94">
        <v>48158693</v>
      </c>
      <c r="X1049" s="46">
        <f t="shared" si="51"/>
        <v>27</v>
      </c>
      <c r="Y1049" s="46">
        <v>784</v>
      </c>
      <c r="Z1049" s="46" t="str">
        <f t="shared" si="52"/>
        <v>16-30</v>
      </c>
      <c r="AA1049" s="77" t="str">
        <f t="shared" si="53"/>
        <v>Concluido</v>
      </c>
    </row>
    <row r="1050" spans="1:27" s="43" customFormat="1" ht="15" customHeight="1">
      <c r="A1050" s="89" t="s">
        <v>26</v>
      </c>
      <c r="B1050" s="90" t="s">
        <v>37</v>
      </c>
      <c r="C1050" s="91" t="s">
        <v>27</v>
      </c>
      <c r="D1050" s="91">
        <v>9176</v>
      </c>
      <c r="E1050" s="87" t="s">
        <v>74</v>
      </c>
      <c r="F1050" s="87" t="s">
        <v>29</v>
      </c>
      <c r="G1050" s="88" t="s">
        <v>44</v>
      </c>
      <c r="H1050" s="89" t="s">
        <v>45</v>
      </c>
      <c r="I1050" s="92" t="s">
        <v>74</v>
      </c>
      <c r="J1050" s="92" t="s">
        <v>108</v>
      </c>
      <c r="K1050" s="91" t="s">
        <v>159</v>
      </c>
      <c r="L1050" s="128">
        <v>44069</v>
      </c>
      <c r="M1050" s="91">
        <v>2020</v>
      </c>
      <c r="N1050" s="91" t="s">
        <v>1124</v>
      </c>
      <c r="O1050" s="91" t="s">
        <v>1193</v>
      </c>
      <c r="P1050" s="127">
        <v>44099</v>
      </c>
      <c r="Q1050" s="97">
        <v>44096</v>
      </c>
      <c r="R1050" s="93" t="s">
        <v>35</v>
      </c>
      <c r="S1050" s="89" t="s">
        <v>36</v>
      </c>
      <c r="T1050" s="88" t="s">
        <v>30</v>
      </c>
      <c r="U1050" s="89" t="s">
        <v>449</v>
      </c>
      <c r="V1050" s="92" t="s">
        <v>1554</v>
      </c>
      <c r="W1050" s="94">
        <v>43908623</v>
      </c>
      <c r="X1050" s="46">
        <f t="shared" si="51"/>
        <v>27</v>
      </c>
      <c r="Y1050" s="46">
        <v>785</v>
      </c>
      <c r="Z1050" s="46" t="str">
        <f t="shared" si="52"/>
        <v>16-30</v>
      </c>
      <c r="AA1050" s="77" t="str">
        <f t="shared" si="53"/>
        <v>Concluido</v>
      </c>
    </row>
    <row r="1051" spans="1:27" s="43" customFormat="1" ht="15" customHeight="1">
      <c r="A1051" s="89" t="s">
        <v>26</v>
      </c>
      <c r="B1051" s="90" t="s">
        <v>37</v>
      </c>
      <c r="C1051" s="91" t="s">
        <v>27</v>
      </c>
      <c r="D1051" s="91">
        <v>9177</v>
      </c>
      <c r="E1051" s="87" t="s">
        <v>74</v>
      </c>
      <c r="F1051" s="87" t="s">
        <v>29</v>
      </c>
      <c r="G1051" s="88" t="s">
        <v>44</v>
      </c>
      <c r="H1051" s="89" t="s">
        <v>45</v>
      </c>
      <c r="I1051" s="92" t="s">
        <v>74</v>
      </c>
      <c r="J1051" s="92" t="s">
        <v>108</v>
      </c>
      <c r="K1051" s="91" t="s">
        <v>159</v>
      </c>
      <c r="L1051" s="128">
        <v>44069</v>
      </c>
      <c r="M1051" s="91">
        <v>2020</v>
      </c>
      <c r="N1051" s="91" t="s">
        <v>1124</v>
      </c>
      <c r="O1051" s="91" t="s">
        <v>1193</v>
      </c>
      <c r="P1051" s="127">
        <v>44099</v>
      </c>
      <c r="Q1051" s="97">
        <v>44096</v>
      </c>
      <c r="R1051" s="93" t="s">
        <v>35</v>
      </c>
      <c r="S1051" s="89" t="s">
        <v>36</v>
      </c>
      <c r="T1051" s="88" t="s">
        <v>30</v>
      </c>
      <c r="U1051" s="89" t="s">
        <v>449</v>
      </c>
      <c r="V1051" s="92" t="s">
        <v>1555</v>
      </c>
      <c r="W1051" s="94">
        <v>42395133</v>
      </c>
      <c r="X1051" s="46">
        <f t="shared" si="51"/>
        <v>27</v>
      </c>
      <c r="Y1051" s="46">
        <v>786</v>
      </c>
      <c r="Z1051" s="46" t="str">
        <f t="shared" si="52"/>
        <v>16-30</v>
      </c>
      <c r="AA1051" s="77" t="str">
        <f t="shared" si="53"/>
        <v>Concluido</v>
      </c>
    </row>
    <row r="1052" spans="1:27" s="43" customFormat="1" ht="15" customHeight="1">
      <c r="A1052" s="89" t="s">
        <v>26</v>
      </c>
      <c r="B1052" s="90" t="s">
        <v>37</v>
      </c>
      <c r="C1052" s="91" t="s">
        <v>27</v>
      </c>
      <c r="D1052" s="91">
        <v>9171</v>
      </c>
      <c r="E1052" s="87" t="s">
        <v>50</v>
      </c>
      <c r="F1052" s="87" t="s">
        <v>29</v>
      </c>
      <c r="G1052" s="88" t="s">
        <v>30</v>
      </c>
      <c r="H1052" s="89" t="s">
        <v>31</v>
      </c>
      <c r="I1052" s="92" t="s">
        <v>32</v>
      </c>
      <c r="J1052" s="92" t="s">
        <v>33</v>
      </c>
      <c r="K1052" s="91" t="s">
        <v>34</v>
      </c>
      <c r="L1052" s="128">
        <v>44069</v>
      </c>
      <c r="M1052" s="91">
        <v>2020</v>
      </c>
      <c r="N1052" s="91" t="s">
        <v>1124</v>
      </c>
      <c r="O1052" s="91" t="s">
        <v>1193</v>
      </c>
      <c r="P1052" s="127">
        <v>44099</v>
      </c>
      <c r="Q1052" s="97">
        <v>44096</v>
      </c>
      <c r="R1052" s="93" t="s">
        <v>35</v>
      </c>
      <c r="S1052" s="89" t="s">
        <v>36</v>
      </c>
      <c r="T1052" s="88" t="s">
        <v>30</v>
      </c>
      <c r="U1052" s="89" t="s">
        <v>449</v>
      </c>
      <c r="V1052" s="92" t="s">
        <v>1556</v>
      </c>
      <c r="W1052" s="94">
        <v>29633270</v>
      </c>
      <c r="X1052" s="46">
        <f t="shared" si="51"/>
        <v>27</v>
      </c>
      <c r="Y1052" s="46">
        <v>787</v>
      </c>
      <c r="Z1052" s="46" t="str">
        <f t="shared" si="52"/>
        <v>16-30</v>
      </c>
      <c r="AA1052" s="77" t="str">
        <f t="shared" si="53"/>
        <v>Concluido</v>
      </c>
    </row>
    <row r="1053" spans="1:27" s="43" customFormat="1">
      <c r="A1053" s="89" t="s">
        <v>26</v>
      </c>
      <c r="B1053" s="90" t="s">
        <v>37</v>
      </c>
      <c r="C1053" s="91" t="s">
        <v>27</v>
      </c>
      <c r="D1053" s="91">
        <v>9172</v>
      </c>
      <c r="E1053" s="87" t="s">
        <v>97</v>
      </c>
      <c r="F1053" s="87" t="s">
        <v>29</v>
      </c>
      <c r="G1053" s="88" t="s">
        <v>30</v>
      </c>
      <c r="H1053" s="89" t="s">
        <v>31</v>
      </c>
      <c r="I1053" s="92" t="s">
        <v>32</v>
      </c>
      <c r="J1053" s="92" t="s">
        <v>33</v>
      </c>
      <c r="K1053" s="91" t="s">
        <v>34</v>
      </c>
      <c r="L1053" s="128">
        <v>44069</v>
      </c>
      <c r="M1053" s="91">
        <v>2020</v>
      </c>
      <c r="N1053" s="91" t="s">
        <v>1124</v>
      </c>
      <c r="O1053" s="91" t="s">
        <v>1193</v>
      </c>
      <c r="P1053" s="127">
        <v>44099</v>
      </c>
      <c r="Q1053" s="97">
        <v>44078</v>
      </c>
      <c r="R1053" s="93" t="s">
        <v>35</v>
      </c>
      <c r="S1053" s="89" t="s">
        <v>36</v>
      </c>
      <c r="T1053" s="88">
        <v>22</v>
      </c>
      <c r="U1053" s="89" t="s">
        <v>448</v>
      </c>
      <c r="V1053" s="92" t="s">
        <v>1100</v>
      </c>
      <c r="W1053" s="94">
        <v>40089216</v>
      </c>
      <c r="X1053" s="46">
        <f t="shared" si="51"/>
        <v>9</v>
      </c>
      <c r="Y1053" s="46">
        <v>788</v>
      </c>
      <c r="Z1053" s="46" t="str">
        <f t="shared" si="52"/>
        <v>1-15</v>
      </c>
      <c r="AA1053" s="77" t="str">
        <f t="shared" si="53"/>
        <v>Concluido</v>
      </c>
    </row>
    <row r="1054" spans="1:27" s="43" customFormat="1">
      <c r="A1054" s="89" t="s">
        <v>26</v>
      </c>
      <c r="B1054" s="90" t="s">
        <v>37</v>
      </c>
      <c r="C1054" s="91" t="s">
        <v>27</v>
      </c>
      <c r="D1054" s="91">
        <v>9178</v>
      </c>
      <c r="E1054" s="87" t="s">
        <v>146</v>
      </c>
      <c r="F1054" s="87" t="s">
        <v>57</v>
      </c>
      <c r="G1054" s="88" t="s">
        <v>30</v>
      </c>
      <c r="H1054" s="89" t="s">
        <v>31</v>
      </c>
      <c r="I1054" s="92" t="s">
        <v>32</v>
      </c>
      <c r="J1054" s="92" t="s">
        <v>33</v>
      </c>
      <c r="K1054" s="91" t="s">
        <v>34</v>
      </c>
      <c r="L1054" s="128">
        <v>44069</v>
      </c>
      <c r="M1054" s="91">
        <v>2020</v>
      </c>
      <c r="N1054" s="91" t="s">
        <v>1124</v>
      </c>
      <c r="O1054" s="91" t="s">
        <v>1193</v>
      </c>
      <c r="P1054" s="127">
        <v>44099</v>
      </c>
      <c r="Q1054" s="97">
        <v>44096</v>
      </c>
      <c r="R1054" s="93" t="s">
        <v>35</v>
      </c>
      <c r="S1054" s="89" t="s">
        <v>36</v>
      </c>
      <c r="T1054" s="88" t="s">
        <v>30</v>
      </c>
      <c r="U1054" s="89" t="s">
        <v>449</v>
      </c>
      <c r="V1054" s="92" t="s">
        <v>1557</v>
      </c>
      <c r="W1054" s="94">
        <v>40132465</v>
      </c>
      <c r="X1054" s="46">
        <f t="shared" si="51"/>
        <v>27</v>
      </c>
      <c r="Y1054" s="46">
        <v>789</v>
      </c>
      <c r="Z1054" s="46" t="str">
        <f t="shared" si="52"/>
        <v>16-30</v>
      </c>
      <c r="AA1054" s="77" t="str">
        <f t="shared" si="53"/>
        <v>Concluido</v>
      </c>
    </row>
    <row r="1055" spans="1:27" s="43" customFormat="1">
      <c r="A1055" s="89" t="s">
        <v>26</v>
      </c>
      <c r="B1055" s="90" t="s">
        <v>37</v>
      </c>
      <c r="C1055" s="91" t="s">
        <v>27</v>
      </c>
      <c r="D1055" s="91">
        <v>9179</v>
      </c>
      <c r="E1055" s="87" t="s">
        <v>146</v>
      </c>
      <c r="F1055" s="87" t="s">
        <v>57</v>
      </c>
      <c r="G1055" s="88" t="s">
        <v>30</v>
      </c>
      <c r="H1055" s="89" t="s">
        <v>31</v>
      </c>
      <c r="I1055" s="92" t="s">
        <v>32</v>
      </c>
      <c r="J1055" s="92" t="s">
        <v>33</v>
      </c>
      <c r="K1055" s="91" t="s">
        <v>34</v>
      </c>
      <c r="L1055" s="128">
        <v>44069</v>
      </c>
      <c r="M1055" s="91">
        <v>2020</v>
      </c>
      <c r="N1055" s="91" t="s">
        <v>1124</v>
      </c>
      <c r="O1055" s="91" t="s">
        <v>1193</v>
      </c>
      <c r="P1055" s="127">
        <v>44099</v>
      </c>
      <c r="Q1055" s="97">
        <v>44096</v>
      </c>
      <c r="R1055" s="93" t="s">
        <v>35</v>
      </c>
      <c r="S1055" s="89" t="s">
        <v>36</v>
      </c>
      <c r="T1055" s="88" t="s">
        <v>30</v>
      </c>
      <c r="U1055" s="89" t="s">
        <v>449</v>
      </c>
      <c r="V1055" s="92" t="s">
        <v>1557</v>
      </c>
      <c r="W1055" s="94">
        <v>40132465</v>
      </c>
      <c r="X1055" s="46">
        <f t="shared" si="51"/>
        <v>27</v>
      </c>
      <c r="Y1055" s="46">
        <v>790</v>
      </c>
      <c r="Z1055" s="46" t="str">
        <f t="shared" si="52"/>
        <v>16-30</v>
      </c>
      <c r="AA1055" s="77" t="str">
        <f t="shared" si="53"/>
        <v>Concluido</v>
      </c>
    </row>
    <row r="1056" spans="1:27" s="43" customFormat="1" ht="15" customHeight="1">
      <c r="A1056" s="89" t="s">
        <v>26</v>
      </c>
      <c r="B1056" s="90" t="s">
        <v>37</v>
      </c>
      <c r="C1056" s="91" t="s">
        <v>27</v>
      </c>
      <c r="D1056" s="91">
        <v>9182</v>
      </c>
      <c r="E1056" s="87" t="s">
        <v>66</v>
      </c>
      <c r="F1056" s="87" t="s">
        <v>57</v>
      </c>
      <c r="G1056" s="88" t="s">
        <v>30</v>
      </c>
      <c r="H1056" s="89" t="s">
        <v>31</v>
      </c>
      <c r="I1056" s="92" t="s">
        <v>32</v>
      </c>
      <c r="J1056" s="92" t="s">
        <v>33</v>
      </c>
      <c r="K1056" s="91" t="s">
        <v>34</v>
      </c>
      <c r="L1056" s="128">
        <v>44069</v>
      </c>
      <c r="M1056" s="91">
        <v>2020</v>
      </c>
      <c r="N1056" s="91" t="s">
        <v>1124</v>
      </c>
      <c r="O1056" s="91" t="s">
        <v>1193</v>
      </c>
      <c r="P1056" s="127">
        <v>44099</v>
      </c>
      <c r="Q1056" s="97">
        <v>44092</v>
      </c>
      <c r="R1056" s="93" t="s">
        <v>35</v>
      </c>
      <c r="S1056" s="89" t="s">
        <v>36</v>
      </c>
      <c r="T1056" s="88" t="s">
        <v>41</v>
      </c>
      <c r="U1056" s="89" t="s">
        <v>42</v>
      </c>
      <c r="V1056" s="92" t="s">
        <v>1558</v>
      </c>
      <c r="W1056" s="94">
        <v>42261497</v>
      </c>
      <c r="X1056" s="46">
        <f t="shared" si="51"/>
        <v>23</v>
      </c>
      <c r="Y1056" s="46">
        <v>791</v>
      </c>
      <c r="Z1056" s="46" t="str">
        <f t="shared" si="52"/>
        <v>16-30</v>
      </c>
      <c r="AA1056" s="77" t="str">
        <f t="shared" si="53"/>
        <v>Concluido</v>
      </c>
    </row>
    <row r="1057" spans="1:27" s="43" customFormat="1" ht="15" customHeight="1">
      <c r="A1057" s="89" t="s">
        <v>26</v>
      </c>
      <c r="B1057" s="90" t="s">
        <v>37</v>
      </c>
      <c r="C1057" s="91" t="s">
        <v>27</v>
      </c>
      <c r="D1057" s="91">
        <v>9187</v>
      </c>
      <c r="E1057" s="87" t="s">
        <v>410</v>
      </c>
      <c r="F1057" s="87" t="s">
        <v>57</v>
      </c>
      <c r="G1057" s="88" t="s">
        <v>30</v>
      </c>
      <c r="H1057" s="89" t="s">
        <v>31</v>
      </c>
      <c r="I1057" s="92" t="s">
        <v>32</v>
      </c>
      <c r="J1057" s="92" t="s">
        <v>33</v>
      </c>
      <c r="K1057" s="91" t="s">
        <v>34</v>
      </c>
      <c r="L1057" s="128">
        <v>44069</v>
      </c>
      <c r="M1057" s="91">
        <v>2020</v>
      </c>
      <c r="N1057" s="91" t="s">
        <v>1124</v>
      </c>
      <c r="O1057" s="91" t="s">
        <v>1193</v>
      </c>
      <c r="P1057" s="127">
        <v>44099</v>
      </c>
      <c r="Q1057" s="97">
        <v>44096</v>
      </c>
      <c r="R1057" s="93" t="s">
        <v>35</v>
      </c>
      <c r="S1057" s="89" t="s">
        <v>36</v>
      </c>
      <c r="T1057" s="88" t="s">
        <v>30</v>
      </c>
      <c r="U1057" s="89" t="s">
        <v>449</v>
      </c>
      <c r="V1057" s="92" t="s">
        <v>1559</v>
      </c>
      <c r="W1057" s="94">
        <v>42370404</v>
      </c>
      <c r="X1057" s="46">
        <f t="shared" si="51"/>
        <v>27</v>
      </c>
      <c r="Y1057" s="46">
        <v>792</v>
      </c>
      <c r="Z1057" s="46" t="str">
        <f t="shared" si="52"/>
        <v>16-30</v>
      </c>
      <c r="AA1057" s="77" t="str">
        <f t="shared" si="53"/>
        <v>Concluido</v>
      </c>
    </row>
    <row r="1058" spans="1:27" s="43" customFormat="1" ht="15" customHeight="1">
      <c r="A1058" s="89" t="s">
        <v>26</v>
      </c>
      <c r="B1058" s="90" t="s">
        <v>37</v>
      </c>
      <c r="C1058" s="91" t="s">
        <v>27</v>
      </c>
      <c r="D1058" s="91">
        <v>9180</v>
      </c>
      <c r="E1058" s="87" t="s">
        <v>146</v>
      </c>
      <c r="F1058" s="87" t="s">
        <v>29</v>
      </c>
      <c r="G1058" s="88" t="s">
        <v>44</v>
      </c>
      <c r="H1058" s="89" t="s">
        <v>45</v>
      </c>
      <c r="I1058" s="92" t="s">
        <v>94</v>
      </c>
      <c r="J1058" s="92" t="s">
        <v>79</v>
      </c>
      <c r="K1058" s="91" t="s">
        <v>34</v>
      </c>
      <c r="L1058" s="128">
        <v>44069</v>
      </c>
      <c r="M1058" s="91">
        <v>2020</v>
      </c>
      <c r="N1058" s="91" t="s">
        <v>1124</v>
      </c>
      <c r="O1058" s="91" t="s">
        <v>1193</v>
      </c>
      <c r="P1058" s="127">
        <v>44099</v>
      </c>
      <c r="Q1058" s="97">
        <v>44096</v>
      </c>
      <c r="R1058" s="93" t="s">
        <v>35</v>
      </c>
      <c r="S1058" s="89" t="s">
        <v>36</v>
      </c>
      <c r="T1058" s="88" t="s">
        <v>30</v>
      </c>
      <c r="U1058" s="89" t="s">
        <v>449</v>
      </c>
      <c r="V1058" s="92" t="s">
        <v>1560</v>
      </c>
      <c r="W1058" s="94">
        <v>43918202</v>
      </c>
      <c r="X1058" s="46">
        <f t="shared" si="51"/>
        <v>27</v>
      </c>
      <c r="Y1058" s="46">
        <v>793</v>
      </c>
      <c r="Z1058" s="46" t="str">
        <f t="shared" si="52"/>
        <v>16-30</v>
      </c>
      <c r="AA1058" s="77" t="str">
        <f t="shared" si="53"/>
        <v>Concluido</v>
      </c>
    </row>
    <row r="1059" spans="1:27" s="43" customFormat="1" ht="15" customHeight="1">
      <c r="A1059" s="89" t="s">
        <v>26</v>
      </c>
      <c r="B1059" s="90" t="s">
        <v>37</v>
      </c>
      <c r="C1059" s="91" t="s">
        <v>27</v>
      </c>
      <c r="D1059" s="91">
        <v>9174</v>
      </c>
      <c r="E1059" s="87" t="s">
        <v>50</v>
      </c>
      <c r="F1059" s="87" t="s">
        <v>29</v>
      </c>
      <c r="G1059" s="88" t="s">
        <v>44</v>
      </c>
      <c r="H1059" s="89" t="s">
        <v>45</v>
      </c>
      <c r="I1059" s="92" t="s">
        <v>109</v>
      </c>
      <c r="J1059" s="92" t="s">
        <v>51</v>
      </c>
      <c r="K1059" s="91" t="s">
        <v>404</v>
      </c>
      <c r="L1059" s="128">
        <v>44069</v>
      </c>
      <c r="M1059" s="91">
        <v>2020</v>
      </c>
      <c r="N1059" s="91" t="s">
        <v>1124</v>
      </c>
      <c r="O1059" s="91" t="s">
        <v>1193</v>
      </c>
      <c r="P1059" s="127">
        <v>44099</v>
      </c>
      <c r="Q1059" s="97">
        <v>44096</v>
      </c>
      <c r="R1059" s="93" t="s">
        <v>35</v>
      </c>
      <c r="S1059" s="89" t="s">
        <v>36</v>
      </c>
      <c r="T1059" s="88" t="s">
        <v>30</v>
      </c>
      <c r="U1059" s="89" t="s">
        <v>449</v>
      </c>
      <c r="V1059" s="92" t="s">
        <v>1561</v>
      </c>
      <c r="W1059" s="94">
        <v>2401209</v>
      </c>
      <c r="X1059" s="46">
        <f t="shared" si="51"/>
        <v>27</v>
      </c>
      <c r="Y1059" s="46">
        <v>794</v>
      </c>
      <c r="Z1059" s="46" t="str">
        <f t="shared" si="52"/>
        <v>16-30</v>
      </c>
      <c r="AA1059" s="77" t="str">
        <f t="shared" si="53"/>
        <v>Concluido</v>
      </c>
    </row>
    <row r="1060" spans="1:27" s="43" customFormat="1" ht="15" customHeight="1">
      <c r="A1060" s="89" t="s">
        <v>26</v>
      </c>
      <c r="B1060" s="90" t="s">
        <v>37</v>
      </c>
      <c r="C1060" s="91" t="s">
        <v>27</v>
      </c>
      <c r="D1060" s="91">
        <v>9156</v>
      </c>
      <c r="E1060" s="87" t="s">
        <v>162</v>
      </c>
      <c r="F1060" s="87" t="s">
        <v>29</v>
      </c>
      <c r="G1060" s="88" t="s">
        <v>44</v>
      </c>
      <c r="H1060" s="89" t="s">
        <v>45</v>
      </c>
      <c r="I1060" s="92" t="s">
        <v>50</v>
      </c>
      <c r="J1060" s="92" t="s">
        <v>51</v>
      </c>
      <c r="K1060" s="91" t="s">
        <v>52</v>
      </c>
      <c r="L1060" s="128">
        <v>44068</v>
      </c>
      <c r="M1060" s="91">
        <v>2020</v>
      </c>
      <c r="N1060" s="91" t="s">
        <v>1124</v>
      </c>
      <c r="O1060" s="91" t="s">
        <v>1193</v>
      </c>
      <c r="P1060" s="127">
        <v>44098</v>
      </c>
      <c r="Q1060" s="97">
        <v>44092</v>
      </c>
      <c r="R1060" s="93" t="s">
        <v>35</v>
      </c>
      <c r="S1060" s="89" t="s">
        <v>36</v>
      </c>
      <c r="T1060" s="88" t="s">
        <v>30</v>
      </c>
      <c r="U1060" s="89" t="s">
        <v>449</v>
      </c>
      <c r="V1060" s="92" t="s">
        <v>1562</v>
      </c>
      <c r="W1060" s="94">
        <v>7595566</v>
      </c>
      <c r="X1060" s="46">
        <f t="shared" si="51"/>
        <v>24</v>
      </c>
      <c r="Y1060" s="46">
        <v>795</v>
      </c>
      <c r="Z1060" s="46" t="str">
        <f t="shared" si="52"/>
        <v>16-30</v>
      </c>
      <c r="AA1060" s="77" t="str">
        <f t="shared" si="53"/>
        <v>Concluido</v>
      </c>
    </row>
    <row r="1061" spans="1:27" s="43" customFormat="1" ht="15" customHeight="1">
      <c r="A1061" s="89" t="s">
        <v>26</v>
      </c>
      <c r="B1061" s="90" t="s">
        <v>37</v>
      </c>
      <c r="C1061" s="91" t="s">
        <v>27</v>
      </c>
      <c r="D1061" s="91">
        <v>9159</v>
      </c>
      <c r="E1061" s="87" t="s">
        <v>50</v>
      </c>
      <c r="F1061" s="87" t="s">
        <v>29</v>
      </c>
      <c r="G1061" s="88" t="s">
        <v>44</v>
      </c>
      <c r="H1061" s="89" t="s">
        <v>45</v>
      </c>
      <c r="I1061" s="92" t="s">
        <v>50</v>
      </c>
      <c r="J1061" s="92" t="s">
        <v>51</v>
      </c>
      <c r="K1061" s="91" t="s">
        <v>52</v>
      </c>
      <c r="L1061" s="128">
        <v>44068</v>
      </c>
      <c r="M1061" s="91">
        <v>2020</v>
      </c>
      <c r="N1061" s="91" t="s">
        <v>1124</v>
      </c>
      <c r="O1061" s="91" t="s">
        <v>1193</v>
      </c>
      <c r="P1061" s="127">
        <v>44098</v>
      </c>
      <c r="Q1061" s="97">
        <v>44092</v>
      </c>
      <c r="R1061" s="93" t="s">
        <v>35</v>
      </c>
      <c r="S1061" s="89" t="s">
        <v>36</v>
      </c>
      <c r="T1061" s="88" t="s">
        <v>30</v>
      </c>
      <c r="U1061" s="89" t="s">
        <v>449</v>
      </c>
      <c r="V1061" s="92" t="s">
        <v>1563</v>
      </c>
      <c r="W1061" s="94">
        <v>71522747</v>
      </c>
      <c r="X1061" s="46">
        <f t="shared" si="51"/>
        <v>24</v>
      </c>
      <c r="Y1061" s="46">
        <v>796</v>
      </c>
      <c r="Z1061" s="46" t="str">
        <f t="shared" si="52"/>
        <v>16-30</v>
      </c>
      <c r="AA1061" s="77" t="str">
        <f t="shared" si="53"/>
        <v>Concluido</v>
      </c>
    </row>
    <row r="1062" spans="1:27" s="43" customFormat="1" ht="15" customHeight="1">
      <c r="A1062" s="89" t="s">
        <v>26</v>
      </c>
      <c r="B1062" s="90" t="s">
        <v>37</v>
      </c>
      <c r="C1062" s="91" t="s">
        <v>27</v>
      </c>
      <c r="D1062" s="91">
        <v>9154</v>
      </c>
      <c r="E1062" s="87" t="s">
        <v>162</v>
      </c>
      <c r="F1062" s="87" t="s">
        <v>57</v>
      </c>
      <c r="G1062" s="88" t="s">
        <v>44</v>
      </c>
      <c r="H1062" s="89" t="s">
        <v>45</v>
      </c>
      <c r="I1062" s="92" t="s">
        <v>77</v>
      </c>
      <c r="J1062" s="92" t="s">
        <v>108</v>
      </c>
      <c r="K1062" s="91" t="s">
        <v>129</v>
      </c>
      <c r="L1062" s="128">
        <v>44068</v>
      </c>
      <c r="M1062" s="91">
        <v>2020</v>
      </c>
      <c r="N1062" s="91" t="s">
        <v>1124</v>
      </c>
      <c r="O1062" s="91" t="s">
        <v>1193</v>
      </c>
      <c r="P1062" s="127">
        <v>44098</v>
      </c>
      <c r="Q1062" s="97">
        <v>44088</v>
      </c>
      <c r="R1062" s="93" t="s">
        <v>35</v>
      </c>
      <c r="S1062" s="89" t="s">
        <v>36</v>
      </c>
      <c r="T1062" s="88" t="s">
        <v>30</v>
      </c>
      <c r="U1062" s="89" t="s">
        <v>449</v>
      </c>
      <c r="V1062" s="92" t="s">
        <v>1564</v>
      </c>
      <c r="W1062" s="94">
        <v>70269314</v>
      </c>
      <c r="X1062" s="46">
        <f t="shared" si="51"/>
        <v>20</v>
      </c>
      <c r="Y1062" s="46">
        <v>797</v>
      </c>
      <c r="Z1062" s="46" t="str">
        <f t="shared" si="52"/>
        <v>16-30</v>
      </c>
      <c r="AA1062" s="77" t="str">
        <f t="shared" si="53"/>
        <v>Concluido</v>
      </c>
    </row>
    <row r="1063" spans="1:27" s="43" customFormat="1" ht="15" customHeight="1">
      <c r="A1063" s="89" t="s">
        <v>26</v>
      </c>
      <c r="B1063" s="90" t="s">
        <v>37</v>
      </c>
      <c r="C1063" s="91" t="s">
        <v>27</v>
      </c>
      <c r="D1063" s="91">
        <v>9161</v>
      </c>
      <c r="E1063" s="87" t="s">
        <v>124</v>
      </c>
      <c r="F1063" s="87" t="s">
        <v>57</v>
      </c>
      <c r="G1063" s="88" t="s">
        <v>44</v>
      </c>
      <c r="H1063" s="89" t="s">
        <v>45</v>
      </c>
      <c r="I1063" s="92" t="s">
        <v>124</v>
      </c>
      <c r="J1063" s="92" t="s">
        <v>108</v>
      </c>
      <c r="K1063" s="91" t="s">
        <v>459</v>
      </c>
      <c r="L1063" s="128">
        <v>44068</v>
      </c>
      <c r="M1063" s="91">
        <v>2020</v>
      </c>
      <c r="N1063" s="91" t="s">
        <v>1124</v>
      </c>
      <c r="O1063" s="91" t="s">
        <v>1193</v>
      </c>
      <c r="P1063" s="127">
        <v>44098</v>
      </c>
      <c r="Q1063" s="97">
        <v>44092</v>
      </c>
      <c r="R1063" s="93" t="s">
        <v>35</v>
      </c>
      <c r="S1063" s="89" t="s">
        <v>36</v>
      </c>
      <c r="T1063" s="88" t="s">
        <v>30</v>
      </c>
      <c r="U1063" s="89" t="s">
        <v>449</v>
      </c>
      <c r="V1063" s="92" t="s">
        <v>1565</v>
      </c>
      <c r="W1063" s="94">
        <v>43316679</v>
      </c>
      <c r="X1063" s="46">
        <f t="shared" si="51"/>
        <v>24</v>
      </c>
      <c r="Y1063" s="46">
        <v>798</v>
      </c>
      <c r="Z1063" s="46" t="str">
        <f t="shared" si="52"/>
        <v>16-30</v>
      </c>
      <c r="AA1063" s="77" t="str">
        <f t="shared" si="53"/>
        <v>Concluido</v>
      </c>
    </row>
    <row r="1064" spans="1:27" s="43" customFormat="1" ht="15" customHeight="1">
      <c r="A1064" s="89" t="s">
        <v>26</v>
      </c>
      <c r="B1064" s="90" t="s">
        <v>37</v>
      </c>
      <c r="C1064" s="91" t="s">
        <v>27</v>
      </c>
      <c r="D1064" s="91">
        <v>9162</v>
      </c>
      <c r="E1064" s="87" t="s">
        <v>109</v>
      </c>
      <c r="F1064" s="87" t="s">
        <v>29</v>
      </c>
      <c r="G1064" s="88" t="s">
        <v>30</v>
      </c>
      <c r="H1064" s="89" t="s">
        <v>31</v>
      </c>
      <c r="I1064" s="92" t="s">
        <v>32</v>
      </c>
      <c r="J1064" s="92" t="s">
        <v>33</v>
      </c>
      <c r="K1064" s="91" t="s">
        <v>34</v>
      </c>
      <c r="L1064" s="128">
        <v>44068</v>
      </c>
      <c r="M1064" s="91">
        <v>2020</v>
      </c>
      <c r="N1064" s="91" t="s">
        <v>1124</v>
      </c>
      <c r="O1064" s="91" t="s">
        <v>1193</v>
      </c>
      <c r="P1064" s="127">
        <v>44098</v>
      </c>
      <c r="Q1064" s="97">
        <v>44088</v>
      </c>
      <c r="R1064" s="93" t="s">
        <v>35</v>
      </c>
      <c r="S1064" s="89" t="s">
        <v>36</v>
      </c>
      <c r="T1064" s="88" t="s">
        <v>30</v>
      </c>
      <c r="U1064" s="89" t="s">
        <v>449</v>
      </c>
      <c r="V1064" s="92" t="s">
        <v>1566</v>
      </c>
      <c r="W1064" s="94">
        <v>47480965</v>
      </c>
      <c r="X1064" s="46">
        <f t="shared" si="51"/>
        <v>20</v>
      </c>
      <c r="Y1064" s="46">
        <v>799</v>
      </c>
      <c r="Z1064" s="46" t="str">
        <f t="shared" si="52"/>
        <v>16-30</v>
      </c>
      <c r="AA1064" s="77" t="str">
        <f t="shared" si="53"/>
        <v>Concluido</v>
      </c>
    </row>
    <row r="1065" spans="1:27" s="43" customFormat="1" ht="15" customHeight="1">
      <c r="A1065" s="89" t="s">
        <v>26</v>
      </c>
      <c r="B1065" s="90" t="s">
        <v>37</v>
      </c>
      <c r="C1065" s="91" t="s">
        <v>27</v>
      </c>
      <c r="D1065" s="91">
        <v>9165</v>
      </c>
      <c r="E1065" s="87" t="s">
        <v>65</v>
      </c>
      <c r="F1065" s="87" t="s">
        <v>57</v>
      </c>
      <c r="G1065" s="88" t="s">
        <v>30</v>
      </c>
      <c r="H1065" s="89" t="s">
        <v>31</v>
      </c>
      <c r="I1065" s="92" t="s">
        <v>32</v>
      </c>
      <c r="J1065" s="92" t="s">
        <v>33</v>
      </c>
      <c r="K1065" s="91" t="s">
        <v>34</v>
      </c>
      <c r="L1065" s="128">
        <v>44068</v>
      </c>
      <c r="M1065" s="91">
        <v>2020</v>
      </c>
      <c r="N1065" s="91" t="s">
        <v>1124</v>
      </c>
      <c r="O1065" s="91" t="s">
        <v>1193</v>
      </c>
      <c r="P1065" s="127">
        <v>44098</v>
      </c>
      <c r="Q1065" s="97">
        <v>44092</v>
      </c>
      <c r="R1065" s="93" t="s">
        <v>35</v>
      </c>
      <c r="S1065" s="89" t="s">
        <v>36</v>
      </c>
      <c r="T1065" s="88" t="s">
        <v>30</v>
      </c>
      <c r="U1065" s="89" t="s">
        <v>449</v>
      </c>
      <c r="V1065" s="92" t="s">
        <v>1567</v>
      </c>
      <c r="W1065" s="94">
        <v>43782821</v>
      </c>
      <c r="X1065" s="46">
        <f t="shared" si="51"/>
        <v>24</v>
      </c>
      <c r="Y1065" s="46">
        <v>800</v>
      </c>
      <c r="Z1065" s="46" t="str">
        <f t="shared" si="52"/>
        <v>16-30</v>
      </c>
      <c r="AA1065" s="77" t="str">
        <f t="shared" si="53"/>
        <v>Concluido</v>
      </c>
    </row>
    <row r="1066" spans="1:27" s="43" customFormat="1" ht="15" customHeight="1">
      <c r="A1066" s="89" t="s">
        <v>26</v>
      </c>
      <c r="B1066" s="90" t="s">
        <v>37</v>
      </c>
      <c r="C1066" s="91" t="s">
        <v>27</v>
      </c>
      <c r="D1066" s="91">
        <v>9166</v>
      </c>
      <c r="E1066" s="87" t="s">
        <v>146</v>
      </c>
      <c r="F1066" s="87" t="s">
        <v>57</v>
      </c>
      <c r="G1066" s="88" t="s">
        <v>30</v>
      </c>
      <c r="H1066" s="89" t="s">
        <v>31</v>
      </c>
      <c r="I1066" s="92" t="s">
        <v>32</v>
      </c>
      <c r="J1066" s="92" t="s">
        <v>33</v>
      </c>
      <c r="K1066" s="91" t="s">
        <v>34</v>
      </c>
      <c r="L1066" s="128">
        <v>44068</v>
      </c>
      <c r="M1066" s="91">
        <v>2020</v>
      </c>
      <c r="N1066" s="91" t="s">
        <v>1124</v>
      </c>
      <c r="O1066" s="91" t="s">
        <v>1193</v>
      </c>
      <c r="P1066" s="127">
        <v>44098</v>
      </c>
      <c r="Q1066" s="97">
        <v>44092</v>
      </c>
      <c r="R1066" s="93" t="s">
        <v>35</v>
      </c>
      <c r="S1066" s="89" t="s">
        <v>36</v>
      </c>
      <c r="T1066" s="88" t="s">
        <v>30</v>
      </c>
      <c r="U1066" s="89" t="s">
        <v>449</v>
      </c>
      <c r="V1066" s="92" t="s">
        <v>1568</v>
      </c>
      <c r="W1066" s="94">
        <v>41768228</v>
      </c>
      <c r="X1066" s="46">
        <f t="shared" si="51"/>
        <v>24</v>
      </c>
      <c r="Y1066" s="46">
        <v>801</v>
      </c>
      <c r="Z1066" s="46" t="str">
        <f t="shared" si="52"/>
        <v>16-30</v>
      </c>
      <c r="AA1066" s="77" t="str">
        <f t="shared" si="53"/>
        <v>Concluido</v>
      </c>
    </row>
    <row r="1067" spans="1:27" s="43" customFormat="1" ht="15" customHeight="1">
      <c r="A1067" s="89" t="s">
        <v>26</v>
      </c>
      <c r="B1067" s="90" t="s">
        <v>37</v>
      </c>
      <c r="C1067" s="91" t="s">
        <v>27</v>
      </c>
      <c r="D1067" s="91">
        <v>9153</v>
      </c>
      <c r="E1067" s="87" t="s">
        <v>113</v>
      </c>
      <c r="F1067" s="87" t="s">
        <v>57</v>
      </c>
      <c r="G1067" s="88" t="s">
        <v>44</v>
      </c>
      <c r="H1067" s="89" t="s">
        <v>45</v>
      </c>
      <c r="I1067" s="92" t="s">
        <v>113</v>
      </c>
      <c r="J1067" s="92" t="s">
        <v>51</v>
      </c>
      <c r="K1067" s="91" t="s">
        <v>114</v>
      </c>
      <c r="L1067" s="128">
        <v>44068</v>
      </c>
      <c r="M1067" s="91">
        <v>2020</v>
      </c>
      <c r="N1067" s="91" t="s">
        <v>1124</v>
      </c>
      <c r="O1067" s="91" t="s">
        <v>1193</v>
      </c>
      <c r="P1067" s="127">
        <v>44098</v>
      </c>
      <c r="Q1067" s="97">
        <v>44092</v>
      </c>
      <c r="R1067" s="93" t="s">
        <v>35</v>
      </c>
      <c r="S1067" s="89" t="s">
        <v>36</v>
      </c>
      <c r="T1067" s="88">
        <v>39</v>
      </c>
      <c r="U1067" s="89" t="s">
        <v>82</v>
      </c>
      <c r="V1067" s="92" t="s">
        <v>1569</v>
      </c>
      <c r="W1067" s="94">
        <v>46765576</v>
      </c>
      <c r="X1067" s="46">
        <f t="shared" si="51"/>
        <v>24</v>
      </c>
      <c r="Y1067" s="46">
        <v>802</v>
      </c>
      <c r="Z1067" s="46" t="str">
        <f t="shared" si="52"/>
        <v>16-30</v>
      </c>
      <c r="AA1067" s="77" t="str">
        <f t="shared" si="53"/>
        <v>Concluido</v>
      </c>
    </row>
    <row r="1068" spans="1:27" s="43" customFormat="1" ht="15" customHeight="1">
      <c r="A1068" s="89" t="s">
        <v>26</v>
      </c>
      <c r="B1068" s="90" t="s">
        <v>37</v>
      </c>
      <c r="C1068" s="91" t="s">
        <v>27</v>
      </c>
      <c r="D1068" s="91">
        <v>9137</v>
      </c>
      <c r="E1068" s="87" t="s">
        <v>50</v>
      </c>
      <c r="F1068" s="87" t="s">
        <v>29</v>
      </c>
      <c r="G1068" s="88" t="s">
        <v>44</v>
      </c>
      <c r="H1068" s="89" t="s">
        <v>45</v>
      </c>
      <c r="I1068" s="92" t="s">
        <v>50</v>
      </c>
      <c r="J1068" s="92" t="s">
        <v>51</v>
      </c>
      <c r="K1068" s="91" t="s">
        <v>52</v>
      </c>
      <c r="L1068" s="128">
        <v>44067</v>
      </c>
      <c r="M1068" s="91">
        <v>2020</v>
      </c>
      <c r="N1068" s="91" t="s">
        <v>1124</v>
      </c>
      <c r="O1068" s="91" t="s">
        <v>1193</v>
      </c>
      <c r="P1068" s="127">
        <v>44097</v>
      </c>
      <c r="Q1068" s="97">
        <v>44092</v>
      </c>
      <c r="R1068" s="93" t="s">
        <v>35</v>
      </c>
      <c r="S1068" s="89" t="s">
        <v>36</v>
      </c>
      <c r="T1068" s="88" t="s">
        <v>30</v>
      </c>
      <c r="U1068" s="89" t="s">
        <v>449</v>
      </c>
      <c r="V1068" s="92" t="s">
        <v>1570</v>
      </c>
      <c r="W1068" s="94">
        <v>47948539</v>
      </c>
      <c r="X1068" s="46">
        <f t="shared" si="51"/>
        <v>25</v>
      </c>
      <c r="Y1068" s="46">
        <v>803</v>
      </c>
      <c r="Z1068" s="46" t="str">
        <f t="shared" si="52"/>
        <v>16-30</v>
      </c>
      <c r="AA1068" s="77" t="str">
        <f t="shared" si="53"/>
        <v>Concluido</v>
      </c>
    </row>
    <row r="1069" spans="1:27" s="43" customFormat="1" ht="15" customHeight="1">
      <c r="A1069" s="89" t="s">
        <v>26</v>
      </c>
      <c r="B1069" s="90" t="s">
        <v>37</v>
      </c>
      <c r="C1069" s="91" t="s">
        <v>27</v>
      </c>
      <c r="D1069" s="91">
        <v>9139</v>
      </c>
      <c r="E1069" s="87" t="s">
        <v>74</v>
      </c>
      <c r="F1069" s="87" t="s">
        <v>57</v>
      </c>
      <c r="G1069" s="88" t="s">
        <v>44</v>
      </c>
      <c r="H1069" s="89" t="s">
        <v>45</v>
      </c>
      <c r="I1069" s="92" t="s">
        <v>74</v>
      </c>
      <c r="J1069" s="92" t="s">
        <v>108</v>
      </c>
      <c r="K1069" s="91" t="s">
        <v>159</v>
      </c>
      <c r="L1069" s="128">
        <v>44067</v>
      </c>
      <c r="M1069" s="91">
        <v>2020</v>
      </c>
      <c r="N1069" s="91" t="s">
        <v>1124</v>
      </c>
      <c r="O1069" s="91" t="s">
        <v>1193</v>
      </c>
      <c r="P1069" s="127">
        <v>44097</v>
      </c>
      <c r="Q1069" s="97">
        <v>44092</v>
      </c>
      <c r="R1069" s="93" t="s">
        <v>35</v>
      </c>
      <c r="S1069" s="89" t="s">
        <v>36</v>
      </c>
      <c r="T1069" s="88" t="s">
        <v>30</v>
      </c>
      <c r="U1069" s="89" t="s">
        <v>449</v>
      </c>
      <c r="V1069" s="92" t="s">
        <v>1571</v>
      </c>
      <c r="W1069" s="94">
        <v>9359644</v>
      </c>
      <c r="X1069" s="46">
        <f t="shared" si="51"/>
        <v>25</v>
      </c>
      <c r="Y1069" s="46">
        <v>804</v>
      </c>
      <c r="Z1069" s="46" t="str">
        <f t="shared" si="52"/>
        <v>16-30</v>
      </c>
      <c r="AA1069" s="77" t="str">
        <f t="shared" si="53"/>
        <v>Concluido</v>
      </c>
    </row>
    <row r="1070" spans="1:27" s="43" customFormat="1" ht="15" customHeight="1">
      <c r="A1070" s="89" t="s">
        <v>26</v>
      </c>
      <c r="B1070" s="90" t="s">
        <v>37</v>
      </c>
      <c r="C1070" s="91" t="s">
        <v>27</v>
      </c>
      <c r="D1070" s="91">
        <v>9141</v>
      </c>
      <c r="E1070" s="87" t="s">
        <v>76</v>
      </c>
      <c r="F1070" s="87" t="s">
        <v>29</v>
      </c>
      <c r="G1070" s="88" t="s">
        <v>44</v>
      </c>
      <c r="H1070" s="89" t="s">
        <v>45</v>
      </c>
      <c r="I1070" s="92" t="s">
        <v>76</v>
      </c>
      <c r="J1070" s="92" t="s">
        <v>47</v>
      </c>
      <c r="K1070" s="91" t="s">
        <v>34</v>
      </c>
      <c r="L1070" s="128">
        <v>44067</v>
      </c>
      <c r="M1070" s="91">
        <v>2020</v>
      </c>
      <c r="N1070" s="91" t="s">
        <v>1124</v>
      </c>
      <c r="O1070" s="91" t="s">
        <v>1193</v>
      </c>
      <c r="P1070" s="127">
        <v>44097</v>
      </c>
      <c r="Q1070" s="97">
        <v>44092</v>
      </c>
      <c r="R1070" s="93" t="s">
        <v>35</v>
      </c>
      <c r="S1070" s="89" t="s">
        <v>36</v>
      </c>
      <c r="T1070" s="88" t="s">
        <v>30</v>
      </c>
      <c r="U1070" s="89" t="s">
        <v>449</v>
      </c>
      <c r="V1070" s="92" t="s">
        <v>1572</v>
      </c>
      <c r="W1070" s="94">
        <v>47898596</v>
      </c>
      <c r="X1070" s="46">
        <f t="shared" si="51"/>
        <v>25</v>
      </c>
      <c r="Y1070" s="46">
        <v>805</v>
      </c>
      <c r="Z1070" s="46" t="str">
        <f t="shared" si="52"/>
        <v>16-30</v>
      </c>
      <c r="AA1070" s="77" t="str">
        <f t="shared" si="53"/>
        <v>Concluido</v>
      </c>
    </row>
    <row r="1071" spans="1:27" s="43" customFormat="1" ht="15" customHeight="1">
      <c r="A1071" s="89" t="s">
        <v>26</v>
      </c>
      <c r="B1071" s="90" t="s">
        <v>37</v>
      </c>
      <c r="C1071" s="91" t="s">
        <v>27</v>
      </c>
      <c r="D1071" s="91">
        <v>9129</v>
      </c>
      <c r="E1071" s="87" t="s">
        <v>80</v>
      </c>
      <c r="F1071" s="87" t="s">
        <v>80</v>
      </c>
      <c r="G1071" s="88" t="s">
        <v>30</v>
      </c>
      <c r="H1071" s="89" t="s">
        <v>31</v>
      </c>
      <c r="I1071" s="92" t="s">
        <v>32</v>
      </c>
      <c r="J1071" s="92" t="s">
        <v>33</v>
      </c>
      <c r="K1071" s="91" t="s">
        <v>34</v>
      </c>
      <c r="L1071" s="128">
        <v>44067</v>
      </c>
      <c r="M1071" s="91">
        <v>2020</v>
      </c>
      <c r="N1071" s="91" t="s">
        <v>1124</v>
      </c>
      <c r="O1071" s="91" t="s">
        <v>1193</v>
      </c>
      <c r="P1071" s="127">
        <v>44097</v>
      </c>
      <c r="Q1071" s="97">
        <v>44084</v>
      </c>
      <c r="R1071" s="93">
        <v>29</v>
      </c>
      <c r="S1071" s="89" t="s">
        <v>81</v>
      </c>
      <c r="T1071" s="88">
        <v>39</v>
      </c>
      <c r="U1071" s="89" t="s">
        <v>82</v>
      </c>
      <c r="V1071" s="92" t="s">
        <v>1573</v>
      </c>
      <c r="W1071" s="94">
        <v>80517977</v>
      </c>
      <c r="X1071" s="46">
        <f t="shared" si="51"/>
        <v>17</v>
      </c>
      <c r="Y1071" s="46">
        <v>806</v>
      </c>
      <c r="Z1071" s="46" t="str">
        <f t="shared" si="52"/>
        <v>16-30</v>
      </c>
      <c r="AA1071" s="77" t="str">
        <f t="shared" si="53"/>
        <v>Concluido</v>
      </c>
    </row>
    <row r="1072" spans="1:27" s="43" customFormat="1" ht="15" customHeight="1">
      <c r="A1072" s="89" t="s">
        <v>26</v>
      </c>
      <c r="B1072" s="90" t="s">
        <v>37</v>
      </c>
      <c r="C1072" s="91" t="s">
        <v>27</v>
      </c>
      <c r="D1072" s="91">
        <v>9131</v>
      </c>
      <c r="E1072" s="87" t="s">
        <v>109</v>
      </c>
      <c r="F1072" s="87" t="s">
        <v>29</v>
      </c>
      <c r="G1072" s="88" t="s">
        <v>30</v>
      </c>
      <c r="H1072" s="89" t="s">
        <v>31</v>
      </c>
      <c r="I1072" s="92" t="s">
        <v>32</v>
      </c>
      <c r="J1072" s="92" t="s">
        <v>33</v>
      </c>
      <c r="K1072" s="91" t="s">
        <v>34</v>
      </c>
      <c r="L1072" s="128">
        <v>44067</v>
      </c>
      <c r="M1072" s="91">
        <v>2020</v>
      </c>
      <c r="N1072" s="91" t="s">
        <v>1124</v>
      </c>
      <c r="O1072" s="91" t="s">
        <v>1193</v>
      </c>
      <c r="P1072" s="127">
        <v>44097</v>
      </c>
      <c r="Q1072" s="97">
        <v>44091</v>
      </c>
      <c r="R1072" s="93" t="s">
        <v>35</v>
      </c>
      <c r="S1072" s="89" t="s">
        <v>36</v>
      </c>
      <c r="T1072" s="88" t="s">
        <v>30</v>
      </c>
      <c r="U1072" s="89" t="s">
        <v>449</v>
      </c>
      <c r="V1072" s="92" t="s">
        <v>1574</v>
      </c>
      <c r="W1072" s="94">
        <v>30835431</v>
      </c>
      <c r="X1072" s="46">
        <f t="shared" si="51"/>
        <v>24</v>
      </c>
      <c r="Y1072" s="46">
        <v>807</v>
      </c>
      <c r="Z1072" s="46" t="str">
        <f t="shared" si="52"/>
        <v>16-30</v>
      </c>
      <c r="AA1072" s="77" t="str">
        <f t="shared" si="53"/>
        <v>Concluido</v>
      </c>
    </row>
    <row r="1073" spans="1:27" s="43" customFormat="1" ht="15" customHeight="1">
      <c r="A1073" s="89" t="s">
        <v>26</v>
      </c>
      <c r="B1073" s="90" t="s">
        <v>37</v>
      </c>
      <c r="C1073" s="91" t="s">
        <v>27</v>
      </c>
      <c r="D1073" s="91">
        <v>9135</v>
      </c>
      <c r="E1073" s="87" t="s">
        <v>56</v>
      </c>
      <c r="F1073" s="87" t="s">
        <v>57</v>
      </c>
      <c r="G1073" s="88" t="s">
        <v>30</v>
      </c>
      <c r="H1073" s="89" t="s">
        <v>31</v>
      </c>
      <c r="I1073" s="92" t="s">
        <v>32</v>
      </c>
      <c r="J1073" s="92" t="s">
        <v>33</v>
      </c>
      <c r="K1073" s="91" t="s">
        <v>34</v>
      </c>
      <c r="L1073" s="128">
        <v>44067</v>
      </c>
      <c r="M1073" s="91">
        <v>2020</v>
      </c>
      <c r="N1073" s="91" t="s">
        <v>1124</v>
      </c>
      <c r="O1073" s="91" t="s">
        <v>1193</v>
      </c>
      <c r="P1073" s="127">
        <v>44097</v>
      </c>
      <c r="Q1073" s="97">
        <v>44092</v>
      </c>
      <c r="R1073" s="93" t="s">
        <v>35</v>
      </c>
      <c r="S1073" s="89" t="s">
        <v>36</v>
      </c>
      <c r="T1073" s="88" t="s">
        <v>30</v>
      </c>
      <c r="U1073" s="89" t="s">
        <v>449</v>
      </c>
      <c r="V1073" s="92" t="s">
        <v>1575</v>
      </c>
      <c r="W1073" s="94">
        <v>32914355</v>
      </c>
      <c r="X1073" s="46">
        <f t="shared" si="51"/>
        <v>25</v>
      </c>
      <c r="Y1073" s="46">
        <v>808</v>
      </c>
      <c r="Z1073" s="46" t="str">
        <f t="shared" si="52"/>
        <v>16-30</v>
      </c>
      <c r="AA1073" s="77" t="str">
        <f t="shared" si="53"/>
        <v>Concluido</v>
      </c>
    </row>
    <row r="1074" spans="1:27" s="43" customFormat="1" ht="15" customHeight="1">
      <c r="A1074" s="89" t="s">
        <v>26</v>
      </c>
      <c r="B1074" s="90" t="s">
        <v>37</v>
      </c>
      <c r="C1074" s="91" t="s">
        <v>27</v>
      </c>
      <c r="D1074" s="91">
        <v>9144</v>
      </c>
      <c r="E1074" s="87" t="s">
        <v>43</v>
      </c>
      <c r="F1074" s="87" t="s">
        <v>29</v>
      </c>
      <c r="G1074" s="88" t="s">
        <v>30</v>
      </c>
      <c r="H1074" s="89" t="s">
        <v>31</v>
      </c>
      <c r="I1074" s="92" t="s">
        <v>32</v>
      </c>
      <c r="J1074" s="92" t="s">
        <v>33</v>
      </c>
      <c r="K1074" s="91" t="s">
        <v>34</v>
      </c>
      <c r="L1074" s="128">
        <v>44067</v>
      </c>
      <c r="M1074" s="91">
        <v>2020</v>
      </c>
      <c r="N1074" s="91" t="s">
        <v>1124</v>
      </c>
      <c r="O1074" s="91" t="s">
        <v>1193</v>
      </c>
      <c r="P1074" s="127">
        <v>44097</v>
      </c>
      <c r="Q1074" s="97">
        <v>44092</v>
      </c>
      <c r="R1074" s="93" t="s">
        <v>35</v>
      </c>
      <c r="S1074" s="89" t="s">
        <v>36</v>
      </c>
      <c r="T1074" s="88">
        <v>39</v>
      </c>
      <c r="U1074" s="89" t="s">
        <v>82</v>
      </c>
      <c r="V1074" s="92" t="s">
        <v>1576</v>
      </c>
      <c r="W1074" s="94">
        <v>41381092</v>
      </c>
      <c r="X1074" s="46">
        <f t="shared" si="51"/>
        <v>25</v>
      </c>
      <c r="Y1074" s="46">
        <v>809</v>
      </c>
      <c r="Z1074" s="46" t="str">
        <f t="shared" si="52"/>
        <v>16-30</v>
      </c>
      <c r="AA1074" s="77" t="str">
        <f t="shared" si="53"/>
        <v>Concluido</v>
      </c>
    </row>
    <row r="1075" spans="1:27" s="43" customFormat="1" ht="15" customHeight="1">
      <c r="A1075" s="89" t="s">
        <v>26</v>
      </c>
      <c r="B1075" s="90" t="s">
        <v>37</v>
      </c>
      <c r="C1075" s="91" t="s">
        <v>27</v>
      </c>
      <c r="D1075" s="91">
        <v>9149</v>
      </c>
      <c r="E1075" s="87" t="s">
        <v>46</v>
      </c>
      <c r="F1075" s="87" t="s">
        <v>57</v>
      </c>
      <c r="G1075" s="88" t="s">
        <v>30</v>
      </c>
      <c r="H1075" s="89" t="s">
        <v>31</v>
      </c>
      <c r="I1075" s="92" t="s">
        <v>32</v>
      </c>
      <c r="J1075" s="92" t="s">
        <v>33</v>
      </c>
      <c r="K1075" s="91" t="s">
        <v>34</v>
      </c>
      <c r="L1075" s="128">
        <v>44067</v>
      </c>
      <c r="M1075" s="91">
        <v>2020</v>
      </c>
      <c r="N1075" s="91" t="s">
        <v>1124</v>
      </c>
      <c r="O1075" s="91" t="s">
        <v>1193</v>
      </c>
      <c r="P1075" s="127">
        <v>44097</v>
      </c>
      <c r="Q1075" s="97">
        <v>44092</v>
      </c>
      <c r="R1075" s="93" t="s">
        <v>35</v>
      </c>
      <c r="S1075" s="89" t="s">
        <v>36</v>
      </c>
      <c r="T1075" s="88" t="s">
        <v>30</v>
      </c>
      <c r="U1075" s="89" t="s">
        <v>449</v>
      </c>
      <c r="V1075" s="92" t="s">
        <v>1577</v>
      </c>
      <c r="W1075" s="94">
        <v>31604197</v>
      </c>
      <c r="X1075" s="46">
        <f t="shared" si="51"/>
        <v>25</v>
      </c>
      <c r="Y1075" s="46">
        <v>810</v>
      </c>
      <c r="Z1075" s="46" t="str">
        <f t="shared" si="52"/>
        <v>16-30</v>
      </c>
      <c r="AA1075" s="77" t="str">
        <f t="shared" si="53"/>
        <v>Concluido</v>
      </c>
    </row>
    <row r="1076" spans="1:27" s="43" customFormat="1" ht="15" customHeight="1">
      <c r="A1076" s="89" t="s">
        <v>26</v>
      </c>
      <c r="B1076" s="90" t="s">
        <v>37</v>
      </c>
      <c r="C1076" s="91" t="s">
        <v>27</v>
      </c>
      <c r="D1076" s="91">
        <v>9120</v>
      </c>
      <c r="E1076" s="87" t="s">
        <v>80</v>
      </c>
      <c r="F1076" s="87" t="s">
        <v>80</v>
      </c>
      <c r="G1076" s="88" t="s">
        <v>44</v>
      </c>
      <c r="H1076" s="89" t="s">
        <v>45</v>
      </c>
      <c r="I1076" s="92" t="s">
        <v>410</v>
      </c>
      <c r="J1076" s="92" t="s">
        <v>117</v>
      </c>
      <c r="K1076" s="95" t="s">
        <v>1113</v>
      </c>
      <c r="L1076" s="128">
        <v>44065</v>
      </c>
      <c r="M1076" s="91">
        <v>2020</v>
      </c>
      <c r="N1076" s="91" t="s">
        <v>1124</v>
      </c>
      <c r="O1076" s="91" t="s">
        <v>1193</v>
      </c>
      <c r="P1076" s="127">
        <v>44095</v>
      </c>
      <c r="Q1076" s="97">
        <v>44084</v>
      </c>
      <c r="R1076" s="93">
        <v>29</v>
      </c>
      <c r="S1076" s="89" t="s">
        <v>81</v>
      </c>
      <c r="T1076" s="88">
        <v>39</v>
      </c>
      <c r="U1076" s="89" t="s">
        <v>82</v>
      </c>
      <c r="V1076" s="92" t="s">
        <v>1578</v>
      </c>
      <c r="W1076" s="94">
        <v>74400417</v>
      </c>
      <c r="X1076" s="46">
        <f t="shared" si="51"/>
        <v>19</v>
      </c>
      <c r="Y1076" s="46">
        <v>811</v>
      </c>
      <c r="Z1076" s="46" t="str">
        <f t="shared" si="52"/>
        <v>16-30</v>
      </c>
      <c r="AA1076" s="77" t="str">
        <f t="shared" si="53"/>
        <v>Concluido</v>
      </c>
    </row>
    <row r="1077" spans="1:27" s="43" customFormat="1" ht="15" customHeight="1">
      <c r="A1077" s="89" t="s">
        <v>26</v>
      </c>
      <c r="B1077" s="90" t="s">
        <v>37</v>
      </c>
      <c r="C1077" s="91" t="s">
        <v>27</v>
      </c>
      <c r="D1077" s="91">
        <v>9119</v>
      </c>
      <c r="E1077" s="87" t="s">
        <v>50</v>
      </c>
      <c r="F1077" s="87" t="s">
        <v>29</v>
      </c>
      <c r="G1077" s="88" t="s">
        <v>44</v>
      </c>
      <c r="H1077" s="89" t="s">
        <v>45</v>
      </c>
      <c r="I1077" s="92" t="s">
        <v>50</v>
      </c>
      <c r="J1077" s="92" t="s">
        <v>51</v>
      </c>
      <c r="K1077" s="91" t="s">
        <v>52</v>
      </c>
      <c r="L1077" s="128">
        <v>44065</v>
      </c>
      <c r="M1077" s="91">
        <v>2020</v>
      </c>
      <c r="N1077" s="91" t="s">
        <v>1124</v>
      </c>
      <c r="O1077" s="91" t="s">
        <v>1193</v>
      </c>
      <c r="P1077" s="127">
        <v>44095</v>
      </c>
      <c r="Q1077" s="97">
        <v>44097</v>
      </c>
      <c r="R1077" s="93" t="s">
        <v>35</v>
      </c>
      <c r="S1077" s="89" t="s">
        <v>36</v>
      </c>
      <c r="T1077" s="88" t="s">
        <v>30</v>
      </c>
      <c r="U1077" s="89" t="s">
        <v>449</v>
      </c>
      <c r="V1077" s="92" t="s">
        <v>1579</v>
      </c>
      <c r="W1077" s="94">
        <v>29320650</v>
      </c>
      <c r="X1077" s="46">
        <f t="shared" si="51"/>
        <v>32</v>
      </c>
      <c r="Y1077" s="46">
        <v>812</v>
      </c>
      <c r="Z1077" s="46" t="str">
        <f t="shared" si="52"/>
        <v>31-60</v>
      </c>
      <c r="AA1077" s="77" t="str">
        <f t="shared" si="53"/>
        <v>Concluido</v>
      </c>
    </row>
    <row r="1078" spans="1:27" s="43" customFormat="1" ht="15" customHeight="1">
      <c r="A1078" s="89" t="s">
        <v>26</v>
      </c>
      <c r="B1078" s="90" t="s">
        <v>37</v>
      </c>
      <c r="C1078" s="91" t="s">
        <v>27</v>
      </c>
      <c r="D1078" s="91">
        <v>9121</v>
      </c>
      <c r="E1078" s="87" t="s">
        <v>68</v>
      </c>
      <c r="F1078" s="87" t="s">
        <v>29</v>
      </c>
      <c r="G1078" s="88" t="s">
        <v>44</v>
      </c>
      <c r="H1078" s="89" t="s">
        <v>45</v>
      </c>
      <c r="I1078" s="92" t="s">
        <v>68</v>
      </c>
      <c r="J1078" s="92" t="s">
        <v>69</v>
      </c>
      <c r="K1078" s="91" t="s">
        <v>457</v>
      </c>
      <c r="L1078" s="128">
        <v>44065</v>
      </c>
      <c r="M1078" s="91">
        <v>2020</v>
      </c>
      <c r="N1078" s="91" t="s">
        <v>1124</v>
      </c>
      <c r="O1078" s="91" t="s">
        <v>1193</v>
      </c>
      <c r="P1078" s="127">
        <v>44095</v>
      </c>
      <c r="Q1078" s="97">
        <v>44092</v>
      </c>
      <c r="R1078" s="93" t="s">
        <v>35</v>
      </c>
      <c r="S1078" s="89" t="s">
        <v>36</v>
      </c>
      <c r="T1078" s="88" t="s">
        <v>30</v>
      </c>
      <c r="U1078" s="89" t="s">
        <v>449</v>
      </c>
      <c r="V1078" s="92" t="s">
        <v>1580</v>
      </c>
      <c r="W1078" s="94">
        <v>21068238</v>
      </c>
      <c r="X1078" s="46">
        <f t="shared" si="51"/>
        <v>27</v>
      </c>
      <c r="Y1078" s="46">
        <v>813</v>
      </c>
      <c r="Z1078" s="46" t="str">
        <f t="shared" si="52"/>
        <v>16-30</v>
      </c>
      <c r="AA1078" s="77" t="str">
        <f t="shared" si="53"/>
        <v>Concluido</v>
      </c>
    </row>
    <row r="1079" spans="1:27" s="43" customFormat="1" ht="15" customHeight="1">
      <c r="A1079" s="89" t="s">
        <v>26</v>
      </c>
      <c r="B1079" s="90" t="s">
        <v>37</v>
      </c>
      <c r="C1079" s="91" t="s">
        <v>27</v>
      </c>
      <c r="D1079" s="91">
        <v>9122</v>
      </c>
      <c r="E1079" s="87" t="s">
        <v>135</v>
      </c>
      <c r="F1079" s="87" t="s">
        <v>29</v>
      </c>
      <c r="G1079" s="88" t="s">
        <v>44</v>
      </c>
      <c r="H1079" s="89" t="s">
        <v>45</v>
      </c>
      <c r="I1079" s="92" t="s">
        <v>135</v>
      </c>
      <c r="J1079" s="92" t="s">
        <v>47</v>
      </c>
      <c r="K1079" s="91" t="s">
        <v>34</v>
      </c>
      <c r="L1079" s="128">
        <v>44065</v>
      </c>
      <c r="M1079" s="91">
        <v>2020</v>
      </c>
      <c r="N1079" s="91" t="s">
        <v>1124</v>
      </c>
      <c r="O1079" s="91" t="s">
        <v>1193</v>
      </c>
      <c r="P1079" s="127">
        <v>44095</v>
      </c>
      <c r="Q1079" s="97">
        <v>44091</v>
      </c>
      <c r="R1079" s="93" t="s">
        <v>35</v>
      </c>
      <c r="S1079" s="89" t="s">
        <v>36</v>
      </c>
      <c r="T1079" s="88" t="s">
        <v>30</v>
      </c>
      <c r="U1079" s="89" t="s">
        <v>449</v>
      </c>
      <c r="V1079" s="92" t="s">
        <v>1581</v>
      </c>
      <c r="W1079" s="94">
        <v>40994236</v>
      </c>
      <c r="X1079" s="46">
        <f t="shared" si="51"/>
        <v>26</v>
      </c>
      <c r="Y1079" s="46">
        <v>814</v>
      </c>
      <c r="Z1079" s="46" t="str">
        <f t="shared" si="52"/>
        <v>16-30</v>
      </c>
      <c r="AA1079" s="77" t="str">
        <f t="shared" si="53"/>
        <v>Concluido</v>
      </c>
    </row>
    <row r="1080" spans="1:27" s="43" customFormat="1" ht="15" customHeight="1">
      <c r="A1080" s="89" t="s">
        <v>26</v>
      </c>
      <c r="B1080" s="90" t="s">
        <v>37</v>
      </c>
      <c r="C1080" s="91" t="s">
        <v>27</v>
      </c>
      <c r="D1080" s="91">
        <v>9117</v>
      </c>
      <c r="E1080" s="87" t="s">
        <v>101</v>
      </c>
      <c r="F1080" s="87" t="s">
        <v>29</v>
      </c>
      <c r="G1080" s="88" t="s">
        <v>44</v>
      </c>
      <c r="H1080" s="89" t="s">
        <v>45</v>
      </c>
      <c r="I1080" s="92" t="s">
        <v>101</v>
      </c>
      <c r="J1080" s="92" t="s">
        <v>79</v>
      </c>
      <c r="K1080" s="91" t="s">
        <v>34</v>
      </c>
      <c r="L1080" s="128">
        <v>44065</v>
      </c>
      <c r="M1080" s="91">
        <v>2020</v>
      </c>
      <c r="N1080" s="91" t="s">
        <v>1124</v>
      </c>
      <c r="O1080" s="91" t="s">
        <v>1193</v>
      </c>
      <c r="P1080" s="127">
        <v>44095</v>
      </c>
      <c r="Q1080" s="97">
        <v>44091</v>
      </c>
      <c r="R1080" s="93" t="s">
        <v>35</v>
      </c>
      <c r="S1080" s="89" t="s">
        <v>36</v>
      </c>
      <c r="T1080" s="88" t="s">
        <v>30</v>
      </c>
      <c r="U1080" s="89" t="s">
        <v>449</v>
      </c>
      <c r="V1080" s="92" t="s">
        <v>1582</v>
      </c>
      <c r="W1080" s="94">
        <v>46915025</v>
      </c>
      <c r="X1080" s="46">
        <f t="shared" si="51"/>
        <v>26</v>
      </c>
      <c r="Y1080" s="46">
        <v>815</v>
      </c>
      <c r="Z1080" s="46" t="str">
        <f t="shared" si="52"/>
        <v>16-30</v>
      </c>
      <c r="AA1080" s="77" t="str">
        <f t="shared" si="53"/>
        <v>Concluido</v>
      </c>
    </row>
    <row r="1081" spans="1:27" s="43" customFormat="1" ht="15" customHeight="1">
      <c r="A1081" s="89" t="s">
        <v>26</v>
      </c>
      <c r="B1081" s="90" t="s">
        <v>37</v>
      </c>
      <c r="C1081" s="91" t="s">
        <v>27</v>
      </c>
      <c r="D1081" s="91">
        <v>9116</v>
      </c>
      <c r="E1081" s="87" t="s">
        <v>63</v>
      </c>
      <c r="F1081" s="87" t="s">
        <v>29</v>
      </c>
      <c r="G1081" s="88" t="s">
        <v>44</v>
      </c>
      <c r="H1081" s="89" t="s">
        <v>45</v>
      </c>
      <c r="I1081" s="92" t="s">
        <v>586</v>
      </c>
      <c r="J1081" s="92" t="s">
        <v>59</v>
      </c>
      <c r="K1081" s="91" t="s">
        <v>587</v>
      </c>
      <c r="L1081" s="128">
        <v>44065</v>
      </c>
      <c r="M1081" s="91">
        <v>2020</v>
      </c>
      <c r="N1081" s="91" t="s">
        <v>1124</v>
      </c>
      <c r="O1081" s="91" t="s">
        <v>1193</v>
      </c>
      <c r="P1081" s="127">
        <v>44095</v>
      </c>
      <c r="Q1081" s="97">
        <v>44091</v>
      </c>
      <c r="R1081" s="93" t="s">
        <v>35</v>
      </c>
      <c r="S1081" s="89" t="s">
        <v>36</v>
      </c>
      <c r="T1081" s="88" t="s">
        <v>30</v>
      </c>
      <c r="U1081" s="89" t="s">
        <v>449</v>
      </c>
      <c r="V1081" s="92" t="s">
        <v>1583</v>
      </c>
      <c r="W1081" s="94">
        <v>15689808</v>
      </c>
      <c r="X1081" s="46">
        <f t="shared" si="51"/>
        <v>26</v>
      </c>
      <c r="Y1081" s="46">
        <v>816</v>
      </c>
      <c r="Z1081" s="46" t="str">
        <f t="shared" si="52"/>
        <v>16-30</v>
      </c>
      <c r="AA1081" s="77" t="str">
        <f t="shared" si="53"/>
        <v>Concluido</v>
      </c>
    </row>
    <row r="1082" spans="1:27" s="43" customFormat="1" ht="15" customHeight="1">
      <c r="A1082" s="89" t="s">
        <v>26</v>
      </c>
      <c r="B1082" s="90" t="s">
        <v>37</v>
      </c>
      <c r="C1082" s="91" t="s">
        <v>27</v>
      </c>
      <c r="D1082" s="91">
        <v>9103</v>
      </c>
      <c r="E1082" s="87" t="s">
        <v>399</v>
      </c>
      <c r="F1082" s="87" t="s">
        <v>57</v>
      </c>
      <c r="G1082" s="88" t="s">
        <v>44</v>
      </c>
      <c r="H1082" s="89" t="s">
        <v>45</v>
      </c>
      <c r="I1082" s="92" t="s">
        <v>399</v>
      </c>
      <c r="J1082" s="92" t="s">
        <v>117</v>
      </c>
      <c r="K1082" s="95" t="s">
        <v>435</v>
      </c>
      <c r="L1082" s="128">
        <v>44064</v>
      </c>
      <c r="M1082" s="91">
        <v>2020</v>
      </c>
      <c r="N1082" s="91" t="s">
        <v>1124</v>
      </c>
      <c r="O1082" s="91" t="s">
        <v>1193</v>
      </c>
      <c r="P1082" s="127">
        <v>44094</v>
      </c>
      <c r="Q1082" s="97">
        <v>44068</v>
      </c>
      <c r="R1082" s="93" t="s">
        <v>35</v>
      </c>
      <c r="S1082" s="89" t="s">
        <v>36</v>
      </c>
      <c r="T1082" s="88">
        <v>18</v>
      </c>
      <c r="U1082" s="89" t="s">
        <v>444</v>
      </c>
      <c r="V1082" s="92" t="s">
        <v>1369</v>
      </c>
      <c r="W1082" s="94">
        <v>31189045</v>
      </c>
      <c r="X1082" s="46">
        <f t="shared" si="51"/>
        <v>4</v>
      </c>
      <c r="Y1082" s="46">
        <v>817</v>
      </c>
      <c r="Z1082" s="46" t="str">
        <f t="shared" si="52"/>
        <v>1-15</v>
      </c>
      <c r="AA1082" s="77" t="str">
        <f t="shared" si="53"/>
        <v>Concluido</v>
      </c>
    </row>
    <row r="1083" spans="1:27" s="43" customFormat="1">
      <c r="A1083" s="89" t="s">
        <v>26</v>
      </c>
      <c r="B1083" s="90" t="s">
        <v>37</v>
      </c>
      <c r="C1083" s="91" t="s">
        <v>27</v>
      </c>
      <c r="D1083" s="91">
        <v>9096</v>
      </c>
      <c r="E1083" s="87" t="s">
        <v>50</v>
      </c>
      <c r="F1083" s="87" t="s">
        <v>29</v>
      </c>
      <c r="G1083" s="88" t="s">
        <v>44</v>
      </c>
      <c r="H1083" s="89" t="s">
        <v>45</v>
      </c>
      <c r="I1083" s="92" t="s">
        <v>50</v>
      </c>
      <c r="J1083" s="92" t="s">
        <v>51</v>
      </c>
      <c r="K1083" s="91" t="s">
        <v>52</v>
      </c>
      <c r="L1083" s="128">
        <v>44064</v>
      </c>
      <c r="M1083" s="91">
        <v>2020</v>
      </c>
      <c r="N1083" s="91" t="s">
        <v>1124</v>
      </c>
      <c r="O1083" s="91" t="s">
        <v>1193</v>
      </c>
      <c r="P1083" s="127">
        <v>44094</v>
      </c>
      <c r="Q1083" s="97">
        <v>44090</v>
      </c>
      <c r="R1083" s="93" t="s">
        <v>35</v>
      </c>
      <c r="S1083" s="89" t="s">
        <v>36</v>
      </c>
      <c r="T1083" s="88" t="s">
        <v>30</v>
      </c>
      <c r="U1083" s="89" t="s">
        <v>449</v>
      </c>
      <c r="V1083" s="92" t="s">
        <v>1584</v>
      </c>
      <c r="W1083" s="94">
        <v>45897221</v>
      </c>
      <c r="X1083" s="46">
        <f t="shared" si="51"/>
        <v>26</v>
      </c>
      <c r="Y1083" s="46">
        <v>818</v>
      </c>
      <c r="Z1083" s="46" t="str">
        <f t="shared" si="52"/>
        <v>16-30</v>
      </c>
      <c r="AA1083" s="77" t="str">
        <f t="shared" si="53"/>
        <v>Concluido</v>
      </c>
    </row>
    <row r="1084" spans="1:27" s="43" customFormat="1" ht="15" customHeight="1">
      <c r="A1084" s="89" t="s">
        <v>26</v>
      </c>
      <c r="B1084" s="90" t="s">
        <v>37</v>
      </c>
      <c r="C1084" s="91" t="s">
        <v>27</v>
      </c>
      <c r="D1084" s="91">
        <v>9110</v>
      </c>
      <c r="E1084" s="87" t="s">
        <v>74</v>
      </c>
      <c r="F1084" s="87" t="s">
        <v>57</v>
      </c>
      <c r="G1084" s="88" t="s">
        <v>44</v>
      </c>
      <c r="H1084" s="89" t="s">
        <v>45</v>
      </c>
      <c r="I1084" s="92" t="s">
        <v>74</v>
      </c>
      <c r="J1084" s="92" t="s">
        <v>108</v>
      </c>
      <c r="K1084" s="91" t="s">
        <v>159</v>
      </c>
      <c r="L1084" s="128">
        <v>44064</v>
      </c>
      <c r="M1084" s="91">
        <v>2020</v>
      </c>
      <c r="N1084" s="91" t="s">
        <v>1124</v>
      </c>
      <c r="O1084" s="91" t="s">
        <v>1193</v>
      </c>
      <c r="P1084" s="127">
        <v>44094</v>
      </c>
      <c r="Q1084" s="97">
        <v>44091</v>
      </c>
      <c r="R1084" s="93" t="s">
        <v>35</v>
      </c>
      <c r="S1084" s="89" t="s">
        <v>36</v>
      </c>
      <c r="T1084" s="88" t="s">
        <v>30</v>
      </c>
      <c r="U1084" s="89" t="s">
        <v>449</v>
      </c>
      <c r="V1084" s="92" t="s">
        <v>1585</v>
      </c>
      <c r="W1084" s="94">
        <v>26619845</v>
      </c>
      <c r="X1084" s="46">
        <f t="shared" si="51"/>
        <v>27</v>
      </c>
      <c r="Y1084" s="46">
        <v>819</v>
      </c>
      <c r="Z1084" s="46" t="str">
        <f t="shared" si="52"/>
        <v>16-30</v>
      </c>
      <c r="AA1084" s="77" t="str">
        <f t="shared" si="53"/>
        <v>Concluido</v>
      </c>
    </row>
    <row r="1085" spans="1:27" s="43" customFormat="1" ht="15" customHeight="1">
      <c r="A1085" s="89" t="s">
        <v>26</v>
      </c>
      <c r="B1085" s="90" t="s">
        <v>37</v>
      </c>
      <c r="C1085" s="91" t="s">
        <v>27</v>
      </c>
      <c r="D1085" s="91">
        <v>9097</v>
      </c>
      <c r="E1085" s="87" t="s">
        <v>153</v>
      </c>
      <c r="F1085" s="87" t="s">
        <v>29</v>
      </c>
      <c r="G1085" s="88" t="s">
        <v>44</v>
      </c>
      <c r="H1085" s="89" t="s">
        <v>45</v>
      </c>
      <c r="I1085" s="92" t="s">
        <v>153</v>
      </c>
      <c r="J1085" s="92" t="s">
        <v>69</v>
      </c>
      <c r="K1085" s="91" t="s">
        <v>416</v>
      </c>
      <c r="L1085" s="128">
        <v>44064</v>
      </c>
      <c r="M1085" s="91">
        <v>2020</v>
      </c>
      <c r="N1085" s="91" t="s">
        <v>1124</v>
      </c>
      <c r="O1085" s="91" t="s">
        <v>1193</v>
      </c>
      <c r="P1085" s="127">
        <v>44094</v>
      </c>
      <c r="Q1085" s="97">
        <v>44092</v>
      </c>
      <c r="R1085" s="93" t="s">
        <v>35</v>
      </c>
      <c r="S1085" s="89" t="s">
        <v>36</v>
      </c>
      <c r="T1085" s="88" t="s">
        <v>30</v>
      </c>
      <c r="U1085" s="89" t="s">
        <v>449</v>
      </c>
      <c r="V1085" s="92" t="s">
        <v>1586</v>
      </c>
      <c r="W1085" s="94">
        <v>70243420</v>
      </c>
      <c r="X1085" s="46">
        <f t="shared" si="51"/>
        <v>28</v>
      </c>
      <c r="Y1085" s="46">
        <v>820</v>
      </c>
      <c r="Z1085" s="46" t="str">
        <f t="shared" si="52"/>
        <v>16-30</v>
      </c>
      <c r="AA1085" s="77" t="str">
        <f t="shared" si="53"/>
        <v>Concluido</v>
      </c>
    </row>
    <row r="1086" spans="1:27" s="43" customFormat="1" ht="15" customHeight="1">
      <c r="A1086" s="89" t="s">
        <v>26</v>
      </c>
      <c r="B1086" s="90" t="s">
        <v>37</v>
      </c>
      <c r="C1086" s="91" t="s">
        <v>27</v>
      </c>
      <c r="D1086" s="91">
        <v>9105</v>
      </c>
      <c r="E1086" s="87" t="s">
        <v>162</v>
      </c>
      <c r="F1086" s="87" t="s">
        <v>29</v>
      </c>
      <c r="G1086" s="88" t="s">
        <v>44</v>
      </c>
      <c r="H1086" s="89" t="s">
        <v>45</v>
      </c>
      <c r="I1086" s="92" t="s">
        <v>77</v>
      </c>
      <c r="J1086" s="92" t="s">
        <v>108</v>
      </c>
      <c r="K1086" s="91" t="s">
        <v>129</v>
      </c>
      <c r="L1086" s="128">
        <v>44064</v>
      </c>
      <c r="M1086" s="91">
        <v>2020</v>
      </c>
      <c r="N1086" s="91" t="s">
        <v>1124</v>
      </c>
      <c r="O1086" s="91" t="s">
        <v>1193</v>
      </c>
      <c r="P1086" s="127">
        <v>44094</v>
      </c>
      <c r="Q1086" s="97">
        <v>44091</v>
      </c>
      <c r="R1086" s="93" t="s">
        <v>35</v>
      </c>
      <c r="S1086" s="89" t="s">
        <v>36</v>
      </c>
      <c r="T1086" s="88" t="s">
        <v>30</v>
      </c>
      <c r="U1086" s="89" t="s">
        <v>449</v>
      </c>
      <c r="V1086" s="92" t="s">
        <v>1587</v>
      </c>
      <c r="W1086" s="94">
        <v>42326726</v>
      </c>
      <c r="X1086" s="46">
        <f t="shared" si="51"/>
        <v>27</v>
      </c>
      <c r="Y1086" s="46">
        <v>821</v>
      </c>
      <c r="Z1086" s="46" t="str">
        <f t="shared" si="52"/>
        <v>16-30</v>
      </c>
      <c r="AA1086" s="77" t="str">
        <f t="shared" si="53"/>
        <v>Concluido</v>
      </c>
    </row>
    <row r="1087" spans="1:27" s="43" customFormat="1" ht="15" customHeight="1">
      <c r="A1087" s="89" t="s">
        <v>26</v>
      </c>
      <c r="B1087" s="90" t="s">
        <v>37</v>
      </c>
      <c r="C1087" s="91" t="s">
        <v>27</v>
      </c>
      <c r="D1087" s="91">
        <v>9106</v>
      </c>
      <c r="E1087" s="87" t="s">
        <v>1588</v>
      </c>
      <c r="F1087" s="87" t="s">
        <v>57</v>
      </c>
      <c r="G1087" s="88" t="s">
        <v>44</v>
      </c>
      <c r="H1087" s="89" t="s">
        <v>45</v>
      </c>
      <c r="I1087" s="92" t="s">
        <v>71</v>
      </c>
      <c r="J1087" s="92" t="s">
        <v>47</v>
      </c>
      <c r="K1087" s="91" t="s">
        <v>34</v>
      </c>
      <c r="L1087" s="128">
        <v>44064</v>
      </c>
      <c r="M1087" s="91">
        <v>2020</v>
      </c>
      <c r="N1087" s="91" t="s">
        <v>1124</v>
      </c>
      <c r="O1087" s="91" t="s">
        <v>1193</v>
      </c>
      <c r="P1087" s="127">
        <v>44094</v>
      </c>
      <c r="Q1087" s="97">
        <v>44091</v>
      </c>
      <c r="R1087" s="93" t="s">
        <v>35</v>
      </c>
      <c r="S1087" s="89" t="s">
        <v>36</v>
      </c>
      <c r="T1087" s="88" t="s">
        <v>30</v>
      </c>
      <c r="U1087" s="89" t="s">
        <v>449</v>
      </c>
      <c r="V1087" s="92" t="s">
        <v>1589</v>
      </c>
      <c r="W1087" s="94">
        <v>10741586</v>
      </c>
      <c r="X1087" s="46">
        <f t="shared" si="51"/>
        <v>27</v>
      </c>
      <c r="Y1087" s="46">
        <v>822</v>
      </c>
      <c r="Z1087" s="46" t="str">
        <f t="shared" si="52"/>
        <v>16-30</v>
      </c>
      <c r="AA1087" s="77" t="str">
        <f t="shared" si="53"/>
        <v>Concluido</v>
      </c>
    </row>
    <row r="1088" spans="1:27" s="43" customFormat="1" ht="15" customHeight="1">
      <c r="A1088" s="89" t="s">
        <v>26</v>
      </c>
      <c r="B1088" s="90" t="s">
        <v>37</v>
      </c>
      <c r="C1088" s="91" t="s">
        <v>27</v>
      </c>
      <c r="D1088" s="91">
        <v>9107</v>
      </c>
      <c r="E1088" s="87" t="s">
        <v>50</v>
      </c>
      <c r="F1088" s="87" t="s">
        <v>29</v>
      </c>
      <c r="G1088" s="88" t="s">
        <v>30</v>
      </c>
      <c r="H1088" s="89" t="s">
        <v>31</v>
      </c>
      <c r="I1088" s="92" t="s">
        <v>32</v>
      </c>
      <c r="J1088" s="92" t="s">
        <v>33</v>
      </c>
      <c r="K1088" s="91" t="s">
        <v>34</v>
      </c>
      <c r="L1088" s="128">
        <v>44064</v>
      </c>
      <c r="M1088" s="91">
        <v>2020</v>
      </c>
      <c r="N1088" s="91" t="s">
        <v>1124</v>
      </c>
      <c r="O1088" s="91" t="s">
        <v>1193</v>
      </c>
      <c r="P1088" s="127">
        <v>44094</v>
      </c>
      <c r="Q1088" s="97">
        <v>44091</v>
      </c>
      <c r="R1088" s="93" t="s">
        <v>35</v>
      </c>
      <c r="S1088" s="89" t="s">
        <v>36</v>
      </c>
      <c r="T1088" s="88" t="s">
        <v>30</v>
      </c>
      <c r="U1088" s="89" t="s">
        <v>449</v>
      </c>
      <c r="V1088" s="92" t="s">
        <v>1590</v>
      </c>
      <c r="W1088" s="94">
        <v>29292368</v>
      </c>
      <c r="X1088" s="46">
        <f t="shared" si="51"/>
        <v>27</v>
      </c>
      <c r="Y1088" s="46">
        <v>823</v>
      </c>
      <c r="Z1088" s="46" t="str">
        <f t="shared" si="52"/>
        <v>16-30</v>
      </c>
      <c r="AA1088" s="77" t="str">
        <f t="shared" si="53"/>
        <v>Concluido</v>
      </c>
    </row>
    <row r="1089" spans="1:27" s="43" customFormat="1" ht="15" customHeight="1">
      <c r="A1089" s="89" t="s">
        <v>26</v>
      </c>
      <c r="B1089" s="90" t="s">
        <v>37</v>
      </c>
      <c r="C1089" s="91" t="s">
        <v>27</v>
      </c>
      <c r="D1089" s="91">
        <v>9108</v>
      </c>
      <c r="E1089" s="87" t="s">
        <v>80</v>
      </c>
      <c r="F1089" s="87" t="s">
        <v>80</v>
      </c>
      <c r="G1089" s="88" t="s">
        <v>30</v>
      </c>
      <c r="H1089" s="89" t="s">
        <v>31</v>
      </c>
      <c r="I1089" s="92" t="s">
        <v>32</v>
      </c>
      <c r="J1089" s="92" t="s">
        <v>33</v>
      </c>
      <c r="K1089" s="91" t="s">
        <v>34</v>
      </c>
      <c r="L1089" s="128">
        <v>44064</v>
      </c>
      <c r="M1089" s="91">
        <v>2020</v>
      </c>
      <c r="N1089" s="91" t="s">
        <v>1124</v>
      </c>
      <c r="O1089" s="91" t="s">
        <v>1193</v>
      </c>
      <c r="P1089" s="127">
        <v>44094</v>
      </c>
      <c r="Q1089" s="97">
        <v>44084</v>
      </c>
      <c r="R1089" s="93">
        <v>29</v>
      </c>
      <c r="S1089" s="89" t="s">
        <v>81</v>
      </c>
      <c r="T1089" s="88">
        <v>39</v>
      </c>
      <c r="U1089" s="89" t="s">
        <v>82</v>
      </c>
      <c r="V1089" s="92" t="s">
        <v>1591</v>
      </c>
      <c r="W1089" s="94">
        <v>62718884</v>
      </c>
      <c r="X1089" s="46">
        <f t="shared" si="51"/>
        <v>20</v>
      </c>
      <c r="Y1089" s="46">
        <v>824</v>
      </c>
      <c r="Z1089" s="46" t="str">
        <f t="shared" si="52"/>
        <v>16-30</v>
      </c>
      <c r="AA1089" s="77" t="str">
        <f t="shared" si="53"/>
        <v>Concluido</v>
      </c>
    </row>
    <row r="1090" spans="1:27" s="43" customFormat="1" ht="15" customHeight="1">
      <c r="A1090" s="89" t="s">
        <v>26</v>
      </c>
      <c r="B1090" s="90" t="s">
        <v>37</v>
      </c>
      <c r="C1090" s="91" t="s">
        <v>27</v>
      </c>
      <c r="D1090" s="91">
        <v>9095</v>
      </c>
      <c r="E1090" s="87" t="s">
        <v>49</v>
      </c>
      <c r="F1090" s="87" t="s">
        <v>91</v>
      </c>
      <c r="G1090" s="88" t="s">
        <v>44</v>
      </c>
      <c r="H1090" s="89" t="s">
        <v>45</v>
      </c>
      <c r="I1090" s="92" t="s">
        <v>49</v>
      </c>
      <c r="J1090" s="92" t="s">
        <v>86</v>
      </c>
      <c r="K1090" s="91" t="s">
        <v>123</v>
      </c>
      <c r="L1090" s="128">
        <v>44064</v>
      </c>
      <c r="M1090" s="91">
        <v>2020</v>
      </c>
      <c r="N1090" s="91" t="s">
        <v>1124</v>
      </c>
      <c r="O1090" s="91" t="s">
        <v>1193</v>
      </c>
      <c r="P1090" s="127">
        <v>44094</v>
      </c>
      <c r="Q1090" s="97">
        <v>44090</v>
      </c>
      <c r="R1090" s="93" t="s">
        <v>35</v>
      </c>
      <c r="S1090" s="89" t="s">
        <v>36</v>
      </c>
      <c r="T1090" s="88" t="s">
        <v>30</v>
      </c>
      <c r="U1090" s="89" t="s">
        <v>449</v>
      </c>
      <c r="V1090" s="92" t="s">
        <v>1592</v>
      </c>
      <c r="W1090" s="94">
        <v>72490494</v>
      </c>
      <c r="X1090" s="46">
        <f t="shared" si="51"/>
        <v>26</v>
      </c>
      <c r="Y1090" s="46">
        <v>825</v>
      </c>
      <c r="Z1090" s="46" t="str">
        <f t="shared" si="52"/>
        <v>16-30</v>
      </c>
      <c r="AA1090" s="77" t="str">
        <f t="shared" si="53"/>
        <v>Concluido</v>
      </c>
    </row>
    <row r="1091" spans="1:27" s="43" customFormat="1" ht="15" customHeight="1">
      <c r="A1091" s="89" t="s">
        <v>26</v>
      </c>
      <c r="B1091" s="90" t="s">
        <v>37</v>
      </c>
      <c r="C1091" s="91" t="s">
        <v>27</v>
      </c>
      <c r="D1091" s="91">
        <v>9091</v>
      </c>
      <c r="E1091" s="87" t="s">
        <v>50</v>
      </c>
      <c r="F1091" s="87" t="s">
        <v>29</v>
      </c>
      <c r="G1091" s="88" t="s">
        <v>44</v>
      </c>
      <c r="H1091" s="89" t="s">
        <v>45</v>
      </c>
      <c r="I1091" s="92" t="s">
        <v>50</v>
      </c>
      <c r="J1091" s="92" t="s">
        <v>51</v>
      </c>
      <c r="K1091" s="91" t="s">
        <v>52</v>
      </c>
      <c r="L1091" s="128">
        <v>44063</v>
      </c>
      <c r="M1091" s="91">
        <v>2020</v>
      </c>
      <c r="N1091" s="91" t="s">
        <v>1124</v>
      </c>
      <c r="O1091" s="91" t="s">
        <v>1193</v>
      </c>
      <c r="P1091" s="127">
        <v>44093</v>
      </c>
      <c r="Q1091" s="97">
        <v>44088</v>
      </c>
      <c r="R1091" s="93" t="s">
        <v>35</v>
      </c>
      <c r="S1091" s="89" t="s">
        <v>36</v>
      </c>
      <c r="T1091" s="88" t="s">
        <v>30</v>
      </c>
      <c r="U1091" s="89" t="s">
        <v>449</v>
      </c>
      <c r="V1091" s="92" t="s">
        <v>1593</v>
      </c>
      <c r="W1091" s="94">
        <v>73861865</v>
      </c>
      <c r="X1091" s="46">
        <f t="shared" si="51"/>
        <v>25</v>
      </c>
      <c r="Y1091" s="46">
        <v>826</v>
      </c>
      <c r="Z1091" s="46" t="str">
        <f t="shared" si="52"/>
        <v>16-30</v>
      </c>
      <c r="AA1091" s="77" t="str">
        <f t="shared" si="53"/>
        <v>Concluido</v>
      </c>
    </row>
    <row r="1092" spans="1:27" s="43" customFormat="1" ht="15" customHeight="1">
      <c r="A1092" s="89" t="s">
        <v>26</v>
      </c>
      <c r="B1092" s="90" t="s">
        <v>37</v>
      </c>
      <c r="C1092" s="91" t="s">
        <v>27</v>
      </c>
      <c r="D1092" s="91">
        <v>9086</v>
      </c>
      <c r="E1092" s="87" t="s">
        <v>410</v>
      </c>
      <c r="F1092" s="87" t="s">
        <v>57</v>
      </c>
      <c r="G1092" s="88" t="s">
        <v>30</v>
      </c>
      <c r="H1092" s="89" t="s">
        <v>31</v>
      </c>
      <c r="I1092" s="92" t="s">
        <v>32</v>
      </c>
      <c r="J1092" s="92" t="s">
        <v>33</v>
      </c>
      <c r="K1092" s="91" t="s">
        <v>34</v>
      </c>
      <c r="L1092" s="128">
        <v>44063</v>
      </c>
      <c r="M1092" s="91">
        <v>2020</v>
      </c>
      <c r="N1092" s="91" t="s">
        <v>1124</v>
      </c>
      <c r="O1092" s="91" t="s">
        <v>1193</v>
      </c>
      <c r="P1092" s="127">
        <v>44093</v>
      </c>
      <c r="Q1092" s="97">
        <v>44090</v>
      </c>
      <c r="R1092" s="93" t="s">
        <v>35</v>
      </c>
      <c r="S1092" s="89" t="s">
        <v>36</v>
      </c>
      <c r="T1092" s="88" t="s">
        <v>30</v>
      </c>
      <c r="U1092" s="89" t="s">
        <v>449</v>
      </c>
      <c r="V1092" s="92" t="s">
        <v>627</v>
      </c>
      <c r="W1092" s="94">
        <v>41436976</v>
      </c>
      <c r="X1092" s="46">
        <f t="shared" si="51"/>
        <v>27</v>
      </c>
      <c r="Y1092" s="46">
        <v>827</v>
      </c>
      <c r="Z1092" s="46" t="str">
        <f t="shared" si="52"/>
        <v>16-30</v>
      </c>
      <c r="AA1092" s="77" t="str">
        <f t="shared" si="53"/>
        <v>Concluido</v>
      </c>
    </row>
    <row r="1093" spans="1:27" s="43" customFormat="1" ht="15" customHeight="1">
      <c r="A1093" s="89" t="s">
        <v>26</v>
      </c>
      <c r="B1093" s="90" t="s">
        <v>37</v>
      </c>
      <c r="C1093" s="91" t="s">
        <v>27</v>
      </c>
      <c r="D1093" s="91">
        <v>9087</v>
      </c>
      <c r="E1093" s="87" t="s">
        <v>116</v>
      </c>
      <c r="F1093" s="87" t="s">
        <v>29</v>
      </c>
      <c r="G1093" s="88" t="s">
        <v>30</v>
      </c>
      <c r="H1093" s="89" t="s">
        <v>31</v>
      </c>
      <c r="I1093" s="92" t="s">
        <v>32</v>
      </c>
      <c r="J1093" s="92" t="s">
        <v>33</v>
      </c>
      <c r="K1093" s="91" t="s">
        <v>34</v>
      </c>
      <c r="L1093" s="128">
        <v>44063</v>
      </c>
      <c r="M1093" s="91">
        <v>2020</v>
      </c>
      <c r="N1093" s="91" t="s">
        <v>1124</v>
      </c>
      <c r="O1093" s="91" t="s">
        <v>1193</v>
      </c>
      <c r="P1093" s="127">
        <v>44093</v>
      </c>
      <c r="Q1093" s="97">
        <v>44084</v>
      </c>
      <c r="R1093" s="93" t="s">
        <v>35</v>
      </c>
      <c r="S1093" s="89" t="s">
        <v>36</v>
      </c>
      <c r="T1093" s="88" t="s">
        <v>30</v>
      </c>
      <c r="U1093" s="89" t="s">
        <v>449</v>
      </c>
      <c r="V1093" s="92" t="s">
        <v>1536</v>
      </c>
      <c r="W1093" s="94">
        <v>23802973</v>
      </c>
      <c r="X1093" s="46">
        <f t="shared" si="51"/>
        <v>21</v>
      </c>
      <c r="Y1093" s="46">
        <v>828</v>
      </c>
      <c r="Z1093" s="46" t="str">
        <f t="shared" si="52"/>
        <v>16-30</v>
      </c>
      <c r="AA1093" s="77" t="str">
        <f t="shared" si="53"/>
        <v>Concluido</v>
      </c>
    </row>
    <row r="1094" spans="1:27" s="43" customFormat="1" ht="15" customHeight="1">
      <c r="A1094" s="89" t="s">
        <v>26</v>
      </c>
      <c r="B1094" s="90" t="s">
        <v>37</v>
      </c>
      <c r="C1094" s="91" t="s">
        <v>27</v>
      </c>
      <c r="D1094" s="91">
        <v>9092</v>
      </c>
      <c r="E1094" s="87" t="s">
        <v>85</v>
      </c>
      <c r="F1094" s="87" t="s">
        <v>29</v>
      </c>
      <c r="G1094" s="88" t="s">
        <v>44</v>
      </c>
      <c r="H1094" s="89" t="s">
        <v>45</v>
      </c>
      <c r="I1094" s="92" t="s">
        <v>85</v>
      </c>
      <c r="J1094" s="92" t="s">
        <v>86</v>
      </c>
      <c r="K1094" s="91" t="s">
        <v>87</v>
      </c>
      <c r="L1094" s="128">
        <v>44063</v>
      </c>
      <c r="M1094" s="91">
        <v>2020</v>
      </c>
      <c r="N1094" s="91" t="s">
        <v>1124</v>
      </c>
      <c r="O1094" s="91" t="s">
        <v>1193</v>
      </c>
      <c r="P1094" s="127">
        <v>44093</v>
      </c>
      <c r="Q1094" s="97">
        <v>44088</v>
      </c>
      <c r="R1094" s="93" t="s">
        <v>35</v>
      </c>
      <c r="S1094" s="89" t="s">
        <v>36</v>
      </c>
      <c r="T1094" s="88" t="s">
        <v>30</v>
      </c>
      <c r="U1094" s="89" t="s">
        <v>449</v>
      </c>
      <c r="V1094" s="92" t="s">
        <v>1594</v>
      </c>
      <c r="W1094" s="94">
        <v>42698022</v>
      </c>
      <c r="X1094" s="46">
        <f t="shared" si="51"/>
        <v>25</v>
      </c>
      <c r="Y1094" s="46">
        <v>829</v>
      </c>
      <c r="Z1094" s="46" t="str">
        <f t="shared" si="52"/>
        <v>16-30</v>
      </c>
      <c r="AA1094" s="77" t="str">
        <f t="shared" si="53"/>
        <v>Concluido</v>
      </c>
    </row>
    <row r="1095" spans="1:27" s="43" customFormat="1" ht="15" customHeight="1">
      <c r="A1095" s="89" t="s">
        <v>26</v>
      </c>
      <c r="B1095" s="90" t="s">
        <v>37</v>
      </c>
      <c r="C1095" s="91" t="s">
        <v>27</v>
      </c>
      <c r="D1095" s="91">
        <v>9074</v>
      </c>
      <c r="E1095" s="87" t="s">
        <v>50</v>
      </c>
      <c r="F1095" s="87" t="s">
        <v>29</v>
      </c>
      <c r="G1095" s="88" t="s">
        <v>44</v>
      </c>
      <c r="H1095" s="89" t="s">
        <v>45</v>
      </c>
      <c r="I1095" s="92" t="s">
        <v>50</v>
      </c>
      <c r="J1095" s="92" t="s">
        <v>51</v>
      </c>
      <c r="K1095" s="91" t="s">
        <v>52</v>
      </c>
      <c r="L1095" s="128">
        <v>44062</v>
      </c>
      <c r="M1095" s="91">
        <v>2020</v>
      </c>
      <c r="N1095" s="91" t="s">
        <v>1124</v>
      </c>
      <c r="O1095" s="91" t="s">
        <v>1193</v>
      </c>
      <c r="P1095" s="127">
        <v>44092</v>
      </c>
      <c r="Q1095" s="97">
        <v>44085</v>
      </c>
      <c r="R1095" s="93" t="s">
        <v>35</v>
      </c>
      <c r="S1095" s="89" t="s">
        <v>36</v>
      </c>
      <c r="T1095" s="88" t="s">
        <v>30</v>
      </c>
      <c r="U1095" s="89" t="s">
        <v>449</v>
      </c>
      <c r="V1095" s="92" t="s">
        <v>1595</v>
      </c>
      <c r="W1095" s="94">
        <v>24714300</v>
      </c>
      <c r="X1095" s="46">
        <f t="shared" si="51"/>
        <v>23</v>
      </c>
      <c r="Y1095" s="46">
        <v>830</v>
      </c>
      <c r="Z1095" s="46" t="str">
        <f t="shared" si="52"/>
        <v>16-30</v>
      </c>
      <c r="AA1095" s="77" t="str">
        <f t="shared" si="53"/>
        <v>Concluido</v>
      </c>
    </row>
    <row r="1096" spans="1:27" s="43" customFormat="1" ht="15" customHeight="1">
      <c r="A1096" s="89" t="s">
        <v>26</v>
      </c>
      <c r="B1096" s="90" t="s">
        <v>37</v>
      </c>
      <c r="C1096" s="91" t="s">
        <v>27</v>
      </c>
      <c r="D1096" s="91">
        <v>9076</v>
      </c>
      <c r="E1096" s="87" t="s">
        <v>50</v>
      </c>
      <c r="F1096" s="87" t="s">
        <v>29</v>
      </c>
      <c r="G1096" s="88" t="s">
        <v>44</v>
      </c>
      <c r="H1096" s="89" t="s">
        <v>45</v>
      </c>
      <c r="I1096" s="92" t="s">
        <v>50</v>
      </c>
      <c r="J1096" s="92" t="s">
        <v>51</v>
      </c>
      <c r="K1096" s="91" t="s">
        <v>52</v>
      </c>
      <c r="L1096" s="128">
        <v>44062</v>
      </c>
      <c r="M1096" s="91">
        <v>2020</v>
      </c>
      <c r="N1096" s="91" t="s">
        <v>1124</v>
      </c>
      <c r="O1096" s="91" t="s">
        <v>1193</v>
      </c>
      <c r="P1096" s="127">
        <v>44092</v>
      </c>
      <c r="Q1096" s="97">
        <v>44085</v>
      </c>
      <c r="R1096" s="93" t="s">
        <v>35</v>
      </c>
      <c r="S1096" s="89" t="s">
        <v>36</v>
      </c>
      <c r="T1096" s="88" t="s">
        <v>30</v>
      </c>
      <c r="U1096" s="89" t="s">
        <v>449</v>
      </c>
      <c r="V1096" s="92" t="s">
        <v>1596</v>
      </c>
      <c r="W1096" s="94">
        <v>48363595</v>
      </c>
      <c r="X1096" s="46">
        <f t="shared" si="51"/>
        <v>23</v>
      </c>
      <c r="Y1096" s="46">
        <v>831</v>
      </c>
      <c r="Z1096" s="46" t="str">
        <f t="shared" si="52"/>
        <v>16-30</v>
      </c>
      <c r="AA1096" s="77" t="str">
        <f t="shared" si="53"/>
        <v>Concluido</v>
      </c>
    </row>
    <row r="1097" spans="1:27" s="43" customFormat="1" ht="15" customHeight="1">
      <c r="A1097" s="89" t="s">
        <v>26</v>
      </c>
      <c r="B1097" s="90" t="s">
        <v>37</v>
      </c>
      <c r="C1097" s="91" t="s">
        <v>27</v>
      </c>
      <c r="D1097" s="91">
        <v>9081</v>
      </c>
      <c r="E1097" s="87" t="s">
        <v>135</v>
      </c>
      <c r="F1097" s="87" t="s">
        <v>29</v>
      </c>
      <c r="G1097" s="88" t="s">
        <v>44</v>
      </c>
      <c r="H1097" s="89" t="s">
        <v>45</v>
      </c>
      <c r="I1097" s="92" t="s">
        <v>146</v>
      </c>
      <c r="J1097" s="92" t="s">
        <v>47</v>
      </c>
      <c r="K1097" s="91" t="s">
        <v>34</v>
      </c>
      <c r="L1097" s="128">
        <v>44062</v>
      </c>
      <c r="M1097" s="91">
        <v>2020</v>
      </c>
      <c r="N1097" s="91" t="s">
        <v>1124</v>
      </c>
      <c r="O1097" s="91" t="s">
        <v>1193</v>
      </c>
      <c r="P1097" s="127">
        <v>44092</v>
      </c>
      <c r="Q1097" s="97">
        <v>44084</v>
      </c>
      <c r="R1097" s="93" t="s">
        <v>35</v>
      </c>
      <c r="S1097" s="89" t="s">
        <v>36</v>
      </c>
      <c r="T1097" s="88" t="s">
        <v>30</v>
      </c>
      <c r="U1097" s="89" t="s">
        <v>449</v>
      </c>
      <c r="V1097" s="92" t="s">
        <v>1597</v>
      </c>
      <c r="W1097" s="94">
        <v>40529650</v>
      </c>
      <c r="X1097" s="46">
        <f t="shared" si="51"/>
        <v>22</v>
      </c>
      <c r="Y1097" s="46">
        <v>832</v>
      </c>
      <c r="Z1097" s="46" t="str">
        <f t="shared" si="52"/>
        <v>16-30</v>
      </c>
      <c r="AA1097" s="77" t="str">
        <f t="shared" si="53"/>
        <v>Concluido</v>
      </c>
    </row>
    <row r="1098" spans="1:27" s="43" customFormat="1" ht="15" customHeight="1">
      <c r="A1098" s="89" t="s">
        <v>26</v>
      </c>
      <c r="B1098" s="90" t="s">
        <v>37</v>
      </c>
      <c r="C1098" s="91" t="s">
        <v>27</v>
      </c>
      <c r="D1098" s="91">
        <v>9069</v>
      </c>
      <c r="E1098" s="87" t="s">
        <v>97</v>
      </c>
      <c r="F1098" s="87" t="s">
        <v>29</v>
      </c>
      <c r="G1098" s="88" t="s">
        <v>30</v>
      </c>
      <c r="H1098" s="89" t="s">
        <v>31</v>
      </c>
      <c r="I1098" s="92" t="s">
        <v>32</v>
      </c>
      <c r="J1098" s="92" t="s">
        <v>33</v>
      </c>
      <c r="K1098" s="91" t="s">
        <v>34</v>
      </c>
      <c r="L1098" s="128">
        <v>44062</v>
      </c>
      <c r="M1098" s="91">
        <v>2020</v>
      </c>
      <c r="N1098" s="91" t="s">
        <v>1124</v>
      </c>
      <c r="O1098" s="91" t="s">
        <v>1193</v>
      </c>
      <c r="P1098" s="127">
        <v>44092</v>
      </c>
      <c r="Q1098" s="97">
        <v>44084</v>
      </c>
      <c r="R1098" s="93" t="s">
        <v>35</v>
      </c>
      <c r="S1098" s="89" t="s">
        <v>36</v>
      </c>
      <c r="T1098" s="88" t="s">
        <v>30</v>
      </c>
      <c r="U1098" s="89" t="s">
        <v>449</v>
      </c>
      <c r="V1098" s="92" t="s">
        <v>1598</v>
      </c>
      <c r="W1098" s="94">
        <v>74244266</v>
      </c>
      <c r="X1098" s="46">
        <f t="shared" si="51"/>
        <v>22</v>
      </c>
      <c r="Y1098" s="46">
        <v>833</v>
      </c>
      <c r="Z1098" s="46" t="str">
        <f t="shared" si="52"/>
        <v>16-30</v>
      </c>
      <c r="AA1098" s="77" t="str">
        <f t="shared" si="53"/>
        <v>Concluido</v>
      </c>
    </row>
    <row r="1099" spans="1:27" s="43" customFormat="1" ht="15" customHeight="1">
      <c r="A1099" s="89" t="s">
        <v>26</v>
      </c>
      <c r="B1099" s="90" t="s">
        <v>37</v>
      </c>
      <c r="C1099" s="91" t="s">
        <v>27</v>
      </c>
      <c r="D1099" s="91">
        <v>9075</v>
      </c>
      <c r="E1099" s="87" t="s">
        <v>60</v>
      </c>
      <c r="F1099" s="87" t="s">
        <v>62</v>
      </c>
      <c r="G1099" s="88" t="s">
        <v>44</v>
      </c>
      <c r="H1099" s="89" t="s">
        <v>45</v>
      </c>
      <c r="I1099" s="92" t="s">
        <v>109</v>
      </c>
      <c r="J1099" s="92" t="s">
        <v>51</v>
      </c>
      <c r="K1099" s="91" t="s">
        <v>404</v>
      </c>
      <c r="L1099" s="128">
        <v>44062</v>
      </c>
      <c r="M1099" s="91">
        <v>2020</v>
      </c>
      <c r="N1099" s="91" t="s">
        <v>1124</v>
      </c>
      <c r="O1099" s="91" t="s">
        <v>1193</v>
      </c>
      <c r="P1099" s="127">
        <v>44092</v>
      </c>
      <c r="Q1099" s="97">
        <v>44084</v>
      </c>
      <c r="R1099" s="93" t="s">
        <v>35</v>
      </c>
      <c r="S1099" s="89" t="s">
        <v>36</v>
      </c>
      <c r="T1099" s="88">
        <v>22</v>
      </c>
      <c r="U1099" s="89" t="s">
        <v>448</v>
      </c>
      <c r="V1099" s="92" t="s">
        <v>549</v>
      </c>
      <c r="W1099" s="94">
        <v>76904505</v>
      </c>
      <c r="X1099" s="46">
        <f t="shared" ref="X1099:X1118" si="54">Q1099-L1099</f>
        <v>22</v>
      </c>
      <c r="Y1099" s="46">
        <v>834</v>
      </c>
      <c r="Z1099" s="46" t="str">
        <f t="shared" ref="Z1099:Z1118" si="55">IF(X1099&lt;=15,"1-15",IF(X1099&lt;=30,"16-30",IF(X1099&lt;=60,"31-60","Más de 60")))</f>
        <v>16-30</v>
      </c>
      <c r="AA1099" s="77" t="str">
        <f t="shared" ref="AA1099:AA1118" si="56">IF(B1099&lt;&gt;"En Gestión","Concluido","En Gestión")</f>
        <v>Concluido</v>
      </c>
    </row>
    <row r="1100" spans="1:27" s="43" customFormat="1" ht="15" customHeight="1">
      <c r="A1100" s="89" t="s">
        <v>26</v>
      </c>
      <c r="B1100" s="90" t="s">
        <v>37</v>
      </c>
      <c r="C1100" s="91" t="s">
        <v>27</v>
      </c>
      <c r="D1100" s="91">
        <v>9062</v>
      </c>
      <c r="E1100" s="87" t="s">
        <v>77</v>
      </c>
      <c r="F1100" s="87" t="s">
        <v>91</v>
      </c>
      <c r="G1100" s="88" t="s">
        <v>44</v>
      </c>
      <c r="H1100" s="89" t="s">
        <v>45</v>
      </c>
      <c r="I1100" s="92" t="s">
        <v>77</v>
      </c>
      <c r="J1100" s="92" t="s">
        <v>108</v>
      </c>
      <c r="K1100" s="91" t="s">
        <v>129</v>
      </c>
      <c r="L1100" s="128">
        <v>44061</v>
      </c>
      <c r="M1100" s="91">
        <v>2020</v>
      </c>
      <c r="N1100" s="91" t="s">
        <v>1124</v>
      </c>
      <c r="O1100" s="91" t="s">
        <v>1193</v>
      </c>
      <c r="P1100" s="127">
        <v>44091</v>
      </c>
      <c r="Q1100" s="97">
        <v>44088</v>
      </c>
      <c r="R1100" s="93" t="s">
        <v>35</v>
      </c>
      <c r="S1100" s="89" t="s">
        <v>36</v>
      </c>
      <c r="T1100" s="88" t="s">
        <v>30</v>
      </c>
      <c r="U1100" s="89" t="s">
        <v>449</v>
      </c>
      <c r="V1100" s="92" t="s">
        <v>1599</v>
      </c>
      <c r="W1100" s="94">
        <v>16712382</v>
      </c>
      <c r="X1100" s="46">
        <f t="shared" si="54"/>
        <v>27</v>
      </c>
      <c r="Y1100" s="46">
        <v>835</v>
      </c>
      <c r="Z1100" s="46" t="str">
        <f t="shared" si="55"/>
        <v>16-30</v>
      </c>
      <c r="AA1100" s="77" t="str">
        <f t="shared" si="56"/>
        <v>Concluido</v>
      </c>
    </row>
    <row r="1101" spans="1:27" s="43" customFormat="1" ht="15" customHeight="1">
      <c r="A1101" s="89" t="s">
        <v>26</v>
      </c>
      <c r="B1101" s="90" t="s">
        <v>37</v>
      </c>
      <c r="C1101" s="91" t="s">
        <v>27</v>
      </c>
      <c r="D1101" s="91">
        <v>9053</v>
      </c>
      <c r="E1101" s="87" t="s">
        <v>77</v>
      </c>
      <c r="F1101" s="87" t="s">
        <v>29</v>
      </c>
      <c r="G1101" s="88" t="s">
        <v>44</v>
      </c>
      <c r="H1101" s="89" t="s">
        <v>45</v>
      </c>
      <c r="I1101" s="92" t="s">
        <v>422</v>
      </c>
      <c r="J1101" s="92" t="s">
        <v>108</v>
      </c>
      <c r="K1101" s="91" t="s">
        <v>129</v>
      </c>
      <c r="L1101" s="128">
        <v>44061</v>
      </c>
      <c r="M1101" s="91">
        <v>2020</v>
      </c>
      <c r="N1101" s="91" t="s">
        <v>1124</v>
      </c>
      <c r="O1101" s="91" t="s">
        <v>1193</v>
      </c>
      <c r="P1101" s="127">
        <v>44091</v>
      </c>
      <c r="Q1101" s="97">
        <v>44084</v>
      </c>
      <c r="R1101" s="93" t="s">
        <v>35</v>
      </c>
      <c r="S1101" s="89" t="s">
        <v>36</v>
      </c>
      <c r="T1101" s="88" t="s">
        <v>30</v>
      </c>
      <c r="U1101" s="89" t="s">
        <v>449</v>
      </c>
      <c r="V1101" s="92" t="s">
        <v>1600</v>
      </c>
      <c r="W1101" s="94">
        <v>47930481</v>
      </c>
      <c r="X1101" s="46">
        <f t="shared" si="54"/>
        <v>23</v>
      </c>
      <c r="Y1101" s="46">
        <v>836</v>
      </c>
      <c r="Z1101" s="46" t="str">
        <f t="shared" si="55"/>
        <v>16-30</v>
      </c>
      <c r="AA1101" s="77" t="str">
        <f t="shared" si="56"/>
        <v>Concluido</v>
      </c>
    </row>
    <row r="1102" spans="1:27" s="43" customFormat="1" ht="15" customHeight="1">
      <c r="A1102" s="89" t="s">
        <v>26</v>
      </c>
      <c r="B1102" s="90" t="s">
        <v>37</v>
      </c>
      <c r="C1102" s="91" t="s">
        <v>27</v>
      </c>
      <c r="D1102" s="91">
        <v>9052</v>
      </c>
      <c r="E1102" s="87" t="s">
        <v>146</v>
      </c>
      <c r="F1102" s="87" t="s">
        <v>57</v>
      </c>
      <c r="G1102" s="88" t="s">
        <v>44</v>
      </c>
      <c r="H1102" s="89" t="s">
        <v>45</v>
      </c>
      <c r="I1102" s="92" t="s">
        <v>146</v>
      </c>
      <c r="J1102" s="92" t="s">
        <v>47</v>
      </c>
      <c r="K1102" s="91" t="s">
        <v>34</v>
      </c>
      <c r="L1102" s="128">
        <v>44061</v>
      </c>
      <c r="M1102" s="91">
        <v>2020</v>
      </c>
      <c r="N1102" s="91" t="s">
        <v>1124</v>
      </c>
      <c r="O1102" s="91" t="s">
        <v>1193</v>
      </c>
      <c r="P1102" s="127">
        <v>44091</v>
      </c>
      <c r="Q1102" s="97">
        <v>44084</v>
      </c>
      <c r="R1102" s="93" t="s">
        <v>35</v>
      </c>
      <c r="S1102" s="89" t="s">
        <v>36</v>
      </c>
      <c r="T1102" s="88" t="s">
        <v>30</v>
      </c>
      <c r="U1102" s="89" t="s">
        <v>449</v>
      </c>
      <c r="V1102" s="92" t="s">
        <v>1601</v>
      </c>
      <c r="W1102" s="94">
        <v>78717597</v>
      </c>
      <c r="X1102" s="46">
        <f t="shared" si="54"/>
        <v>23</v>
      </c>
      <c r="Y1102" s="46">
        <v>837</v>
      </c>
      <c r="Z1102" s="46" t="str">
        <f t="shared" si="55"/>
        <v>16-30</v>
      </c>
      <c r="AA1102" s="77" t="str">
        <f t="shared" si="56"/>
        <v>Concluido</v>
      </c>
    </row>
    <row r="1103" spans="1:27" s="43" customFormat="1" ht="15" customHeight="1">
      <c r="A1103" s="89" t="s">
        <v>26</v>
      </c>
      <c r="B1103" s="90" t="s">
        <v>37</v>
      </c>
      <c r="C1103" s="91" t="s">
        <v>27</v>
      </c>
      <c r="D1103" s="91">
        <v>9057</v>
      </c>
      <c r="E1103" s="87" t="s">
        <v>80</v>
      </c>
      <c r="F1103" s="87" t="s">
        <v>80</v>
      </c>
      <c r="G1103" s="88" t="s">
        <v>30</v>
      </c>
      <c r="H1103" s="89" t="s">
        <v>31</v>
      </c>
      <c r="I1103" s="92" t="s">
        <v>32</v>
      </c>
      <c r="J1103" s="92" t="s">
        <v>33</v>
      </c>
      <c r="K1103" s="91" t="s">
        <v>34</v>
      </c>
      <c r="L1103" s="128">
        <v>44061</v>
      </c>
      <c r="M1103" s="91">
        <v>2020</v>
      </c>
      <c r="N1103" s="91" t="s">
        <v>1124</v>
      </c>
      <c r="O1103" s="91" t="s">
        <v>1193</v>
      </c>
      <c r="P1103" s="127">
        <v>44091</v>
      </c>
      <c r="Q1103" s="97">
        <v>44063</v>
      </c>
      <c r="R1103" s="93" t="s">
        <v>35</v>
      </c>
      <c r="S1103" s="89" t="s">
        <v>36</v>
      </c>
      <c r="T1103" s="88" t="s">
        <v>30</v>
      </c>
      <c r="U1103" s="89" t="s">
        <v>449</v>
      </c>
      <c r="V1103" s="92" t="s">
        <v>1602</v>
      </c>
      <c r="W1103" s="94">
        <v>46912833</v>
      </c>
      <c r="X1103" s="46">
        <f t="shared" si="54"/>
        <v>2</v>
      </c>
      <c r="Y1103" s="46">
        <v>838</v>
      </c>
      <c r="Z1103" s="46" t="str">
        <f t="shared" si="55"/>
        <v>1-15</v>
      </c>
      <c r="AA1103" s="77" t="str">
        <f t="shared" si="56"/>
        <v>Concluido</v>
      </c>
    </row>
    <row r="1104" spans="1:27" s="43" customFormat="1" ht="15" customHeight="1">
      <c r="A1104" s="89" t="s">
        <v>26</v>
      </c>
      <c r="B1104" s="90" t="s">
        <v>37</v>
      </c>
      <c r="C1104" s="91" t="s">
        <v>27</v>
      </c>
      <c r="D1104" s="91">
        <v>9058</v>
      </c>
      <c r="E1104" s="87" t="s">
        <v>104</v>
      </c>
      <c r="F1104" s="87" t="s">
        <v>57</v>
      </c>
      <c r="G1104" s="88" t="s">
        <v>30</v>
      </c>
      <c r="H1104" s="89" t="s">
        <v>31</v>
      </c>
      <c r="I1104" s="92" t="s">
        <v>32</v>
      </c>
      <c r="J1104" s="92" t="s">
        <v>33</v>
      </c>
      <c r="K1104" s="91" t="s">
        <v>34</v>
      </c>
      <c r="L1104" s="128">
        <v>44061</v>
      </c>
      <c r="M1104" s="91">
        <v>2020</v>
      </c>
      <c r="N1104" s="91" t="s">
        <v>1124</v>
      </c>
      <c r="O1104" s="91" t="s">
        <v>1193</v>
      </c>
      <c r="P1104" s="127">
        <v>44091</v>
      </c>
      <c r="Q1104" s="97">
        <v>44084</v>
      </c>
      <c r="R1104" s="93" t="s">
        <v>35</v>
      </c>
      <c r="S1104" s="89" t="s">
        <v>36</v>
      </c>
      <c r="T1104" s="88" t="s">
        <v>30</v>
      </c>
      <c r="U1104" s="89" t="s">
        <v>449</v>
      </c>
      <c r="V1104" s="92" t="s">
        <v>1603</v>
      </c>
      <c r="W1104" s="94">
        <v>15945594</v>
      </c>
      <c r="X1104" s="46">
        <f t="shared" si="54"/>
        <v>23</v>
      </c>
      <c r="Y1104" s="46">
        <v>839</v>
      </c>
      <c r="Z1104" s="46" t="str">
        <f t="shared" si="55"/>
        <v>16-30</v>
      </c>
      <c r="AA1104" s="77" t="str">
        <f t="shared" si="56"/>
        <v>Concluido</v>
      </c>
    </row>
    <row r="1105" spans="1:27" s="43" customFormat="1" ht="15" customHeight="1">
      <c r="A1105" s="89" t="s">
        <v>26</v>
      </c>
      <c r="B1105" s="90" t="s">
        <v>37</v>
      </c>
      <c r="C1105" s="91" t="s">
        <v>27</v>
      </c>
      <c r="D1105" s="91">
        <v>9060</v>
      </c>
      <c r="E1105" s="87" t="s">
        <v>110</v>
      </c>
      <c r="F1105" s="87" t="s">
        <v>57</v>
      </c>
      <c r="G1105" s="88" t="s">
        <v>30</v>
      </c>
      <c r="H1105" s="89" t="s">
        <v>31</v>
      </c>
      <c r="I1105" s="92" t="s">
        <v>32</v>
      </c>
      <c r="J1105" s="92" t="s">
        <v>33</v>
      </c>
      <c r="K1105" s="91" t="s">
        <v>34</v>
      </c>
      <c r="L1105" s="128">
        <v>44061</v>
      </c>
      <c r="M1105" s="91">
        <v>2020</v>
      </c>
      <c r="N1105" s="91" t="s">
        <v>1124</v>
      </c>
      <c r="O1105" s="91" t="s">
        <v>1193</v>
      </c>
      <c r="P1105" s="127">
        <v>44091</v>
      </c>
      <c r="Q1105" s="97">
        <v>44084</v>
      </c>
      <c r="R1105" s="93" t="s">
        <v>35</v>
      </c>
      <c r="S1105" s="89" t="s">
        <v>36</v>
      </c>
      <c r="T1105" s="88" t="s">
        <v>30</v>
      </c>
      <c r="U1105" s="89" t="s">
        <v>449</v>
      </c>
      <c r="V1105" s="92" t="s">
        <v>1604</v>
      </c>
      <c r="W1105" s="94">
        <v>41917078</v>
      </c>
      <c r="X1105" s="46">
        <f t="shared" si="54"/>
        <v>23</v>
      </c>
      <c r="Y1105" s="46">
        <v>840</v>
      </c>
      <c r="Z1105" s="46" t="str">
        <f t="shared" si="55"/>
        <v>16-30</v>
      </c>
      <c r="AA1105" s="77" t="str">
        <f t="shared" si="56"/>
        <v>Concluido</v>
      </c>
    </row>
    <row r="1106" spans="1:27" s="43" customFormat="1" ht="15" customHeight="1">
      <c r="A1106" s="89" t="s">
        <v>26</v>
      </c>
      <c r="B1106" s="90" t="s">
        <v>37</v>
      </c>
      <c r="C1106" s="91" t="s">
        <v>27</v>
      </c>
      <c r="D1106" s="91">
        <v>9061</v>
      </c>
      <c r="E1106" s="87" t="s">
        <v>109</v>
      </c>
      <c r="F1106" s="87" t="s">
        <v>57</v>
      </c>
      <c r="G1106" s="88" t="s">
        <v>30</v>
      </c>
      <c r="H1106" s="89" t="s">
        <v>31</v>
      </c>
      <c r="I1106" s="92" t="s">
        <v>32</v>
      </c>
      <c r="J1106" s="92" t="s">
        <v>33</v>
      </c>
      <c r="K1106" s="91" t="s">
        <v>34</v>
      </c>
      <c r="L1106" s="128">
        <v>44061</v>
      </c>
      <c r="M1106" s="91">
        <v>2020</v>
      </c>
      <c r="N1106" s="91" t="s">
        <v>1124</v>
      </c>
      <c r="O1106" s="91" t="s">
        <v>1193</v>
      </c>
      <c r="P1106" s="127">
        <v>44091</v>
      </c>
      <c r="Q1106" s="97">
        <v>44084</v>
      </c>
      <c r="R1106" s="93" t="s">
        <v>35</v>
      </c>
      <c r="S1106" s="89" t="s">
        <v>36</v>
      </c>
      <c r="T1106" s="88" t="s">
        <v>30</v>
      </c>
      <c r="U1106" s="89" t="s">
        <v>449</v>
      </c>
      <c r="V1106" s="92" t="s">
        <v>531</v>
      </c>
      <c r="W1106" s="94">
        <v>4622290</v>
      </c>
      <c r="X1106" s="46">
        <f t="shared" si="54"/>
        <v>23</v>
      </c>
      <c r="Y1106" s="46">
        <v>841</v>
      </c>
      <c r="Z1106" s="46" t="str">
        <f t="shared" si="55"/>
        <v>16-30</v>
      </c>
      <c r="AA1106" s="77" t="str">
        <f t="shared" si="56"/>
        <v>Concluido</v>
      </c>
    </row>
    <row r="1107" spans="1:27" s="43" customFormat="1" ht="15" customHeight="1">
      <c r="A1107" s="89" t="s">
        <v>26</v>
      </c>
      <c r="B1107" s="90" t="s">
        <v>37</v>
      </c>
      <c r="C1107" s="91" t="s">
        <v>27</v>
      </c>
      <c r="D1107" s="91">
        <v>9063</v>
      </c>
      <c r="E1107" s="87" t="s">
        <v>97</v>
      </c>
      <c r="F1107" s="87" t="s">
        <v>57</v>
      </c>
      <c r="G1107" s="88" t="s">
        <v>30</v>
      </c>
      <c r="H1107" s="89" t="s">
        <v>31</v>
      </c>
      <c r="I1107" s="92" t="s">
        <v>32</v>
      </c>
      <c r="J1107" s="92" t="s">
        <v>33</v>
      </c>
      <c r="K1107" s="91" t="s">
        <v>34</v>
      </c>
      <c r="L1107" s="128">
        <v>44061</v>
      </c>
      <c r="M1107" s="91">
        <v>2020</v>
      </c>
      <c r="N1107" s="91" t="s">
        <v>1124</v>
      </c>
      <c r="O1107" s="91" t="s">
        <v>1193</v>
      </c>
      <c r="P1107" s="127">
        <v>44091</v>
      </c>
      <c r="Q1107" s="97">
        <v>44068</v>
      </c>
      <c r="R1107" s="93" t="s">
        <v>35</v>
      </c>
      <c r="S1107" s="89" t="s">
        <v>36</v>
      </c>
      <c r="T1107" s="88" t="s">
        <v>30</v>
      </c>
      <c r="U1107" s="89" t="s">
        <v>449</v>
      </c>
      <c r="V1107" s="92" t="s">
        <v>1605</v>
      </c>
      <c r="W1107" s="94">
        <v>18100329</v>
      </c>
      <c r="X1107" s="46">
        <f t="shared" si="54"/>
        <v>7</v>
      </c>
      <c r="Y1107" s="46">
        <v>842</v>
      </c>
      <c r="Z1107" s="46" t="str">
        <f t="shared" si="55"/>
        <v>1-15</v>
      </c>
      <c r="AA1107" s="77" t="str">
        <f t="shared" si="56"/>
        <v>Concluido</v>
      </c>
    </row>
    <row r="1108" spans="1:27" s="43" customFormat="1" ht="15" customHeight="1">
      <c r="A1108" s="89" t="s">
        <v>26</v>
      </c>
      <c r="B1108" s="90" t="s">
        <v>37</v>
      </c>
      <c r="C1108" s="91" t="s">
        <v>27</v>
      </c>
      <c r="D1108" s="91">
        <v>9064</v>
      </c>
      <c r="E1108" s="87" t="s">
        <v>50</v>
      </c>
      <c r="F1108" s="87" t="s">
        <v>29</v>
      </c>
      <c r="G1108" s="88" t="s">
        <v>30</v>
      </c>
      <c r="H1108" s="89" t="s">
        <v>31</v>
      </c>
      <c r="I1108" s="92" t="s">
        <v>32</v>
      </c>
      <c r="J1108" s="92" t="s">
        <v>33</v>
      </c>
      <c r="K1108" s="91" t="s">
        <v>34</v>
      </c>
      <c r="L1108" s="128">
        <v>44061</v>
      </c>
      <c r="M1108" s="91">
        <v>2020</v>
      </c>
      <c r="N1108" s="91" t="s">
        <v>1124</v>
      </c>
      <c r="O1108" s="91" t="s">
        <v>1193</v>
      </c>
      <c r="P1108" s="127">
        <v>44091</v>
      </c>
      <c r="Q1108" s="97">
        <v>44084</v>
      </c>
      <c r="R1108" s="93" t="s">
        <v>35</v>
      </c>
      <c r="S1108" s="89" t="s">
        <v>36</v>
      </c>
      <c r="T1108" s="88" t="s">
        <v>30</v>
      </c>
      <c r="U1108" s="89" t="s">
        <v>449</v>
      </c>
      <c r="V1108" s="92" t="s">
        <v>1606</v>
      </c>
      <c r="W1108" s="94">
        <v>43581596</v>
      </c>
      <c r="X1108" s="46">
        <f t="shared" si="54"/>
        <v>23</v>
      </c>
      <c r="Y1108" s="46">
        <v>843</v>
      </c>
      <c r="Z1108" s="46" t="str">
        <f t="shared" si="55"/>
        <v>16-30</v>
      </c>
      <c r="AA1108" s="77" t="str">
        <f t="shared" si="56"/>
        <v>Concluido</v>
      </c>
    </row>
    <row r="1109" spans="1:27" s="43" customFormat="1" ht="15" customHeight="1">
      <c r="A1109" s="89" t="s">
        <v>26</v>
      </c>
      <c r="B1109" s="90" t="s">
        <v>37</v>
      </c>
      <c r="C1109" s="91" t="s">
        <v>27</v>
      </c>
      <c r="D1109" s="91">
        <v>9065</v>
      </c>
      <c r="E1109" s="87" t="s">
        <v>97</v>
      </c>
      <c r="F1109" s="87" t="s">
        <v>57</v>
      </c>
      <c r="G1109" s="88" t="s">
        <v>30</v>
      </c>
      <c r="H1109" s="89" t="s">
        <v>31</v>
      </c>
      <c r="I1109" s="92" t="s">
        <v>32</v>
      </c>
      <c r="J1109" s="92" t="s">
        <v>33</v>
      </c>
      <c r="K1109" s="91" t="s">
        <v>34</v>
      </c>
      <c r="L1109" s="128">
        <v>44061</v>
      </c>
      <c r="M1109" s="91">
        <v>2020</v>
      </c>
      <c r="N1109" s="91" t="s">
        <v>1124</v>
      </c>
      <c r="O1109" s="91" t="s">
        <v>1193</v>
      </c>
      <c r="P1109" s="127">
        <v>44091</v>
      </c>
      <c r="Q1109" s="97">
        <v>44084</v>
      </c>
      <c r="R1109" s="93" t="s">
        <v>35</v>
      </c>
      <c r="S1109" s="89" t="s">
        <v>36</v>
      </c>
      <c r="T1109" s="88" t="s">
        <v>30</v>
      </c>
      <c r="U1109" s="89" t="s">
        <v>449</v>
      </c>
      <c r="V1109" s="92" t="s">
        <v>1607</v>
      </c>
      <c r="W1109" s="94">
        <v>47133162</v>
      </c>
      <c r="X1109" s="46">
        <f t="shared" si="54"/>
        <v>23</v>
      </c>
      <c r="Y1109" s="46">
        <v>844</v>
      </c>
      <c r="Z1109" s="46" t="str">
        <f t="shared" si="55"/>
        <v>16-30</v>
      </c>
      <c r="AA1109" s="77" t="str">
        <f t="shared" si="56"/>
        <v>Concluido</v>
      </c>
    </row>
    <row r="1110" spans="1:27" s="43" customFormat="1" ht="15" customHeight="1">
      <c r="A1110" s="89" t="s">
        <v>26</v>
      </c>
      <c r="B1110" s="90" t="s">
        <v>37</v>
      </c>
      <c r="C1110" s="91" t="s">
        <v>27</v>
      </c>
      <c r="D1110" s="91">
        <v>9066</v>
      </c>
      <c r="E1110" s="87" t="s">
        <v>1111</v>
      </c>
      <c r="F1110" s="87" t="s">
        <v>57</v>
      </c>
      <c r="G1110" s="88" t="s">
        <v>30</v>
      </c>
      <c r="H1110" s="89" t="s">
        <v>31</v>
      </c>
      <c r="I1110" s="92" t="s">
        <v>32</v>
      </c>
      <c r="J1110" s="92" t="s">
        <v>33</v>
      </c>
      <c r="K1110" s="91" t="s">
        <v>34</v>
      </c>
      <c r="L1110" s="128">
        <v>44061</v>
      </c>
      <c r="M1110" s="91">
        <v>2020</v>
      </c>
      <c r="N1110" s="91" t="s">
        <v>1124</v>
      </c>
      <c r="O1110" s="91" t="s">
        <v>1193</v>
      </c>
      <c r="P1110" s="127">
        <v>44091</v>
      </c>
      <c r="Q1110" s="97">
        <v>44084</v>
      </c>
      <c r="R1110" s="93" t="s">
        <v>35</v>
      </c>
      <c r="S1110" s="89" t="s">
        <v>36</v>
      </c>
      <c r="T1110" s="88" t="s">
        <v>30</v>
      </c>
      <c r="U1110" s="89" t="s">
        <v>449</v>
      </c>
      <c r="V1110" s="92" t="s">
        <v>1569</v>
      </c>
      <c r="W1110" s="94">
        <v>46765576</v>
      </c>
      <c r="X1110" s="46">
        <f t="shared" si="54"/>
        <v>23</v>
      </c>
      <c r="Y1110" s="46">
        <v>845</v>
      </c>
      <c r="Z1110" s="46" t="str">
        <f t="shared" si="55"/>
        <v>16-30</v>
      </c>
      <c r="AA1110" s="77" t="str">
        <f t="shared" si="56"/>
        <v>Concluido</v>
      </c>
    </row>
    <row r="1111" spans="1:27" s="43" customFormat="1" ht="15" customHeight="1">
      <c r="A1111" s="89" t="s">
        <v>26</v>
      </c>
      <c r="B1111" s="90" t="s">
        <v>37</v>
      </c>
      <c r="C1111" s="91" t="s">
        <v>27</v>
      </c>
      <c r="D1111" s="91">
        <v>9050</v>
      </c>
      <c r="E1111" s="87" t="s">
        <v>1120</v>
      </c>
      <c r="F1111" s="87" t="s">
        <v>57</v>
      </c>
      <c r="G1111" s="88" t="s">
        <v>44</v>
      </c>
      <c r="H1111" s="89" t="s">
        <v>45</v>
      </c>
      <c r="I1111" s="92" t="s">
        <v>1120</v>
      </c>
      <c r="J1111" s="92" t="s">
        <v>59</v>
      </c>
      <c r="K1111" s="95" t="s">
        <v>1119</v>
      </c>
      <c r="L1111" s="128">
        <v>44061</v>
      </c>
      <c r="M1111" s="91">
        <v>2020</v>
      </c>
      <c r="N1111" s="91" t="s">
        <v>1124</v>
      </c>
      <c r="O1111" s="91" t="s">
        <v>1193</v>
      </c>
      <c r="P1111" s="127">
        <v>44091</v>
      </c>
      <c r="Q1111" s="97">
        <v>44084</v>
      </c>
      <c r="R1111" s="93" t="s">
        <v>35</v>
      </c>
      <c r="S1111" s="89" t="s">
        <v>36</v>
      </c>
      <c r="T1111" s="88" t="s">
        <v>30</v>
      </c>
      <c r="U1111" s="89" t="s">
        <v>449</v>
      </c>
      <c r="V1111" s="92" t="s">
        <v>1608</v>
      </c>
      <c r="W1111" s="94">
        <v>41944844</v>
      </c>
      <c r="X1111" s="46">
        <f t="shared" si="54"/>
        <v>23</v>
      </c>
      <c r="Y1111" s="46">
        <v>846</v>
      </c>
      <c r="Z1111" s="46" t="str">
        <f t="shared" si="55"/>
        <v>16-30</v>
      </c>
      <c r="AA1111" s="77" t="str">
        <f t="shared" si="56"/>
        <v>Concluido</v>
      </c>
    </row>
    <row r="1112" spans="1:27" s="43" customFormat="1" ht="15" customHeight="1">
      <c r="A1112" s="89" t="s">
        <v>26</v>
      </c>
      <c r="B1112" s="90" t="s">
        <v>37</v>
      </c>
      <c r="C1112" s="91" t="s">
        <v>27</v>
      </c>
      <c r="D1112" s="91">
        <v>9021</v>
      </c>
      <c r="E1112" s="87" t="s">
        <v>399</v>
      </c>
      <c r="F1112" s="87" t="s">
        <v>57</v>
      </c>
      <c r="G1112" s="88" t="s">
        <v>44</v>
      </c>
      <c r="H1112" s="89" t="s">
        <v>45</v>
      </c>
      <c r="I1112" s="92" t="s">
        <v>399</v>
      </c>
      <c r="J1112" s="92" t="s">
        <v>117</v>
      </c>
      <c r="K1112" s="95" t="s">
        <v>435</v>
      </c>
      <c r="L1112" s="128">
        <v>44060</v>
      </c>
      <c r="M1112" s="91">
        <v>2020</v>
      </c>
      <c r="N1112" s="91" t="s">
        <v>1124</v>
      </c>
      <c r="O1112" s="91" t="s">
        <v>1193</v>
      </c>
      <c r="P1112" s="127">
        <v>44090</v>
      </c>
      <c r="Q1112" s="97">
        <v>44083</v>
      </c>
      <c r="R1112" s="93" t="s">
        <v>35</v>
      </c>
      <c r="S1112" s="89" t="s">
        <v>36</v>
      </c>
      <c r="T1112" s="88" t="s">
        <v>30</v>
      </c>
      <c r="U1112" s="89" t="s">
        <v>449</v>
      </c>
      <c r="V1112" s="92" t="s">
        <v>1609</v>
      </c>
      <c r="W1112" s="94">
        <v>45884578</v>
      </c>
      <c r="X1112" s="46">
        <f t="shared" si="54"/>
        <v>23</v>
      </c>
      <c r="Y1112" s="46">
        <v>847</v>
      </c>
      <c r="Z1112" s="46" t="str">
        <f t="shared" si="55"/>
        <v>16-30</v>
      </c>
      <c r="AA1112" s="77" t="str">
        <f t="shared" si="56"/>
        <v>Concluido</v>
      </c>
    </row>
    <row r="1113" spans="1:27" s="43" customFormat="1" ht="15" customHeight="1">
      <c r="A1113" s="89" t="s">
        <v>26</v>
      </c>
      <c r="B1113" s="90" t="s">
        <v>37</v>
      </c>
      <c r="C1113" s="91" t="s">
        <v>27</v>
      </c>
      <c r="D1113" s="91">
        <v>9041</v>
      </c>
      <c r="E1113" s="87" t="s">
        <v>74</v>
      </c>
      <c r="F1113" s="87" t="s">
        <v>57</v>
      </c>
      <c r="G1113" s="88" t="s">
        <v>44</v>
      </c>
      <c r="H1113" s="89" t="s">
        <v>45</v>
      </c>
      <c r="I1113" s="92" t="s">
        <v>74</v>
      </c>
      <c r="J1113" s="92" t="s">
        <v>108</v>
      </c>
      <c r="K1113" s="91" t="s">
        <v>159</v>
      </c>
      <c r="L1113" s="128">
        <v>44060</v>
      </c>
      <c r="M1113" s="91">
        <v>2020</v>
      </c>
      <c r="N1113" s="91" t="s">
        <v>1124</v>
      </c>
      <c r="O1113" s="91" t="s">
        <v>1193</v>
      </c>
      <c r="P1113" s="127">
        <v>44090</v>
      </c>
      <c r="Q1113" s="97">
        <v>44083</v>
      </c>
      <c r="R1113" s="93" t="s">
        <v>35</v>
      </c>
      <c r="S1113" s="89" t="s">
        <v>36</v>
      </c>
      <c r="T1113" s="88" t="s">
        <v>30</v>
      </c>
      <c r="U1113" s="89" t="s">
        <v>449</v>
      </c>
      <c r="V1113" s="92" t="s">
        <v>1610</v>
      </c>
      <c r="W1113" s="94">
        <v>44242054</v>
      </c>
      <c r="X1113" s="46">
        <f t="shared" si="54"/>
        <v>23</v>
      </c>
      <c r="Y1113" s="46">
        <v>848</v>
      </c>
      <c r="Z1113" s="46" t="str">
        <f t="shared" si="55"/>
        <v>16-30</v>
      </c>
      <c r="AA1113" s="77" t="str">
        <f t="shared" si="56"/>
        <v>Concluido</v>
      </c>
    </row>
    <row r="1114" spans="1:27" s="43" customFormat="1" ht="15" customHeight="1">
      <c r="A1114" s="89" t="s">
        <v>26</v>
      </c>
      <c r="B1114" s="90" t="s">
        <v>37</v>
      </c>
      <c r="C1114" s="91" t="s">
        <v>27</v>
      </c>
      <c r="D1114" s="91">
        <v>9035</v>
      </c>
      <c r="E1114" s="87" t="s">
        <v>73</v>
      </c>
      <c r="F1114" s="87" t="s">
        <v>57</v>
      </c>
      <c r="G1114" s="88" t="s">
        <v>44</v>
      </c>
      <c r="H1114" s="89" t="s">
        <v>45</v>
      </c>
      <c r="I1114" s="92" t="s">
        <v>73</v>
      </c>
      <c r="J1114" s="92" t="s">
        <v>79</v>
      </c>
      <c r="K1114" s="91" t="s">
        <v>122</v>
      </c>
      <c r="L1114" s="128">
        <v>44060</v>
      </c>
      <c r="M1114" s="91">
        <v>2020</v>
      </c>
      <c r="N1114" s="91" t="s">
        <v>1124</v>
      </c>
      <c r="O1114" s="91" t="s">
        <v>1193</v>
      </c>
      <c r="P1114" s="127">
        <v>44090</v>
      </c>
      <c r="Q1114" s="97">
        <v>44083</v>
      </c>
      <c r="R1114" s="93" t="s">
        <v>35</v>
      </c>
      <c r="S1114" s="89" t="s">
        <v>36</v>
      </c>
      <c r="T1114" s="88" t="s">
        <v>30</v>
      </c>
      <c r="U1114" s="89" t="s">
        <v>449</v>
      </c>
      <c r="V1114" s="92" t="s">
        <v>486</v>
      </c>
      <c r="W1114" s="94">
        <v>46416428</v>
      </c>
      <c r="X1114" s="46">
        <f t="shared" si="54"/>
        <v>23</v>
      </c>
      <c r="Y1114" s="46">
        <v>849</v>
      </c>
      <c r="Z1114" s="46" t="str">
        <f t="shared" si="55"/>
        <v>16-30</v>
      </c>
      <c r="AA1114" s="77" t="str">
        <f t="shared" si="56"/>
        <v>Concluido</v>
      </c>
    </row>
    <row r="1115" spans="1:27" s="43" customFormat="1" ht="15" customHeight="1">
      <c r="A1115" s="89" t="s">
        <v>26</v>
      </c>
      <c r="B1115" s="90" t="s">
        <v>37</v>
      </c>
      <c r="C1115" s="91" t="s">
        <v>27</v>
      </c>
      <c r="D1115" s="91">
        <v>9034</v>
      </c>
      <c r="E1115" s="87" t="s">
        <v>71</v>
      </c>
      <c r="F1115" s="87" t="s">
        <v>29</v>
      </c>
      <c r="G1115" s="88" t="s">
        <v>44</v>
      </c>
      <c r="H1115" s="89" t="s">
        <v>45</v>
      </c>
      <c r="I1115" s="92" t="s">
        <v>71</v>
      </c>
      <c r="J1115" s="92" t="s">
        <v>47</v>
      </c>
      <c r="K1115" s="91" t="s">
        <v>34</v>
      </c>
      <c r="L1115" s="128">
        <v>44060</v>
      </c>
      <c r="M1115" s="91">
        <v>2020</v>
      </c>
      <c r="N1115" s="91" t="s">
        <v>1124</v>
      </c>
      <c r="O1115" s="91" t="s">
        <v>1193</v>
      </c>
      <c r="P1115" s="127">
        <v>44090</v>
      </c>
      <c r="Q1115" s="97">
        <v>44083</v>
      </c>
      <c r="R1115" s="93" t="s">
        <v>35</v>
      </c>
      <c r="S1115" s="89" t="s">
        <v>36</v>
      </c>
      <c r="T1115" s="88" t="s">
        <v>30</v>
      </c>
      <c r="U1115" s="89" t="s">
        <v>449</v>
      </c>
      <c r="V1115" s="92" t="s">
        <v>1611</v>
      </c>
      <c r="W1115" s="94">
        <v>4057860</v>
      </c>
      <c r="X1115" s="46">
        <f t="shared" si="54"/>
        <v>23</v>
      </c>
      <c r="Y1115" s="46">
        <v>850</v>
      </c>
      <c r="Z1115" s="46" t="str">
        <f t="shared" si="55"/>
        <v>16-30</v>
      </c>
      <c r="AA1115" s="77" t="str">
        <f t="shared" si="56"/>
        <v>Concluido</v>
      </c>
    </row>
    <row r="1116" spans="1:27" s="43" customFormat="1" ht="15" customHeight="1">
      <c r="A1116" s="89" t="s">
        <v>26</v>
      </c>
      <c r="B1116" s="90" t="s">
        <v>37</v>
      </c>
      <c r="C1116" s="91" t="s">
        <v>27</v>
      </c>
      <c r="D1116" s="91">
        <v>9018</v>
      </c>
      <c r="E1116" s="87" t="s">
        <v>97</v>
      </c>
      <c r="F1116" s="87" t="s">
        <v>57</v>
      </c>
      <c r="G1116" s="88" t="s">
        <v>30</v>
      </c>
      <c r="H1116" s="89" t="s">
        <v>31</v>
      </c>
      <c r="I1116" s="92" t="s">
        <v>32</v>
      </c>
      <c r="J1116" s="92" t="s">
        <v>33</v>
      </c>
      <c r="K1116" s="91" t="s">
        <v>34</v>
      </c>
      <c r="L1116" s="128">
        <v>44060</v>
      </c>
      <c r="M1116" s="91">
        <v>2020</v>
      </c>
      <c r="N1116" s="91" t="s">
        <v>1124</v>
      </c>
      <c r="O1116" s="91" t="s">
        <v>1193</v>
      </c>
      <c r="P1116" s="127">
        <v>44090</v>
      </c>
      <c r="Q1116" s="97">
        <v>44083</v>
      </c>
      <c r="R1116" s="93" t="s">
        <v>35</v>
      </c>
      <c r="S1116" s="89" t="s">
        <v>36</v>
      </c>
      <c r="T1116" s="88" t="s">
        <v>30</v>
      </c>
      <c r="U1116" s="89" t="s">
        <v>449</v>
      </c>
      <c r="V1116" s="92" t="s">
        <v>1612</v>
      </c>
      <c r="W1116" s="94">
        <v>18185323</v>
      </c>
      <c r="X1116" s="46">
        <f t="shared" si="54"/>
        <v>23</v>
      </c>
      <c r="Y1116" s="46">
        <v>851</v>
      </c>
      <c r="Z1116" s="46" t="str">
        <f t="shared" si="55"/>
        <v>16-30</v>
      </c>
      <c r="AA1116" s="77" t="str">
        <f t="shared" si="56"/>
        <v>Concluido</v>
      </c>
    </row>
    <row r="1117" spans="1:27" s="43" customFormat="1" ht="15" customHeight="1">
      <c r="A1117" s="89" t="s">
        <v>26</v>
      </c>
      <c r="B1117" s="90" t="s">
        <v>37</v>
      </c>
      <c r="C1117" s="91" t="s">
        <v>27</v>
      </c>
      <c r="D1117" s="91">
        <v>9019</v>
      </c>
      <c r="E1117" s="87" t="s">
        <v>115</v>
      </c>
      <c r="F1117" s="87" t="s">
        <v>29</v>
      </c>
      <c r="G1117" s="88" t="s">
        <v>30</v>
      </c>
      <c r="H1117" s="89" t="s">
        <v>31</v>
      </c>
      <c r="I1117" s="92" t="s">
        <v>32</v>
      </c>
      <c r="J1117" s="92" t="s">
        <v>33</v>
      </c>
      <c r="K1117" s="91" t="s">
        <v>34</v>
      </c>
      <c r="L1117" s="128">
        <v>44060</v>
      </c>
      <c r="M1117" s="91">
        <v>2020</v>
      </c>
      <c r="N1117" s="91" t="s">
        <v>1124</v>
      </c>
      <c r="O1117" s="91" t="s">
        <v>1193</v>
      </c>
      <c r="P1117" s="127">
        <v>44090</v>
      </c>
      <c r="Q1117" s="97">
        <v>44083</v>
      </c>
      <c r="R1117" s="93" t="s">
        <v>35</v>
      </c>
      <c r="S1117" s="89" t="s">
        <v>36</v>
      </c>
      <c r="T1117" s="88" t="s">
        <v>30</v>
      </c>
      <c r="U1117" s="89" t="s">
        <v>449</v>
      </c>
      <c r="V1117" s="92" t="s">
        <v>1613</v>
      </c>
      <c r="W1117" s="94">
        <v>70043363</v>
      </c>
      <c r="X1117" s="46">
        <f t="shared" si="54"/>
        <v>23</v>
      </c>
      <c r="Y1117" s="46">
        <v>852</v>
      </c>
      <c r="Z1117" s="46" t="str">
        <f t="shared" si="55"/>
        <v>16-30</v>
      </c>
      <c r="AA1117" s="77" t="str">
        <f t="shared" si="56"/>
        <v>Concluido</v>
      </c>
    </row>
    <row r="1118" spans="1:27" s="43" customFormat="1">
      <c r="A1118" s="89" t="s">
        <v>26</v>
      </c>
      <c r="B1118" s="90" t="s">
        <v>37</v>
      </c>
      <c r="C1118" s="91" t="s">
        <v>27</v>
      </c>
      <c r="D1118" s="91">
        <v>9022</v>
      </c>
      <c r="E1118" s="87" t="s">
        <v>74</v>
      </c>
      <c r="F1118" s="87" t="s">
        <v>57</v>
      </c>
      <c r="G1118" s="88" t="s">
        <v>30</v>
      </c>
      <c r="H1118" s="89" t="s">
        <v>31</v>
      </c>
      <c r="I1118" s="92" t="s">
        <v>32</v>
      </c>
      <c r="J1118" s="92" t="s">
        <v>33</v>
      </c>
      <c r="K1118" s="91" t="s">
        <v>34</v>
      </c>
      <c r="L1118" s="128">
        <v>44060</v>
      </c>
      <c r="M1118" s="91">
        <v>2020</v>
      </c>
      <c r="N1118" s="91" t="s">
        <v>1124</v>
      </c>
      <c r="O1118" s="91" t="s">
        <v>1193</v>
      </c>
      <c r="P1118" s="127">
        <v>44090</v>
      </c>
      <c r="Q1118" s="97">
        <v>44083</v>
      </c>
      <c r="R1118" s="93" t="s">
        <v>35</v>
      </c>
      <c r="S1118" s="89" t="s">
        <v>36</v>
      </c>
      <c r="T1118" s="88" t="s">
        <v>30</v>
      </c>
      <c r="U1118" s="89" t="s">
        <v>449</v>
      </c>
      <c r="V1118" s="92" t="s">
        <v>1614</v>
      </c>
      <c r="W1118" s="94">
        <v>70039300</v>
      </c>
      <c r="X1118" s="46">
        <f t="shared" si="54"/>
        <v>23</v>
      </c>
      <c r="Y1118" s="46">
        <v>853</v>
      </c>
      <c r="Z1118" s="46" t="str">
        <f t="shared" si="55"/>
        <v>16-30</v>
      </c>
      <c r="AA1118" s="77" t="str">
        <f t="shared" si="56"/>
        <v>Concluido</v>
      </c>
    </row>
    <row r="1119" spans="1:27" s="43" customFormat="1" ht="15" customHeight="1">
      <c r="A1119" s="89" t="s">
        <v>26</v>
      </c>
      <c r="B1119" s="90" t="s">
        <v>37</v>
      </c>
      <c r="C1119" s="91" t="s">
        <v>27</v>
      </c>
      <c r="D1119" s="91">
        <v>9023</v>
      </c>
      <c r="E1119" s="87" t="s">
        <v>80</v>
      </c>
      <c r="F1119" s="87" t="s">
        <v>80</v>
      </c>
      <c r="G1119" s="88" t="s">
        <v>30</v>
      </c>
      <c r="H1119" s="89" t="s">
        <v>31</v>
      </c>
      <c r="I1119" s="92" t="s">
        <v>32</v>
      </c>
      <c r="J1119" s="92" t="s">
        <v>33</v>
      </c>
      <c r="K1119" s="91" t="s">
        <v>34</v>
      </c>
      <c r="L1119" s="128">
        <v>44060</v>
      </c>
      <c r="M1119" s="91">
        <v>2020</v>
      </c>
      <c r="N1119" s="91" t="s">
        <v>1124</v>
      </c>
      <c r="O1119" s="91" t="s">
        <v>1193</v>
      </c>
      <c r="P1119" s="127">
        <v>44090</v>
      </c>
      <c r="Q1119" s="97">
        <v>44083</v>
      </c>
      <c r="R1119" s="93">
        <v>29</v>
      </c>
      <c r="S1119" s="89" t="s">
        <v>81</v>
      </c>
      <c r="T1119" s="88">
        <v>39</v>
      </c>
      <c r="U1119" s="89" t="s">
        <v>82</v>
      </c>
      <c r="V1119" s="92" t="s">
        <v>1615</v>
      </c>
      <c r="W1119" s="94">
        <v>16690288</v>
      </c>
      <c r="X1119" s="46">
        <f t="shared" ref="X1119:X1182" si="57">Q1119-L1119</f>
        <v>23</v>
      </c>
      <c r="Y1119" s="46">
        <v>854</v>
      </c>
      <c r="Z1119" s="46" t="str">
        <f t="shared" ref="Z1119:Z1182" si="58">IF(X1119&lt;=15,"1-15",IF(X1119&lt;=30,"16-30",IF(X1119&lt;=60,"31-60","Más de 60")))</f>
        <v>16-30</v>
      </c>
      <c r="AA1119" s="77" t="str">
        <f t="shared" ref="AA1119:AA1182" si="59">IF(B1119&lt;&gt;"En Gestión","Concluido","En Gestión")</f>
        <v>Concluido</v>
      </c>
    </row>
    <row r="1120" spans="1:27" s="43" customFormat="1" ht="15" customHeight="1">
      <c r="A1120" s="89" t="s">
        <v>26</v>
      </c>
      <c r="B1120" s="90" t="s">
        <v>37</v>
      </c>
      <c r="C1120" s="91" t="s">
        <v>27</v>
      </c>
      <c r="D1120" s="91">
        <v>9024</v>
      </c>
      <c r="E1120" s="87" t="s">
        <v>97</v>
      </c>
      <c r="F1120" s="87" t="s">
        <v>29</v>
      </c>
      <c r="G1120" s="88" t="s">
        <v>30</v>
      </c>
      <c r="H1120" s="89" t="s">
        <v>31</v>
      </c>
      <c r="I1120" s="92" t="s">
        <v>32</v>
      </c>
      <c r="J1120" s="92" t="s">
        <v>33</v>
      </c>
      <c r="K1120" s="91" t="s">
        <v>34</v>
      </c>
      <c r="L1120" s="128">
        <v>44060</v>
      </c>
      <c r="M1120" s="91">
        <v>2020</v>
      </c>
      <c r="N1120" s="91" t="s">
        <v>1124</v>
      </c>
      <c r="O1120" s="91" t="s">
        <v>1193</v>
      </c>
      <c r="P1120" s="127">
        <v>44090</v>
      </c>
      <c r="Q1120" s="97">
        <v>44083</v>
      </c>
      <c r="R1120" s="93" t="s">
        <v>35</v>
      </c>
      <c r="S1120" s="89" t="s">
        <v>36</v>
      </c>
      <c r="T1120" s="88" t="s">
        <v>30</v>
      </c>
      <c r="U1120" s="89" t="s">
        <v>449</v>
      </c>
      <c r="V1120" s="92" t="s">
        <v>1616</v>
      </c>
      <c r="W1120" s="94">
        <v>18200914</v>
      </c>
      <c r="X1120" s="46">
        <f t="shared" si="57"/>
        <v>23</v>
      </c>
      <c r="Y1120" s="46">
        <v>855</v>
      </c>
      <c r="Z1120" s="46" t="str">
        <f t="shared" si="58"/>
        <v>16-30</v>
      </c>
      <c r="AA1120" s="77" t="str">
        <f t="shared" si="59"/>
        <v>Concluido</v>
      </c>
    </row>
    <row r="1121" spans="1:27" s="43" customFormat="1" ht="15" customHeight="1">
      <c r="A1121" s="89" t="s">
        <v>26</v>
      </c>
      <c r="B1121" s="90" t="s">
        <v>37</v>
      </c>
      <c r="C1121" s="91" t="s">
        <v>27</v>
      </c>
      <c r="D1121" s="91">
        <v>9025</v>
      </c>
      <c r="E1121" s="87" t="s">
        <v>85</v>
      </c>
      <c r="F1121" s="87" t="s">
        <v>29</v>
      </c>
      <c r="G1121" s="88" t="s">
        <v>30</v>
      </c>
      <c r="H1121" s="89" t="s">
        <v>31</v>
      </c>
      <c r="I1121" s="92" t="s">
        <v>32</v>
      </c>
      <c r="J1121" s="92" t="s">
        <v>33</v>
      </c>
      <c r="K1121" s="91" t="s">
        <v>34</v>
      </c>
      <c r="L1121" s="128">
        <v>44060</v>
      </c>
      <c r="M1121" s="91">
        <v>2020</v>
      </c>
      <c r="N1121" s="91" t="s">
        <v>1124</v>
      </c>
      <c r="O1121" s="91" t="s">
        <v>1193</v>
      </c>
      <c r="P1121" s="127">
        <v>44090</v>
      </c>
      <c r="Q1121" s="97">
        <v>44083</v>
      </c>
      <c r="R1121" s="93" t="s">
        <v>35</v>
      </c>
      <c r="S1121" s="89" t="s">
        <v>36</v>
      </c>
      <c r="T1121" s="88" t="s">
        <v>30</v>
      </c>
      <c r="U1121" s="89" t="s">
        <v>449</v>
      </c>
      <c r="V1121" s="92" t="s">
        <v>1617</v>
      </c>
      <c r="W1121" s="94">
        <v>19088733</v>
      </c>
      <c r="X1121" s="46">
        <f t="shared" si="57"/>
        <v>23</v>
      </c>
      <c r="Y1121" s="46">
        <v>856</v>
      </c>
      <c r="Z1121" s="46" t="str">
        <f t="shared" si="58"/>
        <v>16-30</v>
      </c>
      <c r="AA1121" s="77" t="str">
        <f t="shared" si="59"/>
        <v>Concluido</v>
      </c>
    </row>
    <row r="1122" spans="1:27" s="43" customFormat="1" ht="15" customHeight="1">
      <c r="A1122" s="89" t="s">
        <v>26</v>
      </c>
      <c r="B1122" s="90" t="s">
        <v>37</v>
      </c>
      <c r="C1122" s="91" t="s">
        <v>27</v>
      </c>
      <c r="D1122" s="91">
        <v>9026</v>
      </c>
      <c r="E1122" s="87" t="s">
        <v>80</v>
      </c>
      <c r="F1122" s="87" t="s">
        <v>80</v>
      </c>
      <c r="G1122" s="88" t="s">
        <v>30</v>
      </c>
      <c r="H1122" s="89" t="s">
        <v>31</v>
      </c>
      <c r="I1122" s="92" t="s">
        <v>32</v>
      </c>
      <c r="J1122" s="92" t="s">
        <v>33</v>
      </c>
      <c r="K1122" s="91" t="s">
        <v>34</v>
      </c>
      <c r="L1122" s="128">
        <v>44060</v>
      </c>
      <c r="M1122" s="91">
        <v>2020</v>
      </c>
      <c r="N1122" s="91" t="s">
        <v>1124</v>
      </c>
      <c r="O1122" s="91" t="s">
        <v>1193</v>
      </c>
      <c r="P1122" s="127">
        <v>44090</v>
      </c>
      <c r="Q1122" s="97">
        <v>44083</v>
      </c>
      <c r="R1122" s="93">
        <v>29</v>
      </c>
      <c r="S1122" s="89" t="s">
        <v>81</v>
      </c>
      <c r="T1122" s="88">
        <v>39</v>
      </c>
      <c r="U1122" s="89" t="s">
        <v>82</v>
      </c>
      <c r="V1122" s="92" t="s">
        <v>1618</v>
      </c>
      <c r="W1122" s="94">
        <v>21576886</v>
      </c>
      <c r="X1122" s="46">
        <f t="shared" si="57"/>
        <v>23</v>
      </c>
      <c r="Y1122" s="46">
        <v>857</v>
      </c>
      <c r="Z1122" s="46" t="str">
        <f t="shared" si="58"/>
        <v>16-30</v>
      </c>
      <c r="AA1122" s="77" t="str">
        <f t="shared" si="59"/>
        <v>Concluido</v>
      </c>
    </row>
    <row r="1123" spans="1:27" s="43" customFormat="1" ht="15" customHeight="1">
      <c r="A1123" s="89" t="s">
        <v>26</v>
      </c>
      <c r="B1123" s="90" t="s">
        <v>37</v>
      </c>
      <c r="C1123" s="91" t="s">
        <v>27</v>
      </c>
      <c r="D1123" s="91">
        <v>9027</v>
      </c>
      <c r="E1123" s="87" t="s">
        <v>50</v>
      </c>
      <c r="F1123" s="87" t="s">
        <v>29</v>
      </c>
      <c r="G1123" s="88" t="s">
        <v>30</v>
      </c>
      <c r="H1123" s="89" t="s">
        <v>31</v>
      </c>
      <c r="I1123" s="92" t="s">
        <v>32</v>
      </c>
      <c r="J1123" s="92" t="s">
        <v>33</v>
      </c>
      <c r="K1123" s="91" t="s">
        <v>34</v>
      </c>
      <c r="L1123" s="128">
        <v>44060</v>
      </c>
      <c r="M1123" s="91">
        <v>2020</v>
      </c>
      <c r="N1123" s="91" t="s">
        <v>1124</v>
      </c>
      <c r="O1123" s="91" t="s">
        <v>1193</v>
      </c>
      <c r="P1123" s="127">
        <v>44090</v>
      </c>
      <c r="Q1123" s="97">
        <v>44083</v>
      </c>
      <c r="R1123" s="93" t="s">
        <v>35</v>
      </c>
      <c r="S1123" s="89" t="s">
        <v>36</v>
      </c>
      <c r="T1123" s="88" t="s">
        <v>30</v>
      </c>
      <c r="U1123" s="89" t="s">
        <v>449</v>
      </c>
      <c r="V1123" s="92" t="s">
        <v>1619</v>
      </c>
      <c r="W1123" s="94">
        <v>41944374</v>
      </c>
      <c r="X1123" s="46">
        <f t="shared" si="57"/>
        <v>23</v>
      </c>
      <c r="Y1123" s="46">
        <v>858</v>
      </c>
      <c r="Z1123" s="46" t="str">
        <f t="shared" si="58"/>
        <v>16-30</v>
      </c>
      <c r="AA1123" s="77" t="str">
        <f t="shared" si="59"/>
        <v>Concluido</v>
      </c>
    </row>
    <row r="1124" spans="1:27" s="43" customFormat="1" ht="15" customHeight="1">
      <c r="A1124" s="89" t="s">
        <v>26</v>
      </c>
      <c r="B1124" s="90" t="s">
        <v>37</v>
      </c>
      <c r="C1124" s="91" t="s">
        <v>27</v>
      </c>
      <c r="D1124" s="91">
        <v>9029</v>
      </c>
      <c r="E1124" s="87" t="s">
        <v>93</v>
      </c>
      <c r="F1124" s="87" t="s">
        <v>29</v>
      </c>
      <c r="G1124" s="88" t="s">
        <v>30</v>
      </c>
      <c r="H1124" s="89" t="s">
        <v>31</v>
      </c>
      <c r="I1124" s="92" t="s">
        <v>32</v>
      </c>
      <c r="J1124" s="92" t="s">
        <v>33</v>
      </c>
      <c r="K1124" s="91" t="s">
        <v>34</v>
      </c>
      <c r="L1124" s="128">
        <v>44060</v>
      </c>
      <c r="M1124" s="91">
        <v>2020</v>
      </c>
      <c r="N1124" s="91" t="s">
        <v>1124</v>
      </c>
      <c r="O1124" s="91" t="s">
        <v>1193</v>
      </c>
      <c r="P1124" s="127">
        <v>44090</v>
      </c>
      <c r="Q1124" s="97">
        <v>44083</v>
      </c>
      <c r="R1124" s="93" t="s">
        <v>35</v>
      </c>
      <c r="S1124" s="89" t="s">
        <v>36</v>
      </c>
      <c r="T1124" s="88" t="s">
        <v>30</v>
      </c>
      <c r="U1124" s="89" t="s">
        <v>449</v>
      </c>
      <c r="V1124" s="92" t="s">
        <v>1620</v>
      </c>
      <c r="W1124" s="94">
        <v>40204626</v>
      </c>
      <c r="X1124" s="46">
        <f t="shared" si="57"/>
        <v>23</v>
      </c>
      <c r="Y1124" s="46">
        <v>859</v>
      </c>
      <c r="Z1124" s="46" t="str">
        <f t="shared" si="58"/>
        <v>16-30</v>
      </c>
      <c r="AA1124" s="77" t="str">
        <f t="shared" si="59"/>
        <v>Concluido</v>
      </c>
    </row>
    <row r="1125" spans="1:27" s="43" customFormat="1" ht="15" customHeight="1">
      <c r="A1125" s="89" t="s">
        <v>26</v>
      </c>
      <c r="B1125" s="90" t="s">
        <v>37</v>
      </c>
      <c r="C1125" s="91" t="s">
        <v>27</v>
      </c>
      <c r="D1125" s="91">
        <v>9039</v>
      </c>
      <c r="E1125" s="87" t="s">
        <v>80</v>
      </c>
      <c r="F1125" s="87" t="s">
        <v>80</v>
      </c>
      <c r="G1125" s="88" t="s">
        <v>30</v>
      </c>
      <c r="H1125" s="89" t="s">
        <v>31</v>
      </c>
      <c r="I1125" s="92" t="s">
        <v>32</v>
      </c>
      <c r="J1125" s="92" t="s">
        <v>33</v>
      </c>
      <c r="K1125" s="91" t="s">
        <v>34</v>
      </c>
      <c r="L1125" s="128">
        <v>44060</v>
      </c>
      <c r="M1125" s="91">
        <v>2020</v>
      </c>
      <c r="N1125" s="91" t="s">
        <v>1124</v>
      </c>
      <c r="O1125" s="91" t="s">
        <v>1193</v>
      </c>
      <c r="P1125" s="127">
        <v>44090</v>
      </c>
      <c r="Q1125" s="97">
        <v>44090</v>
      </c>
      <c r="R1125" s="93">
        <v>29</v>
      </c>
      <c r="S1125" s="89" t="s">
        <v>81</v>
      </c>
      <c r="T1125" s="88">
        <v>39</v>
      </c>
      <c r="U1125" s="89" t="s">
        <v>82</v>
      </c>
      <c r="V1125" s="92" t="s">
        <v>1621</v>
      </c>
      <c r="W1125" s="94">
        <v>42133795</v>
      </c>
      <c r="X1125" s="46">
        <f t="shared" si="57"/>
        <v>30</v>
      </c>
      <c r="Y1125" s="46">
        <v>860</v>
      </c>
      <c r="Z1125" s="46" t="str">
        <f t="shared" si="58"/>
        <v>16-30</v>
      </c>
      <c r="AA1125" s="77" t="str">
        <f t="shared" si="59"/>
        <v>Concluido</v>
      </c>
    </row>
    <row r="1126" spans="1:27" s="43" customFormat="1" ht="15" customHeight="1">
      <c r="A1126" s="89" t="s">
        <v>26</v>
      </c>
      <c r="B1126" s="90" t="s">
        <v>37</v>
      </c>
      <c r="C1126" s="91" t="s">
        <v>27</v>
      </c>
      <c r="D1126" s="91">
        <v>9045</v>
      </c>
      <c r="E1126" s="87" t="s">
        <v>74</v>
      </c>
      <c r="F1126" s="87" t="s">
        <v>57</v>
      </c>
      <c r="G1126" s="88" t="s">
        <v>30</v>
      </c>
      <c r="H1126" s="89" t="s">
        <v>31</v>
      </c>
      <c r="I1126" s="92" t="s">
        <v>32</v>
      </c>
      <c r="J1126" s="92" t="s">
        <v>33</v>
      </c>
      <c r="K1126" s="91" t="s">
        <v>34</v>
      </c>
      <c r="L1126" s="128">
        <v>44060</v>
      </c>
      <c r="M1126" s="91">
        <v>2020</v>
      </c>
      <c r="N1126" s="91" t="s">
        <v>1124</v>
      </c>
      <c r="O1126" s="91" t="s">
        <v>1193</v>
      </c>
      <c r="P1126" s="127">
        <v>44090</v>
      </c>
      <c r="Q1126" s="97">
        <v>44062</v>
      </c>
      <c r="R1126" s="93" t="s">
        <v>35</v>
      </c>
      <c r="S1126" s="89" t="s">
        <v>36</v>
      </c>
      <c r="T1126" s="88" t="s">
        <v>30</v>
      </c>
      <c r="U1126" s="89" t="s">
        <v>449</v>
      </c>
      <c r="V1126" s="92" t="s">
        <v>1622</v>
      </c>
      <c r="W1126" s="94">
        <v>42053661</v>
      </c>
      <c r="X1126" s="46">
        <f t="shared" si="57"/>
        <v>2</v>
      </c>
      <c r="Y1126" s="46">
        <v>861</v>
      </c>
      <c r="Z1126" s="46" t="str">
        <f t="shared" si="58"/>
        <v>1-15</v>
      </c>
      <c r="AA1126" s="77" t="str">
        <f t="shared" si="59"/>
        <v>Concluido</v>
      </c>
    </row>
    <row r="1127" spans="1:27" s="43" customFormat="1" ht="15" customHeight="1">
      <c r="A1127" s="89" t="s">
        <v>26</v>
      </c>
      <c r="B1127" s="90" t="s">
        <v>37</v>
      </c>
      <c r="C1127" s="91" t="s">
        <v>27</v>
      </c>
      <c r="D1127" s="91">
        <v>9047</v>
      </c>
      <c r="E1127" s="87" t="s">
        <v>97</v>
      </c>
      <c r="F1127" s="87" t="s">
        <v>29</v>
      </c>
      <c r="G1127" s="88" t="s">
        <v>30</v>
      </c>
      <c r="H1127" s="89" t="s">
        <v>31</v>
      </c>
      <c r="I1127" s="92" t="s">
        <v>32</v>
      </c>
      <c r="J1127" s="92" t="s">
        <v>33</v>
      </c>
      <c r="K1127" s="91" t="s">
        <v>34</v>
      </c>
      <c r="L1127" s="128">
        <v>44060</v>
      </c>
      <c r="M1127" s="91">
        <v>2020</v>
      </c>
      <c r="N1127" s="91" t="s">
        <v>1124</v>
      </c>
      <c r="O1127" s="91" t="s">
        <v>1193</v>
      </c>
      <c r="P1127" s="127">
        <v>44090</v>
      </c>
      <c r="Q1127" s="97">
        <v>44062</v>
      </c>
      <c r="R1127" s="93" t="s">
        <v>35</v>
      </c>
      <c r="S1127" s="89" t="s">
        <v>36</v>
      </c>
      <c r="T1127" s="88" t="s">
        <v>41</v>
      </c>
      <c r="U1127" s="89" t="s">
        <v>42</v>
      </c>
      <c r="V1127" s="92" t="s">
        <v>1623</v>
      </c>
      <c r="W1127" s="94">
        <v>70164285</v>
      </c>
      <c r="X1127" s="46">
        <f t="shared" si="57"/>
        <v>2</v>
      </c>
      <c r="Y1127" s="46">
        <v>862</v>
      </c>
      <c r="Z1127" s="46" t="str">
        <f t="shared" si="58"/>
        <v>1-15</v>
      </c>
      <c r="AA1127" s="77" t="str">
        <f t="shared" si="59"/>
        <v>Concluido</v>
      </c>
    </row>
    <row r="1128" spans="1:27" s="43" customFormat="1" ht="15" customHeight="1">
      <c r="A1128" s="89" t="s">
        <v>26</v>
      </c>
      <c r="B1128" s="90" t="s">
        <v>37</v>
      </c>
      <c r="C1128" s="91" t="s">
        <v>27</v>
      </c>
      <c r="D1128" s="91">
        <v>9046</v>
      </c>
      <c r="E1128" s="87" t="s">
        <v>104</v>
      </c>
      <c r="F1128" s="87" t="s">
        <v>57</v>
      </c>
      <c r="G1128" s="88" t="s">
        <v>44</v>
      </c>
      <c r="H1128" s="89" t="s">
        <v>45</v>
      </c>
      <c r="I1128" s="92" t="s">
        <v>1115</v>
      </c>
      <c r="J1128" s="92" t="s">
        <v>59</v>
      </c>
      <c r="K1128" s="95" t="s">
        <v>1114</v>
      </c>
      <c r="L1128" s="128">
        <v>44060</v>
      </c>
      <c r="M1128" s="91">
        <v>2020</v>
      </c>
      <c r="N1128" s="91" t="s">
        <v>1124</v>
      </c>
      <c r="O1128" s="91" t="s">
        <v>1193</v>
      </c>
      <c r="P1128" s="127">
        <v>44090</v>
      </c>
      <c r="Q1128" s="97">
        <v>44062</v>
      </c>
      <c r="R1128" s="93" t="s">
        <v>35</v>
      </c>
      <c r="S1128" s="89" t="s">
        <v>36</v>
      </c>
      <c r="T1128" s="88" t="s">
        <v>30</v>
      </c>
      <c r="U1128" s="89" t="s">
        <v>449</v>
      </c>
      <c r="V1128" s="92" t="s">
        <v>1624</v>
      </c>
      <c r="W1128" s="94">
        <v>45595876</v>
      </c>
      <c r="X1128" s="46">
        <f t="shared" si="57"/>
        <v>2</v>
      </c>
      <c r="Y1128" s="46">
        <v>863</v>
      </c>
      <c r="Z1128" s="46" t="str">
        <f t="shared" si="58"/>
        <v>1-15</v>
      </c>
      <c r="AA1128" s="77" t="str">
        <f t="shared" si="59"/>
        <v>Concluido</v>
      </c>
    </row>
    <row r="1129" spans="1:27" s="43" customFormat="1" ht="15" customHeight="1">
      <c r="A1129" s="89" t="s">
        <v>26</v>
      </c>
      <c r="B1129" s="90" t="s">
        <v>37</v>
      </c>
      <c r="C1129" s="91" t="s">
        <v>27</v>
      </c>
      <c r="D1129" s="91">
        <v>9036</v>
      </c>
      <c r="E1129" s="87" t="s">
        <v>102</v>
      </c>
      <c r="F1129" s="87" t="s">
        <v>29</v>
      </c>
      <c r="G1129" s="88" t="s">
        <v>44</v>
      </c>
      <c r="H1129" s="89" t="s">
        <v>45</v>
      </c>
      <c r="I1129" s="92" t="s">
        <v>102</v>
      </c>
      <c r="J1129" s="92" t="s">
        <v>86</v>
      </c>
      <c r="K1129" s="91" t="s">
        <v>155</v>
      </c>
      <c r="L1129" s="128">
        <v>44060</v>
      </c>
      <c r="M1129" s="91">
        <v>2020</v>
      </c>
      <c r="N1129" s="91" t="s">
        <v>1124</v>
      </c>
      <c r="O1129" s="91" t="s">
        <v>1193</v>
      </c>
      <c r="P1129" s="127">
        <v>44090</v>
      </c>
      <c r="Q1129" s="97">
        <v>44083</v>
      </c>
      <c r="R1129" s="93" t="s">
        <v>35</v>
      </c>
      <c r="S1129" s="89" t="s">
        <v>36</v>
      </c>
      <c r="T1129" s="88" t="s">
        <v>30</v>
      </c>
      <c r="U1129" s="89" t="s">
        <v>449</v>
      </c>
      <c r="V1129" s="92" t="s">
        <v>1625</v>
      </c>
      <c r="W1129" s="94">
        <v>3499223</v>
      </c>
      <c r="X1129" s="46">
        <f t="shared" si="57"/>
        <v>23</v>
      </c>
      <c r="Y1129" s="46">
        <v>864</v>
      </c>
      <c r="Z1129" s="46" t="str">
        <f t="shared" si="58"/>
        <v>16-30</v>
      </c>
      <c r="AA1129" s="77" t="str">
        <f t="shared" si="59"/>
        <v>Concluido</v>
      </c>
    </row>
    <row r="1130" spans="1:27" s="43" customFormat="1" ht="15" customHeight="1">
      <c r="A1130" s="89" t="s">
        <v>26</v>
      </c>
      <c r="B1130" s="90" t="s">
        <v>37</v>
      </c>
      <c r="C1130" s="91" t="s">
        <v>27</v>
      </c>
      <c r="D1130" s="91">
        <v>9017</v>
      </c>
      <c r="E1130" s="87" t="s">
        <v>160</v>
      </c>
      <c r="F1130" s="87" t="s">
        <v>57</v>
      </c>
      <c r="G1130" s="88" t="s">
        <v>44</v>
      </c>
      <c r="H1130" s="89" t="s">
        <v>45</v>
      </c>
      <c r="I1130" s="92" t="s">
        <v>160</v>
      </c>
      <c r="J1130" s="92" t="s">
        <v>111</v>
      </c>
      <c r="K1130" s="91" t="s">
        <v>161</v>
      </c>
      <c r="L1130" s="128">
        <v>44060</v>
      </c>
      <c r="M1130" s="91">
        <v>2020</v>
      </c>
      <c r="N1130" s="91" t="s">
        <v>1124</v>
      </c>
      <c r="O1130" s="91" t="s">
        <v>1193</v>
      </c>
      <c r="P1130" s="127">
        <v>44090</v>
      </c>
      <c r="Q1130" s="97">
        <v>44095</v>
      </c>
      <c r="R1130" s="93" t="s">
        <v>35</v>
      </c>
      <c r="S1130" s="89" t="s">
        <v>36</v>
      </c>
      <c r="T1130" s="88" t="s">
        <v>30</v>
      </c>
      <c r="U1130" s="89" t="s">
        <v>449</v>
      </c>
      <c r="V1130" s="92" t="s">
        <v>1626</v>
      </c>
      <c r="W1130" s="94">
        <v>32868593</v>
      </c>
      <c r="X1130" s="46">
        <f t="shared" si="57"/>
        <v>35</v>
      </c>
      <c r="Y1130" s="46">
        <v>865</v>
      </c>
      <c r="Z1130" s="46" t="str">
        <f t="shared" si="58"/>
        <v>31-60</v>
      </c>
      <c r="AA1130" s="77" t="str">
        <f t="shared" si="59"/>
        <v>Concluido</v>
      </c>
    </row>
    <row r="1131" spans="1:27" s="43" customFormat="1">
      <c r="A1131" s="89" t="s">
        <v>26</v>
      </c>
      <c r="B1131" s="90" t="s">
        <v>37</v>
      </c>
      <c r="C1131" s="91" t="s">
        <v>27</v>
      </c>
      <c r="D1131" s="91">
        <v>9003</v>
      </c>
      <c r="E1131" s="87" t="s">
        <v>50</v>
      </c>
      <c r="F1131" s="87" t="s">
        <v>29</v>
      </c>
      <c r="G1131" s="88" t="s">
        <v>44</v>
      </c>
      <c r="H1131" s="89" t="s">
        <v>45</v>
      </c>
      <c r="I1131" s="92" t="s">
        <v>50</v>
      </c>
      <c r="J1131" s="92" t="s">
        <v>51</v>
      </c>
      <c r="K1131" s="91" t="s">
        <v>52</v>
      </c>
      <c r="L1131" s="128">
        <v>44058</v>
      </c>
      <c r="M1131" s="91">
        <v>2020</v>
      </c>
      <c r="N1131" s="91" t="s">
        <v>1124</v>
      </c>
      <c r="O1131" s="91" t="s">
        <v>1193</v>
      </c>
      <c r="P1131" s="127">
        <v>44088</v>
      </c>
      <c r="Q1131" s="97">
        <v>44083</v>
      </c>
      <c r="R1131" s="93" t="s">
        <v>35</v>
      </c>
      <c r="S1131" s="89" t="s">
        <v>36</v>
      </c>
      <c r="T1131" s="88" t="s">
        <v>30</v>
      </c>
      <c r="U1131" s="89" t="s">
        <v>449</v>
      </c>
      <c r="V1131" s="92" t="s">
        <v>1627</v>
      </c>
      <c r="W1131" s="94">
        <v>80199966</v>
      </c>
      <c r="X1131" s="46">
        <f t="shared" si="57"/>
        <v>25</v>
      </c>
      <c r="Y1131" s="46">
        <v>866</v>
      </c>
      <c r="Z1131" s="46" t="str">
        <f t="shared" si="58"/>
        <v>16-30</v>
      </c>
      <c r="AA1131" s="77" t="str">
        <f t="shared" si="59"/>
        <v>Concluido</v>
      </c>
    </row>
    <row r="1132" spans="1:27" s="43" customFormat="1" ht="15" customHeight="1">
      <c r="A1132" s="89" t="s">
        <v>26</v>
      </c>
      <c r="B1132" s="90" t="s">
        <v>37</v>
      </c>
      <c r="C1132" s="91" t="s">
        <v>27</v>
      </c>
      <c r="D1132" s="91">
        <v>9005</v>
      </c>
      <c r="E1132" s="87" t="s">
        <v>50</v>
      </c>
      <c r="F1132" s="87" t="s">
        <v>29</v>
      </c>
      <c r="G1132" s="88" t="s">
        <v>44</v>
      </c>
      <c r="H1132" s="89" t="s">
        <v>45</v>
      </c>
      <c r="I1132" s="92" t="s">
        <v>50</v>
      </c>
      <c r="J1132" s="92" t="s">
        <v>51</v>
      </c>
      <c r="K1132" s="91" t="s">
        <v>52</v>
      </c>
      <c r="L1132" s="128">
        <v>44058</v>
      </c>
      <c r="M1132" s="91">
        <v>2020</v>
      </c>
      <c r="N1132" s="91" t="s">
        <v>1124</v>
      </c>
      <c r="O1132" s="91" t="s">
        <v>1193</v>
      </c>
      <c r="P1132" s="127">
        <v>44088</v>
      </c>
      <c r="Q1132" s="97">
        <v>44083</v>
      </c>
      <c r="R1132" s="93" t="s">
        <v>35</v>
      </c>
      <c r="S1132" s="89" t="s">
        <v>36</v>
      </c>
      <c r="T1132" s="88" t="s">
        <v>30</v>
      </c>
      <c r="U1132" s="89" t="s">
        <v>449</v>
      </c>
      <c r="V1132" s="92" t="s">
        <v>1628</v>
      </c>
      <c r="W1132" s="94">
        <v>76738427</v>
      </c>
      <c r="X1132" s="46">
        <f t="shared" si="57"/>
        <v>25</v>
      </c>
      <c r="Y1132" s="46">
        <v>867</v>
      </c>
      <c r="Z1132" s="46" t="str">
        <f t="shared" si="58"/>
        <v>16-30</v>
      </c>
      <c r="AA1132" s="77" t="str">
        <f t="shared" si="59"/>
        <v>Concluido</v>
      </c>
    </row>
    <row r="1133" spans="1:27" s="43" customFormat="1" ht="15" customHeight="1">
      <c r="A1133" s="89" t="s">
        <v>26</v>
      </c>
      <c r="B1133" s="90" t="s">
        <v>37</v>
      </c>
      <c r="C1133" s="91" t="s">
        <v>27</v>
      </c>
      <c r="D1133" s="91">
        <v>9006</v>
      </c>
      <c r="E1133" s="87" t="s">
        <v>50</v>
      </c>
      <c r="F1133" s="87" t="s">
        <v>29</v>
      </c>
      <c r="G1133" s="88" t="s">
        <v>44</v>
      </c>
      <c r="H1133" s="89" t="s">
        <v>45</v>
      </c>
      <c r="I1133" s="92" t="s">
        <v>50</v>
      </c>
      <c r="J1133" s="92" t="s">
        <v>51</v>
      </c>
      <c r="K1133" s="91" t="s">
        <v>52</v>
      </c>
      <c r="L1133" s="128">
        <v>44058</v>
      </c>
      <c r="M1133" s="91">
        <v>2020</v>
      </c>
      <c r="N1133" s="91" t="s">
        <v>1124</v>
      </c>
      <c r="O1133" s="91" t="s">
        <v>1193</v>
      </c>
      <c r="P1133" s="127">
        <v>44088</v>
      </c>
      <c r="Q1133" s="97">
        <v>44083</v>
      </c>
      <c r="R1133" s="93" t="s">
        <v>35</v>
      </c>
      <c r="S1133" s="89" t="s">
        <v>36</v>
      </c>
      <c r="T1133" s="88" t="s">
        <v>30</v>
      </c>
      <c r="U1133" s="89" t="s">
        <v>449</v>
      </c>
      <c r="V1133" s="92" t="s">
        <v>1629</v>
      </c>
      <c r="W1133" s="94">
        <v>30827458</v>
      </c>
      <c r="X1133" s="46">
        <f t="shared" si="57"/>
        <v>25</v>
      </c>
      <c r="Y1133" s="46">
        <v>868</v>
      </c>
      <c r="Z1133" s="46" t="str">
        <f t="shared" si="58"/>
        <v>16-30</v>
      </c>
      <c r="AA1133" s="77" t="str">
        <f t="shared" si="59"/>
        <v>Concluido</v>
      </c>
    </row>
    <row r="1134" spans="1:27" s="43" customFormat="1" ht="15" customHeight="1">
      <c r="A1134" s="89" t="s">
        <v>26</v>
      </c>
      <c r="B1134" s="90" t="s">
        <v>37</v>
      </c>
      <c r="C1134" s="91" t="s">
        <v>27</v>
      </c>
      <c r="D1134" s="91">
        <v>9004</v>
      </c>
      <c r="E1134" s="87" t="s">
        <v>451</v>
      </c>
      <c r="F1134" s="87" t="s">
        <v>29</v>
      </c>
      <c r="G1134" s="88" t="s">
        <v>44</v>
      </c>
      <c r="H1134" s="89" t="s">
        <v>45</v>
      </c>
      <c r="I1134" s="92" t="s">
        <v>78</v>
      </c>
      <c r="J1134" s="92" t="s">
        <v>79</v>
      </c>
      <c r="K1134" s="91" t="s">
        <v>34</v>
      </c>
      <c r="L1134" s="128">
        <v>44058</v>
      </c>
      <c r="M1134" s="91">
        <v>2020</v>
      </c>
      <c r="N1134" s="91" t="s">
        <v>1124</v>
      </c>
      <c r="O1134" s="91" t="s">
        <v>1193</v>
      </c>
      <c r="P1134" s="127">
        <v>44088</v>
      </c>
      <c r="Q1134" s="97">
        <v>44083</v>
      </c>
      <c r="R1134" s="93" t="s">
        <v>35</v>
      </c>
      <c r="S1134" s="89" t="s">
        <v>36</v>
      </c>
      <c r="T1134" s="88" t="s">
        <v>30</v>
      </c>
      <c r="U1134" s="89" t="s">
        <v>449</v>
      </c>
      <c r="V1134" s="92" t="s">
        <v>1630</v>
      </c>
      <c r="W1134" s="94">
        <v>44029620</v>
      </c>
      <c r="X1134" s="46">
        <f t="shared" si="57"/>
        <v>25</v>
      </c>
      <c r="Y1134" s="46">
        <v>869</v>
      </c>
      <c r="Z1134" s="46" t="str">
        <f t="shared" si="58"/>
        <v>16-30</v>
      </c>
      <c r="AA1134" s="77" t="str">
        <f t="shared" si="59"/>
        <v>Concluido</v>
      </c>
    </row>
    <row r="1135" spans="1:27" s="43" customFormat="1" ht="15" customHeight="1">
      <c r="A1135" s="89" t="s">
        <v>26</v>
      </c>
      <c r="B1135" s="90" t="s">
        <v>37</v>
      </c>
      <c r="C1135" s="91" t="s">
        <v>27</v>
      </c>
      <c r="D1135" s="91">
        <v>8969</v>
      </c>
      <c r="E1135" s="87" t="s">
        <v>152</v>
      </c>
      <c r="F1135" s="87" t="s">
        <v>29</v>
      </c>
      <c r="G1135" s="88" t="s">
        <v>44</v>
      </c>
      <c r="H1135" s="89" t="s">
        <v>45</v>
      </c>
      <c r="I1135" s="92" t="s">
        <v>1631</v>
      </c>
      <c r="J1135" s="92" t="s">
        <v>79</v>
      </c>
      <c r="K1135" s="95" t="s">
        <v>405</v>
      </c>
      <c r="L1135" s="128">
        <v>44057</v>
      </c>
      <c r="M1135" s="91">
        <v>2020</v>
      </c>
      <c r="N1135" s="91" t="s">
        <v>1124</v>
      </c>
      <c r="O1135" s="91" t="s">
        <v>1193</v>
      </c>
      <c r="P1135" s="127">
        <v>44087</v>
      </c>
      <c r="Q1135" s="97">
        <v>44082</v>
      </c>
      <c r="R1135" s="93" t="s">
        <v>35</v>
      </c>
      <c r="S1135" s="89" t="s">
        <v>36</v>
      </c>
      <c r="T1135" s="88" t="s">
        <v>30</v>
      </c>
      <c r="U1135" s="89" t="s">
        <v>449</v>
      </c>
      <c r="V1135" s="92" t="s">
        <v>633</v>
      </c>
      <c r="W1135" s="94">
        <v>42313658</v>
      </c>
      <c r="X1135" s="46">
        <f t="shared" si="57"/>
        <v>25</v>
      </c>
      <c r="Y1135" s="46">
        <v>870</v>
      </c>
      <c r="Z1135" s="46" t="str">
        <f t="shared" si="58"/>
        <v>16-30</v>
      </c>
      <c r="AA1135" s="77" t="str">
        <f t="shared" si="59"/>
        <v>Concluido</v>
      </c>
    </row>
    <row r="1136" spans="1:27" s="43" customFormat="1" ht="15" customHeight="1">
      <c r="A1136" s="89" t="s">
        <v>26</v>
      </c>
      <c r="B1136" s="90" t="s">
        <v>37</v>
      </c>
      <c r="C1136" s="91" t="s">
        <v>27</v>
      </c>
      <c r="D1136" s="91">
        <v>8982</v>
      </c>
      <c r="E1136" s="87" t="s">
        <v>121</v>
      </c>
      <c r="F1136" s="87" t="s">
        <v>29</v>
      </c>
      <c r="G1136" s="88" t="s">
        <v>44</v>
      </c>
      <c r="H1136" s="89" t="s">
        <v>45</v>
      </c>
      <c r="I1136" s="92" t="s">
        <v>121</v>
      </c>
      <c r="J1136" s="92" t="s">
        <v>69</v>
      </c>
      <c r="K1136" s="91" t="s">
        <v>126</v>
      </c>
      <c r="L1136" s="128">
        <v>44057</v>
      </c>
      <c r="M1136" s="91">
        <v>2020</v>
      </c>
      <c r="N1136" s="91" t="s">
        <v>1124</v>
      </c>
      <c r="O1136" s="91" t="s">
        <v>1193</v>
      </c>
      <c r="P1136" s="127">
        <v>44087</v>
      </c>
      <c r="Q1136" s="97">
        <v>44084</v>
      </c>
      <c r="R1136" s="93" t="s">
        <v>35</v>
      </c>
      <c r="S1136" s="89" t="s">
        <v>36</v>
      </c>
      <c r="T1136" s="88" t="s">
        <v>30</v>
      </c>
      <c r="U1136" s="89" t="s">
        <v>449</v>
      </c>
      <c r="V1136" s="92" t="s">
        <v>1632</v>
      </c>
      <c r="W1136" s="94">
        <v>9326303</v>
      </c>
      <c r="X1136" s="46">
        <f t="shared" si="57"/>
        <v>27</v>
      </c>
      <c r="Y1136" s="46">
        <v>871</v>
      </c>
      <c r="Z1136" s="46" t="str">
        <f t="shared" si="58"/>
        <v>16-30</v>
      </c>
      <c r="AA1136" s="77" t="str">
        <f t="shared" si="59"/>
        <v>Concluido</v>
      </c>
    </row>
    <row r="1137" spans="1:27" s="43" customFormat="1" ht="15" customHeight="1">
      <c r="A1137" s="89" t="s">
        <v>26</v>
      </c>
      <c r="B1137" s="90" t="s">
        <v>37</v>
      </c>
      <c r="C1137" s="91" t="s">
        <v>27</v>
      </c>
      <c r="D1137" s="91">
        <v>8975</v>
      </c>
      <c r="E1137" s="87" t="s">
        <v>146</v>
      </c>
      <c r="F1137" s="87" t="s">
        <v>57</v>
      </c>
      <c r="G1137" s="88" t="s">
        <v>44</v>
      </c>
      <c r="H1137" s="89" t="s">
        <v>45</v>
      </c>
      <c r="I1137" s="92" t="s">
        <v>146</v>
      </c>
      <c r="J1137" s="92" t="s">
        <v>47</v>
      </c>
      <c r="K1137" s="91" t="s">
        <v>34</v>
      </c>
      <c r="L1137" s="128">
        <v>44057</v>
      </c>
      <c r="M1137" s="91">
        <v>2020</v>
      </c>
      <c r="N1137" s="91" t="s">
        <v>1124</v>
      </c>
      <c r="O1137" s="91" t="s">
        <v>1193</v>
      </c>
      <c r="P1137" s="127">
        <v>44087</v>
      </c>
      <c r="Q1137" s="97">
        <v>44082</v>
      </c>
      <c r="R1137" s="93" t="s">
        <v>35</v>
      </c>
      <c r="S1137" s="89" t="s">
        <v>36</v>
      </c>
      <c r="T1137" s="88" t="s">
        <v>30</v>
      </c>
      <c r="U1137" s="89" t="s">
        <v>449</v>
      </c>
      <c r="V1137" s="92" t="s">
        <v>1633</v>
      </c>
      <c r="W1137" s="94">
        <v>44954699</v>
      </c>
      <c r="X1137" s="46">
        <f t="shared" si="57"/>
        <v>25</v>
      </c>
      <c r="Y1137" s="46">
        <v>872</v>
      </c>
      <c r="Z1137" s="46" t="str">
        <f t="shared" si="58"/>
        <v>16-30</v>
      </c>
      <c r="AA1137" s="77" t="str">
        <f t="shared" si="59"/>
        <v>Concluido</v>
      </c>
    </row>
    <row r="1138" spans="1:27" s="43" customFormat="1" ht="15" customHeight="1">
      <c r="A1138" s="89" t="s">
        <v>26</v>
      </c>
      <c r="B1138" s="90" t="s">
        <v>37</v>
      </c>
      <c r="C1138" s="91" t="s">
        <v>27</v>
      </c>
      <c r="D1138" s="91">
        <v>8972</v>
      </c>
      <c r="E1138" s="87" t="s">
        <v>53</v>
      </c>
      <c r="F1138" s="87" t="s">
        <v>29</v>
      </c>
      <c r="G1138" s="88" t="s">
        <v>44</v>
      </c>
      <c r="H1138" s="89" t="s">
        <v>45</v>
      </c>
      <c r="I1138" s="92" t="s">
        <v>53</v>
      </c>
      <c r="J1138" s="92" t="s">
        <v>47</v>
      </c>
      <c r="K1138" s="91" t="s">
        <v>34</v>
      </c>
      <c r="L1138" s="128">
        <v>44057</v>
      </c>
      <c r="M1138" s="91">
        <v>2020</v>
      </c>
      <c r="N1138" s="91" t="s">
        <v>1124</v>
      </c>
      <c r="O1138" s="91" t="s">
        <v>1193</v>
      </c>
      <c r="P1138" s="127">
        <v>44087</v>
      </c>
      <c r="Q1138" s="97">
        <v>44086</v>
      </c>
      <c r="R1138" s="93" t="s">
        <v>35</v>
      </c>
      <c r="S1138" s="89" t="s">
        <v>36</v>
      </c>
      <c r="T1138" s="88" t="s">
        <v>30</v>
      </c>
      <c r="U1138" s="89" t="s">
        <v>449</v>
      </c>
      <c r="V1138" s="92" t="s">
        <v>1634</v>
      </c>
      <c r="W1138" s="94">
        <v>8657630</v>
      </c>
      <c r="X1138" s="46">
        <f t="shared" si="57"/>
        <v>29</v>
      </c>
      <c r="Y1138" s="46">
        <v>873</v>
      </c>
      <c r="Z1138" s="46" t="str">
        <f t="shared" si="58"/>
        <v>16-30</v>
      </c>
      <c r="AA1138" s="77" t="str">
        <f t="shared" si="59"/>
        <v>Concluido</v>
      </c>
    </row>
    <row r="1139" spans="1:27" s="43" customFormat="1" ht="15" customHeight="1">
      <c r="A1139" s="89" t="s">
        <v>26</v>
      </c>
      <c r="B1139" s="90" t="s">
        <v>37</v>
      </c>
      <c r="C1139" s="91" t="s">
        <v>27</v>
      </c>
      <c r="D1139" s="91">
        <v>8983</v>
      </c>
      <c r="E1139" s="87" t="s">
        <v>46</v>
      </c>
      <c r="F1139" s="87" t="s">
        <v>57</v>
      </c>
      <c r="G1139" s="88" t="s">
        <v>44</v>
      </c>
      <c r="H1139" s="89" t="s">
        <v>45</v>
      </c>
      <c r="I1139" s="92" t="s">
        <v>53</v>
      </c>
      <c r="J1139" s="92" t="s">
        <v>47</v>
      </c>
      <c r="K1139" s="91" t="s">
        <v>34</v>
      </c>
      <c r="L1139" s="128">
        <v>44057</v>
      </c>
      <c r="M1139" s="91">
        <v>2020</v>
      </c>
      <c r="N1139" s="91" t="s">
        <v>1124</v>
      </c>
      <c r="O1139" s="91" t="s">
        <v>1193</v>
      </c>
      <c r="P1139" s="127">
        <v>44087</v>
      </c>
      <c r="Q1139" s="97">
        <v>44082</v>
      </c>
      <c r="R1139" s="93" t="s">
        <v>35</v>
      </c>
      <c r="S1139" s="89" t="s">
        <v>36</v>
      </c>
      <c r="T1139" s="88" t="s">
        <v>30</v>
      </c>
      <c r="U1139" s="89" t="s">
        <v>449</v>
      </c>
      <c r="V1139" s="92" t="s">
        <v>1635</v>
      </c>
      <c r="W1139" s="94">
        <v>6832198</v>
      </c>
      <c r="X1139" s="46">
        <f t="shared" si="57"/>
        <v>25</v>
      </c>
      <c r="Y1139" s="46">
        <v>874</v>
      </c>
      <c r="Z1139" s="46" t="str">
        <f t="shared" si="58"/>
        <v>16-30</v>
      </c>
      <c r="AA1139" s="77" t="str">
        <f t="shared" si="59"/>
        <v>Concluido</v>
      </c>
    </row>
    <row r="1140" spans="1:27" s="43" customFormat="1" ht="15" customHeight="1">
      <c r="A1140" s="89" t="s">
        <v>26</v>
      </c>
      <c r="B1140" s="90" t="s">
        <v>37</v>
      </c>
      <c r="C1140" s="91" t="s">
        <v>27</v>
      </c>
      <c r="D1140" s="91">
        <v>8984</v>
      </c>
      <c r="E1140" s="87" t="s">
        <v>97</v>
      </c>
      <c r="F1140" s="87" t="s">
        <v>29</v>
      </c>
      <c r="G1140" s="88" t="s">
        <v>30</v>
      </c>
      <c r="H1140" s="89" t="s">
        <v>31</v>
      </c>
      <c r="I1140" s="92" t="s">
        <v>32</v>
      </c>
      <c r="J1140" s="92" t="s">
        <v>33</v>
      </c>
      <c r="K1140" s="91" t="s">
        <v>34</v>
      </c>
      <c r="L1140" s="128">
        <v>44057</v>
      </c>
      <c r="M1140" s="91">
        <v>2020</v>
      </c>
      <c r="N1140" s="91" t="s">
        <v>1124</v>
      </c>
      <c r="O1140" s="91" t="s">
        <v>1193</v>
      </c>
      <c r="P1140" s="127">
        <v>44087</v>
      </c>
      <c r="Q1140" s="97">
        <v>44082</v>
      </c>
      <c r="R1140" s="93" t="s">
        <v>35</v>
      </c>
      <c r="S1140" s="89" t="s">
        <v>36</v>
      </c>
      <c r="T1140" s="88" t="s">
        <v>30</v>
      </c>
      <c r="U1140" s="89" t="s">
        <v>449</v>
      </c>
      <c r="V1140" s="92" t="s">
        <v>1636</v>
      </c>
      <c r="W1140" s="94">
        <v>18120086</v>
      </c>
      <c r="X1140" s="46">
        <f t="shared" si="57"/>
        <v>25</v>
      </c>
      <c r="Y1140" s="46">
        <v>875</v>
      </c>
      <c r="Z1140" s="46" t="str">
        <f t="shared" si="58"/>
        <v>16-30</v>
      </c>
      <c r="AA1140" s="77" t="str">
        <f t="shared" si="59"/>
        <v>Concluido</v>
      </c>
    </row>
    <row r="1141" spans="1:27" s="43" customFormat="1" ht="15" customHeight="1">
      <c r="A1141" s="89" t="s">
        <v>26</v>
      </c>
      <c r="B1141" s="90" t="s">
        <v>37</v>
      </c>
      <c r="C1141" s="91" t="s">
        <v>27</v>
      </c>
      <c r="D1141" s="91">
        <v>8985</v>
      </c>
      <c r="E1141" s="87" t="s">
        <v>153</v>
      </c>
      <c r="F1141" s="87" t="s">
        <v>29</v>
      </c>
      <c r="G1141" s="88" t="s">
        <v>30</v>
      </c>
      <c r="H1141" s="89" t="s">
        <v>31</v>
      </c>
      <c r="I1141" s="92" t="s">
        <v>32</v>
      </c>
      <c r="J1141" s="92" t="s">
        <v>33</v>
      </c>
      <c r="K1141" s="91" t="s">
        <v>34</v>
      </c>
      <c r="L1141" s="128">
        <v>44057</v>
      </c>
      <c r="M1141" s="91">
        <v>2020</v>
      </c>
      <c r="N1141" s="91" t="s">
        <v>1124</v>
      </c>
      <c r="O1141" s="91" t="s">
        <v>1193</v>
      </c>
      <c r="P1141" s="127">
        <v>44087</v>
      </c>
      <c r="Q1141" s="97">
        <v>44082</v>
      </c>
      <c r="R1141" s="93" t="s">
        <v>35</v>
      </c>
      <c r="S1141" s="89" t="s">
        <v>36</v>
      </c>
      <c r="T1141" s="88">
        <v>39</v>
      </c>
      <c r="U1141" s="89" t="s">
        <v>82</v>
      </c>
      <c r="V1141" s="92" t="s">
        <v>498</v>
      </c>
      <c r="W1141" s="94">
        <v>70553461</v>
      </c>
      <c r="X1141" s="46">
        <f t="shared" si="57"/>
        <v>25</v>
      </c>
      <c r="Y1141" s="46">
        <v>876</v>
      </c>
      <c r="Z1141" s="46" t="str">
        <f t="shared" si="58"/>
        <v>16-30</v>
      </c>
      <c r="AA1141" s="77" t="str">
        <f t="shared" si="59"/>
        <v>Concluido</v>
      </c>
    </row>
    <row r="1142" spans="1:27" s="43" customFormat="1" ht="15" customHeight="1">
      <c r="A1142" s="89" t="s">
        <v>26</v>
      </c>
      <c r="B1142" s="90" t="s">
        <v>37</v>
      </c>
      <c r="C1142" s="91" t="s">
        <v>27</v>
      </c>
      <c r="D1142" s="91">
        <v>8986</v>
      </c>
      <c r="E1142" s="87" t="s">
        <v>153</v>
      </c>
      <c r="F1142" s="87" t="s">
        <v>29</v>
      </c>
      <c r="G1142" s="88" t="s">
        <v>30</v>
      </c>
      <c r="H1142" s="89" t="s">
        <v>31</v>
      </c>
      <c r="I1142" s="92" t="s">
        <v>32</v>
      </c>
      <c r="J1142" s="92" t="s">
        <v>33</v>
      </c>
      <c r="K1142" s="91" t="s">
        <v>34</v>
      </c>
      <c r="L1142" s="128">
        <v>44057</v>
      </c>
      <c r="M1142" s="91">
        <v>2020</v>
      </c>
      <c r="N1142" s="91" t="s">
        <v>1124</v>
      </c>
      <c r="O1142" s="91" t="s">
        <v>1193</v>
      </c>
      <c r="P1142" s="127">
        <v>44087</v>
      </c>
      <c r="Q1142" s="97">
        <v>44082</v>
      </c>
      <c r="R1142" s="93" t="s">
        <v>35</v>
      </c>
      <c r="S1142" s="89" t="s">
        <v>36</v>
      </c>
      <c r="T1142" s="88">
        <v>39</v>
      </c>
      <c r="U1142" s="89" t="s">
        <v>82</v>
      </c>
      <c r="V1142" s="92" t="s">
        <v>1637</v>
      </c>
      <c r="W1142" s="94">
        <v>43897832</v>
      </c>
      <c r="X1142" s="46">
        <f t="shared" si="57"/>
        <v>25</v>
      </c>
      <c r="Y1142" s="46">
        <v>877</v>
      </c>
      <c r="Z1142" s="46" t="str">
        <f t="shared" si="58"/>
        <v>16-30</v>
      </c>
      <c r="AA1142" s="77" t="str">
        <f t="shared" si="59"/>
        <v>Concluido</v>
      </c>
    </row>
    <row r="1143" spans="1:27" s="43" customFormat="1" ht="15" customHeight="1">
      <c r="A1143" s="89" t="s">
        <v>26</v>
      </c>
      <c r="B1143" s="90" t="s">
        <v>37</v>
      </c>
      <c r="C1143" s="91" t="s">
        <v>27</v>
      </c>
      <c r="D1143" s="91">
        <v>8987</v>
      </c>
      <c r="E1143" s="87" t="s">
        <v>153</v>
      </c>
      <c r="F1143" s="87" t="s">
        <v>29</v>
      </c>
      <c r="G1143" s="88" t="s">
        <v>30</v>
      </c>
      <c r="H1143" s="89" t="s">
        <v>31</v>
      </c>
      <c r="I1143" s="92" t="s">
        <v>32</v>
      </c>
      <c r="J1143" s="92" t="s">
        <v>33</v>
      </c>
      <c r="K1143" s="91" t="s">
        <v>34</v>
      </c>
      <c r="L1143" s="128">
        <v>44057</v>
      </c>
      <c r="M1143" s="91">
        <v>2020</v>
      </c>
      <c r="N1143" s="91" t="s">
        <v>1124</v>
      </c>
      <c r="O1143" s="91" t="s">
        <v>1193</v>
      </c>
      <c r="P1143" s="127">
        <v>44087</v>
      </c>
      <c r="Q1143" s="97">
        <v>44082</v>
      </c>
      <c r="R1143" s="93" t="s">
        <v>35</v>
      </c>
      <c r="S1143" s="89" t="s">
        <v>36</v>
      </c>
      <c r="T1143" s="88" t="s">
        <v>30</v>
      </c>
      <c r="U1143" s="89" t="s">
        <v>449</v>
      </c>
      <c r="V1143" s="92" t="s">
        <v>1638</v>
      </c>
      <c r="W1143" s="94">
        <v>76302499</v>
      </c>
      <c r="X1143" s="46">
        <f t="shared" si="57"/>
        <v>25</v>
      </c>
      <c r="Y1143" s="46">
        <v>878</v>
      </c>
      <c r="Z1143" s="46" t="str">
        <f t="shared" si="58"/>
        <v>16-30</v>
      </c>
      <c r="AA1143" s="77" t="str">
        <f t="shared" si="59"/>
        <v>Concluido</v>
      </c>
    </row>
    <row r="1144" spans="1:27" s="43" customFormat="1" ht="15" customHeight="1">
      <c r="A1144" s="89" t="s">
        <v>26</v>
      </c>
      <c r="B1144" s="90" t="s">
        <v>37</v>
      </c>
      <c r="C1144" s="91" t="s">
        <v>27</v>
      </c>
      <c r="D1144" s="91">
        <v>8989</v>
      </c>
      <c r="E1144" s="87" t="s">
        <v>97</v>
      </c>
      <c r="F1144" s="87" t="s">
        <v>57</v>
      </c>
      <c r="G1144" s="88" t="s">
        <v>30</v>
      </c>
      <c r="H1144" s="89" t="s">
        <v>31</v>
      </c>
      <c r="I1144" s="92" t="s">
        <v>32</v>
      </c>
      <c r="J1144" s="92" t="s">
        <v>33</v>
      </c>
      <c r="K1144" s="91" t="s">
        <v>34</v>
      </c>
      <c r="L1144" s="128">
        <v>44057</v>
      </c>
      <c r="M1144" s="91">
        <v>2020</v>
      </c>
      <c r="N1144" s="91" t="s">
        <v>1124</v>
      </c>
      <c r="O1144" s="91" t="s">
        <v>1193</v>
      </c>
      <c r="P1144" s="127">
        <v>44087</v>
      </c>
      <c r="Q1144" s="97">
        <v>44082</v>
      </c>
      <c r="R1144" s="93" t="s">
        <v>35</v>
      </c>
      <c r="S1144" s="89" t="s">
        <v>36</v>
      </c>
      <c r="T1144" s="88" t="s">
        <v>30</v>
      </c>
      <c r="U1144" s="89" t="s">
        <v>449</v>
      </c>
      <c r="V1144" s="92" t="s">
        <v>1639</v>
      </c>
      <c r="W1144" s="94">
        <v>70091339</v>
      </c>
      <c r="X1144" s="46">
        <f t="shared" si="57"/>
        <v>25</v>
      </c>
      <c r="Y1144" s="46">
        <v>879</v>
      </c>
      <c r="Z1144" s="46" t="str">
        <f t="shared" si="58"/>
        <v>16-30</v>
      </c>
      <c r="AA1144" s="77" t="str">
        <f t="shared" si="59"/>
        <v>Concluido</v>
      </c>
    </row>
    <row r="1145" spans="1:27" s="43" customFormat="1" ht="15" customHeight="1">
      <c r="A1145" s="89" t="s">
        <v>26</v>
      </c>
      <c r="B1145" s="90" t="s">
        <v>37</v>
      </c>
      <c r="C1145" s="91" t="s">
        <v>27</v>
      </c>
      <c r="D1145" s="91">
        <v>8993</v>
      </c>
      <c r="E1145" s="87" t="s">
        <v>56</v>
      </c>
      <c r="F1145" s="87" t="s">
        <v>29</v>
      </c>
      <c r="G1145" s="88" t="s">
        <v>30</v>
      </c>
      <c r="H1145" s="89" t="s">
        <v>31</v>
      </c>
      <c r="I1145" s="92" t="s">
        <v>32</v>
      </c>
      <c r="J1145" s="92" t="s">
        <v>33</v>
      </c>
      <c r="K1145" s="91" t="s">
        <v>34</v>
      </c>
      <c r="L1145" s="128">
        <v>44057</v>
      </c>
      <c r="M1145" s="91">
        <v>2020</v>
      </c>
      <c r="N1145" s="91" t="s">
        <v>1124</v>
      </c>
      <c r="O1145" s="91" t="s">
        <v>1193</v>
      </c>
      <c r="P1145" s="127">
        <v>44087</v>
      </c>
      <c r="Q1145" s="97">
        <v>44082</v>
      </c>
      <c r="R1145" s="93" t="s">
        <v>35</v>
      </c>
      <c r="S1145" s="89" t="s">
        <v>36</v>
      </c>
      <c r="T1145" s="88" t="s">
        <v>30</v>
      </c>
      <c r="U1145" s="89" t="s">
        <v>449</v>
      </c>
      <c r="V1145" s="92" t="s">
        <v>1640</v>
      </c>
      <c r="W1145" s="94">
        <v>32863528</v>
      </c>
      <c r="X1145" s="46">
        <f t="shared" si="57"/>
        <v>25</v>
      </c>
      <c r="Y1145" s="46">
        <v>880</v>
      </c>
      <c r="Z1145" s="46" t="str">
        <f t="shared" si="58"/>
        <v>16-30</v>
      </c>
      <c r="AA1145" s="77" t="str">
        <f t="shared" si="59"/>
        <v>Concluido</v>
      </c>
    </row>
    <row r="1146" spans="1:27" s="43" customFormat="1">
      <c r="A1146" s="89" t="s">
        <v>26</v>
      </c>
      <c r="B1146" s="90" t="s">
        <v>37</v>
      </c>
      <c r="C1146" s="91" t="s">
        <v>27</v>
      </c>
      <c r="D1146" s="91">
        <v>8994</v>
      </c>
      <c r="E1146" s="87" t="s">
        <v>56</v>
      </c>
      <c r="F1146" s="87" t="s">
        <v>57</v>
      </c>
      <c r="G1146" s="88" t="s">
        <v>30</v>
      </c>
      <c r="H1146" s="89" t="s">
        <v>31</v>
      </c>
      <c r="I1146" s="92" t="s">
        <v>32</v>
      </c>
      <c r="J1146" s="92" t="s">
        <v>33</v>
      </c>
      <c r="K1146" s="91" t="s">
        <v>34</v>
      </c>
      <c r="L1146" s="128">
        <v>44057</v>
      </c>
      <c r="M1146" s="91">
        <v>2020</v>
      </c>
      <c r="N1146" s="91" t="s">
        <v>1124</v>
      </c>
      <c r="O1146" s="91" t="s">
        <v>1193</v>
      </c>
      <c r="P1146" s="127">
        <v>44087</v>
      </c>
      <c r="Q1146" s="97">
        <v>44084</v>
      </c>
      <c r="R1146" s="93" t="s">
        <v>35</v>
      </c>
      <c r="S1146" s="89" t="s">
        <v>36</v>
      </c>
      <c r="T1146" s="88" t="s">
        <v>30</v>
      </c>
      <c r="U1146" s="89" t="s">
        <v>449</v>
      </c>
      <c r="V1146" s="92" t="s">
        <v>1641</v>
      </c>
      <c r="W1146" s="94">
        <v>32872713</v>
      </c>
      <c r="X1146" s="46">
        <f t="shared" si="57"/>
        <v>27</v>
      </c>
      <c r="Y1146" s="46">
        <v>881</v>
      </c>
      <c r="Z1146" s="46" t="str">
        <f t="shared" si="58"/>
        <v>16-30</v>
      </c>
      <c r="AA1146" s="77" t="str">
        <f t="shared" si="59"/>
        <v>Concluido</v>
      </c>
    </row>
    <row r="1147" spans="1:27" s="43" customFormat="1" ht="15" customHeight="1">
      <c r="A1147" s="89" t="s">
        <v>26</v>
      </c>
      <c r="B1147" s="90" t="s">
        <v>37</v>
      </c>
      <c r="C1147" s="91" t="s">
        <v>27</v>
      </c>
      <c r="D1147" s="91">
        <v>8996</v>
      </c>
      <c r="E1147" s="87" t="s">
        <v>77</v>
      </c>
      <c r="F1147" s="87" t="s">
        <v>29</v>
      </c>
      <c r="G1147" s="88" t="s">
        <v>30</v>
      </c>
      <c r="H1147" s="89" t="s">
        <v>31</v>
      </c>
      <c r="I1147" s="92" t="s">
        <v>32</v>
      </c>
      <c r="J1147" s="92" t="s">
        <v>33</v>
      </c>
      <c r="K1147" s="91" t="s">
        <v>34</v>
      </c>
      <c r="L1147" s="128">
        <v>44057</v>
      </c>
      <c r="M1147" s="91">
        <v>2020</v>
      </c>
      <c r="N1147" s="91" t="s">
        <v>1124</v>
      </c>
      <c r="O1147" s="91" t="s">
        <v>1193</v>
      </c>
      <c r="P1147" s="127">
        <v>44087</v>
      </c>
      <c r="Q1147" s="97">
        <v>44082</v>
      </c>
      <c r="R1147" s="93" t="s">
        <v>35</v>
      </c>
      <c r="S1147" s="89" t="s">
        <v>36</v>
      </c>
      <c r="T1147" s="88" t="s">
        <v>30</v>
      </c>
      <c r="U1147" s="89" t="s">
        <v>449</v>
      </c>
      <c r="V1147" s="92" t="s">
        <v>1642</v>
      </c>
      <c r="W1147" s="94">
        <v>75533423</v>
      </c>
      <c r="X1147" s="46">
        <f t="shared" si="57"/>
        <v>25</v>
      </c>
      <c r="Y1147" s="46">
        <v>882</v>
      </c>
      <c r="Z1147" s="46" t="str">
        <f t="shared" si="58"/>
        <v>16-30</v>
      </c>
      <c r="AA1147" s="77" t="str">
        <f t="shared" si="59"/>
        <v>Concluido</v>
      </c>
    </row>
    <row r="1148" spans="1:27" s="43" customFormat="1" ht="15" customHeight="1">
      <c r="A1148" s="89" t="s">
        <v>26</v>
      </c>
      <c r="B1148" s="90" t="s">
        <v>37</v>
      </c>
      <c r="C1148" s="91" t="s">
        <v>27</v>
      </c>
      <c r="D1148" s="91">
        <v>8997</v>
      </c>
      <c r="E1148" s="87" t="s">
        <v>80</v>
      </c>
      <c r="F1148" s="87" t="s">
        <v>80</v>
      </c>
      <c r="G1148" s="88" t="s">
        <v>30</v>
      </c>
      <c r="H1148" s="89" t="s">
        <v>31</v>
      </c>
      <c r="I1148" s="92" t="s">
        <v>32</v>
      </c>
      <c r="J1148" s="92" t="s">
        <v>33</v>
      </c>
      <c r="K1148" s="91" t="s">
        <v>34</v>
      </c>
      <c r="L1148" s="128">
        <v>44057</v>
      </c>
      <c r="M1148" s="91">
        <v>2020</v>
      </c>
      <c r="N1148" s="91" t="s">
        <v>1124</v>
      </c>
      <c r="O1148" s="91" t="s">
        <v>1193</v>
      </c>
      <c r="P1148" s="127">
        <v>44087</v>
      </c>
      <c r="Q1148" s="97">
        <v>44082</v>
      </c>
      <c r="R1148" s="93">
        <v>29</v>
      </c>
      <c r="S1148" s="89" t="s">
        <v>81</v>
      </c>
      <c r="T1148" s="88">
        <v>39</v>
      </c>
      <c r="U1148" s="89" t="s">
        <v>82</v>
      </c>
      <c r="V1148" s="92" t="s">
        <v>1643</v>
      </c>
      <c r="W1148" s="94">
        <v>6196183</v>
      </c>
      <c r="X1148" s="46">
        <f t="shared" si="57"/>
        <v>25</v>
      </c>
      <c r="Y1148" s="46">
        <v>883</v>
      </c>
      <c r="Z1148" s="46" t="str">
        <f t="shared" si="58"/>
        <v>16-30</v>
      </c>
      <c r="AA1148" s="77" t="str">
        <f t="shared" si="59"/>
        <v>Concluido</v>
      </c>
    </row>
    <row r="1149" spans="1:27" s="43" customFormat="1" ht="15" customHeight="1">
      <c r="A1149" s="89" t="s">
        <v>26</v>
      </c>
      <c r="B1149" s="90" t="s">
        <v>37</v>
      </c>
      <c r="C1149" s="91" t="s">
        <v>27</v>
      </c>
      <c r="D1149" s="91">
        <v>9000</v>
      </c>
      <c r="E1149" s="87" t="s">
        <v>67</v>
      </c>
      <c r="F1149" s="87" t="s">
        <v>29</v>
      </c>
      <c r="G1149" s="88" t="s">
        <v>30</v>
      </c>
      <c r="H1149" s="89" t="s">
        <v>31</v>
      </c>
      <c r="I1149" s="92" t="s">
        <v>32</v>
      </c>
      <c r="J1149" s="92" t="s">
        <v>33</v>
      </c>
      <c r="K1149" s="91" t="s">
        <v>34</v>
      </c>
      <c r="L1149" s="128">
        <v>44057</v>
      </c>
      <c r="M1149" s="91">
        <v>2020</v>
      </c>
      <c r="N1149" s="91" t="s">
        <v>1124</v>
      </c>
      <c r="O1149" s="91" t="s">
        <v>1193</v>
      </c>
      <c r="P1149" s="127">
        <v>44087</v>
      </c>
      <c r="Q1149" s="97">
        <v>44082</v>
      </c>
      <c r="R1149" s="93" t="s">
        <v>35</v>
      </c>
      <c r="S1149" s="89" t="s">
        <v>36</v>
      </c>
      <c r="T1149" s="88" t="s">
        <v>30</v>
      </c>
      <c r="U1149" s="89" t="s">
        <v>449</v>
      </c>
      <c r="V1149" s="92" t="s">
        <v>1531</v>
      </c>
      <c r="W1149" s="94">
        <v>46956478</v>
      </c>
      <c r="X1149" s="46">
        <f t="shared" si="57"/>
        <v>25</v>
      </c>
      <c r="Y1149" s="46">
        <v>884</v>
      </c>
      <c r="Z1149" s="46" t="str">
        <f t="shared" si="58"/>
        <v>16-30</v>
      </c>
      <c r="AA1149" s="77" t="str">
        <f t="shared" si="59"/>
        <v>Concluido</v>
      </c>
    </row>
    <row r="1150" spans="1:27" s="43" customFormat="1" ht="15" customHeight="1">
      <c r="A1150" s="89" t="s">
        <v>26</v>
      </c>
      <c r="B1150" s="90" t="s">
        <v>37</v>
      </c>
      <c r="C1150" s="91" t="s">
        <v>27</v>
      </c>
      <c r="D1150" s="91">
        <v>9001</v>
      </c>
      <c r="E1150" s="87" t="s">
        <v>28</v>
      </c>
      <c r="F1150" s="87" t="s">
        <v>29</v>
      </c>
      <c r="G1150" s="88" t="s">
        <v>30</v>
      </c>
      <c r="H1150" s="89" t="s">
        <v>31</v>
      </c>
      <c r="I1150" s="92" t="s">
        <v>32</v>
      </c>
      <c r="J1150" s="92" t="s">
        <v>33</v>
      </c>
      <c r="K1150" s="91" t="s">
        <v>34</v>
      </c>
      <c r="L1150" s="128">
        <v>44057</v>
      </c>
      <c r="M1150" s="91">
        <v>2020</v>
      </c>
      <c r="N1150" s="91" t="s">
        <v>1124</v>
      </c>
      <c r="O1150" s="91" t="s">
        <v>1193</v>
      </c>
      <c r="P1150" s="127">
        <v>44087</v>
      </c>
      <c r="Q1150" s="97">
        <v>44082</v>
      </c>
      <c r="R1150" s="93" t="s">
        <v>35</v>
      </c>
      <c r="S1150" s="89" t="s">
        <v>36</v>
      </c>
      <c r="T1150" s="88" t="s">
        <v>30</v>
      </c>
      <c r="U1150" s="89" t="s">
        <v>449</v>
      </c>
      <c r="V1150" s="92" t="s">
        <v>1644</v>
      </c>
      <c r="W1150" s="94">
        <v>6967039</v>
      </c>
      <c r="X1150" s="46">
        <f t="shared" si="57"/>
        <v>25</v>
      </c>
      <c r="Y1150" s="46">
        <v>885</v>
      </c>
      <c r="Z1150" s="46" t="str">
        <f t="shared" si="58"/>
        <v>16-30</v>
      </c>
      <c r="AA1150" s="77" t="str">
        <f t="shared" si="59"/>
        <v>Concluido</v>
      </c>
    </row>
    <row r="1151" spans="1:27" s="43" customFormat="1" ht="15" customHeight="1">
      <c r="A1151" s="89" t="s">
        <v>26</v>
      </c>
      <c r="B1151" s="90" t="s">
        <v>37</v>
      </c>
      <c r="C1151" s="91" t="s">
        <v>27</v>
      </c>
      <c r="D1151" s="91">
        <v>9002</v>
      </c>
      <c r="E1151" s="87" t="s">
        <v>80</v>
      </c>
      <c r="F1151" s="87" t="s">
        <v>80</v>
      </c>
      <c r="G1151" s="88" t="s">
        <v>30</v>
      </c>
      <c r="H1151" s="89" t="s">
        <v>31</v>
      </c>
      <c r="I1151" s="92" t="s">
        <v>32</v>
      </c>
      <c r="J1151" s="92" t="s">
        <v>33</v>
      </c>
      <c r="K1151" s="91" t="s">
        <v>34</v>
      </c>
      <c r="L1151" s="128">
        <v>44057</v>
      </c>
      <c r="M1151" s="91">
        <v>2020</v>
      </c>
      <c r="N1151" s="91" t="s">
        <v>1124</v>
      </c>
      <c r="O1151" s="91" t="s">
        <v>1193</v>
      </c>
      <c r="P1151" s="127">
        <v>44087</v>
      </c>
      <c r="Q1151" s="97">
        <v>44083</v>
      </c>
      <c r="R1151" s="93">
        <v>29</v>
      </c>
      <c r="S1151" s="89" t="s">
        <v>81</v>
      </c>
      <c r="T1151" s="88">
        <v>39</v>
      </c>
      <c r="U1151" s="89" t="s">
        <v>82</v>
      </c>
      <c r="V1151" s="92" t="s">
        <v>1645</v>
      </c>
      <c r="W1151" s="94">
        <v>1306102</v>
      </c>
      <c r="X1151" s="46">
        <f t="shared" si="57"/>
        <v>26</v>
      </c>
      <c r="Y1151" s="46">
        <v>886</v>
      </c>
      <c r="Z1151" s="46" t="str">
        <f t="shared" si="58"/>
        <v>16-30</v>
      </c>
      <c r="AA1151" s="77" t="str">
        <f t="shared" si="59"/>
        <v>Concluido</v>
      </c>
    </row>
    <row r="1152" spans="1:27" s="43" customFormat="1" ht="15" customHeight="1">
      <c r="A1152" s="89" t="s">
        <v>26</v>
      </c>
      <c r="B1152" s="90" t="s">
        <v>37</v>
      </c>
      <c r="C1152" s="91" t="s">
        <v>27</v>
      </c>
      <c r="D1152" s="91">
        <v>8971</v>
      </c>
      <c r="E1152" s="87" t="s">
        <v>49</v>
      </c>
      <c r="F1152" s="87" t="s">
        <v>57</v>
      </c>
      <c r="G1152" s="88" t="s">
        <v>44</v>
      </c>
      <c r="H1152" s="89" t="s">
        <v>45</v>
      </c>
      <c r="I1152" s="92" t="s">
        <v>49</v>
      </c>
      <c r="J1152" s="92" t="s">
        <v>86</v>
      </c>
      <c r="K1152" s="91" t="s">
        <v>123</v>
      </c>
      <c r="L1152" s="128">
        <v>44057</v>
      </c>
      <c r="M1152" s="91">
        <v>2020</v>
      </c>
      <c r="N1152" s="91" t="s">
        <v>1124</v>
      </c>
      <c r="O1152" s="91" t="s">
        <v>1193</v>
      </c>
      <c r="P1152" s="127">
        <v>44087</v>
      </c>
      <c r="Q1152" s="97">
        <v>44069</v>
      </c>
      <c r="R1152" s="93" t="s">
        <v>35</v>
      </c>
      <c r="S1152" s="89" t="s">
        <v>36</v>
      </c>
      <c r="T1152" s="88" t="s">
        <v>30</v>
      </c>
      <c r="U1152" s="89" t="s">
        <v>449</v>
      </c>
      <c r="V1152" s="92" t="s">
        <v>1646</v>
      </c>
      <c r="W1152" s="94">
        <v>2773384</v>
      </c>
      <c r="X1152" s="46">
        <f t="shared" si="57"/>
        <v>12</v>
      </c>
      <c r="Y1152" s="46">
        <v>887</v>
      </c>
      <c r="Z1152" s="46" t="str">
        <f t="shared" si="58"/>
        <v>1-15</v>
      </c>
      <c r="AA1152" s="77" t="str">
        <f t="shared" si="59"/>
        <v>Concluido</v>
      </c>
    </row>
    <row r="1153" spans="1:27" s="43" customFormat="1" ht="15" customHeight="1">
      <c r="A1153" s="89" t="s">
        <v>26</v>
      </c>
      <c r="B1153" s="90" t="s">
        <v>37</v>
      </c>
      <c r="C1153" s="91" t="s">
        <v>27</v>
      </c>
      <c r="D1153" s="91">
        <v>8978</v>
      </c>
      <c r="E1153" s="87" t="s">
        <v>49</v>
      </c>
      <c r="F1153" s="87" t="s">
        <v>29</v>
      </c>
      <c r="G1153" s="88" t="s">
        <v>44</v>
      </c>
      <c r="H1153" s="89" t="s">
        <v>45</v>
      </c>
      <c r="I1153" s="92" t="s">
        <v>49</v>
      </c>
      <c r="J1153" s="92" t="s">
        <v>86</v>
      </c>
      <c r="K1153" s="91" t="s">
        <v>123</v>
      </c>
      <c r="L1153" s="128">
        <v>44057</v>
      </c>
      <c r="M1153" s="91">
        <v>2020</v>
      </c>
      <c r="N1153" s="91" t="s">
        <v>1124</v>
      </c>
      <c r="O1153" s="91" t="s">
        <v>1193</v>
      </c>
      <c r="P1153" s="127">
        <v>44087</v>
      </c>
      <c r="Q1153" s="97">
        <v>44082</v>
      </c>
      <c r="R1153" s="93" t="s">
        <v>35</v>
      </c>
      <c r="S1153" s="89" t="s">
        <v>36</v>
      </c>
      <c r="T1153" s="88" t="s">
        <v>30</v>
      </c>
      <c r="U1153" s="89" t="s">
        <v>449</v>
      </c>
      <c r="V1153" s="92" t="s">
        <v>1647</v>
      </c>
      <c r="W1153" s="94">
        <v>3354642</v>
      </c>
      <c r="X1153" s="46">
        <f t="shared" si="57"/>
        <v>25</v>
      </c>
      <c r="Y1153" s="46">
        <v>888</v>
      </c>
      <c r="Z1153" s="46" t="str">
        <f t="shared" si="58"/>
        <v>16-30</v>
      </c>
      <c r="AA1153" s="77" t="str">
        <f t="shared" si="59"/>
        <v>Concluido</v>
      </c>
    </row>
    <row r="1154" spans="1:27" s="43" customFormat="1" ht="15" customHeight="1">
      <c r="A1154" s="89" t="s">
        <v>26</v>
      </c>
      <c r="B1154" s="90" t="s">
        <v>37</v>
      </c>
      <c r="C1154" s="91" t="s">
        <v>27</v>
      </c>
      <c r="D1154" s="91">
        <v>8976</v>
      </c>
      <c r="E1154" s="87" t="s">
        <v>102</v>
      </c>
      <c r="F1154" s="87" t="s">
        <v>29</v>
      </c>
      <c r="G1154" s="88" t="s">
        <v>44</v>
      </c>
      <c r="H1154" s="89" t="s">
        <v>45</v>
      </c>
      <c r="I1154" s="92" t="s">
        <v>102</v>
      </c>
      <c r="J1154" s="92" t="s">
        <v>86</v>
      </c>
      <c r="K1154" s="91" t="s">
        <v>155</v>
      </c>
      <c r="L1154" s="128">
        <v>44057</v>
      </c>
      <c r="M1154" s="91">
        <v>2020</v>
      </c>
      <c r="N1154" s="91" t="s">
        <v>1124</v>
      </c>
      <c r="O1154" s="91" t="s">
        <v>1193</v>
      </c>
      <c r="P1154" s="127">
        <v>44087</v>
      </c>
      <c r="Q1154" s="97">
        <v>44082</v>
      </c>
      <c r="R1154" s="93" t="s">
        <v>35</v>
      </c>
      <c r="S1154" s="89" t="s">
        <v>36</v>
      </c>
      <c r="T1154" s="88" t="s">
        <v>30</v>
      </c>
      <c r="U1154" s="89" t="s">
        <v>449</v>
      </c>
      <c r="V1154" s="92" t="s">
        <v>1648</v>
      </c>
      <c r="W1154" s="94">
        <v>3502343</v>
      </c>
      <c r="X1154" s="46">
        <f t="shared" si="57"/>
        <v>25</v>
      </c>
      <c r="Y1154" s="46">
        <v>889</v>
      </c>
      <c r="Z1154" s="46" t="str">
        <f t="shared" si="58"/>
        <v>16-30</v>
      </c>
      <c r="AA1154" s="77" t="str">
        <f t="shared" si="59"/>
        <v>Concluido</v>
      </c>
    </row>
    <row r="1155" spans="1:27" s="43" customFormat="1" ht="15" customHeight="1">
      <c r="A1155" s="89" t="s">
        <v>26</v>
      </c>
      <c r="B1155" s="90" t="s">
        <v>37</v>
      </c>
      <c r="C1155" s="91" t="s">
        <v>27</v>
      </c>
      <c r="D1155" s="91">
        <v>8981</v>
      </c>
      <c r="E1155" s="87" t="s">
        <v>72</v>
      </c>
      <c r="F1155" s="87" t="s">
        <v>57</v>
      </c>
      <c r="G1155" s="88" t="s">
        <v>44</v>
      </c>
      <c r="H1155" s="89" t="s">
        <v>45</v>
      </c>
      <c r="I1155" s="92" t="s">
        <v>72</v>
      </c>
      <c r="J1155" s="92" t="s">
        <v>111</v>
      </c>
      <c r="K1155" s="91" t="s">
        <v>434</v>
      </c>
      <c r="L1155" s="128">
        <v>44057</v>
      </c>
      <c r="M1155" s="91">
        <v>2020</v>
      </c>
      <c r="N1155" s="91" t="s">
        <v>1124</v>
      </c>
      <c r="O1155" s="91" t="s">
        <v>1193</v>
      </c>
      <c r="P1155" s="127">
        <v>44087</v>
      </c>
      <c r="Q1155" s="97">
        <v>44082</v>
      </c>
      <c r="R1155" s="93" t="s">
        <v>35</v>
      </c>
      <c r="S1155" s="89" t="s">
        <v>36</v>
      </c>
      <c r="T1155" s="88" t="s">
        <v>30</v>
      </c>
      <c r="U1155" s="89" t="s">
        <v>449</v>
      </c>
      <c r="V1155" s="92" t="s">
        <v>1649</v>
      </c>
      <c r="W1155" s="94">
        <v>1066799</v>
      </c>
      <c r="X1155" s="46">
        <f t="shared" si="57"/>
        <v>25</v>
      </c>
      <c r="Y1155" s="46">
        <v>890</v>
      </c>
      <c r="Z1155" s="46" t="str">
        <f t="shared" si="58"/>
        <v>16-30</v>
      </c>
      <c r="AA1155" s="77" t="str">
        <f t="shared" si="59"/>
        <v>Concluido</v>
      </c>
    </row>
    <row r="1156" spans="1:27" s="43" customFormat="1" ht="15" customHeight="1">
      <c r="A1156" s="89" t="s">
        <v>26</v>
      </c>
      <c r="B1156" s="90" t="s">
        <v>37</v>
      </c>
      <c r="C1156" s="91" t="s">
        <v>27</v>
      </c>
      <c r="D1156" s="91">
        <v>8958</v>
      </c>
      <c r="E1156" s="87" t="s">
        <v>50</v>
      </c>
      <c r="F1156" s="87" t="s">
        <v>29</v>
      </c>
      <c r="G1156" s="88" t="s">
        <v>44</v>
      </c>
      <c r="H1156" s="89" t="s">
        <v>45</v>
      </c>
      <c r="I1156" s="92" t="s">
        <v>50</v>
      </c>
      <c r="J1156" s="92" t="s">
        <v>51</v>
      </c>
      <c r="K1156" s="91" t="s">
        <v>52</v>
      </c>
      <c r="L1156" s="128">
        <v>44056</v>
      </c>
      <c r="M1156" s="91">
        <v>2020</v>
      </c>
      <c r="N1156" s="91" t="s">
        <v>1124</v>
      </c>
      <c r="O1156" s="91" t="s">
        <v>1193</v>
      </c>
      <c r="P1156" s="127">
        <v>44086</v>
      </c>
      <c r="Q1156" s="97">
        <v>44082</v>
      </c>
      <c r="R1156" s="93" t="s">
        <v>35</v>
      </c>
      <c r="S1156" s="89" t="s">
        <v>36</v>
      </c>
      <c r="T1156" s="88" t="s">
        <v>30</v>
      </c>
      <c r="U1156" s="89" t="s">
        <v>449</v>
      </c>
      <c r="V1156" s="92" t="s">
        <v>1650</v>
      </c>
      <c r="W1156" s="94">
        <v>46507434</v>
      </c>
      <c r="X1156" s="46">
        <f t="shared" si="57"/>
        <v>26</v>
      </c>
      <c r="Y1156" s="46">
        <v>891</v>
      </c>
      <c r="Z1156" s="46" t="str">
        <f t="shared" si="58"/>
        <v>16-30</v>
      </c>
      <c r="AA1156" s="77" t="str">
        <f t="shared" si="59"/>
        <v>Concluido</v>
      </c>
    </row>
    <row r="1157" spans="1:27" s="43" customFormat="1" ht="15" customHeight="1">
      <c r="A1157" s="89" t="s">
        <v>26</v>
      </c>
      <c r="B1157" s="90" t="s">
        <v>37</v>
      </c>
      <c r="C1157" s="91" t="s">
        <v>27</v>
      </c>
      <c r="D1157" s="91">
        <v>8959</v>
      </c>
      <c r="E1157" s="87" t="s">
        <v>50</v>
      </c>
      <c r="F1157" s="87" t="s">
        <v>29</v>
      </c>
      <c r="G1157" s="88" t="s">
        <v>44</v>
      </c>
      <c r="H1157" s="89" t="s">
        <v>45</v>
      </c>
      <c r="I1157" s="92" t="s">
        <v>50</v>
      </c>
      <c r="J1157" s="92" t="s">
        <v>51</v>
      </c>
      <c r="K1157" s="91" t="s">
        <v>52</v>
      </c>
      <c r="L1157" s="128">
        <v>44056</v>
      </c>
      <c r="M1157" s="91">
        <v>2020</v>
      </c>
      <c r="N1157" s="91" t="s">
        <v>1124</v>
      </c>
      <c r="O1157" s="91" t="s">
        <v>1193</v>
      </c>
      <c r="P1157" s="127">
        <v>44086</v>
      </c>
      <c r="Q1157" s="97">
        <v>44085</v>
      </c>
      <c r="R1157" s="93" t="s">
        <v>35</v>
      </c>
      <c r="S1157" s="89" t="s">
        <v>36</v>
      </c>
      <c r="T1157" s="88" t="s">
        <v>30</v>
      </c>
      <c r="U1157" s="89" t="s">
        <v>449</v>
      </c>
      <c r="V1157" s="92" t="s">
        <v>1651</v>
      </c>
      <c r="W1157" s="94">
        <v>42142804</v>
      </c>
      <c r="X1157" s="46">
        <f t="shared" si="57"/>
        <v>29</v>
      </c>
      <c r="Y1157" s="46">
        <v>892</v>
      </c>
      <c r="Z1157" s="46" t="str">
        <f t="shared" si="58"/>
        <v>16-30</v>
      </c>
      <c r="AA1157" s="77" t="str">
        <f t="shared" si="59"/>
        <v>Concluido</v>
      </c>
    </row>
    <row r="1158" spans="1:27" s="43" customFormat="1" ht="15" customHeight="1">
      <c r="A1158" s="89" t="s">
        <v>26</v>
      </c>
      <c r="B1158" s="90" t="s">
        <v>37</v>
      </c>
      <c r="C1158" s="91" t="s">
        <v>27</v>
      </c>
      <c r="D1158" s="91">
        <v>8960</v>
      </c>
      <c r="E1158" s="87" t="s">
        <v>50</v>
      </c>
      <c r="F1158" s="87" t="s">
        <v>29</v>
      </c>
      <c r="G1158" s="88" t="s">
        <v>44</v>
      </c>
      <c r="H1158" s="89" t="s">
        <v>45</v>
      </c>
      <c r="I1158" s="92" t="s">
        <v>50</v>
      </c>
      <c r="J1158" s="92" t="s">
        <v>51</v>
      </c>
      <c r="K1158" s="91" t="s">
        <v>52</v>
      </c>
      <c r="L1158" s="128">
        <v>44056</v>
      </c>
      <c r="M1158" s="91">
        <v>2020</v>
      </c>
      <c r="N1158" s="91" t="s">
        <v>1124</v>
      </c>
      <c r="O1158" s="91" t="s">
        <v>1193</v>
      </c>
      <c r="P1158" s="127">
        <v>44086</v>
      </c>
      <c r="Q1158" s="97">
        <v>44085</v>
      </c>
      <c r="R1158" s="93" t="s">
        <v>35</v>
      </c>
      <c r="S1158" s="89" t="s">
        <v>36</v>
      </c>
      <c r="T1158" s="88" t="s">
        <v>30</v>
      </c>
      <c r="U1158" s="89" t="s">
        <v>449</v>
      </c>
      <c r="V1158" s="92" t="s">
        <v>1652</v>
      </c>
      <c r="W1158" s="94">
        <v>29202310</v>
      </c>
      <c r="X1158" s="46">
        <f t="shared" si="57"/>
        <v>29</v>
      </c>
      <c r="Y1158" s="46">
        <v>893</v>
      </c>
      <c r="Z1158" s="46" t="str">
        <f t="shared" si="58"/>
        <v>16-30</v>
      </c>
      <c r="AA1158" s="77" t="str">
        <f t="shared" si="59"/>
        <v>Concluido</v>
      </c>
    </row>
    <row r="1159" spans="1:27" s="43" customFormat="1" ht="15" customHeight="1">
      <c r="A1159" s="89" t="s">
        <v>26</v>
      </c>
      <c r="B1159" s="90" t="s">
        <v>37</v>
      </c>
      <c r="C1159" s="91" t="s">
        <v>27</v>
      </c>
      <c r="D1159" s="91">
        <v>8951</v>
      </c>
      <c r="E1159" s="87" t="s">
        <v>153</v>
      </c>
      <c r="F1159" s="87" t="s">
        <v>29</v>
      </c>
      <c r="G1159" s="88" t="s">
        <v>44</v>
      </c>
      <c r="H1159" s="89" t="s">
        <v>45</v>
      </c>
      <c r="I1159" s="92" t="s">
        <v>153</v>
      </c>
      <c r="J1159" s="92" t="s">
        <v>69</v>
      </c>
      <c r="K1159" s="91" t="s">
        <v>416</v>
      </c>
      <c r="L1159" s="128">
        <v>44056</v>
      </c>
      <c r="M1159" s="91">
        <v>2020</v>
      </c>
      <c r="N1159" s="91" t="s">
        <v>1124</v>
      </c>
      <c r="O1159" s="91" t="s">
        <v>1193</v>
      </c>
      <c r="P1159" s="127">
        <v>44086</v>
      </c>
      <c r="Q1159" s="97">
        <v>44083</v>
      </c>
      <c r="R1159" s="93" t="s">
        <v>35</v>
      </c>
      <c r="S1159" s="89" t="s">
        <v>36</v>
      </c>
      <c r="T1159" s="88" t="s">
        <v>30</v>
      </c>
      <c r="U1159" s="89" t="s">
        <v>449</v>
      </c>
      <c r="V1159" s="92" t="s">
        <v>1653</v>
      </c>
      <c r="W1159" s="94">
        <v>31187448</v>
      </c>
      <c r="X1159" s="46">
        <f t="shared" si="57"/>
        <v>27</v>
      </c>
      <c r="Y1159" s="46">
        <v>894</v>
      </c>
      <c r="Z1159" s="46" t="str">
        <f t="shared" si="58"/>
        <v>16-30</v>
      </c>
      <c r="AA1159" s="77" t="str">
        <f t="shared" si="59"/>
        <v>Concluido</v>
      </c>
    </row>
    <row r="1160" spans="1:27" s="43" customFormat="1" ht="15" customHeight="1">
      <c r="A1160" s="89" t="s">
        <v>26</v>
      </c>
      <c r="B1160" s="90" t="s">
        <v>37</v>
      </c>
      <c r="C1160" s="91" t="s">
        <v>27</v>
      </c>
      <c r="D1160" s="91">
        <v>8950</v>
      </c>
      <c r="E1160" s="87" t="s">
        <v>157</v>
      </c>
      <c r="F1160" s="87" t="s">
        <v>29</v>
      </c>
      <c r="G1160" s="88" t="s">
        <v>44</v>
      </c>
      <c r="H1160" s="89" t="s">
        <v>45</v>
      </c>
      <c r="I1160" s="92" t="s">
        <v>157</v>
      </c>
      <c r="J1160" s="92" t="s">
        <v>108</v>
      </c>
      <c r="K1160" s="91" t="s">
        <v>428</v>
      </c>
      <c r="L1160" s="128">
        <v>44056</v>
      </c>
      <c r="M1160" s="91">
        <v>2020</v>
      </c>
      <c r="N1160" s="91" t="s">
        <v>1124</v>
      </c>
      <c r="O1160" s="91" t="s">
        <v>1193</v>
      </c>
      <c r="P1160" s="127">
        <v>44086</v>
      </c>
      <c r="Q1160" s="97">
        <v>44082</v>
      </c>
      <c r="R1160" s="93" t="s">
        <v>35</v>
      </c>
      <c r="S1160" s="89" t="s">
        <v>36</v>
      </c>
      <c r="T1160" s="88" t="s">
        <v>30</v>
      </c>
      <c r="U1160" s="89" t="s">
        <v>449</v>
      </c>
      <c r="V1160" s="92" t="s">
        <v>1654</v>
      </c>
      <c r="W1160" s="94">
        <v>19245993</v>
      </c>
      <c r="X1160" s="46">
        <f t="shared" si="57"/>
        <v>26</v>
      </c>
      <c r="Y1160" s="46">
        <v>895</v>
      </c>
      <c r="Z1160" s="46" t="str">
        <f t="shared" si="58"/>
        <v>16-30</v>
      </c>
      <c r="AA1160" s="77" t="str">
        <f t="shared" si="59"/>
        <v>Concluido</v>
      </c>
    </row>
    <row r="1161" spans="1:27" s="43" customFormat="1">
      <c r="A1161" s="89" t="s">
        <v>26</v>
      </c>
      <c r="B1161" s="90" t="s">
        <v>37</v>
      </c>
      <c r="C1161" s="91" t="s">
        <v>27</v>
      </c>
      <c r="D1161" s="91">
        <v>8962</v>
      </c>
      <c r="E1161" s="87" t="s">
        <v>135</v>
      </c>
      <c r="F1161" s="87" t="s">
        <v>29</v>
      </c>
      <c r="G1161" s="88" t="s">
        <v>30</v>
      </c>
      <c r="H1161" s="89" t="s">
        <v>31</v>
      </c>
      <c r="I1161" s="92" t="s">
        <v>32</v>
      </c>
      <c r="J1161" s="92" t="s">
        <v>33</v>
      </c>
      <c r="K1161" s="91" t="s">
        <v>34</v>
      </c>
      <c r="L1161" s="128">
        <v>44056</v>
      </c>
      <c r="M1161" s="91">
        <v>2020</v>
      </c>
      <c r="N1161" s="91" t="s">
        <v>1124</v>
      </c>
      <c r="O1161" s="91" t="s">
        <v>1193</v>
      </c>
      <c r="P1161" s="127">
        <v>44086</v>
      </c>
      <c r="Q1161" s="97">
        <v>44082</v>
      </c>
      <c r="R1161" s="93" t="s">
        <v>35</v>
      </c>
      <c r="S1161" s="89" t="s">
        <v>36</v>
      </c>
      <c r="T1161" s="88" t="s">
        <v>30</v>
      </c>
      <c r="U1161" s="89" t="s">
        <v>449</v>
      </c>
      <c r="V1161" s="92" t="s">
        <v>1655</v>
      </c>
      <c r="W1161" s="94">
        <v>42867642</v>
      </c>
      <c r="X1161" s="46">
        <f t="shared" si="57"/>
        <v>26</v>
      </c>
      <c r="Y1161" s="46">
        <v>896</v>
      </c>
      <c r="Z1161" s="46" t="str">
        <f t="shared" si="58"/>
        <v>16-30</v>
      </c>
      <c r="AA1161" s="77" t="str">
        <f t="shared" si="59"/>
        <v>Concluido</v>
      </c>
    </row>
    <row r="1162" spans="1:27" s="43" customFormat="1" ht="15" customHeight="1">
      <c r="A1162" s="89" t="s">
        <v>26</v>
      </c>
      <c r="B1162" s="90" t="s">
        <v>37</v>
      </c>
      <c r="C1162" s="91" t="s">
        <v>27</v>
      </c>
      <c r="D1162" s="91">
        <v>8963</v>
      </c>
      <c r="E1162" s="87" t="s">
        <v>146</v>
      </c>
      <c r="F1162" s="87" t="s">
        <v>57</v>
      </c>
      <c r="G1162" s="88" t="s">
        <v>30</v>
      </c>
      <c r="H1162" s="89" t="s">
        <v>31</v>
      </c>
      <c r="I1162" s="92" t="s">
        <v>32</v>
      </c>
      <c r="J1162" s="92" t="s">
        <v>33</v>
      </c>
      <c r="K1162" s="91" t="s">
        <v>34</v>
      </c>
      <c r="L1162" s="128">
        <v>44056</v>
      </c>
      <c r="M1162" s="91">
        <v>2020</v>
      </c>
      <c r="N1162" s="91" t="s">
        <v>1124</v>
      </c>
      <c r="O1162" s="91" t="s">
        <v>1193</v>
      </c>
      <c r="P1162" s="127">
        <v>44086</v>
      </c>
      <c r="Q1162" s="97">
        <v>44082</v>
      </c>
      <c r="R1162" s="93" t="s">
        <v>35</v>
      </c>
      <c r="S1162" s="89" t="s">
        <v>36</v>
      </c>
      <c r="T1162" s="88" t="s">
        <v>30</v>
      </c>
      <c r="U1162" s="89" t="s">
        <v>449</v>
      </c>
      <c r="V1162" s="92" t="s">
        <v>1656</v>
      </c>
      <c r="W1162" s="94">
        <v>42689977</v>
      </c>
      <c r="X1162" s="46">
        <f t="shared" si="57"/>
        <v>26</v>
      </c>
      <c r="Y1162" s="46">
        <v>897</v>
      </c>
      <c r="Z1162" s="46" t="str">
        <f t="shared" si="58"/>
        <v>16-30</v>
      </c>
      <c r="AA1162" s="77" t="str">
        <f t="shared" si="59"/>
        <v>Concluido</v>
      </c>
    </row>
    <row r="1163" spans="1:27" s="43" customFormat="1" ht="15" customHeight="1">
      <c r="A1163" s="89" t="s">
        <v>26</v>
      </c>
      <c r="B1163" s="90" t="s">
        <v>37</v>
      </c>
      <c r="C1163" s="91" t="s">
        <v>27</v>
      </c>
      <c r="D1163" s="91">
        <v>8964</v>
      </c>
      <c r="E1163" s="87" t="s">
        <v>1403</v>
      </c>
      <c r="F1163" s="87" t="s">
        <v>29</v>
      </c>
      <c r="G1163" s="88" t="s">
        <v>30</v>
      </c>
      <c r="H1163" s="89" t="s">
        <v>31</v>
      </c>
      <c r="I1163" s="92" t="s">
        <v>32</v>
      </c>
      <c r="J1163" s="92" t="s">
        <v>33</v>
      </c>
      <c r="K1163" s="91" t="s">
        <v>34</v>
      </c>
      <c r="L1163" s="128">
        <v>44056</v>
      </c>
      <c r="M1163" s="91">
        <v>2020</v>
      </c>
      <c r="N1163" s="91" t="s">
        <v>1124</v>
      </c>
      <c r="O1163" s="91" t="s">
        <v>1193</v>
      </c>
      <c r="P1163" s="127">
        <v>44086</v>
      </c>
      <c r="Q1163" s="97">
        <v>44082</v>
      </c>
      <c r="R1163" s="93" t="s">
        <v>35</v>
      </c>
      <c r="S1163" s="89" t="s">
        <v>36</v>
      </c>
      <c r="T1163" s="88" t="s">
        <v>30</v>
      </c>
      <c r="U1163" s="89" t="s">
        <v>449</v>
      </c>
      <c r="V1163" s="92" t="s">
        <v>1657</v>
      </c>
      <c r="W1163" s="94">
        <v>26694926</v>
      </c>
      <c r="X1163" s="46">
        <f t="shared" si="57"/>
        <v>26</v>
      </c>
      <c r="Y1163" s="46">
        <v>898</v>
      </c>
      <c r="Z1163" s="46" t="str">
        <f t="shared" si="58"/>
        <v>16-30</v>
      </c>
      <c r="AA1163" s="77" t="str">
        <f t="shared" si="59"/>
        <v>Concluido</v>
      </c>
    </row>
    <row r="1164" spans="1:27" s="43" customFormat="1" ht="15" customHeight="1">
      <c r="A1164" s="89" t="s">
        <v>26</v>
      </c>
      <c r="B1164" s="90" t="s">
        <v>37</v>
      </c>
      <c r="C1164" s="91" t="s">
        <v>27</v>
      </c>
      <c r="D1164" s="91">
        <v>8965</v>
      </c>
      <c r="E1164" s="87" t="s">
        <v>49</v>
      </c>
      <c r="F1164" s="87" t="s">
        <v>57</v>
      </c>
      <c r="G1164" s="88" t="s">
        <v>30</v>
      </c>
      <c r="H1164" s="89" t="s">
        <v>31</v>
      </c>
      <c r="I1164" s="92" t="s">
        <v>32</v>
      </c>
      <c r="J1164" s="92" t="s">
        <v>33</v>
      </c>
      <c r="K1164" s="91" t="s">
        <v>34</v>
      </c>
      <c r="L1164" s="128">
        <v>44056</v>
      </c>
      <c r="M1164" s="91">
        <v>2020</v>
      </c>
      <c r="N1164" s="91" t="s">
        <v>1124</v>
      </c>
      <c r="O1164" s="91" t="s">
        <v>1193</v>
      </c>
      <c r="P1164" s="127">
        <v>44086</v>
      </c>
      <c r="Q1164" s="97">
        <v>44082</v>
      </c>
      <c r="R1164" s="93" t="s">
        <v>35</v>
      </c>
      <c r="S1164" s="89" t="s">
        <v>36</v>
      </c>
      <c r="T1164" s="88" t="s">
        <v>30</v>
      </c>
      <c r="U1164" s="89" t="s">
        <v>449</v>
      </c>
      <c r="V1164" s="92" t="s">
        <v>1658</v>
      </c>
      <c r="W1164" s="94">
        <v>6128735</v>
      </c>
      <c r="X1164" s="46">
        <f t="shared" si="57"/>
        <v>26</v>
      </c>
      <c r="Y1164" s="46">
        <v>899</v>
      </c>
      <c r="Z1164" s="46" t="str">
        <f t="shared" si="58"/>
        <v>16-30</v>
      </c>
      <c r="AA1164" s="77" t="str">
        <f t="shared" si="59"/>
        <v>Concluido</v>
      </c>
    </row>
    <row r="1165" spans="1:27" s="43" customFormat="1" ht="15" customHeight="1">
      <c r="A1165" s="89" t="s">
        <v>26</v>
      </c>
      <c r="B1165" s="90" t="s">
        <v>37</v>
      </c>
      <c r="C1165" s="91" t="s">
        <v>27</v>
      </c>
      <c r="D1165" s="91">
        <v>8966</v>
      </c>
      <c r="E1165" s="87" t="s">
        <v>97</v>
      </c>
      <c r="F1165" s="87" t="s">
        <v>57</v>
      </c>
      <c r="G1165" s="88" t="s">
        <v>30</v>
      </c>
      <c r="H1165" s="89" t="s">
        <v>31</v>
      </c>
      <c r="I1165" s="92" t="s">
        <v>32</v>
      </c>
      <c r="J1165" s="92" t="s">
        <v>33</v>
      </c>
      <c r="K1165" s="91" t="s">
        <v>34</v>
      </c>
      <c r="L1165" s="128">
        <v>44056</v>
      </c>
      <c r="M1165" s="91">
        <v>2020</v>
      </c>
      <c r="N1165" s="91" t="s">
        <v>1124</v>
      </c>
      <c r="O1165" s="91" t="s">
        <v>1193</v>
      </c>
      <c r="P1165" s="127">
        <v>44086</v>
      </c>
      <c r="Q1165" s="97">
        <v>44082</v>
      </c>
      <c r="R1165" s="93" t="s">
        <v>35</v>
      </c>
      <c r="S1165" s="89" t="s">
        <v>36</v>
      </c>
      <c r="T1165" s="88" t="s">
        <v>30</v>
      </c>
      <c r="U1165" s="89" t="s">
        <v>449</v>
      </c>
      <c r="V1165" s="92" t="s">
        <v>1659</v>
      </c>
      <c r="W1165" s="94">
        <v>43689020</v>
      </c>
      <c r="X1165" s="46">
        <f t="shared" si="57"/>
        <v>26</v>
      </c>
      <c r="Y1165" s="46">
        <v>900</v>
      </c>
      <c r="Z1165" s="46" t="str">
        <f t="shared" si="58"/>
        <v>16-30</v>
      </c>
      <c r="AA1165" s="77" t="str">
        <f t="shared" si="59"/>
        <v>Concluido</v>
      </c>
    </row>
    <row r="1166" spans="1:27" s="43" customFormat="1" ht="15" customHeight="1">
      <c r="A1166" s="89" t="s">
        <v>26</v>
      </c>
      <c r="B1166" s="90" t="s">
        <v>37</v>
      </c>
      <c r="C1166" s="91" t="s">
        <v>27</v>
      </c>
      <c r="D1166" s="91">
        <v>8967</v>
      </c>
      <c r="E1166" s="87" t="s">
        <v>56</v>
      </c>
      <c r="F1166" s="87" t="s">
        <v>29</v>
      </c>
      <c r="G1166" s="88" t="s">
        <v>30</v>
      </c>
      <c r="H1166" s="89" t="s">
        <v>31</v>
      </c>
      <c r="I1166" s="92" t="s">
        <v>32</v>
      </c>
      <c r="J1166" s="92" t="s">
        <v>33</v>
      </c>
      <c r="K1166" s="91" t="s">
        <v>34</v>
      </c>
      <c r="L1166" s="128">
        <v>44056</v>
      </c>
      <c r="M1166" s="91">
        <v>2020</v>
      </c>
      <c r="N1166" s="91" t="s">
        <v>1124</v>
      </c>
      <c r="O1166" s="91" t="s">
        <v>1193</v>
      </c>
      <c r="P1166" s="127">
        <v>44086</v>
      </c>
      <c r="Q1166" s="97">
        <v>44082</v>
      </c>
      <c r="R1166" s="93" t="s">
        <v>35</v>
      </c>
      <c r="S1166" s="89" t="s">
        <v>36</v>
      </c>
      <c r="T1166" s="88" t="s">
        <v>30</v>
      </c>
      <c r="U1166" s="89" t="s">
        <v>449</v>
      </c>
      <c r="V1166" s="92" t="s">
        <v>1660</v>
      </c>
      <c r="W1166" s="94">
        <v>32964946</v>
      </c>
      <c r="X1166" s="46">
        <f t="shared" si="57"/>
        <v>26</v>
      </c>
      <c r="Y1166" s="46">
        <v>901</v>
      </c>
      <c r="Z1166" s="46" t="str">
        <f t="shared" si="58"/>
        <v>16-30</v>
      </c>
      <c r="AA1166" s="77" t="str">
        <f t="shared" si="59"/>
        <v>Concluido</v>
      </c>
    </row>
    <row r="1167" spans="1:27" s="43" customFormat="1" ht="15" customHeight="1">
      <c r="A1167" s="89" t="s">
        <v>26</v>
      </c>
      <c r="B1167" s="90" t="s">
        <v>37</v>
      </c>
      <c r="C1167" s="91" t="s">
        <v>27</v>
      </c>
      <c r="D1167" s="91">
        <v>8953</v>
      </c>
      <c r="E1167" s="87" t="s">
        <v>101</v>
      </c>
      <c r="F1167" s="87" t="s">
        <v>29</v>
      </c>
      <c r="G1167" s="88" t="s">
        <v>44</v>
      </c>
      <c r="H1167" s="89" t="s">
        <v>45</v>
      </c>
      <c r="I1167" s="92" t="s">
        <v>94</v>
      </c>
      <c r="J1167" s="92" t="s">
        <v>79</v>
      </c>
      <c r="K1167" s="91" t="s">
        <v>34</v>
      </c>
      <c r="L1167" s="128">
        <v>44056</v>
      </c>
      <c r="M1167" s="91">
        <v>2020</v>
      </c>
      <c r="N1167" s="91" t="s">
        <v>1124</v>
      </c>
      <c r="O1167" s="91" t="s">
        <v>1193</v>
      </c>
      <c r="P1167" s="127">
        <v>44086</v>
      </c>
      <c r="Q1167" s="97">
        <v>44082</v>
      </c>
      <c r="R1167" s="93" t="s">
        <v>35</v>
      </c>
      <c r="S1167" s="89" t="s">
        <v>36</v>
      </c>
      <c r="T1167" s="88" t="s">
        <v>30</v>
      </c>
      <c r="U1167" s="89" t="s">
        <v>449</v>
      </c>
      <c r="V1167" s="92" t="s">
        <v>1661</v>
      </c>
      <c r="W1167" s="94">
        <v>8797063</v>
      </c>
      <c r="X1167" s="46">
        <f t="shared" si="57"/>
        <v>26</v>
      </c>
      <c r="Y1167" s="46">
        <v>902</v>
      </c>
      <c r="Z1167" s="46" t="str">
        <f t="shared" si="58"/>
        <v>16-30</v>
      </c>
      <c r="AA1167" s="77" t="str">
        <f t="shared" si="59"/>
        <v>Concluido</v>
      </c>
    </row>
    <row r="1168" spans="1:27" s="43" customFormat="1" ht="15" customHeight="1">
      <c r="A1168" s="89" t="s">
        <v>26</v>
      </c>
      <c r="B1168" s="90" t="s">
        <v>37</v>
      </c>
      <c r="C1168" s="91" t="s">
        <v>27</v>
      </c>
      <c r="D1168" s="91">
        <v>8955</v>
      </c>
      <c r="E1168" s="87" t="s">
        <v>102</v>
      </c>
      <c r="F1168" s="87" t="s">
        <v>29</v>
      </c>
      <c r="G1168" s="88" t="s">
        <v>44</v>
      </c>
      <c r="H1168" s="89" t="s">
        <v>45</v>
      </c>
      <c r="I1168" s="92" t="s">
        <v>102</v>
      </c>
      <c r="J1168" s="92" t="s">
        <v>86</v>
      </c>
      <c r="K1168" s="91" t="s">
        <v>155</v>
      </c>
      <c r="L1168" s="128">
        <v>44056</v>
      </c>
      <c r="M1168" s="91">
        <v>2020</v>
      </c>
      <c r="N1168" s="91" t="s">
        <v>1124</v>
      </c>
      <c r="O1168" s="91" t="s">
        <v>1193</v>
      </c>
      <c r="P1168" s="127">
        <v>44086</v>
      </c>
      <c r="Q1168" s="97">
        <v>44082</v>
      </c>
      <c r="R1168" s="93" t="s">
        <v>35</v>
      </c>
      <c r="S1168" s="89" t="s">
        <v>36</v>
      </c>
      <c r="T1168" s="88" t="s">
        <v>30</v>
      </c>
      <c r="U1168" s="89" t="s">
        <v>449</v>
      </c>
      <c r="V1168" s="92" t="s">
        <v>1662</v>
      </c>
      <c r="W1168" s="94">
        <v>44810849</v>
      </c>
      <c r="X1168" s="46">
        <f t="shared" si="57"/>
        <v>26</v>
      </c>
      <c r="Y1168" s="46">
        <v>903</v>
      </c>
      <c r="Z1168" s="46" t="str">
        <f t="shared" si="58"/>
        <v>16-30</v>
      </c>
      <c r="AA1168" s="77" t="str">
        <f t="shared" si="59"/>
        <v>Concluido</v>
      </c>
    </row>
    <row r="1169" spans="1:27" s="43" customFormat="1" ht="15" customHeight="1">
      <c r="A1169" s="89" t="s">
        <v>26</v>
      </c>
      <c r="B1169" s="90" t="s">
        <v>37</v>
      </c>
      <c r="C1169" s="91" t="s">
        <v>27</v>
      </c>
      <c r="D1169" s="91">
        <v>8952</v>
      </c>
      <c r="E1169" s="87" t="s">
        <v>49</v>
      </c>
      <c r="F1169" s="87" t="s">
        <v>57</v>
      </c>
      <c r="G1169" s="88" t="s">
        <v>44</v>
      </c>
      <c r="H1169" s="89" t="s">
        <v>45</v>
      </c>
      <c r="I1169" s="92" t="s">
        <v>398</v>
      </c>
      <c r="J1169" s="92" t="s">
        <v>86</v>
      </c>
      <c r="K1169" s="91" t="s">
        <v>634</v>
      </c>
      <c r="L1169" s="128">
        <v>44056</v>
      </c>
      <c r="M1169" s="91">
        <v>2020</v>
      </c>
      <c r="N1169" s="91" t="s">
        <v>1124</v>
      </c>
      <c r="O1169" s="91" t="s">
        <v>1193</v>
      </c>
      <c r="P1169" s="127">
        <v>44086</v>
      </c>
      <c r="Q1169" s="97">
        <v>44082</v>
      </c>
      <c r="R1169" s="93" t="s">
        <v>35</v>
      </c>
      <c r="S1169" s="89" t="s">
        <v>36</v>
      </c>
      <c r="T1169" s="88" t="s">
        <v>30</v>
      </c>
      <c r="U1169" s="89" t="s">
        <v>449</v>
      </c>
      <c r="V1169" s="92" t="s">
        <v>1663</v>
      </c>
      <c r="W1169" s="94">
        <v>17527717</v>
      </c>
      <c r="X1169" s="46">
        <f t="shared" si="57"/>
        <v>26</v>
      </c>
      <c r="Y1169" s="46">
        <v>904</v>
      </c>
      <c r="Z1169" s="46" t="str">
        <f t="shared" si="58"/>
        <v>16-30</v>
      </c>
      <c r="AA1169" s="77" t="str">
        <f t="shared" si="59"/>
        <v>Concluido</v>
      </c>
    </row>
    <row r="1170" spans="1:27" s="43" customFormat="1" ht="15" customHeight="1">
      <c r="A1170" s="89" t="s">
        <v>26</v>
      </c>
      <c r="B1170" s="90" t="s">
        <v>37</v>
      </c>
      <c r="C1170" s="91" t="s">
        <v>27</v>
      </c>
      <c r="D1170" s="91">
        <v>8944</v>
      </c>
      <c r="E1170" s="87" t="s">
        <v>97</v>
      </c>
      <c r="F1170" s="87" t="s">
        <v>57</v>
      </c>
      <c r="G1170" s="88" t="s">
        <v>30</v>
      </c>
      <c r="H1170" s="89" t="s">
        <v>31</v>
      </c>
      <c r="I1170" s="92" t="s">
        <v>32</v>
      </c>
      <c r="J1170" s="92" t="s">
        <v>33</v>
      </c>
      <c r="K1170" s="91" t="s">
        <v>34</v>
      </c>
      <c r="L1170" s="128">
        <v>44055</v>
      </c>
      <c r="M1170" s="91">
        <v>2020</v>
      </c>
      <c r="N1170" s="91" t="s">
        <v>1124</v>
      </c>
      <c r="O1170" s="91" t="s">
        <v>1193</v>
      </c>
      <c r="P1170" s="127">
        <v>44085</v>
      </c>
      <c r="Q1170" s="97">
        <v>44081</v>
      </c>
      <c r="R1170" s="93" t="s">
        <v>35</v>
      </c>
      <c r="S1170" s="89" t="s">
        <v>36</v>
      </c>
      <c r="T1170" s="88" t="s">
        <v>30</v>
      </c>
      <c r="U1170" s="89" t="s">
        <v>449</v>
      </c>
      <c r="V1170" s="92" t="s">
        <v>1664</v>
      </c>
      <c r="W1170" s="94">
        <v>41741180</v>
      </c>
      <c r="X1170" s="46">
        <f t="shared" si="57"/>
        <v>26</v>
      </c>
      <c r="Y1170" s="46">
        <v>905</v>
      </c>
      <c r="Z1170" s="46" t="str">
        <f t="shared" si="58"/>
        <v>16-30</v>
      </c>
      <c r="AA1170" s="77" t="str">
        <f t="shared" si="59"/>
        <v>Concluido</v>
      </c>
    </row>
    <row r="1171" spans="1:27" s="43" customFormat="1" ht="15" customHeight="1">
      <c r="A1171" s="89" t="s">
        <v>26</v>
      </c>
      <c r="B1171" s="90" t="s">
        <v>37</v>
      </c>
      <c r="C1171" s="91" t="s">
        <v>27</v>
      </c>
      <c r="D1171" s="91">
        <v>8947</v>
      </c>
      <c r="E1171" s="87" t="s">
        <v>133</v>
      </c>
      <c r="F1171" s="87" t="s">
        <v>57</v>
      </c>
      <c r="G1171" s="88" t="s">
        <v>30</v>
      </c>
      <c r="H1171" s="89" t="s">
        <v>31</v>
      </c>
      <c r="I1171" s="92" t="s">
        <v>32</v>
      </c>
      <c r="J1171" s="92" t="s">
        <v>33</v>
      </c>
      <c r="K1171" s="91" t="s">
        <v>34</v>
      </c>
      <c r="L1171" s="128">
        <v>44055</v>
      </c>
      <c r="M1171" s="91">
        <v>2020</v>
      </c>
      <c r="N1171" s="91" t="s">
        <v>1124</v>
      </c>
      <c r="O1171" s="91" t="s">
        <v>1193</v>
      </c>
      <c r="P1171" s="127">
        <v>44085</v>
      </c>
      <c r="Q1171" s="97">
        <v>44082</v>
      </c>
      <c r="R1171" s="93" t="s">
        <v>35</v>
      </c>
      <c r="S1171" s="89" t="s">
        <v>36</v>
      </c>
      <c r="T1171" s="88" t="s">
        <v>30</v>
      </c>
      <c r="U1171" s="89" t="s">
        <v>449</v>
      </c>
      <c r="V1171" s="92" t="s">
        <v>1665</v>
      </c>
      <c r="W1171" s="94">
        <v>33431704</v>
      </c>
      <c r="X1171" s="46">
        <f t="shared" si="57"/>
        <v>27</v>
      </c>
      <c r="Y1171" s="46">
        <v>906</v>
      </c>
      <c r="Z1171" s="46" t="str">
        <f t="shared" si="58"/>
        <v>16-30</v>
      </c>
      <c r="AA1171" s="77" t="str">
        <f t="shared" si="59"/>
        <v>Concluido</v>
      </c>
    </row>
    <row r="1172" spans="1:27" s="43" customFormat="1" ht="15" customHeight="1">
      <c r="A1172" s="89" t="s">
        <v>26</v>
      </c>
      <c r="B1172" s="90" t="s">
        <v>37</v>
      </c>
      <c r="C1172" s="91" t="s">
        <v>27</v>
      </c>
      <c r="D1172" s="91">
        <v>8940</v>
      </c>
      <c r="E1172" s="87" t="s">
        <v>423</v>
      </c>
      <c r="F1172" s="87" t="s">
        <v>29</v>
      </c>
      <c r="G1172" s="88" t="s">
        <v>44</v>
      </c>
      <c r="H1172" s="89" t="s">
        <v>45</v>
      </c>
      <c r="I1172" s="92" t="s">
        <v>403</v>
      </c>
      <c r="J1172" s="92" t="s">
        <v>79</v>
      </c>
      <c r="K1172" s="95" t="s">
        <v>436</v>
      </c>
      <c r="L1172" s="128">
        <v>44055</v>
      </c>
      <c r="M1172" s="91">
        <v>2020</v>
      </c>
      <c r="N1172" s="91" t="s">
        <v>1124</v>
      </c>
      <c r="O1172" s="91" t="s">
        <v>1193</v>
      </c>
      <c r="P1172" s="127">
        <v>44085</v>
      </c>
      <c r="Q1172" s="97">
        <v>44081</v>
      </c>
      <c r="R1172" s="93" t="s">
        <v>35</v>
      </c>
      <c r="S1172" s="89" t="s">
        <v>36</v>
      </c>
      <c r="T1172" s="88" t="s">
        <v>30</v>
      </c>
      <c r="U1172" s="89" t="s">
        <v>449</v>
      </c>
      <c r="V1172" s="92" t="s">
        <v>1666</v>
      </c>
      <c r="W1172" s="94">
        <v>15357248</v>
      </c>
      <c r="X1172" s="46">
        <f t="shared" si="57"/>
        <v>26</v>
      </c>
      <c r="Y1172" s="46">
        <v>907</v>
      </c>
      <c r="Z1172" s="46" t="str">
        <f t="shared" si="58"/>
        <v>16-30</v>
      </c>
      <c r="AA1172" s="77" t="str">
        <f t="shared" si="59"/>
        <v>Concluido</v>
      </c>
    </row>
    <row r="1173" spans="1:27" s="43" customFormat="1" ht="15" customHeight="1">
      <c r="A1173" s="89" t="s">
        <v>26</v>
      </c>
      <c r="B1173" s="90" t="s">
        <v>37</v>
      </c>
      <c r="C1173" s="91" t="s">
        <v>27</v>
      </c>
      <c r="D1173" s="91">
        <v>8941</v>
      </c>
      <c r="E1173" s="87" t="s">
        <v>423</v>
      </c>
      <c r="F1173" s="87" t="s">
        <v>29</v>
      </c>
      <c r="G1173" s="88" t="s">
        <v>44</v>
      </c>
      <c r="H1173" s="89" t="s">
        <v>45</v>
      </c>
      <c r="I1173" s="92" t="s">
        <v>403</v>
      </c>
      <c r="J1173" s="92" t="s">
        <v>79</v>
      </c>
      <c r="K1173" s="95" t="s">
        <v>436</v>
      </c>
      <c r="L1173" s="128">
        <v>44055</v>
      </c>
      <c r="M1173" s="91">
        <v>2020</v>
      </c>
      <c r="N1173" s="91" t="s">
        <v>1124</v>
      </c>
      <c r="O1173" s="91" t="s">
        <v>1193</v>
      </c>
      <c r="P1173" s="127">
        <v>44085</v>
      </c>
      <c r="Q1173" s="97">
        <v>44081</v>
      </c>
      <c r="R1173" s="93" t="s">
        <v>35</v>
      </c>
      <c r="S1173" s="89" t="s">
        <v>36</v>
      </c>
      <c r="T1173" s="88" t="s">
        <v>30</v>
      </c>
      <c r="U1173" s="89" t="s">
        <v>449</v>
      </c>
      <c r="V1173" s="92" t="s">
        <v>1667</v>
      </c>
      <c r="W1173" s="94">
        <v>71007764</v>
      </c>
      <c r="X1173" s="46">
        <f t="shared" si="57"/>
        <v>26</v>
      </c>
      <c r="Y1173" s="46">
        <v>908</v>
      </c>
      <c r="Z1173" s="46" t="str">
        <f t="shared" si="58"/>
        <v>16-30</v>
      </c>
      <c r="AA1173" s="77" t="str">
        <f t="shared" si="59"/>
        <v>Concluido</v>
      </c>
    </row>
    <row r="1174" spans="1:27" s="43" customFormat="1" ht="15" customHeight="1">
      <c r="A1174" s="89" t="s">
        <v>26</v>
      </c>
      <c r="B1174" s="90" t="s">
        <v>37</v>
      </c>
      <c r="C1174" s="91" t="s">
        <v>27</v>
      </c>
      <c r="D1174" s="91">
        <v>8916</v>
      </c>
      <c r="E1174" s="87" t="s">
        <v>124</v>
      </c>
      <c r="F1174" s="87" t="s">
        <v>57</v>
      </c>
      <c r="G1174" s="88" t="s">
        <v>44</v>
      </c>
      <c r="H1174" s="89" t="s">
        <v>45</v>
      </c>
      <c r="I1174" s="92" t="s">
        <v>124</v>
      </c>
      <c r="J1174" s="92" t="s">
        <v>108</v>
      </c>
      <c r="K1174" s="91" t="s">
        <v>459</v>
      </c>
      <c r="L1174" s="128">
        <v>44054</v>
      </c>
      <c r="M1174" s="91">
        <v>2020</v>
      </c>
      <c r="N1174" s="91" t="s">
        <v>1124</v>
      </c>
      <c r="O1174" s="91" t="s">
        <v>1193</v>
      </c>
      <c r="P1174" s="127">
        <v>44084</v>
      </c>
      <c r="Q1174" s="97">
        <v>44081</v>
      </c>
      <c r="R1174" s="93" t="s">
        <v>35</v>
      </c>
      <c r="S1174" s="89" t="s">
        <v>36</v>
      </c>
      <c r="T1174" s="88" t="s">
        <v>30</v>
      </c>
      <c r="U1174" s="89" t="s">
        <v>449</v>
      </c>
      <c r="V1174" s="92" t="s">
        <v>1668</v>
      </c>
      <c r="W1174" s="94">
        <v>17435833</v>
      </c>
      <c r="X1174" s="46">
        <f t="shared" si="57"/>
        <v>27</v>
      </c>
      <c r="Y1174" s="46">
        <v>909</v>
      </c>
      <c r="Z1174" s="46" t="str">
        <f t="shared" si="58"/>
        <v>16-30</v>
      </c>
      <c r="AA1174" s="77" t="str">
        <f t="shared" si="59"/>
        <v>Concluido</v>
      </c>
    </row>
    <row r="1175" spans="1:27" s="43" customFormat="1" ht="15" customHeight="1">
      <c r="A1175" s="89" t="s">
        <v>26</v>
      </c>
      <c r="B1175" s="90" t="s">
        <v>37</v>
      </c>
      <c r="C1175" s="91" t="s">
        <v>27</v>
      </c>
      <c r="D1175" s="91">
        <v>8917</v>
      </c>
      <c r="E1175" s="87" t="s">
        <v>53</v>
      </c>
      <c r="F1175" s="87" t="s">
        <v>29</v>
      </c>
      <c r="G1175" s="88" t="s">
        <v>44</v>
      </c>
      <c r="H1175" s="89" t="s">
        <v>45</v>
      </c>
      <c r="I1175" s="92" t="s">
        <v>53</v>
      </c>
      <c r="J1175" s="92" t="s">
        <v>47</v>
      </c>
      <c r="K1175" s="91" t="s">
        <v>34</v>
      </c>
      <c r="L1175" s="128">
        <v>44054</v>
      </c>
      <c r="M1175" s="91">
        <v>2020</v>
      </c>
      <c r="N1175" s="91" t="s">
        <v>1124</v>
      </c>
      <c r="O1175" s="91" t="s">
        <v>1193</v>
      </c>
      <c r="P1175" s="127">
        <v>44084</v>
      </c>
      <c r="Q1175" s="97">
        <v>44081</v>
      </c>
      <c r="R1175" s="93" t="s">
        <v>35</v>
      </c>
      <c r="S1175" s="89" t="s">
        <v>36</v>
      </c>
      <c r="T1175" s="88" t="s">
        <v>30</v>
      </c>
      <c r="U1175" s="89" t="s">
        <v>449</v>
      </c>
      <c r="V1175" s="92" t="s">
        <v>1669</v>
      </c>
      <c r="W1175" s="94">
        <v>8689789</v>
      </c>
      <c r="X1175" s="46">
        <f t="shared" si="57"/>
        <v>27</v>
      </c>
      <c r="Y1175" s="46">
        <v>910</v>
      </c>
      <c r="Z1175" s="46" t="str">
        <f t="shared" si="58"/>
        <v>16-30</v>
      </c>
      <c r="AA1175" s="77" t="str">
        <f t="shared" si="59"/>
        <v>Concluido</v>
      </c>
    </row>
    <row r="1176" spans="1:27" s="43" customFormat="1" ht="15" customHeight="1">
      <c r="A1176" s="89" t="s">
        <v>26</v>
      </c>
      <c r="B1176" s="90" t="s">
        <v>37</v>
      </c>
      <c r="C1176" s="91" t="s">
        <v>27</v>
      </c>
      <c r="D1176" s="91">
        <v>8921</v>
      </c>
      <c r="E1176" s="87" t="s">
        <v>121</v>
      </c>
      <c r="F1176" s="87" t="s">
        <v>29</v>
      </c>
      <c r="G1176" s="88" t="s">
        <v>30</v>
      </c>
      <c r="H1176" s="89" t="s">
        <v>442</v>
      </c>
      <c r="I1176" s="92" t="s">
        <v>32</v>
      </c>
      <c r="J1176" s="92" t="s">
        <v>33</v>
      </c>
      <c r="K1176" s="91" t="s">
        <v>34</v>
      </c>
      <c r="L1176" s="128">
        <v>44054</v>
      </c>
      <c r="M1176" s="91">
        <v>2020</v>
      </c>
      <c r="N1176" s="91" t="s">
        <v>1124</v>
      </c>
      <c r="O1176" s="91" t="s">
        <v>1193</v>
      </c>
      <c r="P1176" s="127">
        <v>44084</v>
      </c>
      <c r="Q1176" s="97">
        <v>44081</v>
      </c>
      <c r="R1176" s="93" t="s">
        <v>35</v>
      </c>
      <c r="S1176" s="89" t="s">
        <v>36</v>
      </c>
      <c r="T1176" s="88" t="s">
        <v>41</v>
      </c>
      <c r="U1176" s="89" t="s">
        <v>42</v>
      </c>
      <c r="V1176" s="92" t="s">
        <v>902</v>
      </c>
      <c r="W1176" s="94">
        <v>20033771</v>
      </c>
      <c r="X1176" s="46">
        <f t="shared" si="57"/>
        <v>27</v>
      </c>
      <c r="Y1176" s="46">
        <v>911</v>
      </c>
      <c r="Z1176" s="46" t="str">
        <f t="shared" si="58"/>
        <v>16-30</v>
      </c>
      <c r="AA1176" s="77" t="str">
        <f t="shared" si="59"/>
        <v>Concluido</v>
      </c>
    </row>
    <row r="1177" spans="1:27" s="43" customFormat="1" ht="15" customHeight="1">
      <c r="A1177" s="89" t="s">
        <v>26</v>
      </c>
      <c r="B1177" s="90" t="s">
        <v>37</v>
      </c>
      <c r="C1177" s="91" t="s">
        <v>27</v>
      </c>
      <c r="D1177" s="91">
        <v>8924</v>
      </c>
      <c r="E1177" s="87" t="s">
        <v>115</v>
      </c>
      <c r="F1177" s="87" t="s">
        <v>29</v>
      </c>
      <c r="G1177" s="88" t="s">
        <v>30</v>
      </c>
      <c r="H1177" s="89" t="s">
        <v>31</v>
      </c>
      <c r="I1177" s="92" t="s">
        <v>32</v>
      </c>
      <c r="J1177" s="92" t="s">
        <v>33</v>
      </c>
      <c r="K1177" s="91" t="s">
        <v>34</v>
      </c>
      <c r="L1177" s="128">
        <v>44054</v>
      </c>
      <c r="M1177" s="91">
        <v>2020</v>
      </c>
      <c r="N1177" s="91" t="s">
        <v>1124</v>
      </c>
      <c r="O1177" s="91" t="s">
        <v>1193</v>
      </c>
      <c r="P1177" s="127">
        <v>44084</v>
      </c>
      <c r="Q1177" s="97">
        <v>44081</v>
      </c>
      <c r="R1177" s="93" t="s">
        <v>35</v>
      </c>
      <c r="S1177" s="89" t="s">
        <v>36</v>
      </c>
      <c r="T1177" s="88" t="s">
        <v>30</v>
      </c>
      <c r="U1177" s="89" t="s">
        <v>449</v>
      </c>
      <c r="V1177" s="92" t="s">
        <v>1670</v>
      </c>
      <c r="W1177" s="94">
        <v>27721820</v>
      </c>
      <c r="X1177" s="46">
        <f t="shared" si="57"/>
        <v>27</v>
      </c>
      <c r="Y1177" s="46">
        <v>912</v>
      </c>
      <c r="Z1177" s="46" t="str">
        <f t="shared" si="58"/>
        <v>16-30</v>
      </c>
      <c r="AA1177" s="77" t="str">
        <f t="shared" si="59"/>
        <v>Concluido</v>
      </c>
    </row>
    <row r="1178" spans="1:27" s="43" customFormat="1" ht="15" customHeight="1">
      <c r="A1178" s="89" t="s">
        <v>26</v>
      </c>
      <c r="B1178" s="90" t="s">
        <v>37</v>
      </c>
      <c r="C1178" s="91" t="s">
        <v>27</v>
      </c>
      <c r="D1178" s="91">
        <v>8927</v>
      </c>
      <c r="E1178" s="87" t="s">
        <v>49</v>
      </c>
      <c r="F1178" s="87" t="s">
        <v>29</v>
      </c>
      <c r="G1178" s="88" t="s">
        <v>30</v>
      </c>
      <c r="H1178" s="89" t="s">
        <v>31</v>
      </c>
      <c r="I1178" s="92" t="s">
        <v>32</v>
      </c>
      <c r="J1178" s="92" t="s">
        <v>33</v>
      </c>
      <c r="K1178" s="91" t="s">
        <v>34</v>
      </c>
      <c r="L1178" s="128">
        <v>44054</v>
      </c>
      <c r="M1178" s="91">
        <v>2020</v>
      </c>
      <c r="N1178" s="91" t="s">
        <v>1124</v>
      </c>
      <c r="O1178" s="91" t="s">
        <v>1193</v>
      </c>
      <c r="P1178" s="127">
        <v>44084</v>
      </c>
      <c r="Q1178" s="97">
        <v>44081</v>
      </c>
      <c r="R1178" s="93" t="s">
        <v>35</v>
      </c>
      <c r="S1178" s="89" t="s">
        <v>36</v>
      </c>
      <c r="T1178" s="88" t="s">
        <v>30</v>
      </c>
      <c r="U1178" s="89" t="s">
        <v>449</v>
      </c>
      <c r="V1178" s="92" t="s">
        <v>1671</v>
      </c>
      <c r="W1178" s="94">
        <v>46760671</v>
      </c>
      <c r="X1178" s="46">
        <f t="shared" si="57"/>
        <v>27</v>
      </c>
      <c r="Y1178" s="46">
        <v>913</v>
      </c>
      <c r="Z1178" s="46" t="str">
        <f t="shared" si="58"/>
        <v>16-30</v>
      </c>
      <c r="AA1178" s="77" t="str">
        <f t="shared" si="59"/>
        <v>Concluido</v>
      </c>
    </row>
    <row r="1179" spans="1:27" s="43" customFormat="1" ht="15" customHeight="1">
      <c r="A1179" s="89" t="s">
        <v>26</v>
      </c>
      <c r="B1179" s="90" t="s">
        <v>37</v>
      </c>
      <c r="C1179" s="91" t="s">
        <v>27</v>
      </c>
      <c r="D1179" s="91">
        <v>8935</v>
      </c>
      <c r="E1179" s="87" t="s">
        <v>109</v>
      </c>
      <c r="F1179" s="87" t="s">
        <v>29</v>
      </c>
      <c r="G1179" s="88" t="s">
        <v>30</v>
      </c>
      <c r="H1179" s="89" t="s">
        <v>31</v>
      </c>
      <c r="I1179" s="92" t="s">
        <v>32</v>
      </c>
      <c r="J1179" s="92" t="s">
        <v>33</v>
      </c>
      <c r="K1179" s="91" t="s">
        <v>34</v>
      </c>
      <c r="L1179" s="128">
        <v>44054</v>
      </c>
      <c r="M1179" s="91">
        <v>2020</v>
      </c>
      <c r="N1179" s="91" t="s">
        <v>1124</v>
      </c>
      <c r="O1179" s="91" t="s">
        <v>1193</v>
      </c>
      <c r="P1179" s="127">
        <v>44084</v>
      </c>
      <c r="Q1179" s="97">
        <v>44081</v>
      </c>
      <c r="R1179" s="93" t="s">
        <v>35</v>
      </c>
      <c r="S1179" s="89" t="s">
        <v>36</v>
      </c>
      <c r="T1179" s="88" t="s">
        <v>30</v>
      </c>
      <c r="U1179" s="89" t="s">
        <v>449</v>
      </c>
      <c r="V1179" s="92" t="s">
        <v>1672</v>
      </c>
      <c r="W1179" s="94">
        <v>4653383</v>
      </c>
      <c r="X1179" s="46">
        <f t="shared" si="57"/>
        <v>27</v>
      </c>
      <c r="Y1179" s="46">
        <v>914</v>
      </c>
      <c r="Z1179" s="46" t="str">
        <f t="shared" si="58"/>
        <v>16-30</v>
      </c>
      <c r="AA1179" s="77" t="str">
        <f t="shared" si="59"/>
        <v>Concluido</v>
      </c>
    </row>
    <row r="1180" spans="1:27" s="43" customFormat="1" ht="15" customHeight="1">
      <c r="A1180" s="89" t="s">
        <v>26</v>
      </c>
      <c r="B1180" s="90" t="s">
        <v>37</v>
      </c>
      <c r="C1180" s="91" t="s">
        <v>27</v>
      </c>
      <c r="D1180" s="91">
        <v>8923</v>
      </c>
      <c r="E1180" s="87" t="s">
        <v>97</v>
      </c>
      <c r="F1180" s="87" t="s">
        <v>29</v>
      </c>
      <c r="G1180" s="88" t="s">
        <v>44</v>
      </c>
      <c r="H1180" s="89" t="s">
        <v>45</v>
      </c>
      <c r="I1180" s="92" t="s">
        <v>28</v>
      </c>
      <c r="J1180" s="92" t="s">
        <v>47</v>
      </c>
      <c r="K1180" s="91" t="s">
        <v>34</v>
      </c>
      <c r="L1180" s="128">
        <v>44054</v>
      </c>
      <c r="M1180" s="91">
        <v>2020</v>
      </c>
      <c r="N1180" s="91" t="s">
        <v>1124</v>
      </c>
      <c r="O1180" s="91" t="s">
        <v>1193</v>
      </c>
      <c r="P1180" s="127">
        <v>44084</v>
      </c>
      <c r="Q1180" s="97">
        <v>44081</v>
      </c>
      <c r="R1180" s="93" t="s">
        <v>35</v>
      </c>
      <c r="S1180" s="89" t="s">
        <v>36</v>
      </c>
      <c r="T1180" s="88" t="s">
        <v>30</v>
      </c>
      <c r="U1180" s="89" t="s">
        <v>449</v>
      </c>
      <c r="V1180" s="92" t="s">
        <v>1673</v>
      </c>
      <c r="W1180" s="94">
        <v>8169406</v>
      </c>
      <c r="X1180" s="46">
        <f t="shared" si="57"/>
        <v>27</v>
      </c>
      <c r="Y1180" s="46">
        <v>915</v>
      </c>
      <c r="Z1180" s="46" t="str">
        <f t="shared" si="58"/>
        <v>16-30</v>
      </c>
      <c r="AA1180" s="77" t="str">
        <f t="shared" si="59"/>
        <v>Concluido</v>
      </c>
    </row>
    <row r="1181" spans="1:27" s="43" customFormat="1" ht="15" customHeight="1">
      <c r="A1181" s="89" t="s">
        <v>26</v>
      </c>
      <c r="B1181" s="90" t="s">
        <v>37</v>
      </c>
      <c r="C1181" s="91" t="s">
        <v>27</v>
      </c>
      <c r="D1181" s="91">
        <v>8922</v>
      </c>
      <c r="E1181" s="87" t="s">
        <v>110</v>
      </c>
      <c r="F1181" s="87" t="s">
        <v>57</v>
      </c>
      <c r="G1181" s="88" t="s">
        <v>44</v>
      </c>
      <c r="H1181" s="89" t="s">
        <v>45</v>
      </c>
      <c r="I1181" s="92" t="s">
        <v>110</v>
      </c>
      <c r="J1181" s="92" t="s">
        <v>111</v>
      </c>
      <c r="K1181" s="91" t="s">
        <v>112</v>
      </c>
      <c r="L1181" s="128">
        <v>44054</v>
      </c>
      <c r="M1181" s="91">
        <v>2020</v>
      </c>
      <c r="N1181" s="91" t="s">
        <v>1124</v>
      </c>
      <c r="O1181" s="91" t="s">
        <v>1193</v>
      </c>
      <c r="P1181" s="127">
        <v>44084</v>
      </c>
      <c r="Q1181" s="97">
        <v>44081</v>
      </c>
      <c r="R1181" s="93" t="s">
        <v>35</v>
      </c>
      <c r="S1181" s="89" t="s">
        <v>36</v>
      </c>
      <c r="T1181" s="88" t="s">
        <v>30</v>
      </c>
      <c r="U1181" s="89" t="s">
        <v>449</v>
      </c>
      <c r="V1181" s="92" t="s">
        <v>1674</v>
      </c>
      <c r="W1181" s="94">
        <v>7248986</v>
      </c>
      <c r="X1181" s="46">
        <f t="shared" si="57"/>
        <v>27</v>
      </c>
      <c r="Y1181" s="46">
        <v>916</v>
      </c>
      <c r="Z1181" s="46" t="str">
        <f t="shared" si="58"/>
        <v>16-30</v>
      </c>
      <c r="AA1181" s="77" t="str">
        <f t="shared" si="59"/>
        <v>Concluido</v>
      </c>
    </row>
    <row r="1182" spans="1:27" s="43" customFormat="1" ht="15" customHeight="1">
      <c r="A1182" s="89" t="s">
        <v>26</v>
      </c>
      <c r="B1182" s="90" t="s">
        <v>37</v>
      </c>
      <c r="C1182" s="91" t="s">
        <v>27</v>
      </c>
      <c r="D1182" s="91">
        <v>8919</v>
      </c>
      <c r="E1182" s="87" t="s">
        <v>160</v>
      </c>
      <c r="F1182" s="87" t="s">
        <v>57</v>
      </c>
      <c r="G1182" s="88" t="s">
        <v>44</v>
      </c>
      <c r="H1182" s="89" t="s">
        <v>45</v>
      </c>
      <c r="I1182" s="92" t="s">
        <v>160</v>
      </c>
      <c r="J1182" s="92" t="s">
        <v>111</v>
      </c>
      <c r="K1182" s="91" t="s">
        <v>161</v>
      </c>
      <c r="L1182" s="128">
        <v>44054</v>
      </c>
      <c r="M1182" s="91">
        <v>2020</v>
      </c>
      <c r="N1182" s="91" t="s">
        <v>1124</v>
      </c>
      <c r="O1182" s="91" t="s">
        <v>1193</v>
      </c>
      <c r="P1182" s="127">
        <v>44084</v>
      </c>
      <c r="Q1182" s="97">
        <v>44095</v>
      </c>
      <c r="R1182" s="93" t="s">
        <v>35</v>
      </c>
      <c r="S1182" s="89" t="s">
        <v>36</v>
      </c>
      <c r="T1182" s="88" t="s">
        <v>30</v>
      </c>
      <c r="U1182" s="89" t="s">
        <v>449</v>
      </c>
      <c r="V1182" s="92" t="s">
        <v>1675</v>
      </c>
      <c r="W1182" s="94">
        <v>42715262</v>
      </c>
      <c r="X1182" s="46">
        <f t="shared" si="57"/>
        <v>41</v>
      </c>
      <c r="Y1182" s="46">
        <v>917</v>
      </c>
      <c r="Z1182" s="46" t="str">
        <f t="shared" si="58"/>
        <v>31-60</v>
      </c>
      <c r="AA1182" s="77" t="str">
        <f t="shared" si="59"/>
        <v>Concluido</v>
      </c>
    </row>
    <row r="1183" spans="1:27" s="43" customFormat="1" ht="15" customHeight="1">
      <c r="A1183" s="89" t="s">
        <v>26</v>
      </c>
      <c r="B1183" s="90" t="s">
        <v>37</v>
      </c>
      <c r="C1183" s="91" t="s">
        <v>27</v>
      </c>
      <c r="D1183" s="91">
        <v>8891</v>
      </c>
      <c r="E1183" s="87" t="s">
        <v>50</v>
      </c>
      <c r="F1183" s="87" t="s">
        <v>29</v>
      </c>
      <c r="G1183" s="88" t="s">
        <v>44</v>
      </c>
      <c r="H1183" s="89" t="s">
        <v>45</v>
      </c>
      <c r="I1183" s="92" t="s">
        <v>50</v>
      </c>
      <c r="J1183" s="92" t="s">
        <v>51</v>
      </c>
      <c r="K1183" s="91" t="s">
        <v>52</v>
      </c>
      <c r="L1183" s="128">
        <v>44053</v>
      </c>
      <c r="M1183" s="91">
        <v>2020</v>
      </c>
      <c r="N1183" s="91" t="s">
        <v>1124</v>
      </c>
      <c r="O1183" s="91" t="s">
        <v>1193</v>
      </c>
      <c r="P1183" s="127">
        <v>44083</v>
      </c>
      <c r="Q1183" s="97">
        <v>44081</v>
      </c>
      <c r="R1183" s="93" t="s">
        <v>35</v>
      </c>
      <c r="S1183" s="89" t="s">
        <v>36</v>
      </c>
      <c r="T1183" s="88" t="s">
        <v>30</v>
      </c>
      <c r="U1183" s="89" t="s">
        <v>449</v>
      </c>
      <c r="V1183" s="92" t="s">
        <v>1676</v>
      </c>
      <c r="W1183" s="94">
        <v>76523367</v>
      </c>
      <c r="X1183" s="46">
        <f t="shared" ref="X1183:X1246" si="60">Q1183-L1183</f>
        <v>28</v>
      </c>
      <c r="Y1183" s="46">
        <v>918</v>
      </c>
      <c r="Z1183" s="46" t="str">
        <f t="shared" ref="Z1183:Z1246" si="61">IF(X1183&lt;=15,"1-15",IF(X1183&lt;=30,"16-30",IF(X1183&lt;=60,"31-60","Más de 60")))</f>
        <v>16-30</v>
      </c>
      <c r="AA1183" s="77" t="str">
        <f t="shared" ref="AA1183:AA1246" si="62">IF(B1183&lt;&gt;"En Gestión","Concluido","En Gestión")</f>
        <v>Concluido</v>
      </c>
    </row>
    <row r="1184" spans="1:27" s="43" customFormat="1" ht="15" customHeight="1">
      <c r="A1184" s="89" t="s">
        <v>26</v>
      </c>
      <c r="B1184" s="90" t="s">
        <v>37</v>
      </c>
      <c r="C1184" s="91" t="s">
        <v>27</v>
      </c>
      <c r="D1184" s="91">
        <v>8898</v>
      </c>
      <c r="E1184" s="87" t="s">
        <v>71</v>
      </c>
      <c r="F1184" s="87" t="s">
        <v>29</v>
      </c>
      <c r="G1184" s="88" t="s">
        <v>44</v>
      </c>
      <c r="H1184" s="89" t="s">
        <v>45</v>
      </c>
      <c r="I1184" s="92" t="s">
        <v>71</v>
      </c>
      <c r="J1184" s="92" t="s">
        <v>47</v>
      </c>
      <c r="K1184" s="91" t="s">
        <v>34</v>
      </c>
      <c r="L1184" s="128">
        <v>44053</v>
      </c>
      <c r="M1184" s="91">
        <v>2020</v>
      </c>
      <c r="N1184" s="91" t="s">
        <v>1124</v>
      </c>
      <c r="O1184" s="91" t="s">
        <v>1193</v>
      </c>
      <c r="P1184" s="127">
        <v>44083</v>
      </c>
      <c r="Q1184" s="97">
        <v>44083</v>
      </c>
      <c r="R1184" s="93" t="s">
        <v>35</v>
      </c>
      <c r="S1184" s="89" t="s">
        <v>36</v>
      </c>
      <c r="T1184" s="88" t="s">
        <v>30</v>
      </c>
      <c r="U1184" s="89" t="s">
        <v>449</v>
      </c>
      <c r="V1184" s="92" t="s">
        <v>1677</v>
      </c>
      <c r="W1184" s="94">
        <v>10438252</v>
      </c>
      <c r="X1184" s="46">
        <f t="shared" si="60"/>
        <v>30</v>
      </c>
      <c r="Y1184" s="46">
        <v>919</v>
      </c>
      <c r="Z1184" s="46" t="str">
        <f t="shared" si="61"/>
        <v>16-30</v>
      </c>
      <c r="AA1184" s="77" t="str">
        <f t="shared" si="62"/>
        <v>Concluido</v>
      </c>
    </row>
    <row r="1185" spans="1:27" s="43" customFormat="1" ht="15" customHeight="1">
      <c r="A1185" s="89" t="s">
        <v>26</v>
      </c>
      <c r="B1185" s="90" t="s">
        <v>37</v>
      </c>
      <c r="C1185" s="91" t="s">
        <v>27</v>
      </c>
      <c r="D1185" s="91">
        <v>8896</v>
      </c>
      <c r="E1185" s="87" t="s">
        <v>127</v>
      </c>
      <c r="F1185" s="87" t="s">
        <v>57</v>
      </c>
      <c r="G1185" s="88" t="s">
        <v>44</v>
      </c>
      <c r="H1185" s="89" t="s">
        <v>45</v>
      </c>
      <c r="I1185" s="92" t="s">
        <v>127</v>
      </c>
      <c r="J1185" s="92" t="s">
        <v>47</v>
      </c>
      <c r="K1185" s="91" t="s">
        <v>34</v>
      </c>
      <c r="L1185" s="128">
        <v>44053</v>
      </c>
      <c r="M1185" s="91">
        <v>2020</v>
      </c>
      <c r="N1185" s="91" t="s">
        <v>1124</v>
      </c>
      <c r="O1185" s="91" t="s">
        <v>1193</v>
      </c>
      <c r="P1185" s="127">
        <v>44083</v>
      </c>
      <c r="Q1185" s="97">
        <v>44081</v>
      </c>
      <c r="R1185" s="93" t="s">
        <v>35</v>
      </c>
      <c r="S1185" s="89" t="s">
        <v>36</v>
      </c>
      <c r="T1185" s="88" t="s">
        <v>30</v>
      </c>
      <c r="U1185" s="89" t="s">
        <v>449</v>
      </c>
      <c r="V1185" s="92" t="s">
        <v>1678</v>
      </c>
      <c r="W1185" s="94">
        <v>80481907</v>
      </c>
      <c r="X1185" s="46">
        <f t="shared" si="60"/>
        <v>28</v>
      </c>
      <c r="Y1185" s="46">
        <v>920</v>
      </c>
      <c r="Z1185" s="46" t="str">
        <f t="shared" si="61"/>
        <v>16-30</v>
      </c>
      <c r="AA1185" s="77" t="str">
        <f t="shared" si="62"/>
        <v>Concluido</v>
      </c>
    </row>
    <row r="1186" spans="1:27" s="43" customFormat="1" ht="15" customHeight="1">
      <c r="A1186" s="89" t="s">
        <v>26</v>
      </c>
      <c r="B1186" s="90" t="s">
        <v>37</v>
      </c>
      <c r="C1186" s="91" t="s">
        <v>27</v>
      </c>
      <c r="D1186" s="91">
        <v>8902</v>
      </c>
      <c r="E1186" s="87" t="s">
        <v>97</v>
      </c>
      <c r="F1186" s="87" t="s">
        <v>29</v>
      </c>
      <c r="G1186" s="88" t="s">
        <v>30</v>
      </c>
      <c r="H1186" s="89" t="s">
        <v>31</v>
      </c>
      <c r="I1186" s="92" t="s">
        <v>32</v>
      </c>
      <c r="J1186" s="92" t="s">
        <v>33</v>
      </c>
      <c r="K1186" s="91" t="s">
        <v>34</v>
      </c>
      <c r="L1186" s="128">
        <v>44053</v>
      </c>
      <c r="M1186" s="91">
        <v>2020</v>
      </c>
      <c r="N1186" s="91" t="s">
        <v>1124</v>
      </c>
      <c r="O1186" s="91" t="s">
        <v>1193</v>
      </c>
      <c r="P1186" s="127">
        <v>44083</v>
      </c>
      <c r="Q1186" s="97">
        <v>44081</v>
      </c>
      <c r="R1186" s="93" t="s">
        <v>35</v>
      </c>
      <c r="S1186" s="89" t="s">
        <v>36</v>
      </c>
      <c r="T1186" s="88" t="s">
        <v>30</v>
      </c>
      <c r="U1186" s="89" t="s">
        <v>449</v>
      </c>
      <c r="V1186" s="92" t="s">
        <v>1100</v>
      </c>
      <c r="W1186" s="94">
        <v>40089216</v>
      </c>
      <c r="X1186" s="46">
        <f t="shared" si="60"/>
        <v>28</v>
      </c>
      <c r="Y1186" s="46">
        <v>921</v>
      </c>
      <c r="Z1186" s="46" t="str">
        <f t="shared" si="61"/>
        <v>16-30</v>
      </c>
      <c r="AA1186" s="77" t="str">
        <f t="shared" si="62"/>
        <v>Concluido</v>
      </c>
    </row>
    <row r="1187" spans="1:27" s="43" customFormat="1" ht="15" customHeight="1">
      <c r="A1187" s="89" t="s">
        <v>26</v>
      </c>
      <c r="B1187" s="90" t="s">
        <v>37</v>
      </c>
      <c r="C1187" s="91" t="s">
        <v>27</v>
      </c>
      <c r="D1187" s="91">
        <v>8903</v>
      </c>
      <c r="E1187" s="87" t="s">
        <v>105</v>
      </c>
      <c r="F1187" s="87" t="s">
        <v>29</v>
      </c>
      <c r="G1187" s="88" t="s">
        <v>30</v>
      </c>
      <c r="H1187" s="89" t="s">
        <v>31</v>
      </c>
      <c r="I1187" s="92" t="s">
        <v>32</v>
      </c>
      <c r="J1187" s="92" t="s">
        <v>33</v>
      </c>
      <c r="K1187" s="91" t="s">
        <v>34</v>
      </c>
      <c r="L1187" s="128">
        <v>44053</v>
      </c>
      <c r="M1187" s="91">
        <v>2020</v>
      </c>
      <c r="N1187" s="91" t="s">
        <v>1124</v>
      </c>
      <c r="O1187" s="91" t="s">
        <v>1193</v>
      </c>
      <c r="P1187" s="127">
        <v>44083</v>
      </c>
      <c r="Q1187" s="97">
        <v>44081</v>
      </c>
      <c r="R1187" s="93" t="s">
        <v>40</v>
      </c>
      <c r="S1187" s="89" t="s">
        <v>420</v>
      </c>
      <c r="T1187" s="88" t="s">
        <v>30</v>
      </c>
      <c r="U1187" s="89" t="s">
        <v>449</v>
      </c>
      <c r="V1187" s="92" t="s">
        <v>1679</v>
      </c>
      <c r="W1187" s="94">
        <v>4341848</v>
      </c>
      <c r="X1187" s="46">
        <f t="shared" si="60"/>
        <v>28</v>
      </c>
      <c r="Y1187" s="46">
        <v>922</v>
      </c>
      <c r="Z1187" s="46" t="str">
        <f t="shared" si="61"/>
        <v>16-30</v>
      </c>
      <c r="AA1187" s="77" t="str">
        <f t="shared" si="62"/>
        <v>Concluido</v>
      </c>
    </row>
    <row r="1188" spans="1:27" s="43" customFormat="1" ht="15" customHeight="1">
      <c r="A1188" s="89" t="s">
        <v>26</v>
      </c>
      <c r="B1188" s="90" t="s">
        <v>37</v>
      </c>
      <c r="C1188" s="91" t="s">
        <v>27</v>
      </c>
      <c r="D1188" s="91">
        <v>8906</v>
      </c>
      <c r="E1188" s="87" t="s">
        <v>50</v>
      </c>
      <c r="F1188" s="87" t="s">
        <v>29</v>
      </c>
      <c r="G1188" s="88" t="s">
        <v>30</v>
      </c>
      <c r="H1188" s="89" t="s">
        <v>31</v>
      </c>
      <c r="I1188" s="92" t="s">
        <v>32</v>
      </c>
      <c r="J1188" s="92" t="s">
        <v>33</v>
      </c>
      <c r="K1188" s="91" t="s">
        <v>34</v>
      </c>
      <c r="L1188" s="128">
        <v>44053</v>
      </c>
      <c r="M1188" s="91">
        <v>2020</v>
      </c>
      <c r="N1188" s="91" t="s">
        <v>1124</v>
      </c>
      <c r="O1188" s="91" t="s">
        <v>1193</v>
      </c>
      <c r="P1188" s="127">
        <v>44083</v>
      </c>
      <c r="Q1188" s="97">
        <v>44081</v>
      </c>
      <c r="R1188" s="93" t="s">
        <v>35</v>
      </c>
      <c r="S1188" s="89" t="s">
        <v>36</v>
      </c>
      <c r="T1188" s="88" t="s">
        <v>30</v>
      </c>
      <c r="U1188" s="89" t="s">
        <v>449</v>
      </c>
      <c r="V1188" s="92" t="s">
        <v>1680</v>
      </c>
      <c r="W1188" s="94">
        <v>42283084</v>
      </c>
      <c r="X1188" s="46">
        <f t="shared" si="60"/>
        <v>28</v>
      </c>
      <c r="Y1188" s="46">
        <v>923</v>
      </c>
      <c r="Z1188" s="46" t="str">
        <f t="shared" si="61"/>
        <v>16-30</v>
      </c>
      <c r="AA1188" s="77" t="str">
        <f t="shared" si="62"/>
        <v>Concluido</v>
      </c>
    </row>
    <row r="1189" spans="1:27" s="43" customFormat="1" ht="15" customHeight="1">
      <c r="A1189" s="89" t="s">
        <v>26</v>
      </c>
      <c r="B1189" s="90" t="s">
        <v>37</v>
      </c>
      <c r="C1189" s="91" t="s">
        <v>27</v>
      </c>
      <c r="D1189" s="91">
        <v>8909</v>
      </c>
      <c r="E1189" s="87" t="s">
        <v>28</v>
      </c>
      <c r="F1189" s="87" t="s">
        <v>29</v>
      </c>
      <c r="G1189" s="88" t="s">
        <v>30</v>
      </c>
      <c r="H1189" s="89" t="s">
        <v>31</v>
      </c>
      <c r="I1189" s="92" t="s">
        <v>32</v>
      </c>
      <c r="J1189" s="92" t="s">
        <v>33</v>
      </c>
      <c r="K1189" s="91" t="s">
        <v>34</v>
      </c>
      <c r="L1189" s="128">
        <v>44053</v>
      </c>
      <c r="M1189" s="91">
        <v>2020</v>
      </c>
      <c r="N1189" s="91" t="s">
        <v>1124</v>
      </c>
      <c r="O1189" s="91" t="s">
        <v>1193</v>
      </c>
      <c r="P1189" s="127">
        <v>44083</v>
      </c>
      <c r="Q1189" s="97">
        <v>44081</v>
      </c>
      <c r="R1189" s="93" t="s">
        <v>35</v>
      </c>
      <c r="S1189" s="89" t="s">
        <v>36</v>
      </c>
      <c r="T1189" s="88" t="s">
        <v>30</v>
      </c>
      <c r="U1189" s="89" t="s">
        <v>449</v>
      </c>
      <c r="V1189" s="92" t="s">
        <v>1681</v>
      </c>
      <c r="W1189" s="94">
        <v>10111781</v>
      </c>
      <c r="X1189" s="46">
        <f t="shared" si="60"/>
        <v>28</v>
      </c>
      <c r="Y1189" s="46">
        <v>924</v>
      </c>
      <c r="Z1189" s="46" t="str">
        <f t="shared" si="61"/>
        <v>16-30</v>
      </c>
      <c r="AA1189" s="77" t="str">
        <f t="shared" si="62"/>
        <v>Concluido</v>
      </c>
    </row>
    <row r="1190" spans="1:27" s="43" customFormat="1" ht="15" customHeight="1">
      <c r="A1190" s="89" t="s">
        <v>26</v>
      </c>
      <c r="B1190" s="90" t="s">
        <v>37</v>
      </c>
      <c r="C1190" s="91" t="s">
        <v>27</v>
      </c>
      <c r="D1190" s="91">
        <v>8910</v>
      </c>
      <c r="E1190" s="87" t="s">
        <v>399</v>
      </c>
      <c r="F1190" s="87" t="s">
        <v>57</v>
      </c>
      <c r="G1190" s="88" t="s">
        <v>30</v>
      </c>
      <c r="H1190" s="89" t="s">
        <v>31</v>
      </c>
      <c r="I1190" s="92" t="s">
        <v>32</v>
      </c>
      <c r="J1190" s="92" t="s">
        <v>33</v>
      </c>
      <c r="K1190" s="91" t="s">
        <v>34</v>
      </c>
      <c r="L1190" s="128">
        <v>44053</v>
      </c>
      <c r="M1190" s="91">
        <v>2020</v>
      </c>
      <c r="N1190" s="91" t="s">
        <v>1124</v>
      </c>
      <c r="O1190" s="91" t="s">
        <v>1193</v>
      </c>
      <c r="P1190" s="127">
        <v>44083</v>
      </c>
      <c r="Q1190" s="97">
        <v>44081</v>
      </c>
      <c r="R1190" s="93" t="s">
        <v>35</v>
      </c>
      <c r="S1190" s="89" t="s">
        <v>36</v>
      </c>
      <c r="T1190" s="88" t="s">
        <v>30</v>
      </c>
      <c r="U1190" s="89" t="s">
        <v>449</v>
      </c>
      <c r="V1190" s="92" t="s">
        <v>1682</v>
      </c>
      <c r="W1190" s="94">
        <v>45339115</v>
      </c>
      <c r="X1190" s="46">
        <f t="shared" si="60"/>
        <v>28</v>
      </c>
      <c r="Y1190" s="46">
        <v>925</v>
      </c>
      <c r="Z1190" s="46" t="str">
        <f t="shared" si="61"/>
        <v>16-30</v>
      </c>
      <c r="AA1190" s="77" t="str">
        <f t="shared" si="62"/>
        <v>Concluido</v>
      </c>
    </row>
    <row r="1191" spans="1:27" s="43" customFormat="1" ht="15" customHeight="1">
      <c r="A1191" s="89" t="s">
        <v>26</v>
      </c>
      <c r="B1191" s="90" t="s">
        <v>37</v>
      </c>
      <c r="C1191" s="91" t="s">
        <v>27</v>
      </c>
      <c r="D1191" s="91">
        <v>8911</v>
      </c>
      <c r="E1191" s="87" t="s">
        <v>133</v>
      </c>
      <c r="F1191" s="87" t="s">
        <v>57</v>
      </c>
      <c r="G1191" s="88" t="s">
        <v>30</v>
      </c>
      <c r="H1191" s="89" t="s">
        <v>31</v>
      </c>
      <c r="I1191" s="92" t="s">
        <v>32</v>
      </c>
      <c r="J1191" s="92" t="s">
        <v>33</v>
      </c>
      <c r="K1191" s="91" t="s">
        <v>34</v>
      </c>
      <c r="L1191" s="128">
        <v>44053</v>
      </c>
      <c r="M1191" s="91">
        <v>2020</v>
      </c>
      <c r="N1191" s="91" t="s">
        <v>1124</v>
      </c>
      <c r="O1191" s="91" t="s">
        <v>1193</v>
      </c>
      <c r="P1191" s="127">
        <v>44083</v>
      </c>
      <c r="Q1191" s="97">
        <v>44081</v>
      </c>
      <c r="R1191" s="93" t="s">
        <v>35</v>
      </c>
      <c r="S1191" s="89" t="s">
        <v>36</v>
      </c>
      <c r="T1191" s="88" t="s">
        <v>30</v>
      </c>
      <c r="U1191" s="89" t="s">
        <v>449</v>
      </c>
      <c r="V1191" s="92" t="s">
        <v>1683</v>
      </c>
      <c r="W1191" s="94">
        <v>33738807</v>
      </c>
      <c r="X1191" s="46">
        <f t="shared" si="60"/>
        <v>28</v>
      </c>
      <c r="Y1191" s="46">
        <v>926</v>
      </c>
      <c r="Z1191" s="46" t="str">
        <f t="shared" si="61"/>
        <v>16-30</v>
      </c>
      <c r="AA1191" s="77" t="str">
        <f t="shared" si="62"/>
        <v>Concluido</v>
      </c>
    </row>
    <row r="1192" spans="1:27" s="43" customFormat="1" ht="15" customHeight="1">
      <c r="A1192" s="89" t="s">
        <v>26</v>
      </c>
      <c r="B1192" s="90" t="s">
        <v>37</v>
      </c>
      <c r="C1192" s="91" t="s">
        <v>27</v>
      </c>
      <c r="D1192" s="91">
        <v>8912</v>
      </c>
      <c r="E1192" s="87" t="s">
        <v>56</v>
      </c>
      <c r="F1192" s="87" t="s">
        <v>29</v>
      </c>
      <c r="G1192" s="88" t="s">
        <v>30</v>
      </c>
      <c r="H1192" s="89" t="s">
        <v>31</v>
      </c>
      <c r="I1192" s="92" t="s">
        <v>32</v>
      </c>
      <c r="J1192" s="92" t="s">
        <v>33</v>
      </c>
      <c r="K1192" s="91" t="s">
        <v>34</v>
      </c>
      <c r="L1192" s="128">
        <v>44053</v>
      </c>
      <c r="M1192" s="91">
        <v>2020</v>
      </c>
      <c r="N1192" s="91" t="s">
        <v>1124</v>
      </c>
      <c r="O1192" s="91" t="s">
        <v>1193</v>
      </c>
      <c r="P1192" s="127">
        <v>44083</v>
      </c>
      <c r="Q1192" s="97">
        <v>44081</v>
      </c>
      <c r="R1192" s="93" t="s">
        <v>35</v>
      </c>
      <c r="S1192" s="89" t="s">
        <v>36</v>
      </c>
      <c r="T1192" s="88" t="s">
        <v>30</v>
      </c>
      <c r="U1192" s="89" t="s">
        <v>449</v>
      </c>
      <c r="V1192" s="92" t="s">
        <v>1684</v>
      </c>
      <c r="W1192" s="94">
        <v>70325809</v>
      </c>
      <c r="X1192" s="46">
        <f t="shared" si="60"/>
        <v>28</v>
      </c>
      <c r="Y1192" s="46">
        <v>927</v>
      </c>
      <c r="Z1192" s="46" t="str">
        <f t="shared" si="61"/>
        <v>16-30</v>
      </c>
      <c r="AA1192" s="77" t="str">
        <f t="shared" si="62"/>
        <v>Concluido</v>
      </c>
    </row>
    <row r="1193" spans="1:27" s="43" customFormat="1">
      <c r="A1193" s="89" t="s">
        <v>26</v>
      </c>
      <c r="B1193" s="90" t="s">
        <v>37</v>
      </c>
      <c r="C1193" s="91" t="s">
        <v>27</v>
      </c>
      <c r="D1193" s="91">
        <v>8913</v>
      </c>
      <c r="E1193" s="87" t="s">
        <v>110</v>
      </c>
      <c r="F1193" s="87" t="s">
        <v>57</v>
      </c>
      <c r="G1193" s="88" t="s">
        <v>30</v>
      </c>
      <c r="H1193" s="89" t="s">
        <v>31</v>
      </c>
      <c r="I1193" s="92" t="s">
        <v>32</v>
      </c>
      <c r="J1193" s="92" t="s">
        <v>33</v>
      </c>
      <c r="K1193" s="91" t="s">
        <v>34</v>
      </c>
      <c r="L1193" s="128">
        <v>44053</v>
      </c>
      <c r="M1193" s="91">
        <v>2020</v>
      </c>
      <c r="N1193" s="91" t="s">
        <v>1124</v>
      </c>
      <c r="O1193" s="91" t="s">
        <v>1193</v>
      </c>
      <c r="P1193" s="127">
        <v>44083</v>
      </c>
      <c r="Q1193" s="97">
        <v>44081</v>
      </c>
      <c r="R1193" s="93" t="s">
        <v>35</v>
      </c>
      <c r="S1193" s="89" t="s">
        <v>36</v>
      </c>
      <c r="T1193" s="88" t="s">
        <v>30</v>
      </c>
      <c r="U1193" s="89" t="s">
        <v>449</v>
      </c>
      <c r="V1193" s="92" t="s">
        <v>1685</v>
      </c>
      <c r="W1193" s="94">
        <v>5378996</v>
      </c>
      <c r="X1193" s="46">
        <f t="shared" si="60"/>
        <v>28</v>
      </c>
      <c r="Y1193" s="46">
        <v>928</v>
      </c>
      <c r="Z1193" s="46" t="str">
        <f t="shared" si="61"/>
        <v>16-30</v>
      </c>
      <c r="AA1193" s="77" t="str">
        <f t="shared" si="62"/>
        <v>Concluido</v>
      </c>
    </row>
    <row r="1194" spans="1:27" s="43" customFormat="1">
      <c r="A1194" s="89" t="s">
        <v>26</v>
      </c>
      <c r="B1194" s="90" t="s">
        <v>37</v>
      </c>
      <c r="C1194" s="91" t="s">
        <v>27</v>
      </c>
      <c r="D1194" s="91">
        <v>8895</v>
      </c>
      <c r="E1194" s="87" t="s">
        <v>104</v>
      </c>
      <c r="F1194" s="87" t="s">
        <v>57</v>
      </c>
      <c r="G1194" s="88" t="s">
        <v>44</v>
      </c>
      <c r="H1194" s="89" t="s">
        <v>45</v>
      </c>
      <c r="I1194" s="92" t="s">
        <v>1115</v>
      </c>
      <c r="J1194" s="92" t="s">
        <v>59</v>
      </c>
      <c r="K1194" s="95" t="s">
        <v>1114</v>
      </c>
      <c r="L1194" s="128">
        <v>44053</v>
      </c>
      <c r="M1194" s="91">
        <v>2020</v>
      </c>
      <c r="N1194" s="91" t="s">
        <v>1124</v>
      </c>
      <c r="O1194" s="91" t="s">
        <v>1193</v>
      </c>
      <c r="P1194" s="127">
        <v>44083</v>
      </c>
      <c r="Q1194" s="97">
        <v>44081</v>
      </c>
      <c r="R1194" s="93" t="s">
        <v>35</v>
      </c>
      <c r="S1194" s="89" t="s">
        <v>36</v>
      </c>
      <c r="T1194" s="88" t="s">
        <v>30</v>
      </c>
      <c r="U1194" s="89" t="s">
        <v>449</v>
      </c>
      <c r="V1194" s="92" t="s">
        <v>1686</v>
      </c>
      <c r="W1194" s="94">
        <v>16005876</v>
      </c>
      <c r="X1194" s="46">
        <f t="shared" si="60"/>
        <v>28</v>
      </c>
      <c r="Y1194" s="46">
        <v>929</v>
      </c>
      <c r="Z1194" s="46" t="str">
        <f t="shared" si="61"/>
        <v>16-30</v>
      </c>
      <c r="AA1194" s="77" t="str">
        <f t="shared" si="62"/>
        <v>Concluido</v>
      </c>
    </row>
    <row r="1195" spans="1:27" s="43" customFormat="1">
      <c r="A1195" s="89" t="s">
        <v>26</v>
      </c>
      <c r="B1195" s="90" t="s">
        <v>37</v>
      </c>
      <c r="C1195" s="91" t="s">
        <v>27</v>
      </c>
      <c r="D1195" s="91">
        <v>8894</v>
      </c>
      <c r="E1195" s="87" t="s">
        <v>63</v>
      </c>
      <c r="F1195" s="87" t="s">
        <v>29</v>
      </c>
      <c r="G1195" s="88" t="s">
        <v>44</v>
      </c>
      <c r="H1195" s="89" t="s">
        <v>45</v>
      </c>
      <c r="I1195" s="92" t="s">
        <v>586</v>
      </c>
      <c r="J1195" s="92" t="s">
        <v>59</v>
      </c>
      <c r="K1195" s="91" t="s">
        <v>587</v>
      </c>
      <c r="L1195" s="128">
        <v>44053</v>
      </c>
      <c r="M1195" s="91">
        <v>2020</v>
      </c>
      <c r="N1195" s="91" t="s">
        <v>1124</v>
      </c>
      <c r="O1195" s="91" t="s">
        <v>1193</v>
      </c>
      <c r="P1195" s="127">
        <v>44083</v>
      </c>
      <c r="Q1195" s="97">
        <v>44096</v>
      </c>
      <c r="R1195" s="93" t="s">
        <v>35</v>
      </c>
      <c r="S1195" s="89" t="s">
        <v>36</v>
      </c>
      <c r="T1195" s="88" t="s">
        <v>30</v>
      </c>
      <c r="U1195" s="89" t="s">
        <v>449</v>
      </c>
      <c r="V1195" s="92" t="s">
        <v>1687</v>
      </c>
      <c r="W1195" s="94">
        <v>15762182</v>
      </c>
      <c r="X1195" s="46">
        <f t="shared" si="60"/>
        <v>43</v>
      </c>
      <c r="Y1195" s="46">
        <v>930</v>
      </c>
      <c r="Z1195" s="46" t="str">
        <f t="shared" si="61"/>
        <v>31-60</v>
      </c>
      <c r="AA1195" s="77" t="str">
        <f t="shared" si="62"/>
        <v>Concluido</v>
      </c>
    </row>
    <row r="1196" spans="1:27" s="43" customFormat="1">
      <c r="A1196" s="89" t="s">
        <v>26</v>
      </c>
      <c r="B1196" s="90" t="s">
        <v>37</v>
      </c>
      <c r="C1196" s="91" t="s">
        <v>27</v>
      </c>
      <c r="D1196" s="91">
        <v>8899</v>
      </c>
      <c r="E1196" s="87" t="s">
        <v>89</v>
      </c>
      <c r="F1196" s="87" t="s">
        <v>29</v>
      </c>
      <c r="G1196" s="88" t="s">
        <v>44</v>
      </c>
      <c r="H1196" s="89" t="s">
        <v>45</v>
      </c>
      <c r="I1196" s="92" t="s">
        <v>89</v>
      </c>
      <c r="J1196" s="92" t="s">
        <v>51</v>
      </c>
      <c r="K1196" s="91" t="s">
        <v>145</v>
      </c>
      <c r="L1196" s="128">
        <v>44053</v>
      </c>
      <c r="M1196" s="91">
        <v>2020</v>
      </c>
      <c r="N1196" s="91" t="s">
        <v>1124</v>
      </c>
      <c r="O1196" s="91" t="s">
        <v>1193</v>
      </c>
      <c r="P1196" s="127">
        <v>44083</v>
      </c>
      <c r="Q1196" s="97">
        <v>44095</v>
      </c>
      <c r="R1196" s="93" t="s">
        <v>35</v>
      </c>
      <c r="S1196" s="89" t="s">
        <v>36</v>
      </c>
      <c r="T1196" s="88" t="s">
        <v>30</v>
      </c>
      <c r="U1196" s="89" t="s">
        <v>449</v>
      </c>
      <c r="V1196" s="92" t="s">
        <v>1688</v>
      </c>
      <c r="W1196" s="94">
        <v>40944802</v>
      </c>
      <c r="X1196" s="46">
        <f t="shared" si="60"/>
        <v>42</v>
      </c>
      <c r="Y1196" s="46">
        <v>931</v>
      </c>
      <c r="Z1196" s="46" t="str">
        <f t="shared" si="61"/>
        <v>31-60</v>
      </c>
      <c r="AA1196" s="77" t="str">
        <f t="shared" si="62"/>
        <v>Concluido</v>
      </c>
    </row>
    <row r="1197" spans="1:27" s="43" customFormat="1" ht="15" customHeight="1">
      <c r="A1197" s="89" t="s">
        <v>26</v>
      </c>
      <c r="B1197" s="90" t="s">
        <v>37</v>
      </c>
      <c r="C1197" s="91" t="s">
        <v>27</v>
      </c>
      <c r="D1197" s="91">
        <v>8890</v>
      </c>
      <c r="E1197" s="87" t="s">
        <v>160</v>
      </c>
      <c r="F1197" s="87" t="s">
        <v>57</v>
      </c>
      <c r="G1197" s="88" t="s">
        <v>44</v>
      </c>
      <c r="H1197" s="89" t="s">
        <v>45</v>
      </c>
      <c r="I1197" s="92" t="s">
        <v>160</v>
      </c>
      <c r="J1197" s="92" t="s">
        <v>111</v>
      </c>
      <c r="K1197" s="91" t="s">
        <v>161</v>
      </c>
      <c r="L1197" s="128">
        <v>44053</v>
      </c>
      <c r="M1197" s="91">
        <v>2020</v>
      </c>
      <c r="N1197" s="91" t="s">
        <v>1124</v>
      </c>
      <c r="O1197" s="91" t="s">
        <v>1193</v>
      </c>
      <c r="P1197" s="127">
        <v>44083</v>
      </c>
      <c r="Q1197" s="97">
        <v>44095</v>
      </c>
      <c r="R1197" s="93" t="s">
        <v>35</v>
      </c>
      <c r="S1197" s="89" t="s">
        <v>36</v>
      </c>
      <c r="T1197" s="88" t="s">
        <v>30</v>
      </c>
      <c r="U1197" s="89" t="s">
        <v>449</v>
      </c>
      <c r="V1197" s="92" t="s">
        <v>1689</v>
      </c>
      <c r="W1197" s="94">
        <v>849498</v>
      </c>
      <c r="X1197" s="46">
        <f t="shared" si="60"/>
        <v>42</v>
      </c>
      <c r="Y1197" s="46">
        <v>932</v>
      </c>
      <c r="Z1197" s="46" t="str">
        <f t="shared" si="61"/>
        <v>31-60</v>
      </c>
      <c r="AA1197" s="77" t="str">
        <f t="shared" si="62"/>
        <v>Concluido</v>
      </c>
    </row>
    <row r="1198" spans="1:27" s="43" customFormat="1" ht="15" customHeight="1">
      <c r="A1198" s="89" t="s">
        <v>26</v>
      </c>
      <c r="B1198" s="90" t="s">
        <v>37</v>
      </c>
      <c r="C1198" s="91" t="s">
        <v>27</v>
      </c>
      <c r="D1198" s="91">
        <v>8889</v>
      </c>
      <c r="E1198" s="87" t="s">
        <v>158</v>
      </c>
      <c r="F1198" s="87" t="s">
        <v>29</v>
      </c>
      <c r="G1198" s="88" t="s">
        <v>44</v>
      </c>
      <c r="H1198" s="89" t="s">
        <v>45</v>
      </c>
      <c r="I1198" s="92" t="s">
        <v>141</v>
      </c>
      <c r="J1198" s="92" t="s">
        <v>47</v>
      </c>
      <c r="K1198" s="91" t="s">
        <v>34</v>
      </c>
      <c r="L1198" s="128">
        <v>44052</v>
      </c>
      <c r="M1198" s="91">
        <v>2020</v>
      </c>
      <c r="N1198" s="91" t="s">
        <v>1124</v>
      </c>
      <c r="O1198" s="91" t="s">
        <v>1193</v>
      </c>
      <c r="P1198" s="127">
        <v>44082</v>
      </c>
      <c r="Q1198" s="97">
        <v>44077</v>
      </c>
      <c r="R1198" s="93" t="s">
        <v>35</v>
      </c>
      <c r="S1198" s="89" t="s">
        <v>36</v>
      </c>
      <c r="T1198" s="88" t="s">
        <v>30</v>
      </c>
      <c r="U1198" s="89" t="s">
        <v>449</v>
      </c>
      <c r="V1198" s="92" t="s">
        <v>1690</v>
      </c>
      <c r="W1198" s="94">
        <v>45608387</v>
      </c>
      <c r="X1198" s="46">
        <f t="shared" si="60"/>
        <v>25</v>
      </c>
      <c r="Y1198" s="46">
        <v>933</v>
      </c>
      <c r="Z1198" s="46" t="str">
        <f t="shared" si="61"/>
        <v>16-30</v>
      </c>
      <c r="AA1198" s="77" t="str">
        <f t="shared" si="62"/>
        <v>Concluido</v>
      </c>
    </row>
    <row r="1199" spans="1:27" s="43" customFormat="1" ht="15" customHeight="1">
      <c r="A1199" s="89" t="s">
        <v>26</v>
      </c>
      <c r="B1199" s="90" t="s">
        <v>37</v>
      </c>
      <c r="C1199" s="91" t="s">
        <v>27</v>
      </c>
      <c r="D1199" s="91">
        <v>8886</v>
      </c>
      <c r="E1199" s="87" t="s">
        <v>68</v>
      </c>
      <c r="F1199" s="87" t="s">
        <v>29</v>
      </c>
      <c r="G1199" s="88" t="s">
        <v>44</v>
      </c>
      <c r="H1199" s="89" t="s">
        <v>45</v>
      </c>
      <c r="I1199" s="92" t="s">
        <v>68</v>
      </c>
      <c r="J1199" s="92" t="s">
        <v>69</v>
      </c>
      <c r="K1199" s="91" t="s">
        <v>457</v>
      </c>
      <c r="L1199" s="128">
        <v>44051</v>
      </c>
      <c r="M1199" s="91">
        <v>2020</v>
      </c>
      <c r="N1199" s="91" t="s">
        <v>1124</v>
      </c>
      <c r="O1199" s="91" t="s">
        <v>1193</v>
      </c>
      <c r="P1199" s="127">
        <v>44081</v>
      </c>
      <c r="Q1199" s="97">
        <v>44078</v>
      </c>
      <c r="R1199" s="93" t="s">
        <v>35</v>
      </c>
      <c r="S1199" s="89" t="s">
        <v>36</v>
      </c>
      <c r="T1199" s="88" t="s">
        <v>30</v>
      </c>
      <c r="U1199" s="89" t="s">
        <v>449</v>
      </c>
      <c r="V1199" s="92" t="s">
        <v>1691</v>
      </c>
      <c r="W1199" s="94">
        <v>21093364</v>
      </c>
      <c r="X1199" s="46">
        <f t="shared" si="60"/>
        <v>27</v>
      </c>
      <c r="Y1199" s="46">
        <v>934</v>
      </c>
      <c r="Z1199" s="46" t="str">
        <f t="shared" si="61"/>
        <v>16-30</v>
      </c>
      <c r="AA1199" s="77" t="str">
        <f t="shared" si="62"/>
        <v>Concluido</v>
      </c>
    </row>
    <row r="1200" spans="1:27" s="43" customFormat="1" ht="15" customHeight="1">
      <c r="A1200" s="89" t="s">
        <v>26</v>
      </c>
      <c r="B1200" s="90" t="s">
        <v>37</v>
      </c>
      <c r="C1200" s="91" t="s">
        <v>27</v>
      </c>
      <c r="D1200" s="91">
        <v>8888</v>
      </c>
      <c r="E1200" s="87" t="s">
        <v>68</v>
      </c>
      <c r="F1200" s="87" t="s">
        <v>29</v>
      </c>
      <c r="G1200" s="88" t="s">
        <v>44</v>
      </c>
      <c r="H1200" s="89" t="s">
        <v>45</v>
      </c>
      <c r="I1200" s="92" t="s">
        <v>68</v>
      </c>
      <c r="J1200" s="92" t="s">
        <v>69</v>
      </c>
      <c r="K1200" s="91" t="s">
        <v>457</v>
      </c>
      <c r="L1200" s="128">
        <v>44051</v>
      </c>
      <c r="M1200" s="91">
        <v>2020</v>
      </c>
      <c r="N1200" s="91" t="s">
        <v>1124</v>
      </c>
      <c r="O1200" s="91" t="s">
        <v>1193</v>
      </c>
      <c r="P1200" s="127">
        <v>44081</v>
      </c>
      <c r="Q1200" s="97">
        <v>44078</v>
      </c>
      <c r="R1200" s="93" t="s">
        <v>35</v>
      </c>
      <c r="S1200" s="89" t="s">
        <v>36</v>
      </c>
      <c r="T1200" s="88" t="s">
        <v>30</v>
      </c>
      <c r="U1200" s="89" t="s">
        <v>449</v>
      </c>
      <c r="V1200" s="92" t="s">
        <v>1692</v>
      </c>
      <c r="W1200" s="94">
        <v>21084564</v>
      </c>
      <c r="X1200" s="46">
        <f t="shared" si="60"/>
        <v>27</v>
      </c>
      <c r="Y1200" s="46">
        <v>935</v>
      </c>
      <c r="Z1200" s="46" t="str">
        <f t="shared" si="61"/>
        <v>16-30</v>
      </c>
      <c r="AA1200" s="77" t="str">
        <f t="shared" si="62"/>
        <v>Concluido</v>
      </c>
    </row>
    <row r="1201" spans="1:27" s="43" customFormat="1" ht="15" customHeight="1">
      <c r="A1201" s="89" t="s">
        <v>26</v>
      </c>
      <c r="B1201" s="90" t="s">
        <v>37</v>
      </c>
      <c r="C1201" s="91" t="s">
        <v>27</v>
      </c>
      <c r="D1201" s="91">
        <v>8885</v>
      </c>
      <c r="E1201" s="87" t="s">
        <v>128</v>
      </c>
      <c r="F1201" s="87" t="s">
        <v>29</v>
      </c>
      <c r="G1201" s="88" t="s">
        <v>44</v>
      </c>
      <c r="H1201" s="89" t="s">
        <v>45</v>
      </c>
      <c r="I1201" s="92" t="s">
        <v>128</v>
      </c>
      <c r="J1201" s="92" t="s">
        <v>108</v>
      </c>
      <c r="K1201" s="91" t="s">
        <v>129</v>
      </c>
      <c r="L1201" s="128">
        <v>44051</v>
      </c>
      <c r="M1201" s="91">
        <v>2020</v>
      </c>
      <c r="N1201" s="91" t="s">
        <v>1124</v>
      </c>
      <c r="O1201" s="91" t="s">
        <v>1193</v>
      </c>
      <c r="P1201" s="127">
        <v>44081</v>
      </c>
      <c r="Q1201" s="97">
        <v>44078</v>
      </c>
      <c r="R1201" s="93" t="s">
        <v>35</v>
      </c>
      <c r="S1201" s="89" t="s">
        <v>36</v>
      </c>
      <c r="T1201" s="88" t="s">
        <v>30</v>
      </c>
      <c r="U1201" s="89" t="s">
        <v>449</v>
      </c>
      <c r="V1201" s="92" t="s">
        <v>1693</v>
      </c>
      <c r="W1201" s="94">
        <v>27388087</v>
      </c>
      <c r="X1201" s="46">
        <f t="shared" si="60"/>
        <v>27</v>
      </c>
      <c r="Y1201" s="46">
        <v>936</v>
      </c>
      <c r="Z1201" s="46" t="str">
        <f t="shared" si="61"/>
        <v>16-30</v>
      </c>
      <c r="AA1201" s="77" t="str">
        <f t="shared" si="62"/>
        <v>Concluido</v>
      </c>
    </row>
    <row r="1202" spans="1:27" s="43" customFormat="1" ht="15" customHeight="1">
      <c r="A1202" s="89" t="s">
        <v>26</v>
      </c>
      <c r="B1202" s="90" t="s">
        <v>37</v>
      </c>
      <c r="C1202" s="91" t="s">
        <v>27</v>
      </c>
      <c r="D1202" s="91">
        <v>8884</v>
      </c>
      <c r="E1202" s="87" t="s">
        <v>49</v>
      </c>
      <c r="F1202" s="87" t="s">
        <v>29</v>
      </c>
      <c r="G1202" s="88" t="s">
        <v>44</v>
      </c>
      <c r="H1202" s="89" t="s">
        <v>45</v>
      </c>
      <c r="I1202" s="92" t="s">
        <v>422</v>
      </c>
      <c r="J1202" s="92" t="s">
        <v>108</v>
      </c>
      <c r="K1202" s="91" t="s">
        <v>129</v>
      </c>
      <c r="L1202" s="128">
        <v>44051</v>
      </c>
      <c r="M1202" s="91">
        <v>2020</v>
      </c>
      <c r="N1202" s="91" t="s">
        <v>1124</v>
      </c>
      <c r="O1202" s="91" t="s">
        <v>1193</v>
      </c>
      <c r="P1202" s="127">
        <v>44081</v>
      </c>
      <c r="Q1202" s="97">
        <v>44081</v>
      </c>
      <c r="R1202" s="93" t="s">
        <v>35</v>
      </c>
      <c r="S1202" s="89" t="s">
        <v>36</v>
      </c>
      <c r="T1202" s="88" t="s">
        <v>41</v>
      </c>
      <c r="U1202" s="89" t="s">
        <v>42</v>
      </c>
      <c r="V1202" s="92" t="s">
        <v>1694</v>
      </c>
      <c r="W1202" s="94">
        <v>44880085</v>
      </c>
      <c r="X1202" s="46">
        <f t="shared" si="60"/>
        <v>30</v>
      </c>
      <c r="Y1202" s="46">
        <v>937</v>
      </c>
      <c r="Z1202" s="46" t="str">
        <f t="shared" si="61"/>
        <v>16-30</v>
      </c>
      <c r="AA1202" s="77" t="str">
        <f t="shared" si="62"/>
        <v>Concluido</v>
      </c>
    </row>
    <row r="1203" spans="1:27" s="43" customFormat="1" ht="15" customHeight="1">
      <c r="A1203" s="89" t="s">
        <v>26</v>
      </c>
      <c r="B1203" s="90" t="s">
        <v>37</v>
      </c>
      <c r="C1203" s="91" t="s">
        <v>27</v>
      </c>
      <c r="D1203" s="91">
        <v>8882</v>
      </c>
      <c r="E1203" s="87" t="s">
        <v>1695</v>
      </c>
      <c r="F1203" s="87" t="s">
        <v>458</v>
      </c>
      <c r="G1203" s="88" t="s">
        <v>44</v>
      </c>
      <c r="H1203" s="89" t="s">
        <v>45</v>
      </c>
      <c r="I1203" s="92" t="s">
        <v>127</v>
      </c>
      <c r="J1203" s="92" t="s">
        <v>47</v>
      </c>
      <c r="K1203" s="91" t="s">
        <v>34</v>
      </c>
      <c r="L1203" s="128">
        <v>44051</v>
      </c>
      <c r="M1203" s="91">
        <v>2020</v>
      </c>
      <c r="N1203" s="91" t="s">
        <v>1124</v>
      </c>
      <c r="O1203" s="91" t="s">
        <v>1193</v>
      </c>
      <c r="P1203" s="127">
        <v>44081</v>
      </c>
      <c r="Q1203" s="97">
        <v>44077</v>
      </c>
      <c r="R1203" s="93" t="s">
        <v>35</v>
      </c>
      <c r="S1203" s="89" t="s">
        <v>36</v>
      </c>
      <c r="T1203" s="88" t="s">
        <v>30</v>
      </c>
      <c r="U1203" s="89" t="s">
        <v>449</v>
      </c>
      <c r="V1203" s="92" t="s">
        <v>1696</v>
      </c>
      <c r="W1203" s="94">
        <v>47815832</v>
      </c>
      <c r="X1203" s="46">
        <f t="shared" si="60"/>
        <v>26</v>
      </c>
      <c r="Y1203" s="46">
        <v>938</v>
      </c>
      <c r="Z1203" s="46" t="str">
        <f t="shared" si="61"/>
        <v>16-30</v>
      </c>
      <c r="AA1203" s="77" t="str">
        <f t="shared" si="62"/>
        <v>Concluido</v>
      </c>
    </row>
    <row r="1204" spans="1:27" s="43" customFormat="1" ht="15" customHeight="1">
      <c r="A1204" s="89" t="s">
        <v>26</v>
      </c>
      <c r="B1204" s="90" t="s">
        <v>37</v>
      </c>
      <c r="C1204" s="91" t="s">
        <v>27</v>
      </c>
      <c r="D1204" s="91">
        <v>8887</v>
      </c>
      <c r="E1204" s="87" t="s">
        <v>95</v>
      </c>
      <c r="F1204" s="87" t="s">
        <v>29</v>
      </c>
      <c r="G1204" s="88" t="s">
        <v>44</v>
      </c>
      <c r="H1204" s="89" t="s">
        <v>45</v>
      </c>
      <c r="I1204" s="92" t="s">
        <v>95</v>
      </c>
      <c r="J1204" s="92" t="s">
        <v>79</v>
      </c>
      <c r="K1204" s="91" t="s">
        <v>34</v>
      </c>
      <c r="L1204" s="128">
        <v>44051</v>
      </c>
      <c r="M1204" s="91">
        <v>2020</v>
      </c>
      <c r="N1204" s="91" t="s">
        <v>1124</v>
      </c>
      <c r="O1204" s="91" t="s">
        <v>1193</v>
      </c>
      <c r="P1204" s="127">
        <v>44081</v>
      </c>
      <c r="Q1204" s="97">
        <v>44078</v>
      </c>
      <c r="R1204" s="93" t="s">
        <v>35</v>
      </c>
      <c r="S1204" s="89" t="s">
        <v>36</v>
      </c>
      <c r="T1204" s="88" t="s">
        <v>30</v>
      </c>
      <c r="U1204" s="89" t="s">
        <v>449</v>
      </c>
      <c r="V1204" s="92" t="s">
        <v>1697</v>
      </c>
      <c r="W1204" s="94">
        <v>21493892</v>
      </c>
      <c r="X1204" s="46">
        <f t="shared" si="60"/>
        <v>27</v>
      </c>
      <c r="Y1204" s="46">
        <v>939</v>
      </c>
      <c r="Z1204" s="46" t="str">
        <f t="shared" si="61"/>
        <v>16-30</v>
      </c>
      <c r="AA1204" s="77" t="str">
        <f t="shared" si="62"/>
        <v>Concluido</v>
      </c>
    </row>
    <row r="1205" spans="1:27" s="43" customFormat="1" ht="15" customHeight="1">
      <c r="A1205" s="89" t="s">
        <v>26</v>
      </c>
      <c r="B1205" s="90" t="s">
        <v>37</v>
      </c>
      <c r="C1205" s="91" t="s">
        <v>27</v>
      </c>
      <c r="D1205" s="91">
        <v>8855</v>
      </c>
      <c r="E1205" s="87" t="s">
        <v>74</v>
      </c>
      <c r="F1205" s="87" t="s">
        <v>57</v>
      </c>
      <c r="G1205" s="88" t="s">
        <v>44</v>
      </c>
      <c r="H1205" s="89" t="s">
        <v>45</v>
      </c>
      <c r="I1205" s="92" t="s">
        <v>74</v>
      </c>
      <c r="J1205" s="92" t="s">
        <v>108</v>
      </c>
      <c r="K1205" s="91" t="s">
        <v>159</v>
      </c>
      <c r="L1205" s="128">
        <v>44050</v>
      </c>
      <c r="M1205" s="91">
        <v>2020</v>
      </c>
      <c r="N1205" s="91" t="s">
        <v>1124</v>
      </c>
      <c r="O1205" s="91" t="s">
        <v>1193</v>
      </c>
      <c r="P1205" s="127">
        <v>44080</v>
      </c>
      <c r="Q1205" s="97">
        <v>44077</v>
      </c>
      <c r="R1205" s="93" t="s">
        <v>35</v>
      </c>
      <c r="S1205" s="89" t="s">
        <v>36</v>
      </c>
      <c r="T1205" s="88" t="s">
        <v>30</v>
      </c>
      <c r="U1205" s="89" t="s">
        <v>449</v>
      </c>
      <c r="V1205" s="92" t="s">
        <v>1296</v>
      </c>
      <c r="W1205" s="94">
        <v>73440561</v>
      </c>
      <c r="X1205" s="46">
        <f t="shared" si="60"/>
        <v>27</v>
      </c>
      <c r="Y1205" s="46">
        <v>940</v>
      </c>
      <c r="Z1205" s="46" t="str">
        <f t="shared" si="61"/>
        <v>16-30</v>
      </c>
      <c r="AA1205" s="77" t="str">
        <f t="shared" si="62"/>
        <v>Concluido</v>
      </c>
    </row>
    <row r="1206" spans="1:27" s="43" customFormat="1" ht="15" customHeight="1">
      <c r="A1206" s="89" t="s">
        <v>26</v>
      </c>
      <c r="B1206" s="90" t="s">
        <v>37</v>
      </c>
      <c r="C1206" s="91" t="s">
        <v>27</v>
      </c>
      <c r="D1206" s="91">
        <v>8862</v>
      </c>
      <c r="E1206" s="87" t="s">
        <v>77</v>
      </c>
      <c r="F1206" s="87" t="s">
        <v>57</v>
      </c>
      <c r="G1206" s="88" t="s">
        <v>44</v>
      </c>
      <c r="H1206" s="89" t="s">
        <v>45</v>
      </c>
      <c r="I1206" s="92" t="s">
        <v>77</v>
      </c>
      <c r="J1206" s="92" t="s">
        <v>108</v>
      </c>
      <c r="K1206" s="91" t="s">
        <v>129</v>
      </c>
      <c r="L1206" s="128">
        <v>44050</v>
      </c>
      <c r="M1206" s="91">
        <v>2020</v>
      </c>
      <c r="N1206" s="91" t="s">
        <v>1124</v>
      </c>
      <c r="O1206" s="91" t="s">
        <v>1193</v>
      </c>
      <c r="P1206" s="127">
        <v>44080</v>
      </c>
      <c r="Q1206" s="97">
        <v>44077</v>
      </c>
      <c r="R1206" s="93" t="s">
        <v>35</v>
      </c>
      <c r="S1206" s="89" t="s">
        <v>36</v>
      </c>
      <c r="T1206" s="88" t="s">
        <v>30</v>
      </c>
      <c r="U1206" s="89" t="s">
        <v>449</v>
      </c>
      <c r="V1206" s="92" t="s">
        <v>1698</v>
      </c>
      <c r="W1206" s="94">
        <v>48221898</v>
      </c>
      <c r="X1206" s="46">
        <f t="shared" si="60"/>
        <v>27</v>
      </c>
      <c r="Y1206" s="46">
        <v>941</v>
      </c>
      <c r="Z1206" s="46" t="str">
        <f t="shared" si="61"/>
        <v>16-30</v>
      </c>
      <c r="AA1206" s="77" t="str">
        <f t="shared" si="62"/>
        <v>Concluido</v>
      </c>
    </row>
    <row r="1207" spans="1:27" s="43" customFormat="1" ht="15" customHeight="1">
      <c r="A1207" s="89" t="s">
        <v>26</v>
      </c>
      <c r="B1207" s="90" t="s">
        <v>37</v>
      </c>
      <c r="C1207" s="91" t="s">
        <v>27</v>
      </c>
      <c r="D1207" s="91">
        <v>8868</v>
      </c>
      <c r="E1207" s="87" t="s">
        <v>77</v>
      </c>
      <c r="F1207" s="87" t="s">
        <v>29</v>
      </c>
      <c r="G1207" s="88" t="s">
        <v>44</v>
      </c>
      <c r="H1207" s="89" t="s">
        <v>45</v>
      </c>
      <c r="I1207" s="92" t="s">
        <v>77</v>
      </c>
      <c r="J1207" s="92" t="s">
        <v>108</v>
      </c>
      <c r="K1207" s="91" t="s">
        <v>129</v>
      </c>
      <c r="L1207" s="128">
        <v>44050</v>
      </c>
      <c r="M1207" s="91">
        <v>2020</v>
      </c>
      <c r="N1207" s="91" t="s">
        <v>1124</v>
      </c>
      <c r="O1207" s="91" t="s">
        <v>1193</v>
      </c>
      <c r="P1207" s="127">
        <v>44080</v>
      </c>
      <c r="Q1207" s="97">
        <v>44080</v>
      </c>
      <c r="R1207" s="93" t="s">
        <v>35</v>
      </c>
      <c r="S1207" s="89" t="s">
        <v>36</v>
      </c>
      <c r="T1207" s="88" t="s">
        <v>30</v>
      </c>
      <c r="U1207" s="89" t="s">
        <v>449</v>
      </c>
      <c r="V1207" s="92" t="s">
        <v>1699</v>
      </c>
      <c r="W1207" s="94">
        <v>16441059</v>
      </c>
      <c r="X1207" s="46">
        <f t="shared" si="60"/>
        <v>30</v>
      </c>
      <c r="Y1207" s="46">
        <v>942</v>
      </c>
      <c r="Z1207" s="46" t="str">
        <f t="shared" si="61"/>
        <v>16-30</v>
      </c>
      <c r="AA1207" s="77" t="str">
        <f t="shared" si="62"/>
        <v>Concluido</v>
      </c>
    </row>
    <row r="1208" spans="1:27" s="43" customFormat="1" ht="15" customHeight="1">
      <c r="A1208" s="89" t="s">
        <v>26</v>
      </c>
      <c r="B1208" s="90" t="s">
        <v>37</v>
      </c>
      <c r="C1208" s="91" t="s">
        <v>27</v>
      </c>
      <c r="D1208" s="91">
        <v>8864</v>
      </c>
      <c r="E1208" s="87" t="s">
        <v>74</v>
      </c>
      <c r="F1208" s="87" t="s">
        <v>29</v>
      </c>
      <c r="G1208" s="88" t="s">
        <v>44</v>
      </c>
      <c r="H1208" s="89" t="s">
        <v>45</v>
      </c>
      <c r="I1208" s="92" t="s">
        <v>135</v>
      </c>
      <c r="J1208" s="92" t="s">
        <v>47</v>
      </c>
      <c r="K1208" s="91" t="s">
        <v>34</v>
      </c>
      <c r="L1208" s="128">
        <v>44050</v>
      </c>
      <c r="M1208" s="91">
        <v>2020</v>
      </c>
      <c r="N1208" s="91" t="s">
        <v>1124</v>
      </c>
      <c r="O1208" s="91" t="s">
        <v>1193</v>
      </c>
      <c r="P1208" s="127">
        <v>44080</v>
      </c>
      <c r="Q1208" s="97">
        <v>44077</v>
      </c>
      <c r="R1208" s="93" t="s">
        <v>35</v>
      </c>
      <c r="S1208" s="89" t="s">
        <v>36</v>
      </c>
      <c r="T1208" s="88" t="s">
        <v>30</v>
      </c>
      <c r="U1208" s="89" t="s">
        <v>449</v>
      </c>
      <c r="V1208" s="92" t="s">
        <v>1700</v>
      </c>
      <c r="W1208" s="94">
        <v>7387272</v>
      </c>
      <c r="X1208" s="46">
        <f t="shared" si="60"/>
        <v>27</v>
      </c>
      <c r="Y1208" s="46">
        <v>943</v>
      </c>
      <c r="Z1208" s="46" t="str">
        <f t="shared" si="61"/>
        <v>16-30</v>
      </c>
      <c r="AA1208" s="77" t="str">
        <f t="shared" si="62"/>
        <v>Concluido</v>
      </c>
    </row>
    <row r="1209" spans="1:27" s="43" customFormat="1" ht="15" customHeight="1">
      <c r="A1209" s="89" t="s">
        <v>26</v>
      </c>
      <c r="B1209" s="90" t="s">
        <v>37</v>
      </c>
      <c r="C1209" s="91" t="s">
        <v>27</v>
      </c>
      <c r="D1209" s="91">
        <v>8854</v>
      </c>
      <c r="E1209" s="87" t="s">
        <v>95</v>
      </c>
      <c r="F1209" s="87" t="s">
        <v>29</v>
      </c>
      <c r="G1209" s="88" t="s">
        <v>44</v>
      </c>
      <c r="H1209" s="89" t="s">
        <v>45</v>
      </c>
      <c r="I1209" s="92" t="s">
        <v>95</v>
      </c>
      <c r="J1209" s="92" t="s">
        <v>79</v>
      </c>
      <c r="K1209" s="91" t="s">
        <v>34</v>
      </c>
      <c r="L1209" s="128">
        <v>44050</v>
      </c>
      <c r="M1209" s="91">
        <v>2020</v>
      </c>
      <c r="N1209" s="91" t="s">
        <v>1124</v>
      </c>
      <c r="O1209" s="91" t="s">
        <v>1193</v>
      </c>
      <c r="P1209" s="127">
        <v>44080</v>
      </c>
      <c r="Q1209" s="97">
        <v>44077</v>
      </c>
      <c r="R1209" s="93" t="s">
        <v>35</v>
      </c>
      <c r="S1209" s="89" t="s">
        <v>36</v>
      </c>
      <c r="T1209" s="88" t="s">
        <v>30</v>
      </c>
      <c r="U1209" s="89" t="s">
        <v>449</v>
      </c>
      <c r="V1209" s="92" t="s">
        <v>1701</v>
      </c>
      <c r="W1209" s="94">
        <v>40894203</v>
      </c>
      <c r="X1209" s="46">
        <f t="shared" si="60"/>
        <v>27</v>
      </c>
      <c r="Y1209" s="46">
        <v>944</v>
      </c>
      <c r="Z1209" s="46" t="str">
        <f t="shared" si="61"/>
        <v>16-30</v>
      </c>
      <c r="AA1209" s="77" t="str">
        <f t="shared" si="62"/>
        <v>Concluido</v>
      </c>
    </row>
    <row r="1210" spans="1:27" s="43" customFormat="1" ht="15" customHeight="1">
      <c r="A1210" s="89" t="s">
        <v>26</v>
      </c>
      <c r="B1210" s="90" t="s">
        <v>37</v>
      </c>
      <c r="C1210" s="91" t="s">
        <v>27</v>
      </c>
      <c r="D1210" s="91">
        <v>8859</v>
      </c>
      <c r="E1210" s="87" t="s">
        <v>53</v>
      </c>
      <c r="F1210" s="87" t="s">
        <v>29</v>
      </c>
      <c r="G1210" s="88" t="s">
        <v>44</v>
      </c>
      <c r="H1210" s="89" t="s">
        <v>45</v>
      </c>
      <c r="I1210" s="92" t="s">
        <v>53</v>
      </c>
      <c r="J1210" s="92" t="s">
        <v>47</v>
      </c>
      <c r="K1210" s="91" t="s">
        <v>34</v>
      </c>
      <c r="L1210" s="128">
        <v>44050</v>
      </c>
      <c r="M1210" s="91">
        <v>2020</v>
      </c>
      <c r="N1210" s="91" t="s">
        <v>1124</v>
      </c>
      <c r="O1210" s="91" t="s">
        <v>1193</v>
      </c>
      <c r="P1210" s="127">
        <v>44080</v>
      </c>
      <c r="Q1210" s="97">
        <v>44077</v>
      </c>
      <c r="R1210" s="93" t="s">
        <v>35</v>
      </c>
      <c r="S1210" s="89" t="s">
        <v>36</v>
      </c>
      <c r="T1210" s="88" t="s">
        <v>30</v>
      </c>
      <c r="U1210" s="89" t="s">
        <v>449</v>
      </c>
      <c r="V1210" s="92" t="s">
        <v>1702</v>
      </c>
      <c r="W1210" s="94">
        <v>76784647</v>
      </c>
      <c r="X1210" s="46">
        <f t="shared" si="60"/>
        <v>27</v>
      </c>
      <c r="Y1210" s="46">
        <v>945</v>
      </c>
      <c r="Z1210" s="46" t="str">
        <f t="shared" si="61"/>
        <v>16-30</v>
      </c>
      <c r="AA1210" s="77" t="str">
        <f t="shared" si="62"/>
        <v>Concluido</v>
      </c>
    </row>
    <row r="1211" spans="1:27" s="43" customFormat="1" ht="15" customHeight="1">
      <c r="A1211" s="89" t="s">
        <v>26</v>
      </c>
      <c r="B1211" s="90" t="s">
        <v>37</v>
      </c>
      <c r="C1211" s="91" t="s">
        <v>27</v>
      </c>
      <c r="D1211" s="91">
        <v>8863</v>
      </c>
      <c r="E1211" s="87" t="s">
        <v>85</v>
      </c>
      <c r="F1211" s="87" t="s">
        <v>29</v>
      </c>
      <c r="G1211" s="88" t="s">
        <v>30</v>
      </c>
      <c r="H1211" s="89" t="s">
        <v>31</v>
      </c>
      <c r="I1211" s="92" t="s">
        <v>32</v>
      </c>
      <c r="J1211" s="92" t="s">
        <v>33</v>
      </c>
      <c r="K1211" s="91" t="s">
        <v>34</v>
      </c>
      <c r="L1211" s="128">
        <v>44050</v>
      </c>
      <c r="M1211" s="91">
        <v>2020</v>
      </c>
      <c r="N1211" s="91" t="s">
        <v>1124</v>
      </c>
      <c r="O1211" s="91" t="s">
        <v>1193</v>
      </c>
      <c r="P1211" s="127">
        <v>44080</v>
      </c>
      <c r="Q1211" s="97">
        <v>44077</v>
      </c>
      <c r="R1211" s="93" t="s">
        <v>35</v>
      </c>
      <c r="S1211" s="89" t="s">
        <v>36</v>
      </c>
      <c r="T1211" s="88" t="s">
        <v>30</v>
      </c>
      <c r="U1211" s="89" t="s">
        <v>449</v>
      </c>
      <c r="V1211" s="92" t="s">
        <v>1703</v>
      </c>
      <c r="W1211" s="94">
        <v>76382345</v>
      </c>
      <c r="X1211" s="46">
        <f t="shared" si="60"/>
        <v>27</v>
      </c>
      <c r="Y1211" s="46">
        <v>946</v>
      </c>
      <c r="Z1211" s="46" t="str">
        <f t="shared" si="61"/>
        <v>16-30</v>
      </c>
      <c r="AA1211" s="77" t="str">
        <f t="shared" si="62"/>
        <v>Concluido</v>
      </c>
    </row>
    <row r="1212" spans="1:27" s="43" customFormat="1" ht="15" customHeight="1">
      <c r="A1212" s="89" t="s">
        <v>26</v>
      </c>
      <c r="B1212" s="90" t="s">
        <v>37</v>
      </c>
      <c r="C1212" s="91" t="s">
        <v>27</v>
      </c>
      <c r="D1212" s="91">
        <v>8866</v>
      </c>
      <c r="E1212" s="87" t="s">
        <v>56</v>
      </c>
      <c r="F1212" s="87" t="s">
        <v>29</v>
      </c>
      <c r="G1212" s="88" t="s">
        <v>30</v>
      </c>
      <c r="H1212" s="89" t="s">
        <v>31</v>
      </c>
      <c r="I1212" s="92" t="s">
        <v>32</v>
      </c>
      <c r="J1212" s="92" t="s">
        <v>33</v>
      </c>
      <c r="K1212" s="91" t="s">
        <v>34</v>
      </c>
      <c r="L1212" s="128">
        <v>44050</v>
      </c>
      <c r="M1212" s="91">
        <v>2020</v>
      </c>
      <c r="N1212" s="91" t="s">
        <v>1124</v>
      </c>
      <c r="O1212" s="91" t="s">
        <v>1193</v>
      </c>
      <c r="P1212" s="127">
        <v>44080</v>
      </c>
      <c r="Q1212" s="97">
        <v>44077</v>
      </c>
      <c r="R1212" s="93" t="s">
        <v>35</v>
      </c>
      <c r="S1212" s="89" t="s">
        <v>36</v>
      </c>
      <c r="T1212" s="88" t="s">
        <v>30</v>
      </c>
      <c r="U1212" s="89" t="s">
        <v>449</v>
      </c>
      <c r="V1212" s="92" t="s">
        <v>1704</v>
      </c>
      <c r="W1212" s="94">
        <v>8471157</v>
      </c>
      <c r="X1212" s="46">
        <f t="shared" si="60"/>
        <v>27</v>
      </c>
      <c r="Y1212" s="46">
        <v>947</v>
      </c>
      <c r="Z1212" s="46" t="str">
        <f t="shared" si="61"/>
        <v>16-30</v>
      </c>
      <c r="AA1212" s="77" t="str">
        <f t="shared" si="62"/>
        <v>Concluido</v>
      </c>
    </row>
    <row r="1213" spans="1:27" s="43" customFormat="1" ht="15" customHeight="1">
      <c r="A1213" s="89" t="s">
        <v>26</v>
      </c>
      <c r="B1213" s="90" t="s">
        <v>37</v>
      </c>
      <c r="C1213" s="91" t="s">
        <v>27</v>
      </c>
      <c r="D1213" s="91">
        <v>8867</v>
      </c>
      <c r="E1213" s="87" t="s">
        <v>56</v>
      </c>
      <c r="F1213" s="87" t="s">
        <v>29</v>
      </c>
      <c r="G1213" s="88" t="s">
        <v>30</v>
      </c>
      <c r="H1213" s="89" t="s">
        <v>31</v>
      </c>
      <c r="I1213" s="92" t="s">
        <v>32</v>
      </c>
      <c r="J1213" s="92" t="s">
        <v>33</v>
      </c>
      <c r="K1213" s="91" t="s">
        <v>34</v>
      </c>
      <c r="L1213" s="128">
        <v>44050</v>
      </c>
      <c r="M1213" s="91">
        <v>2020</v>
      </c>
      <c r="N1213" s="91" t="s">
        <v>1124</v>
      </c>
      <c r="O1213" s="91" t="s">
        <v>1193</v>
      </c>
      <c r="P1213" s="127">
        <v>44080</v>
      </c>
      <c r="Q1213" s="97">
        <v>44078</v>
      </c>
      <c r="R1213" s="93" t="s">
        <v>35</v>
      </c>
      <c r="S1213" s="89" t="s">
        <v>36</v>
      </c>
      <c r="T1213" s="88" t="s">
        <v>30</v>
      </c>
      <c r="U1213" s="89" t="s">
        <v>449</v>
      </c>
      <c r="V1213" s="92" t="s">
        <v>514</v>
      </c>
      <c r="W1213" s="94">
        <v>18145132</v>
      </c>
      <c r="X1213" s="46">
        <f t="shared" si="60"/>
        <v>28</v>
      </c>
      <c r="Y1213" s="46">
        <v>948</v>
      </c>
      <c r="Z1213" s="46" t="str">
        <f t="shared" si="61"/>
        <v>16-30</v>
      </c>
      <c r="AA1213" s="77" t="str">
        <f t="shared" si="62"/>
        <v>Concluido</v>
      </c>
    </row>
    <row r="1214" spans="1:27" s="43" customFormat="1" ht="15" customHeight="1">
      <c r="A1214" s="89" t="s">
        <v>26</v>
      </c>
      <c r="B1214" s="90" t="s">
        <v>37</v>
      </c>
      <c r="C1214" s="91" t="s">
        <v>27</v>
      </c>
      <c r="D1214" s="91">
        <v>8870</v>
      </c>
      <c r="E1214" s="87" t="s">
        <v>60</v>
      </c>
      <c r="F1214" s="87" t="s">
        <v>61</v>
      </c>
      <c r="G1214" s="88" t="s">
        <v>30</v>
      </c>
      <c r="H1214" s="89" t="s">
        <v>31</v>
      </c>
      <c r="I1214" s="92" t="s">
        <v>32</v>
      </c>
      <c r="J1214" s="92" t="s">
        <v>33</v>
      </c>
      <c r="K1214" s="91" t="s">
        <v>34</v>
      </c>
      <c r="L1214" s="128">
        <v>44050</v>
      </c>
      <c r="M1214" s="91">
        <v>2020</v>
      </c>
      <c r="N1214" s="91" t="s">
        <v>1124</v>
      </c>
      <c r="O1214" s="91" t="s">
        <v>1193</v>
      </c>
      <c r="P1214" s="127">
        <v>44080</v>
      </c>
      <c r="Q1214" s="97">
        <v>44077</v>
      </c>
      <c r="R1214" s="93" t="s">
        <v>40</v>
      </c>
      <c r="S1214" s="89" t="s">
        <v>420</v>
      </c>
      <c r="T1214" s="88" t="s">
        <v>30</v>
      </c>
      <c r="U1214" s="89" t="s">
        <v>449</v>
      </c>
      <c r="V1214" s="92" t="s">
        <v>1705</v>
      </c>
      <c r="W1214" s="94">
        <v>45801555</v>
      </c>
      <c r="X1214" s="46">
        <f t="shared" si="60"/>
        <v>27</v>
      </c>
      <c r="Y1214" s="46">
        <v>949</v>
      </c>
      <c r="Z1214" s="46" t="str">
        <f t="shared" si="61"/>
        <v>16-30</v>
      </c>
      <c r="AA1214" s="77" t="str">
        <f t="shared" si="62"/>
        <v>Concluido</v>
      </c>
    </row>
    <row r="1215" spans="1:27" s="43" customFormat="1" ht="15" customHeight="1">
      <c r="A1215" s="89" t="s">
        <v>26</v>
      </c>
      <c r="B1215" s="90" t="s">
        <v>37</v>
      </c>
      <c r="C1215" s="91" t="s">
        <v>27</v>
      </c>
      <c r="D1215" s="91">
        <v>8872</v>
      </c>
      <c r="E1215" s="87" t="s">
        <v>28</v>
      </c>
      <c r="F1215" s="87" t="s">
        <v>29</v>
      </c>
      <c r="G1215" s="88" t="s">
        <v>44</v>
      </c>
      <c r="H1215" s="89" t="s">
        <v>45</v>
      </c>
      <c r="I1215" s="92" t="s">
        <v>28</v>
      </c>
      <c r="J1215" s="92" t="s">
        <v>47</v>
      </c>
      <c r="K1215" s="91" t="s">
        <v>34</v>
      </c>
      <c r="L1215" s="128">
        <v>44050</v>
      </c>
      <c r="M1215" s="91">
        <v>2020</v>
      </c>
      <c r="N1215" s="91" t="s">
        <v>1124</v>
      </c>
      <c r="O1215" s="91" t="s">
        <v>1193</v>
      </c>
      <c r="P1215" s="127">
        <v>44080</v>
      </c>
      <c r="Q1215" s="97">
        <v>44060</v>
      </c>
      <c r="R1215" s="93" t="s">
        <v>35</v>
      </c>
      <c r="S1215" s="89" t="s">
        <v>36</v>
      </c>
      <c r="T1215" s="88" t="s">
        <v>30</v>
      </c>
      <c r="U1215" s="89" t="s">
        <v>449</v>
      </c>
      <c r="V1215" s="92" t="s">
        <v>1706</v>
      </c>
      <c r="W1215" s="94">
        <v>76856636</v>
      </c>
      <c r="X1215" s="46">
        <f t="shared" si="60"/>
        <v>10</v>
      </c>
      <c r="Y1215" s="46">
        <v>950</v>
      </c>
      <c r="Z1215" s="46" t="str">
        <f t="shared" si="61"/>
        <v>1-15</v>
      </c>
      <c r="AA1215" s="77" t="str">
        <f t="shared" si="62"/>
        <v>Concluido</v>
      </c>
    </row>
    <row r="1216" spans="1:27" s="43" customFormat="1" ht="15" customHeight="1">
      <c r="A1216" s="89" t="s">
        <v>26</v>
      </c>
      <c r="B1216" s="90" t="s">
        <v>37</v>
      </c>
      <c r="C1216" s="91" t="s">
        <v>27</v>
      </c>
      <c r="D1216" s="91">
        <v>8856</v>
      </c>
      <c r="E1216" s="87" t="s">
        <v>49</v>
      </c>
      <c r="F1216" s="87" t="s">
        <v>29</v>
      </c>
      <c r="G1216" s="88" t="s">
        <v>44</v>
      </c>
      <c r="H1216" s="89" t="s">
        <v>45</v>
      </c>
      <c r="I1216" s="92" t="s">
        <v>49</v>
      </c>
      <c r="J1216" s="92" t="s">
        <v>86</v>
      </c>
      <c r="K1216" s="91" t="s">
        <v>123</v>
      </c>
      <c r="L1216" s="128">
        <v>44050</v>
      </c>
      <c r="M1216" s="91">
        <v>2020</v>
      </c>
      <c r="N1216" s="91" t="s">
        <v>1124</v>
      </c>
      <c r="O1216" s="91" t="s">
        <v>1193</v>
      </c>
      <c r="P1216" s="127">
        <v>44080</v>
      </c>
      <c r="Q1216" s="97">
        <v>44077</v>
      </c>
      <c r="R1216" s="93" t="s">
        <v>35</v>
      </c>
      <c r="S1216" s="89" t="s">
        <v>36</v>
      </c>
      <c r="T1216" s="88" t="s">
        <v>30</v>
      </c>
      <c r="U1216" s="89" t="s">
        <v>449</v>
      </c>
      <c r="V1216" s="92" t="s">
        <v>1707</v>
      </c>
      <c r="W1216" s="94">
        <v>72697669</v>
      </c>
      <c r="X1216" s="46">
        <f t="shared" si="60"/>
        <v>27</v>
      </c>
      <c r="Y1216" s="46">
        <v>951</v>
      </c>
      <c r="Z1216" s="46" t="str">
        <f t="shared" si="61"/>
        <v>16-30</v>
      </c>
      <c r="AA1216" s="77" t="str">
        <f t="shared" si="62"/>
        <v>Concluido</v>
      </c>
    </row>
    <row r="1217" spans="1:27" s="43" customFormat="1" ht="15" customHeight="1">
      <c r="A1217" s="89" t="s">
        <v>26</v>
      </c>
      <c r="B1217" s="90" t="s">
        <v>37</v>
      </c>
      <c r="C1217" s="91" t="s">
        <v>27</v>
      </c>
      <c r="D1217" s="91">
        <v>8858</v>
      </c>
      <c r="E1217" s="87" t="s">
        <v>160</v>
      </c>
      <c r="F1217" s="87" t="s">
        <v>57</v>
      </c>
      <c r="G1217" s="88" t="s">
        <v>44</v>
      </c>
      <c r="H1217" s="89" t="s">
        <v>45</v>
      </c>
      <c r="I1217" s="92" t="s">
        <v>160</v>
      </c>
      <c r="J1217" s="92" t="s">
        <v>111</v>
      </c>
      <c r="K1217" s="91" t="s">
        <v>161</v>
      </c>
      <c r="L1217" s="128">
        <v>44050</v>
      </c>
      <c r="M1217" s="91">
        <v>2020</v>
      </c>
      <c r="N1217" s="91" t="s">
        <v>1124</v>
      </c>
      <c r="O1217" s="91" t="s">
        <v>1193</v>
      </c>
      <c r="P1217" s="127">
        <v>44080</v>
      </c>
      <c r="Q1217" s="97">
        <v>44077</v>
      </c>
      <c r="R1217" s="93" t="s">
        <v>35</v>
      </c>
      <c r="S1217" s="89" t="s">
        <v>36</v>
      </c>
      <c r="T1217" s="88" t="s">
        <v>30</v>
      </c>
      <c r="U1217" s="89" t="s">
        <v>449</v>
      </c>
      <c r="V1217" s="92" t="s">
        <v>1708</v>
      </c>
      <c r="W1217" s="94">
        <v>44101970</v>
      </c>
      <c r="X1217" s="46">
        <f t="shared" si="60"/>
        <v>27</v>
      </c>
      <c r="Y1217" s="46">
        <v>952</v>
      </c>
      <c r="Z1217" s="46" t="str">
        <f t="shared" si="61"/>
        <v>16-30</v>
      </c>
      <c r="AA1217" s="77" t="str">
        <f t="shared" si="62"/>
        <v>Concluido</v>
      </c>
    </row>
    <row r="1218" spans="1:27" s="43" customFormat="1" ht="15" customHeight="1">
      <c r="A1218" s="89" t="s">
        <v>26</v>
      </c>
      <c r="B1218" s="90" t="s">
        <v>37</v>
      </c>
      <c r="C1218" s="91" t="s">
        <v>27</v>
      </c>
      <c r="D1218" s="91">
        <v>8829</v>
      </c>
      <c r="E1218" s="87" t="s">
        <v>80</v>
      </c>
      <c r="F1218" s="87" t="s">
        <v>80</v>
      </c>
      <c r="G1218" s="88" t="s">
        <v>44</v>
      </c>
      <c r="H1218" s="89" t="s">
        <v>45</v>
      </c>
      <c r="I1218" s="92" t="s">
        <v>50</v>
      </c>
      <c r="J1218" s="92" t="s">
        <v>51</v>
      </c>
      <c r="K1218" s="91" t="s">
        <v>52</v>
      </c>
      <c r="L1218" s="128">
        <v>44049</v>
      </c>
      <c r="M1218" s="91">
        <v>2020</v>
      </c>
      <c r="N1218" s="91" t="s">
        <v>1124</v>
      </c>
      <c r="O1218" s="91" t="s">
        <v>1193</v>
      </c>
      <c r="P1218" s="127">
        <v>44079</v>
      </c>
      <c r="Q1218" s="97">
        <v>44077</v>
      </c>
      <c r="R1218" s="93">
        <v>29</v>
      </c>
      <c r="S1218" s="89" t="s">
        <v>81</v>
      </c>
      <c r="T1218" s="88">
        <v>39</v>
      </c>
      <c r="U1218" s="89" t="s">
        <v>82</v>
      </c>
      <c r="V1218" s="92" t="s">
        <v>1709</v>
      </c>
      <c r="W1218" s="94">
        <v>22196322</v>
      </c>
      <c r="X1218" s="46">
        <f t="shared" si="60"/>
        <v>28</v>
      </c>
      <c r="Y1218" s="46">
        <v>953</v>
      </c>
      <c r="Z1218" s="46" t="str">
        <f t="shared" si="61"/>
        <v>16-30</v>
      </c>
      <c r="AA1218" s="77" t="str">
        <f t="shared" si="62"/>
        <v>Concluido</v>
      </c>
    </row>
    <row r="1219" spans="1:27" s="43" customFormat="1" ht="15" customHeight="1">
      <c r="A1219" s="89" t="s">
        <v>26</v>
      </c>
      <c r="B1219" s="90" t="s">
        <v>37</v>
      </c>
      <c r="C1219" s="91" t="s">
        <v>27</v>
      </c>
      <c r="D1219" s="91">
        <v>8839</v>
      </c>
      <c r="E1219" s="87" t="s">
        <v>50</v>
      </c>
      <c r="F1219" s="87" t="s">
        <v>29</v>
      </c>
      <c r="G1219" s="88" t="s">
        <v>44</v>
      </c>
      <c r="H1219" s="89" t="s">
        <v>45</v>
      </c>
      <c r="I1219" s="92" t="s">
        <v>50</v>
      </c>
      <c r="J1219" s="92" t="s">
        <v>51</v>
      </c>
      <c r="K1219" s="91" t="s">
        <v>52</v>
      </c>
      <c r="L1219" s="128">
        <v>44049</v>
      </c>
      <c r="M1219" s="91">
        <v>2020</v>
      </c>
      <c r="N1219" s="91" t="s">
        <v>1124</v>
      </c>
      <c r="O1219" s="91" t="s">
        <v>1193</v>
      </c>
      <c r="P1219" s="127">
        <v>44079</v>
      </c>
      <c r="Q1219" s="97">
        <v>44076</v>
      </c>
      <c r="R1219" s="93" t="s">
        <v>35</v>
      </c>
      <c r="S1219" s="89" t="s">
        <v>36</v>
      </c>
      <c r="T1219" s="88" t="s">
        <v>30</v>
      </c>
      <c r="U1219" s="89" t="s">
        <v>449</v>
      </c>
      <c r="V1219" s="92" t="s">
        <v>1710</v>
      </c>
      <c r="W1219" s="94">
        <v>29732463</v>
      </c>
      <c r="X1219" s="46">
        <f t="shared" si="60"/>
        <v>27</v>
      </c>
      <c r="Y1219" s="46">
        <v>954</v>
      </c>
      <c r="Z1219" s="46" t="str">
        <f t="shared" si="61"/>
        <v>16-30</v>
      </c>
      <c r="AA1219" s="77" t="str">
        <f t="shared" si="62"/>
        <v>Concluido</v>
      </c>
    </row>
    <row r="1220" spans="1:27" s="43" customFormat="1">
      <c r="A1220" s="89" t="s">
        <v>26</v>
      </c>
      <c r="B1220" s="90" t="s">
        <v>37</v>
      </c>
      <c r="C1220" s="91" t="s">
        <v>27</v>
      </c>
      <c r="D1220" s="91">
        <v>8834</v>
      </c>
      <c r="E1220" s="87" t="s">
        <v>60</v>
      </c>
      <c r="F1220" s="87" t="s">
        <v>1711</v>
      </c>
      <c r="G1220" s="88" t="s">
        <v>44</v>
      </c>
      <c r="H1220" s="89" t="s">
        <v>45</v>
      </c>
      <c r="I1220" s="92" t="s">
        <v>121</v>
      </c>
      <c r="J1220" s="92" t="s">
        <v>69</v>
      </c>
      <c r="K1220" s="91" t="s">
        <v>126</v>
      </c>
      <c r="L1220" s="128">
        <v>44049</v>
      </c>
      <c r="M1220" s="91">
        <v>2020</v>
      </c>
      <c r="N1220" s="91" t="s">
        <v>1124</v>
      </c>
      <c r="O1220" s="91" t="s">
        <v>1193</v>
      </c>
      <c r="P1220" s="127">
        <v>44079</v>
      </c>
      <c r="Q1220" s="97">
        <v>44078</v>
      </c>
      <c r="R1220" s="93" t="s">
        <v>35</v>
      </c>
      <c r="S1220" s="89" t="s">
        <v>36</v>
      </c>
      <c r="T1220" s="88" t="s">
        <v>30</v>
      </c>
      <c r="U1220" s="89" t="s">
        <v>449</v>
      </c>
      <c r="V1220" s="92" t="s">
        <v>1712</v>
      </c>
      <c r="W1220" s="94">
        <v>19846852</v>
      </c>
      <c r="X1220" s="46">
        <f t="shared" si="60"/>
        <v>29</v>
      </c>
      <c r="Y1220" s="46">
        <v>955</v>
      </c>
      <c r="Z1220" s="46" t="str">
        <f t="shared" si="61"/>
        <v>16-30</v>
      </c>
      <c r="AA1220" s="77" t="str">
        <f t="shared" si="62"/>
        <v>Concluido</v>
      </c>
    </row>
    <row r="1221" spans="1:27" s="43" customFormat="1" ht="15" customHeight="1">
      <c r="A1221" s="89" t="s">
        <v>26</v>
      </c>
      <c r="B1221" s="90" t="s">
        <v>37</v>
      </c>
      <c r="C1221" s="91" t="s">
        <v>27</v>
      </c>
      <c r="D1221" s="91">
        <v>8833</v>
      </c>
      <c r="E1221" s="87" t="s">
        <v>153</v>
      </c>
      <c r="F1221" s="87" t="s">
        <v>29</v>
      </c>
      <c r="G1221" s="88" t="s">
        <v>44</v>
      </c>
      <c r="H1221" s="89" t="s">
        <v>45</v>
      </c>
      <c r="I1221" s="92" t="s">
        <v>153</v>
      </c>
      <c r="J1221" s="92" t="s">
        <v>69</v>
      </c>
      <c r="K1221" s="91" t="s">
        <v>416</v>
      </c>
      <c r="L1221" s="128">
        <v>44049</v>
      </c>
      <c r="M1221" s="91">
        <v>2020</v>
      </c>
      <c r="N1221" s="91" t="s">
        <v>1124</v>
      </c>
      <c r="O1221" s="91" t="s">
        <v>1193</v>
      </c>
      <c r="P1221" s="127">
        <v>44079</v>
      </c>
      <c r="Q1221" s="97">
        <v>44086</v>
      </c>
      <c r="R1221" s="93" t="s">
        <v>35</v>
      </c>
      <c r="S1221" s="89" t="s">
        <v>36</v>
      </c>
      <c r="T1221" s="88" t="s">
        <v>30</v>
      </c>
      <c r="U1221" s="89" t="s">
        <v>449</v>
      </c>
      <c r="V1221" s="92" t="s">
        <v>1713</v>
      </c>
      <c r="W1221" s="94">
        <v>20538291</v>
      </c>
      <c r="X1221" s="46">
        <f t="shared" si="60"/>
        <v>37</v>
      </c>
      <c r="Y1221" s="46">
        <v>956</v>
      </c>
      <c r="Z1221" s="46" t="str">
        <f t="shared" si="61"/>
        <v>31-60</v>
      </c>
      <c r="AA1221" s="77" t="str">
        <f t="shared" si="62"/>
        <v>Concluido</v>
      </c>
    </row>
    <row r="1222" spans="1:27" s="43" customFormat="1" ht="15" customHeight="1">
      <c r="A1222" s="89" t="s">
        <v>26</v>
      </c>
      <c r="B1222" s="90" t="s">
        <v>37</v>
      </c>
      <c r="C1222" s="91" t="s">
        <v>27</v>
      </c>
      <c r="D1222" s="91">
        <v>8835</v>
      </c>
      <c r="E1222" s="87" t="s">
        <v>77</v>
      </c>
      <c r="F1222" s="87" t="s">
        <v>29</v>
      </c>
      <c r="G1222" s="88" t="s">
        <v>44</v>
      </c>
      <c r="H1222" s="89" t="s">
        <v>45</v>
      </c>
      <c r="I1222" s="92" t="s">
        <v>77</v>
      </c>
      <c r="J1222" s="92" t="s">
        <v>108</v>
      </c>
      <c r="K1222" s="91" t="s">
        <v>129</v>
      </c>
      <c r="L1222" s="128">
        <v>44049</v>
      </c>
      <c r="M1222" s="91">
        <v>2020</v>
      </c>
      <c r="N1222" s="91" t="s">
        <v>1124</v>
      </c>
      <c r="O1222" s="91" t="s">
        <v>1193</v>
      </c>
      <c r="P1222" s="127">
        <v>44079</v>
      </c>
      <c r="Q1222" s="97">
        <v>44079</v>
      </c>
      <c r="R1222" s="93" t="s">
        <v>35</v>
      </c>
      <c r="S1222" s="89" t="s">
        <v>36</v>
      </c>
      <c r="T1222" s="88" t="s">
        <v>30</v>
      </c>
      <c r="U1222" s="89" t="s">
        <v>449</v>
      </c>
      <c r="V1222" s="92" t="s">
        <v>1714</v>
      </c>
      <c r="W1222" s="94">
        <v>73698854</v>
      </c>
      <c r="X1222" s="46">
        <f t="shared" si="60"/>
        <v>30</v>
      </c>
      <c r="Y1222" s="46">
        <v>957</v>
      </c>
      <c r="Z1222" s="46" t="str">
        <f t="shared" si="61"/>
        <v>16-30</v>
      </c>
      <c r="AA1222" s="77" t="str">
        <f t="shared" si="62"/>
        <v>Concluido</v>
      </c>
    </row>
    <row r="1223" spans="1:27" s="43" customFormat="1" ht="15" customHeight="1">
      <c r="A1223" s="89" t="s">
        <v>26</v>
      </c>
      <c r="B1223" s="90" t="s">
        <v>37</v>
      </c>
      <c r="C1223" s="91" t="s">
        <v>27</v>
      </c>
      <c r="D1223" s="91">
        <v>8832</v>
      </c>
      <c r="E1223" s="87" t="s">
        <v>71</v>
      </c>
      <c r="F1223" s="87" t="s">
        <v>91</v>
      </c>
      <c r="G1223" s="88" t="s">
        <v>44</v>
      </c>
      <c r="H1223" s="89" t="s">
        <v>45</v>
      </c>
      <c r="I1223" s="92" t="s">
        <v>71</v>
      </c>
      <c r="J1223" s="92" t="s">
        <v>47</v>
      </c>
      <c r="K1223" s="91" t="s">
        <v>34</v>
      </c>
      <c r="L1223" s="128">
        <v>44049</v>
      </c>
      <c r="M1223" s="91">
        <v>2020</v>
      </c>
      <c r="N1223" s="91" t="s">
        <v>1124</v>
      </c>
      <c r="O1223" s="91" t="s">
        <v>1193</v>
      </c>
      <c r="P1223" s="127">
        <v>44079</v>
      </c>
      <c r="Q1223" s="97">
        <v>44076</v>
      </c>
      <c r="R1223" s="93" t="s">
        <v>35</v>
      </c>
      <c r="S1223" s="89" t="s">
        <v>36</v>
      </c>
      <c r="T1223" s="88" t="s">
        <v>30</v>
      </c>
      <c r="U1223" s="89" t="s">
        <v>449</v>
      </c>
      <c r="V1223" s="92" t="s">
        <v>1715</v>
      </c>
      <c r="W1223" s="94">
        <v>40629376</v>
      </c>
      <c r="X1223" s="46">
        <f t="shared" si="60"/>
        <v>27</v>
      </c>
      <c r="Y1223" s="46">
        <v>958</v>
      </c>
      <c r="Z1223" s="46" t="str">
        <f t="shared" si="61"/>
        <v>16-30</v>
      </c>
      <c r="AA1223" s="77" t="str">
        <f t="shared" si="62"/>
        <v>Concluido</v>
      </c>
    </row>
    <row r="1224" spans="1:27" s="43" customFormat="1" ht="15" customHeight="1">
      <c r="A1224" s="89" t="s">
        <v>26</v>
      </c>
      <c r="B1224" s="90" t="s">
        <v>37</v>
      </c>
      <c r="C1224" s="91" t="s">
        <v>27</v>
      </c>
      <c r="D1224" s="91">
        <v>8843</v>
      </c>
      <c r="E1224" s="87" t="s">
        <v>97</v>
      </c>
      <c r="F1224" s="87" t="s">
        <v>57</v>
      </c>
      <c r="G1224" s="88" t="s">
        <v>30</v>
      </c>
      <c r="H1224" s="89" t="s">
        <v>31</v>
      </c>
      <c r="I1224" s="92" t="s">
        <v>32</v>
      </c>
      <c r="J1224" s="92" t="s">
        <v>33</v>
      </c>
      <c r="K1224" s="91" t="s">
        <v>34</v>
      </c>
      <c r="L1224" s="128">
        <v>44049</v>
      </c>
      <c r="M1224" s="91">
        <v>2020</v>
      </c>
      <c r="N1224" s="91" t="s">
        <v>1124</v>
      </c>
      <c r="O1224" s="91" t="s">
        <v>1193</v>
      </c>
      <c r="P1224" s="127">
        <v>44079</v>
      </c>
      <c r="Q1224" s="97">
        <v>44076</v>
      </c>
      <c r="R1224" s="93" t="s">
        <v>35</v>
      </c>
      <c r="S1224" s="89" t="s">
        <v>36</v>
      </c>
      <c r="T1224" s="88" t="s">
        <v>30</v>
      </c>
      <c r="U1224" s="89" t="s">
        <v>449</v>
      </c>
      <c r="V1224" s="92" t="s">
        <v>1716</v>
      </c>
      <c r="W1224" s="94">
        <v>42963394</v>
      </c>
      <c r="X1224" s="46">
        <f t="shared" si="60"/>
        <v>27</v>
      </c>
      <c r="Y1224" s="46">
        <v>959</v>
      </c>
      <c r="Z1224" s="46" t="str">
        <f t="shared" si="61"/>
        <v>16-30</v>
      </c>
      <c r="AA1224" s="77" t="str">
        <f t="shared" si="62"/>
        <v>Concluido</v>
      </c>
    </row>
    <row r="1225" spans="1:27" s="43" customFormat="1" ht="15" customHeight="1">
      <c r="A1225" s="89" t="s">
        <v>26</v>
      </c>
      <c r="B1225" s="90" t="s">
        <v>37</v>
      </c>
      <c r="C1225" s="91" t="s">
        <v>27</v>
      </c>
      <c r="D1225" s="91">
        <v>8845</v>
      </c>
      <c r="E1225" s="87" t="s">
        <v>50</v>
      </c>
      <c r="F1225" s="87" t="s">
        <v>29</v>
      </c>
      <c r="G1225" s="88" t="s">
        <v>30</v>
      </c>
      <c r="H1225" s="89" t="s">
        <v>31</v>
      </c>
      <c r="I1225" s="92" t="s">
        <v>32</v>
      </c>
      <c r="J1225" s="92" t="s">
        <v>33</v>
      </c>
      <c r="K1225" s="91" t="s">
        <v>34</v>
      </c>
      <c r="L1225" s="128">
        <v>44049</v>
      </c>
      <c r="M1225" s="91">
        <v>2020</v>
      </c>
      <c r="N1225" s="91" t="s">
        <v>1124</v>
      </c>
      <c r="O1225" s="91" t="s">
        <v>1193</v>
      </c>
      <c r="P1225" s="127">
        <v>44079</v>
      </c>
      <c r="Q1225" s="97">
        <v>44077</v>
      </c>
      <c r="R1225" s="93" t="s">
        <v>35</v>
      </c>
      <c r="S1225" s="89" t="s">
        <v>36</v>
      </c>
      <c r="T1225" s="88" t="s">
        <v>30</v>
      </c>
      <c r="U1225" s="89" t="s">
        <v>449</v>
      </c>
      <c r="V1225" s="92" t="s">
        <v>1717</v>
      </c>
      <c r="W1225" s="94">
        <v>29622326</v>
      </c>
      <c r="X1225" s="46">
        <f t="shared" si="60"/>
        <v>28</v>
      </c>
      <c r="Y1225" s="46">
        <v>960</v>
      </c>
      <c r="Z1225" s="46" t="str">
        <f t="shared" si="61"/>
        <v>16-30</v>
      </c>
      <c r="AA1225" s="77" t="str">
        <f t="shared" si="62"/>
        <v>Concluido</v>
      </c>
    </row>
    <row r="1226" spans="1:27" s="43" customFormat="1">
      <c r="A1226" s="89" t="s">
        <v>26</v>
      </c>
      <c r="B1226" s="90" t="s">
        <v>37</v>
      </c>
      <c r="C1226" s="91" t="s">
        <v>27</v>
      </c>
      <c r="D1226" s="91">
        <v>8846</v>
      </c>
      <c r="E1226" s="87" t="s">
        <v>50</v>
      </c>
      <c r="F1226" s="87" t="s">
        <v>29</v>
      </c>
      <c r="G1226" s="88" t="s">
        <v>30</v>
      </c>
      <c r="H1226" s="89" t="s">
        <v>31</v>
      </c>
      <c r="I1226" s="92" t="s">
        <v>32</v>
      </c>
      <c r="J1226" s="92" t="s">
        <v>33</v>
      </c>
      <c r="K1226" s="91" t="s">
        <v>34</v>
      </c>
      <c r="L1226" s="128">
        <v>44049</v>
      </c>
      <c r="M1226" s="91">
        <v>2020</v>
      </c>
      <c r="N1226" s="91" t="s">
        <v>1124</v>
      </c>
      <c r="O1226" s="91" t="s">
        <v>1193</v>
      </c>
      <c r="P1226" s="127">
        <v>44079</v>
      </c>
      <c r="Q1226" s="97">
        <v>44077</v>
      </c>
      <c r="R1226" s="93" t="s">
        <v>35</v>
      </c>
      <c r="S1226" s="89" t="s">
        <v>36</v>
      </c>
      <c r="T1226" s="88" t="s">
        <v>30</v>
      </c>
      <c r="U1226" s="89" t="s">
        <v>449</v>
      </c>
      <c r="V1226" s="92" t="s">
        <v>1718</v>
      </c>
      <c r="W1226" s="94">
        <v>29668270</v>
      </c>
      <c r="X1226" s="46">
        <f t="shared" si="60"/>
        <v>28</v>
      </c>
      <c r="Y1226" s="46">
        <v>961</v>
      </c>
      <c r="Z1226" s="46" t="str">
        <f t="shared" si="61"/>
        <v>16-30</v>
      </c>
      <c r="AA1226" s="77" t="str">
        <f t="shared" si="62"/>
        <v>Concluido</v>
      </c>
    </row>
    <row r="1227" spans="1:27" s="43" customFormat="1">
      <c r="A1227" s="89" t="s">
        <v>26</v>
      </c>
      <c r="B1227" s="90" t="s">
        <v>37</v>
      </c>
      <c r="C1227" s="91" t="s">
        <v>27</v>
      </c>
      <c r="D1227" s="91">
        <v>8847</v>
      </c>
      <c r="E1227" s="87" t="s">
        <v>60</v>
      </c>
      <c r="F1227" s="87" t="s">
        <v>920</v>
      </c>
      <c r="G1227" s="88" t="s">
        <v>30</v>
      </c>
      <c r="H1227" s="89" t="s">
        <v>31</v>
      </c>
      <c r="I1227" s="92" t="s">
        <v>32</v>
      </c>
      <c r="J1227" s="92" t="s">
        <v>33</v>
      </c>
      <c r="K1227" s="91" t="s">
        <v>34</v>
      </c>
      <c r="L1227" s="128">
        <v>44049</v>
      </c>
      <c r="M1227" s="91">
        <v>2020</v>
      </c>
      <c r="N1227" s="91" t="s">
        <v>1124</v>
      </c>
      <c r="O1227" s="91" t="s">
        <v>1193</v>
      </c>
      <c r="P1227" s="127">
        <v>44079</v>
      </c>
      <c r="Q1227" s="97">
        <v>44078</v>
      </c>
      <c r="R1227" s="93">
        <v>29</v>
      </c>
      <c r="S1227" s="89" t="s">
        <v>81</v>
      </c>
      <c r="T1227" s="88">
        <v>39</v>
      </c>
      <c r="U1227" s="89" t="s">
        <v>82</v>
      </c>
      <c r="V1227" s="92" t="s">
        <v>1719</v>
      </c>
      <c r="W1227" s="94">
        <v>6220013</v>
      </c>
      <c r="X1227" s="46">
        <f t="shared" si="60"/>
        <v>29</v>
      </c>
      <c r="Y1227" s="46">
        <v>962</v>
      </c>
      <c r="Z1227" s="46" t="str">
        <f t="shared" si="61"/>
        <v>16-30</v>
      </c>
      <c r="AA1227" s="77" t="str">
        <f t="shared" si="62"/>
        <v>Concluido</v>
      </c>
    </row>
    <row r="1228" spans="1:27" s="43" customFormat="1" ht="15" customHeight="1">
      <c r="A1228" s="89" t="s">
        <v>26</v>
      </c>
      <c r="B1228" s="90" t="s">
        <v>37</v>
      </c>
      <c r="C1228" s="91" t="s">
        <v>27</v>
      </c>
      <c r="D1228" s="91">
        <v>8848</v>
      </c>
      <c r="E1228" s="87" t="s">
        <v>115</v>
      </c>
      <c r="F1228" s="87" t="s">
        <v>29</v>
      </c>
      <c r="G1228" s="88" t="s">
        <v>30</v>
      </c>
      <c r="H1228" s="89" t="s">
        <v>31</v>
      </c>
      <c r="I1228" s="92" t="s">
        <v>32</v>
      </c>
      <c r="J1228" s="92" t="s">
        <v>33</v>
      </c>
      <c r="K1228" s="91" t="s">
        <v>34</v>
      </c>
      <c r="L1228" s="128">
        <v>44049</v>
      </c>
      <c r="M1228" s="91">
        <v>2020</v>
      </c>
      <c r="N1228" s="91" t="s">
        <v>1124</v>
      </c>
      <c r="O1228" s="91" t="s">
        <v>1193</v>
      </c>
      <c r="P1228" s="127">
        <v>44079</v>
      </c>
      <c r="Q1228" s="97">
        <v>44077</v>
      </c>
      <c r="R1228" s="93" t="s">
        <v>35</v>
      </c>
      <c r="S1228" s="89" t="s">
        <v>36</v>
      </c>
      <c r="T1228" s="88" t="s">
        <v>30</v>
      </c>
      <c r="U1228" s="89" t="s">
        <v>449</v>
      </c>
      <c r="V1228" s="92" t="s">
        <v>1720</v>
      </c>
      <c r="W1228" s="94">
        <v>46683229</v>
      </c>
      <c r="X1228" s="46">
        <f t="shared" si="60"/>
        <v>28</v>
      </c>
      <c r="Y1228" s="46">
        <v>963</v>
      </c>
      <c r="Z1228" s="46" t="str">
        <f t="shared" si="61"/>
        <v>16-30</v>
      </c>
      <c r="AA1228" s="77" t="str">
        <f t="shared" si="62"/>
        <v>Concluido</v>
      </c>
    </row>
    <row r="1229" spans="1:27" s="43" customFormat="1">
      <c r="A1229" s="89" t="s">
        <v>26</v>
      </c>
      <c r="B1229" s="90" t="s">
        <v>37</v>
      </c>
      <c r="C1229" s="91" t="s">
        <v>27</v>
      </c>
      <c r="D1229" s="91">
        <v>8850</v>
      </c>
      <c r="E1229" s="87" t="s">
        <v>94</v>
      </c>
      <c r="F1229" s="87" t="s">
        <v>29</v>
      </c>
      <c r="G1229" s="88" t="s">
        <v>30</v>
      </c>
      <c r="H1229" s="89" t="s">
        <v>31</v>
      </c>
      <c r="I1229" s="92" t="s">
        <v>32</v>
      </c>
      <c r="J1229" s="92" t="s">
        <v>33</v>
      </c>
      <c r="K1229" s="91" t="s">
        <v>34</v>
      </c>
      <c r="L1229" s="128">
        <v>44049</v>
      </c>
      <c r="M1229" s="91">
        <v>2020</v>
      </c>
      <c r="N1229" s="91" t="s">
        <v>1124</v>
      </c>
      <c r="O1229" s="91" t="s">
        <v>1193</v>
      </c>
      <c r="P1229" s="127">
        <v>44079</v>
      </c>
      <c r="Q1229" s="97">
        <v>44078</v>
      </c>
      <c r="R1229" s="93" t="s">
        <v>35</v>
      </c>
      <c r="S1229" s="89" t="s">
        <v>36</v>
      </c>
      <c r="T1229" s="88" t="s">
        <v>30</v>
      </c>
      <c r="U1229" s="89" t="s">
        <v>449</v>
      </c>
      <c r="V1229" s="92" t="s">
        <v>1721</v>
      </c>
      <c r="W1229" s="94">
        <v>7885576</v>
      </c>
      <c r="X1229" s="46">
        <f t="shared" si="60"/>
        <v>29</v>
      </c>
      <c r="Y1229" s="46">
        <v>964</v>
      </c>
      <c r="Z1229" s="46" t="str">
        <f t="shared" si="61"/>
        <v>16-30</v>
      </c>
      <c r="AA1229" s="77" t="str">
        <f t="shared" si="62"/>
        <v>Concluido</v>
      </c>
    </row>
    <row r="1230" spans="1:27" s="43" customFormat="1" ht="15" customHeight="1">
      <c r="A1230" s="89" t="s">
        <v>26</v>
      </c>
      <c r="B1230" s="90" t="s">
        <v>37</v>
      </c>
      <c r="C1230" s="91" t="s">
        <v>27</v>
      </c>
      <c r="D1230" s="91">
        <v>8852</v>
      </c>
      <c r="E1230" s="87" t="s">
        <v>107</v>
      </c>
      <c r="F1230" s="87" t="s">
        <v>57</v>
      </c>
      <c r="G1230" s="88" t="s">
        <v>30</v>
      </c>
      <c r="H1230" s="89" t="s">
        <v>31</v>
      </c>
      <c r="I1230" s="92" t="s">
        <v>32</v>
      </c>
      <c r="J1230" s="92" t="s">
        <v>33</v>
      </c>
      <c r="K1230" s="91" t="s">
        <v>34</v>
      </c>
      <c r="L1230" s="128">
        <v>44049</v>
      </c>
      <c r="M1230" s="91">
        <v>2020</v>
      </c>
      <c r="N1230" s="91" t="s">
        <v>1124</v>
      </c>
      <c r="O1230" s="91" t="s">
        <v>1193</v>
      </c>
      <c r="P1230" s="127">
        <v>44079</v>
      </c>
      <c r="Q1230" s="97">
        <v>44077</v>
      </c>
      <c r="R1230" s="93" t="s">
        <v>35</v>
      </c>
      <c r="S1230" s="89" t="s">
        <v>36</v>
      </c>
      <c r="T1230" s="88" t="s">
        <v>30</v>
      </c>
      <c r="U1230" s="89" t="s">
        <v>449</v>
      </c>
      <c r="V1230" s="92" t="s">
        <v>1722</v>
      </c>
      <c r="W1230" s="94">
        <v>45733065</v>
      </c>
      <c r="X1230" s="46">
        <f t="shared" si="60"/>
        <v>28</v>
      </c>
      <c r="Y1230" s="46">
        <v>965</v>
      </c>
      <c r="Z1230" s="46" t="str">
        <f t="shared" si="61"/>
        <v>16-30</v>
      </c>
      <c r="AA1230" s="77" t="str">
        <f t="shared" si="62"/>
        <v>Concluido</v>
      </c>
    </row>
    <row r="1231" spans="1:27" s="43" customFormat="1" ht="15" customHeight="1">
      <c r="A1231" s="89" t="s">
        <v>26</v>
      </c>
      <c r="B1231" s="90" t="s">
        <v>37</v>
      </c>
      <c r="C1231" s="91" t="s">
        <v>27</v>
      </c>
      <c r="D1231" s="91">
        <v>8838</v>
      </c>
      <c r="E1231" s="87" t="s">
        <v>94</v>
      </c>
      <c r="F1231" s="87" t="s">
        <v>29</v>
      </c>
      <c r="G1231" s="88" t="s">
        <v>44</v>
      </c>
      <c r="H1231" s="89" t="s">
        <v>45</v>
      </c>
      <c r="I1231" s="92" t="s">
        <v>94</v>
      </c>
      <c r="J1231" s="92" t="s">
        <v>79</v>
      </c>
      <c r="K1231" s="91" t="s">
        <v>34</v>
      </c>
      <c r="L1231" s="128">
        <v>44049</v>
      </c>
      <c r="M1231" s="91">
        <v>2020</v>
      </c>
      <c r="N1231" s="91" t="s">
        <v>1124</v>
      </c>
      <c r="O1231" s="91" t="s">
        <v>1193</v>
      </c>
      <c r="P1231" s="127">
        <v>44079</v>
      </c>
      <c r="Q1231" s="97">
        <v>44076</v>
      </c>
      <c r="R1231" s="93" t="s">
        <v>35</v>
      </c>
      <c r="S1231" s="89" t="s">
        <v>36</v>
      </c>
      <c r="T1231" s="88" t="s">
        <v>30</v>
      </c>
      <c r="U1231" s="89" t="s">
        <v>449</v>
      </c>
      <c r="V1231" s="92" t="s">
        <v>1723</v>
      </c>
      <c r="W1231" s="94">
        <v>23459911</v>
      </c>
      <c r="X1231" s="46">
        <f t="shared" si="60"/>
        <v>27</v>
      </c>
      <c r="Y1231" s="46">
        <v>966</v>
      </c>
      <c r="Z1231" s="46" t="str">
        <f t="shared" si="61"/>
        <v>16-30</v>
      </c>
      <c r="AA1231" s="77" t="str">
        <f t="shared" si="62"/>
        <v>Concluido</v>
      </c>
    </row>
    <row r="1232" spans="1:27" s="43" customFormat="1" ht="15" customHeight="1">
      <c r="A1232" s="89" t="s">
        <v>26</v>
      </c>
      <c r="B1232" s="90" t="s">
        <v>37</v>
      </c>
      <c r="C1232" s="91" t="s">
        <v>27</v>
      </c>
      <c r="D1232" s="91">
        <v>8837</v>
      </c>
      <c r="E1232" s="87" t="s">
        <v>64</v>
      </c>
      <c r="F1232" s="87" t="s">
        <v>29</v>
      </c>
      <c r="G1232" s="88" t="s">
        <v>44</v>
      </c>
      <c r="H1232" s="89" t="s">
        <v>45</v>
      </c>
      <c r="I1232" s="92" t="s">
        <v>64</v>
      </c>
      <c r="J1232" s="92" t="s">
        <v>111</v>
      </c>
      <c r="K1232" s="91" t="s">
        <v>418</v>
      </c>
      <c r="L1232" s="128">
        <v>44049</v>
      </c>
      <c r="M1232" s="91">
        <v>2020</v>
      </c>
      <c r="N1232" s="91" t="s">
        <v>1124</v>
      </c>
      <c r="O1232" s="91" t="s">
        <v>1193</v>
      </c>
      <c r="P1232" s="127">
        <v>44079</v>
      </c>
      <c r="Q1232" s="97">
        <v>44078</v>
      </c>
      <c r="R1232" s="93" t="s">
        <v>35</v>
      </c>
      <c r="S1232" s="89" t="s">
        <v>36</v>
      </c>
      <c r="T1232" s="88" t="s">
        <v>30</v>
      </c>
      <c r="U1232" s="89" t="s">
        <v>449</v>
      </c>
      <c r="V1232" s="92" t="s">
        <v>1724</v>
      </c>
      <c r="W1232" s="94">
        <v>5400159</v>
      </c>
      <c r="X1232" s="46">
        <f t="shared" si="60"/>
        <v>29</v>
      </c>
      <c r="Y1232" s="46">
        <v>967</v>
      </c>
      <c r="Z1232" s="46" t="str">
        <f t="shared" si="61"/>
        <v>16-30</v>
      </c>
      <c r="AA1232" s="77" t="str">
        <f t="shared" si="62"/>
        <v>Concluido</v>
      </c>
    </row>
    <row r="1233" spans="1:27" s="43" customFormat="1" ht="15" customHeight="1">
      <c r="A1233" s="89" t="s">
        <v>26</v>
      </c>
      <c r="B1233" s="90" t="s">
        <v>37</v>
      </c>
      <c r="C1233" s="91" t="s">
        <v>27</v>
      </c>
      <c r="D1233" s="91">
        <v>8841</v>
      </c>
      <c r="E1233" s="87" t="s">
        <v>102</v>
      </c>
      <c r="F1233" s="87" t="s">
        <v>29</v>
      </c>
      <c r="G1233" s="88" t="s">
        <v>44</v>
      </c>
      <c r="H1233" s="89" t="s">
        <v>45</v>
      </c>
      <c r="I1233" s="92" t="s">
        <v>102</v>
      </c>
      <c r="J1233" s="92" t="s">
        <v>86</v>
      </c>
      <c r="K1233" s="91" t="s">
        <v>155</v>
      </c>
      <c r="L1233" s="128">
        <v>44049</v>
      </c>
      <c r="M1233" s="91">
        <v>2020</v>
      </c>
      <c r="N1233" s="91" t="s">
        <v>1124</v>
      </c>
      <c r="O1233" s="91" t="s">
        <v>1193</v>
      </c>
      <c r="P1233" s="127">
        <v>44079</v>
      </c>
      <c r="Q1233" s="97">
        <v>44076</v>
      </c>
      <c r="R1233" s="93" t="s">
        <v>35</v>
      </c>
      <c r="S1233" s="89" t="s">
        <v>36</v>
      </c>
      <c r="T1233" s="88" t="s">
        <v>30</v>
      </c>
      <c r="U1233" s="89" t="s">
        <v>449</v>
      </c>
      <c r="V1233" s="92" t="s">
        <v>1725</v>
      </c>
      <c r="W1233" s="94">
        <v>41911889</v>
      </c>
      <c r="X1233" s="46">
        <f t="shared" si="60"/>
        <v>27</v>
      </c>
      <c r="Y1233" s="46">
        <v>968</v>
      </c>
      <c r="Z1233" s="46" t="str">
        <f t="shared" si="61"/>
        <v>16-30</v>
      </c>
      <c r="AA1233" s="77" t="str">
        <f t="shared" si="62"/>
        <v>Concluido</v>
      </c>
    </row>
    <row r="1234" spans="1:27" s="43" customFormat="1" ht="15" customHeight="1">
      <c r="A1234" s="89" t="s">
        <v>26</v>
      </c>
      <c r="B1234" s="90" t="s">
        <v>37</v>
      </c>
      <c r="C1234" s="91" t="s">
        <v>27</v>
      </c>
      <c r="D1234" s="91">
        <v>8803</v>
      </c>
      <c r="E1234" s="87" t="s">
        <v>97</v>
      </c>
      <c r="F1234" s="87" t="s">
        <v>57</v>
      </c>
      <c r="G1234" s="88" t="s">
        <v>44</v>
      </c>
      <c r="H1234" s="89" t="s">
        <v>45</v>
      </c>
      <c r="I1234" s="92" t="s">
        <v>97</v>
      </c>
      <c r="J1234" s="92" t="s">
        <v>59</v>
      </c>
      <c r="K1234" s="91" t="s">
        <v>98</v>
      </c>
      <c r="L1234" s="128">
        <v>44048</v>
      </c>
      <c r="M1234" s="91">
        <v>2020</v>
      </c>
      <c r="N1234" s="91" t="s">
        <v>1124</v>
      </c>
      <c r="O1234" s="91" t="s">
        <v>1193</v>
      </c>
      <c r="P1234" s="127">
        <v>44078</v>
      </c>
      <c r="Q1234" s="97">
        <v>44051</v>
      </c>
      <c r="R1234" s="93" t="s">
        <v>35</v>
      </c>
      <c r="S1234" s="89" t="s">
        <v>36</v>
      </c>
      <c r="T1234" s="88" t="s">
        <v>30</v>
      </c>
      <c r="U1234" s="89" t="s">
        <v>449</v>
      </c>
      <c r="V1234" s="92" t="s">
        <v>651</v>
      </c>
      <c r="W1234" s="94">
        <v>18988102</v>
      </c>
      <c r="X1234" s="46">
        <f t="shared" si="60"/>
        <v>3</v>
      </c>
      <c r="Y1234" s="46">
        <v>969</v>
      </c>
      <c r="Z1234" s="46" t="str">
        <f t="shared" si="61"/>
        <v>1-15</v>
      </c>
      <c r="AA1234" s="77" t="str">
        <f t="shared" si="62"/>
        <v>Concluido</v>
      </c>
    </row>
    <row r="1235" spans="1:27" s="43" customFormat="1" ht="15" customHeight="1">
      <c r="A1235" s="89" t="s">
        <v>26</v>
      </c>
      <c r="B1235" s="90" t="s">
        <v>37</v>
      </c>
      <c r="C1235" s="91" t="s">
        <v>27</v>
      </c>
      <c r="D1235" s="91">
        <v>8799</v>
      </c>
      <c r="E1235" s="87" t="s">
        <v>77</v>
      </c>
      <c r="F1235" s="87" t="s">
        <v>29</v>
      </c>
      <c r="G1235" s="88" t="s">
        <v>44</v>
      </c>
      <c r="H1235" s="89" t="s">
        <v>45</v>
      </c>
      <c r="I1235" s="92" t="s">
        <v>77</v>
      </c>
      <c r="J1235" s="92" t="s">
        <v>108</v>
      </c>
      <c r="K1235" s="91" t="s">
        <v>129</v>
      </c>
      <c r="L1235" s="128">
        <v>44048</v>
      </c>
      <c r="M1235" s="91">
        <v>2020</v>
      </c>
      <c r="N1235" s="91" t="s">
        <v>1124</v>
      </c>
      <c r="O1235" s="91" t="s">
        <v>1193</v>
      </c>
      <c r="P1235" s="127">
        <v>44078</v>
      </c>
      <c r="Q1235" s="97">
        <v>44075</v>
      </c>
      <c r="R1235" s="93" t="s">
        <v>35</v>
      </c>
      <c r="S1235" s="89" t="s">
        <v>36</v>
      </c>
      <c r="T1235" s="88" t="s">
        <v>30</v>
      </c>
      <c r="U1235" s="89" t="s">
        <v>449</v>
      </c>
      <c r="V1235" s="92" t="s">
        <v>1726</v>
      </c>
      <c r="W1235" s="94">
        <v>71060419</v>
      </c>
      <c r="X1235" s="46">
        <f t="shared" si="60"/>
        <v>27</v>
      </c>
      <c r="Y1235" s="46">
        <v>970</v>
      </c>
      <c r="Z1235" s="46" t="str">
        <f t="shared" si="61"/>
        <v>16-30</v>
      </c>
      <c r="AA1235" s="77" t="str">
        <f t="shared" si="62"/>
        <v>Concluido</v>
      </c>
    </row>
    <row r="1236" spans="1:27" s="43" customFormat="1" ht="15" customHeight="1">
      <c r="A1236" s="89" t="s">
        <v>26</v>
      </c>
      <c r="B1236" s="90" t="s">
        <v>37</v>
      </c>
      <c r="C1236" s="91" t="s">
        <v>27</v>
      </c>
      <c r="D1236" s="91">
        <v>8798</v>
      </c>
      <c r="E1236" s="87" t="s">
        <v>105</v>
      </c>
      <c r="F1236" s="87" t="s">
        <v>29</v>
      </c>
      <c r="G1236" s="88" t="s">
        <v>44</v>
      </c>
      <c r="H1236" s="89" t="s">
        <v>45</v>
      </c>
      <c r="I1236" s="92" t="s">
        <v>46</v>
      </c>
      <c r="J1236" s="92" t="s">
        <v>47</v>
      </c>
      <c r="K1236" s="91" t="s">
        <v>34</v>
      </c>
      <c r="L1236" s="128">
        <v>44048</v>
      </c>
      <c r="M1236" s="91">
        <v>2020</v>
      </c>
      <c r="N1236" s="91" t="s">
        <v>1124</v>
      </c>
      <c r="O1236" s="91" t="s">
        <v>1193</v>
      </c>
      <c r="P1236" s="127">
        <v>44078</v>
      </c>
      <c r="Q1236" s="97">
        <v>44081</v>
      </c>
      <c r="R1236" s="93" t="s">
        <v>35</v>
      </c>
      <c r="S1236" s="89" t="s">
        <v>36</v>
      </c>
      <c r="T1236" s="88" t="s">
        <v>30</v>
      </c>
      <c r="U1236" s="89" t="s">
        <v>449</v>
      </c>
      <c r="V1236" s="92" t="s">
        <v>1727</v>
      </c>
      <c r="W1236" s="94">
        <v>80652857</v>
      </c>
      <c r="X1236" s="46">
        <f t="shared" si="60"/>
        <v>33</v>
      </c>
      <c r="Y1236" s="46">
        <v>971</v>
      </c>
      <c r="Z1236" s="46" t="str">
        <f t="shared" si="61"/>
        <v>31-60</v>
      </c>
      <c r="AA1236" s="77" t="str">
        <f t="shared" si="62"/>
        <v>Concluido</v>
      </c>
    </row>
    <row r="1237" spans="1:27" s="43" customFormat="1" ht="15" customHeight="1">
      <c r="A1237" s="89" t="s">
        <v>26</v>
      </c>
      <c r="B1237" s="90" t="s">
        <v>37</v>
      </c>
      <c r="C1237" s="91" t="s">
        <v>27</v>
      </c>
      <c r="D1237" s="91">
        <v>8812</v>
      </c>
      <c r="E1237" s="87" t="s">
        <v>53</v>
      </c>
      <c r="F1237" s="87" t="s">
        <v>29</v>
      </c>
      <c r="G1237" s="88" t="s">
        <v>44</v>
      </c>
      <c r="H1237" s="89" t="s">
        <v>45</v>
      </c>
      <c r="I1237" s="92" t="s">
        <v>53</v>
      </c>
      <c r="J1237" s="92" t="s">
        <v>47</v>
      </c>
      <c r="K1237" s="91" t="s">
        <v>34</v>
      </c>
      <c r="L1237" s="128">
        <v>44048</v>
      </c>
      <c r="M1237" s="91">
        <v>2020</v>
      </c>
      <c r="N1237" s="91" t="s">
        <v>1124</v>
      </c>
      <c r="O1237" s="91" t="s">
        <v>1193</v>
      </c>
      <c r="P1237" s="127">
        <v>44078</v>
      </c>
      <c r="Q1237" s="97">
        <v>44076</v>
      </c>
      <c r="R1237" s="93" t="s">
        <v>35</v>
      </c>
      <c r="S1237" s="89" t="s">
        <v>36</v>
      </c>
      <c r="T1237" s="88" t="s">
        <v>30</v>
      </c>
      <c r="U1237" s="89" t="s">
        <v>449</v>
      </c>
      <c r="V1237" s="92" t="s">
        <v>1728</v>
      </c>
      <c r="W1237" s="94">
        <v>6107975</v>
      </c>
      <c r="X1237" s="46">
        <f t="shared" si="60"/>
        <v>28</v>
      </c>
      <c r="Y1237" s="46">
        <v>972</v>
      </c>
      <c r="Z1237" s="46" t="str">
        <f t="shared" si="61"/>
        <v>16-30</v>
      </c>
      <c r="AA1237" s="77" t="str">
        <f t="shared" si="62"/>
        <v>Concluido</v>
      </c>
    </row>
    <row r="1238" spans="1:27" s="43" customFormat="1" ht="15" customHeight="1">
      <c r="A1238" s="89" t="s">
        <v>26</v>
      </c>
      <c r="B1238" s="90" t="s">
        <v>37</v>
      </c>
      <c r="C1238" s="91" t="s">
        <v>27</v>
      </c>
      <c r="D1238" s="91">
        <v>8823</v>
      </c>
      <c r="E1238" s="87" t="s">
        <v>53</v>
      </c>
      <c r="F1238" s="87" t="s">
        <v>29</v>
      </c>
      <c r="G1238" s="88" t="s">
        <v>44</v>
      </c>
      <c r="H1238" s="89" t="s">
        <v>45</v>
      </c>
      <c r="I1238" s="92" t="s">
        <v>53</v>
      </c>
      <c r="J1238" s="92" t="s">
        <v>47</v>
      </c>
      <c r="K1238" s="91" t="s">
        <v>34</v>
      </c>
      <c r="L1238" s="128">
        <v>44048</v>
      </c>
      <c r="M1238" s="91">
        <v>2020</v>
      </c>
      <c r="N1238" s="91" t="s">
        <v>1124</v>
      </c>
      <c r="O1238" s="91" t="s">
        <v>1193</v>
      </c>
      <c r="P1238" s="127">
        <v>44078</v>
      </c>
      <c r="Q1238" s="97">
        <v>44048</v>
      </c>
      <c r="R1238" s="93" t="s">
        <v>35</v>
      </c>
      <c r="S1238" s="89" t="s">
        <v>36</v>
      </c>
      <c r="T1238" s="88" t="s">
        <v>30</v>
      </c>
      <c r="U1238" s="89" t="s">
        <v>449</v>
      </c>
      <c r="V1238" s="92" t="s">
        <v>1729</v>
      </c>
      <c r="W1238" s="94">
        <v>10624051</v>
      </c>
      <c r="X1238" s="46">
        <f t="shared" si="60"/>
        <v>0</v>
      </c>
      <c r="Y1238" s="46">
        <v>973</v>
      </c>
      <c r="Z1238" s="46" t="str">
        <f t="shared" si="61"/>
        <v>1-15</v>
      </c>
      <c r="AA1238" s="77" t="str">
        <f t="shared" si="62"/>
        <v>Concluido</v>
      </c>
    </row>
    <row r="1239" spans="1:27" s="43" customFormat="1" ht="15" customHeight="1">
      <c r="A1239" s="89" t="s">
        <v>26</v>
      </c>
      <c r="B1239" s="90" t="s">
        <v>37</v>
      </c>
      <c r="C1239" s="91" t="s">
        <v>27</v>
      </c>
      <c r="D1239" s="91">
        <v>8816</v>
      </c>
      <c r="E1239" s="87" t="s">
        <v>85</v>
      </c>
      <c r="F1239" s="87" t="s">
        <v>29</v>
      </c>
      <c r="G1239" s="88" t="s">
        <v>30</v>
      </c>
      <c r="H1239" s="89" t="s">
        <v>31</v>
      </c>
      <c r="I1239" s="92" t="s">
        <v>32</v>
      </c>
      <c r="J1239" s="92" t="s">
        <v>33</v>
      </c>
      <c r="K1239" s="91" t="s">
        <v>34</v>
      </c>
      <c r="L1239" s="128">
        <v>44048</v>
      </c>
      <c r="M1239" s="91">
        <v>2020</v>
      </c>
      <c r="N1239" s="91" t="s">
        <v>1124</v>
      </c>
      <c r="O1239" s="91" t="s">
        <v>1193</v>
      </c>
      <c r="P1239" s="127">
        <v>44078</v>
      </c>
      <c r="Q1239" s="97">
        <v>44076</v>
      </c>
      <c r="R1239" s="93" t="s">
        <v>35</v>
      </c>
      <c r="S1239" s="89" t="s">
        <v>36</v>
      </c>
      <c r="T1239" s="88" t="s">
        <v>30</v>
      </c>
      <c r="U1239" s="89" t="s">
        <v>449</v>
      </c>
      <c r="V1239" s="92" t="s">
        <v>1730</v>
      </c>
      <c r="W1239" s="94">
        <v>42143581</v>
      </c>
      <c r="X1239" s="46">
        <f t="shared" si="60"/>
        <v>28</v>
      </c>
      <c r="Y1239" s="46">
        <v>974</v>
      </c>
      <c r="Z1239" s="46" t="str">
        <f t="shared" si="61"/>
        <v>16-30</v>
      </c>
      <c r="AA1239" s="77" t="str">
        <f t="shared" si="62"/>
        <v>Concluido</v>
      </c>
    </row>
    <row r="1240" spans="1:27" s="43" customFormat="1" ht="15" customHeight="1">
      <c r="A1240" s="89" t="s">
        <v>26</v>
      </c>
      <c r="B1240" s="90" t="s">
        <v>37</v>
      </c>
      <c r="C1240" s="91" t="s">
        <v>27</v>
      </c>
      <c r="D1240" s="91">
        <v>8817</v>
      </c>
      <c r="E1240" s="87" t="s">
        <v>1336</v>
      </c>
      <c r="F1240" s="87" t="s">
        <v>29</v>
      </c>
      <c r="G1240" s="88" t="s">
        <v>30</v>
      </c>
      <c r="H1240" s="89" t="s">
        <v>31</v>
      </c>
      <c r="I1240" s="92" t="s">
        <v>32</v>
      </c>
      <c r="J1240" s="92" t="s">
        <v>33</v>
      </c>
      <c r="K1240" s="91" t="s">
        <v>34</v>
      </c>
      <c r="L1240" s="128">
        <v>44048</v>
      </c>
      <c r="M1240" s="91">
        <v>2020</v>
      </c>
      <c r="N1240" s="91" t="s">
        <v>1124</v>
      </c>
      <c r="O1240" s="91" t="s">
        <v>1193</v>
      </c>
      <c r="P1240" s="127">
        <v>44078</v>
      </c>
      <c r="Q1240" s="97">
        <v>44076</v>
      </c>
      <c r="R1240" s="93" t="s">
        <v>35</v>
      </c>
      <c r="S1240" s="89" t="s">
        <v>36</v>
      </c>
      <c r="T1240" s="88" t="s">
        <v>30</v>
      </c>
      <c r="U1240" s="89" t="s">
        <v>449</v>
      </c>
      <c r="V1240" s="92" t="s">
        <v>1731</v>
      </c>
      <c r="W1240" s="94">
        <v>18850861</v>
      </c>
      <c r="X1240" s="46">
        <f t="shared" si="60"/>
        <v>28</v>
      </c>
      <c r="Y1240" s="46">
        <v>975</v>
      </c>
      <c r="Z1240" s="46" t="str">
        <f t="shared" si="61"/>
        <v>16-30</v>
      </c>
      <c r="AA1240" s="77" t="str">
        <f t="shared" si="62"/>
        <v>Concluido</v>
      </c>
    </row>
    <row r="1241" spans="1:27" s="43" customFormat="1" ht="15" customHeight="1">
      <c r="A1241" s="89" t="s">
        <v>26</v>
      </c>
      <c r="B1241" s="90" t="s">
        <v>37</v>
      </c>
      <c r="C1241" s="91" t="s">
        <v>27</v>
      </c>
      <c r="D1241" s="91">
        <v>8818</v>
      </c>
      <c r="E1241" s="87" t="s">
        <v>50</v>
      </c>
      <c r="F1241" s="87" t="s">
        <v>29</v>
      </c>
      <c r="G1241" s="88" t="s">
        <v>30</v>
      </c>
      <c r="H1241" s="89" t="s">
        <v>31</v>
      </c>
      <c r="I1241" s="92" t="s">
        <v>32</v>
      </c>
      <c r="J1241" s="92" t="s">
        <v>33</v>
      </c>
      <c r="K1241" s="91" t="s">
        <v>34</v>
      </c>
      <c r="L1241" s="128">
        <v>44048</v>
      </c>
      <c r="M1241" s="91">
        <v>2020</v>
      </c>
      <c r="N1241" s="91" t="s">
        <v>1124</v>
      </c>
      <c r="O1241" s="91" t="s">
        <v>1193</v>
      </c>
      <c r="P1241" s="127">
        <v>44078</v>
      </c>
      <c r="Q1241" s="97">
        <v>44056</v>
      </c>
      <c r="R1241" s="93" t="s">
        <v>35</v>
      </c>
      <c r="S1241" s="89" t="s">
        <v>36</v>
      </c>
      <c r="T1241" s="88" t="s">
        <v>30</v>
      </c>
      <c r="U1241" s="89" t="s">
        <v>449</v>
      </c>
      <c r="V1241" s="92" t="s">
        <v>1732</v>
      </c>
      <c r="W1241" s="94">
        <v>40657236</v>
      </c>
      <c r="X1241" s="46">
        <f t="shared" si="60"/>
        <v>8</v>
      </c>
      <c r="Y1241" s="46">
        <v>976</v>
      </c>
      <c r="Z1241" s="46" t="str">
        <f t="shared" si="61"/>
        <v>1-15</v>
      </c>
      <c r="AA1241" s="77" t="str">
        <f t="shared" si="62"/>
        <v>Concluido</v>
      </c>
    </row>
    <row r="1242" spans="1:27" s="43" customFormat="1">
      <c r="A1242" s="89" t="s">
        <v>26</v>
      </c>
      <c r="B1242" s="90" t="s">
        <v>37</v>
      </c>
      <c r="C1242" s="91" t="s">
        <v>27</v>
      </c>
      <c r="D1242" s="91">
        <v>8820</v>
      </c>
      <c r="E1242" s="87" t="s">
        <v>1336</v>
      </c>
      <c r="F1242" s="87" t="s">
        <v>29</v>
      </c>
      <c r="G1242" s="88" t="s">
        <v>30</v>
      </c>
      <c r="H1242" s="89" t="s">
        <v>31</v>
      </c>
      <c r="I1242" s="92" t="s">
        <v>32</v>
      </c>
      <c r="J1242" s="92" t="s">
        <v>33</v>
      </c>
      <c r="K1242" s="91" t="s">
        <v>34</v>
      </c>
      <c r="L1242" s="128">
        <v>44048</v>
      </c>
      <c r="M1242" s="91">
        <v>2020</v>
      </c>
      <c r="N1242" s="91" t="s">
        <v>1124</v>
      </c>
      <c r="O1242" s="91" t="s">
        <v>1193</v>
      </c>
      <c r="P1242" s="127">
        <v>44078</v>
      </c>
      <c r="Q1242" s="97">
        <v>44076</v>
      </c>
      <c r="R1242" s="93" t="s">
        <v>35</v>
      </c>
      <c r="S1242" s="89" t="s">
        <v>36</v>
      </c>
      <c r="T1242" s="88" t="s">
        <v>30</v>
      </c>
      <c r="U1242" s="89" t="s">
        <v>449</v>
      </c>
      <c r="V1242" s="92" t="s">
        <v>1733</v>
      </c>
      <c r="W1242" s="94">
        <v>71504385</v>
      </c>
      <c r="X1242" s="46">
        <f t="shared" si="60"/>
        <v>28</v>
      </c>
      <c r="Y1242" s="46">
        <v>977</v>
      </c>
      <c r="Z1242" s="46" t="str">
        <f t="shared" si="61"/>
        <v>16-30</v>
      </c>
      <c r="AA1242" s="77" t="str">
        <f t="shared" si="62"/>
        <v>Concluido</v>
      </c>
    </row>
    <row r="1243" spans="1:27" s="43" customFormat="1" ht="15" customHeight="1">
      <c r="A1243" s="89" t="s">
        <v>26</v>
      </c>
      <c r="B1243" s="90" t="s">
        <v>37</v>
      </c>
      <c r="C1243" s="91" t="s">
        <v>27</v>
      </c>
      <c r="D1243" s="91">
        <v>8821</v>
      </c>
      <c r="E1243" s="87" t="s">
        <v>410</v>
      </c>
      <c r="F1243" s="87" t="s">
        <v>29</v>
      </c>
      <c r="G1243" s="88" t="s">
        <v>30</v>
      </c>
      <c r="H1243" s="89" t="s">
        <v>31</v>
      </c>
      <c r="I1243" s="92" t="s">
        <v>32</v>
      </c>
      <c r="J1243" s="92" t="s">
        <v>33</v>
      </c>
      <c r="K1243" s="91" t="s">
        <v>34</v>
      </c>
      <c r="L1243" s="128">
        <v>44048</v>
      </c>
      <c r="M1243" s="91">
        <v>2020</v>
      </c>
      <c r="N1243" s="91" t="s">
        <v>1124</v>
      </c>
      <c r="O1243" s="91" t="s">
        <v>1193</v>
      </c>
      <c r="P1243" s="127">
        <v>44078</v>
      </c>
      <c r="Q1243" s="97">
        <v>44076</v>
      </c>
      <c r="R1243" s="93" t="s">
        <v>35</v>
      </c>
      <c r="S1243" s="89" t="s">
        <v>36</v>
      </c>
      <c r="T1243" s="88" t="s">
        <v>30</v>
      </c>
      <c r="U1243" s="89" t="s">
        <v>449</v>
      </c>
      <c r="V1243" s="92" t="s">
        <v>1734</v>
      </c>
      <c r="W1243" s="94">
        <v>44882616</v>
      </c>
      <c r="X1243" s="46">
        <f t="shared" si="60"/>
        <v>28</v>
      </c>
      <c r="Y1243" s="46">
        <v>978</v>
      </c>
      <c r="Z1243" s="46" t="str">
        <f t="shared" si="61"/>
        <v>16-30</v>
      </c>
      <c r="AA1243" s="77" t="str">
        <f t="shared" si="62"/>
        <v>Concluido</v>
      </c>
    </row>
    <row r="1244" spans="1:27" s="43" customFormat="1" ht="15" customHeight="1">
      <c r="A1244" s="89" t="s">
        <v>26</v>
      </c>
      <c r="B1244" s="90" t="s">
        <v>37</v>
      </c>
      <c r="C1244" s="91" t="s">
        <v>27</v>
      </c>
      <c r="D1244" s="91">
        <v>8822</v>
      </c>
      <c r="E1244" s="87" t="s">
        <v>56</v>
      </c>
      <c r="F1244" s="87" t="s">
        <v>57</v>
      </c>
      <c r="G1244" s="88" t="s">
        <v>30</v>
      </c>
      <c r="H1244" s="89" t="s">
        <v>31</v>
      </c>
      <c r="I1244" s="92" t="s">
        <v>32</v>
      </c>
      <c r="J1244" s="92" t="s">
        <v>33</v>
      </c>
      <c r="K1244" s="91" t="s">
        <v>34</v>
      </c>
      <c r="L1244" s="128">
        <v>44048</v>
      </c>
      <c r="M1244" s="91">
        <v>2020</v>
      </c>
      <c r="N1244" s="91" t="s">
        <v>1124</v>
      </c>
      <c r="O1244" s="91" t="s">
        <v>1193</v>
      </c>
      <c r="P1244" s="127">
        <v>44078</v>
      </c>
      <c r="Q1244" s="97">
        <v>44076</v>
      </c>
      <c r="R1244" s="93" t="s">
        <v>35</v>
      </c>
      <c r="S1244" s="89" t="s">
        <v>36</v>
      </c>
      <c r="T1244" s="88" t="s">
        <v>30</v>
      </c>
      <c r="U1244" s="89" t="s">
        <v>449</v>
      </c>
      <c r="V1244" s="92" t="s">
        <v>1198</v>
      </c>
      <c r="W1244" s="94">
        <v>46392010</v>
      </c>
      <c r="X1244" s="46">
        <f t="shared" si="60"/>
        <v>28</v>
      </c>
      <c r="Y1244" s="46">
        <v>979</v>
      </c>
      <c r="Z1244" s="46" t="str">
        <f t="shared" si="61"/>
        <v>16-30</v>
      </c>
      <c r="AA1244" s="77" t="str">
        <f t="shared" si="62"/>
        <v>Concluido</v>
      </c>
    </row>
    <row r="1245" spans="1:27" s="43" customFormat="1" ht="15" customHeight="1">
      <c r="A1245" s="89" t="s">
        <v>26</v>
      </c>
      <c r="B1245" s="90" t="s">
        <v>37</v>
      </c>
      <c r="C1245" s="91" t="s">
        <v>27</v>
      </c>
      <c r="D1245" s="91">
        <v>8824</v>
      </c>
      <c r="E1245" s="87" t="s">
        <v>76</v>
      </c>
      <c r="F1245" s="87" t="s">
        <v>29</v>
      </c>
      <c r="G1245" s="88" t="s">
        <v>30</v>
      </c>
      <c r="H1245" s="89" t="s">
        <v>31</v>
      </c>
      <c r="I1245" s="92" t="s">
        <v>32</v>
      </c>
      <c r="J1245" s="92" t="s">
        <v>33</v>
      </c>
      <c r="K1245" s="91" t="s">
        <v>34</v>
      </c>
      <c r="L1245" s="128">
        <v>44048</v>
      </c>
      <c r="M1245" s="91">
        <v>2020</v>
      </c>
      <c r="N1245" s="91" t="s">
        <v>1124</v>
      </c>
      <c r="O1245" s="91" t="s">
        <v>1193</v>
      </c>
      <c r="P1245" s="127">
        <v>44078</v>
      </c>
      <c r="Q1245" s="97">
        <v>44076</v>
      </c>
      <c r="R1245" s="93" t="s">
        <v>35</v>
      </c>
      <c r="S1245" s="89" t="s">
        <v>36</v>
      </c>
      <c r="T1245" s="88" t="s">
        <v>30</v>
      </c>
      <c r="U1245" s="89" t="s">
        <v>449</v>
      </c>
      <c r="V1245" s="92" t="s">
        <v>1735</v>
      </c>
      <c r="W1245" s="94">
        <v>9171896</v>
      </c>
      <c r="X1245" s="46">
        <f t="shared" si="60"/>
        <v>28</v>
      </c>
      <c r="Y1245" s="46">
        <v>980</v>
      </c>
      <c r="Z1245" s="46" t="str">
        <f t="shared" si="61"/>
        <v>16-30</v>
      </c>
      <c r="AA1245" s="77" t="str">
        <f t="shared" si="62"/>
        <v>Concluido</v>
      </c>
    </row>
    <row r="1246" spans="1:27" s="43" customFormat="1" ht="15" customHeight="1">
      <c r="A1246" s="89" t="s">
        <v>26</v>
      </c>
      <c r="B1246" s="90" t="s">
        <v>37</v>
      </c>
      <c r="C1246" s="91" t="s">
        <v>27</v>
      </c>
      <c r="D1246" s="91">
        <v>8826</v>
      </c>
      <c r="E1246" s="87" t="s">
        <v>84</v>
      </c>
      <c r="F1246" s="87" t="s">
        <v>57</v>
      </c>
      <c r="G1246" s="88" t="s">
        <v>30</v>
      </c>
      <c r="H1246" s="89" t="s">
        <v>31</v>
      </c>
      <c r="I1246" s="92" t="s">
        <v>32</v>
      </c>
      <c r="J1246" s="92" t="s">
        <v>33</v>
      </c>
      <c r="K1246" s="91" t="s">
        <v>34</v>
      </c>
      <c r="L1246" s="128">
        <v>44048</v>
      </c>
      <c r="M1246" s="91">
        <v>2020</v>
      </c>
      <c r="N1246" s="91" t="s">
        <v>1124</v>
      </c>
      <c r="O1246" s="91" t="s">
        <v>1193</v>
      </c>
      <c r="P1246" s="127">
        <v>44078</v>
      </c>
      <c r="Q1246" s="97">
        <v>44076</v>
      </c>
      <c r="R1246" s="93" t="s">
        <v>35</v>
      </c>
      <c r="S1246" s="89" t="s">
        <v>36</v>
      </c>
      <c r="T1246" s="88" t="s">
        <v>30</v>
      </c>
      <c r="U1246" s="89" t="s">
        <v>449</v>
      </c>
      <c r="V1246" s="92" t="s">
        <v>1736</v>
      </c>
      <c r="W1246" s="94">
        <v>47873897</v>
      </c>
      <c r="X1246" s="46">
        <f t="shared" si="60"/>
        <v>28</v>
      </c>
      <c r="Y1246" s="46">
        <v>981</v>
      </c>
      <c r="Z1246" s="46" t="str">
        <f t="shared" si="61"/>
        <v>16-30</v>
      </c>
      <c r="AA1246" s="77" t="str">
        <f t="shared" si="62"/>
        <v>Concluido</v>
      </c>
    </row>
    <row r="1247" spans="1:27" s="43" customFormat="1" ht="15" customHeight="1">
      <c r="A1247" s="89" t="s">
        <v>26</v>
      </c>
      <c r="B1247" s="90" t="s">
        <v>37</v>
      </c>
      <c r="C1247" s="91" t="s">
        <v>27</v>
      </c>
      <c r="D1247" s="91">
        <v>8827</v>
      </c>
      <c r="E1247" s="87" t="s">
        <v>97</v>
      </c>
      <c r="F1247" s="87" t="s">
        <v>29</v>
      </c>
      <c r="G1247" s="88" t="s">
        <v>30</v>
      </c>
      <c r="H1247" s="89" t="s">
        <v>31</v>
      </c>
      <c r="I1247" s="92" t="s">
        <v>32</v>
      </c>
      <c r="J1247" s="92" t="s">
        <v>33</v>
      </c>
      <c r="K1247" s="91" t="s">
        <v>34</v>
      </c>
      <c r="L1247" s="128">
        <v>44048</v>
      </c>
      <c r="M1247" s="91">
        <v>2020</v>
      </c>
      <c r="N1247" s="91" t="s">
        <v>1124</v>
      </c>
      <c r="O1247" s="91" t="s">
        <v>1193</v>
      </c>
      <c r="P1247" s="127">
        <v>44078</v>
      </c>
      <c r="Q1247" s="97">
        <v>44071</v>
      </c>
      <c r="R1247" s="93" t="s">
        <v>35</v>
      </c>
      <c r="S1247" s="89" t="s">
        <v>36</v>
      </c>
      <c r="T1247" s="88" t="s">
        <v>30</v>
      </c>
      <c r="U1247" s="89" t="s">
        <v>449</v>
      </c>
      <c r="V1247" s="92" t="s">
        <v>1737</v>
      </c>
      <c r="W1247" s="94">
        <v>44736944</v>
      </c>
      <c r="X1247" s="46">
        <f t="shared" ref="X1247:X1310" si="63">Q1247-L1247</f>
        <v>23</v>
      </c>
      <c r="Y1247" s="46">
        <v>982</v>
      </c>
      <c r="Z1247" s="46" t="str">
        <f t="shared" ref="Z1247:Z1310" si="64">IF(X1247&lt;=15,"1-15",IF(X1247&lt;=30,"16-30",IF(X1247&lt;=60,"31-60","Más de 60")))</f>
        <v>16-30</v>
      </c>
      <c r="AA1247" s="77" t="str">
        <f t="shared" ref="AA1247:AA1310" si="65">IF(B1247&lt;&gt;"En Gestión","Concluido","En Gestión")</f>
        <v>Concluido</v>
      </c>
    </row>
    <row r="1248" spans="1:27" s="43" customFormat="1" ht="15" customHeight="1">
      <c r="A1248" s="89" t="s">
        <v>26</v>
      </c>
      <c r="B1248" s="90" t="s">
        <v>37</v>
      </c>
      <c r="C1248" s="91" t="s">
        <v>27</v>
      </c>
      <c r="D1248" s="91">
        <v>8811</v>
      </c>
      <c r="E1248" s="87" t="s">
        <v>94</v>
      </c>
      <c r="F1248" s="87" t="s">
        <v>29</v>
      </c>
      <c r="G1248" s="88" t="s">
        <v>44</v>
      </c>
      <c r="H1248" s="89" t="s">
        <v>45</v>
      </c>
      <c r="I1248" s="92" t="s">
        <v>94</v>
      </c>
      <c r="J1248" s="92" t="s">
        <v>79</v>
      </c>
      <c r="K1248" s="91" t="s">
        <v>34</v>
      </c>
      <c r="L1248" s="128">
        <v>44048</v>
      </c>
      <c r="M1248" s="91">
        <v>2020</v>
      </c>
      <c r="N1248" s="91" t="s">
        <v>1124</v>
      </c>
      <c r="O1248" s="91" t="s">
        <v>1193</v>
      </c>
      <c r="P1248" s="127">
        <v>44078</v>
      </c>
      <c r="Q1248" s="97">
        <v>44076</v>
      </c>
      <c r="R1248" s="93" t="s">
        <v>35</v>
      </c>
      <c r="S1248" s="89" t="s">
        <v>36</v>
      </c>
      <c r="T1248" s="88" t="s">
        <v>30</v>
      </c>
      <c r="U1248" s="89" t="s">
        <v>449</v>
      </c>
      <c r="V1248" s="92" t="s">
        <v>997</v>
      </c>
      <c r="W1248" s="94">
        <v>9269697</v>
      </c>
      <c r="X1248" s="46">
        <f t="shared" si="63"/>
        <v>28</v>
      </c>
      <c r="Y1248" s="46">
        <v>983</v>
      </c>
      <c r="Z1248" s="46" t="str">
        <f t="shared" si="64"/>
        <v>16-30</v>
      </c>
      <c r="AA1248" s="77" t="str">
        <f t="shared" si="65"/>
        <v>Concluido</v>
      </c>
    </row>
    <row r="1249" spans="1:27" s="43" customFormat="1" ht="15" customHeight="1">
      <c r="A1249" s="89" t="s">
        <v>26</v>
      </c>
      <c r="B1249" s="90" t="s">
        <v>37</v>
      </c>
      <c r="C1249" s="91" t="s">
        <v>27</v>
      </c>
      <c r="D1249" s="91">
        <v>8808</v>
      </c>
      <c r="E1249" s="87" t="s">
        <v>104</v>
      </c>
      <c r="F1249" s="87" t="s">
        <v>57</v>
      </c>
      <c r="G1249" s="88" t="s">
        <v>44</v>
      </c>
      <c r="H1249" s="89" t="s">
        <v>45</v>
      </c>
      <c r="I1249" s="92" t="s">
        <v>104</v>
      </c>
      <c r="J1249" s="92" t="s">
        <v>59</v>
      </c>
      <c r="K1249" s="95" t="s">
        <v>1114</v>
      </c>
      <c r="L1249" s="128">
        <v>44048</v>
      </c>
      <c r="M1249" s="91">
        <v>2020</v>
      </c>
      <c r="N1249" s="91" t="s">
        <v>1124</v>
      </c>
      <c r="O1249" s="91" t="s">
        <v>1193</v>
      </c>
      <c r="P1249" s="127">
        <v>44078</v>
      </c>
      <c r="Q1249" s="97">
        <v>44078</v>
      </c>
      <c r="R1249" s="93" t="s">
        <v>35</v>
      </c>
      <c r="S1249" s="89" t="s">
        <v>36</v>
      </c>
      <c r="T1249" s="88" t="s">
        <v>30</v>
      </c>
      <c r="U1249" s="89" t="s">
        <v>449</v>
      </c>
      <c r="V1249" s="92" t="s">
        <v>1738</v>
      </c>
      <c r="W1249" s="94">
        <v>15960424</v>
      </c>
      <c r="X1249" s="46">
        <f t="shared" si="63"/>
        <v>30</v>
      </c>
      <c r="Y1249" s="46">
        <v>984</v>
      </c>
      <c r="Z1249" s="46" t="str">
        <f t="shared" si="64"/>
        <v>16-30</v>
      </c>
      <c r="AA1249" s="77" t="str">
        <f t="shared" si="65"/>
        <v>Concluido</v>
      </c>
    </row>
    <row r="1250" spans="1:27" s="43" customFormat="1" ht="15" customHeight="1">
      <c r="A1250" s="89" t="s">
        <v>26</v>
      </c>
      <c r="B1250" s="90" t="s">
        <v>37</v>
      </c>
      <c r="C1250" s="91" t="s">
        <v>27</v>
      </c>
      <c r="D1250" s="91">
        <v>8800</v>
      </c>
      <c r="E1250" s="87" t="s">
        <v>49</v>
      </c>
      <c r="F1250" s="87" t="s">
        <v>29</v>
      </c>
      <c r="G1250" s="88" t="s">
        <v>44</v>
      </c>
      <c r="H1250" s="89" t="s">
        <v>45</v>
      </c>
      <c r="I1250" s="92" t="s">
        <v>49</v>
      </c>
      <c r="J1250" s="92" t="s">
        <v>86</v>
      </c>
      <c r="K1250" s="91" t="s">
        <v>123</v>
      </c>
      <c r="L1250" s="128">
        <v>44048</v>
      </c>
      <c r="M1250" s="91">
        <v>2020</v>
      </c>
      <c r="N1250" s="91" t="s">
        <v>1124</v>
      </c>
      <c r="O1250" s="91" t="s">
        <v>1193</v>
      </c>
      <c r="P1250" s="127">
        <v>44078</v>
      </c>
      <c r="Q1250" s="97">
        <v>44075</v>
      </c>
      <c r="R1250" s="93" t="s">
        <v>35</v>
      </c>
      <c r="S1250" s="89" t="s">
        <v>36</v>
      </c>
      <c r="T1250" s="88" t="s">
        <v>30</v>
      </c>
      <c r="U1250" s="89" t="s">
        <v>449</v>
      </c>
      <c r="V1250" s="92" t="s">
        <v>1739</v>
      </c>
      <c r="W1250" s="94">
        <v>40314301</v>
      </c>
      <c r="X1250" s="46">
        <f t="shared" si="63"/>
        <v>27</v>
      </c>
      <c r="Y1250" s="46">
        <v>985</v>
      </c>
      <c r="Z1250" s="46" t="str">
        <f t="shared" si="64"/>
        <v>16-30</v>
      </c>
      <c r="AA1250" s="77" t="str">
        <f t="shared" si="65"/>
        <v>Concluido</v>
      </c>
    </row>
    <row r="1251" spans="1:27" s="43" customFormat="1" ht="15" customHeight="1">
      <c r="A1251" s="89" t="s">
        <v>26</v>
      </c>
      <c r="B1251" s="90" t="s">
        <v>37</v>
      </c>
      <c r="C1251" s="91" t="s">
        <v>27</v>
      </c>
      <c r="D1251" s="91">
        <v>8804</v>
      </c>
      <c r="E1251" s="87" t="s">
        <v>49</v>
      </c>
      <c r="F1251" s="87" t="s">
        <v>29</v>
      </c>
      <c r="G1251" s="88" t="s">
        <v>44</v>
      </c>
      <c r="H1251" s="89" t="s">
        <v>45</v>
      </c>
      <c r="I1251" s="92" t="s">
        <v>49</v>
      </c>
      <c r="J1251" s="92" t="s">
        <v>86</v>
      </c>
      <c r="K1251" s="91" t="s">
        <v>123</v>
      </c>
      <c r="L1251" s="128">
        <v>44048</v>
      </c>
      <c r="M1251" s="91">
        <v>2020</v>
      </c>
      <c r="N1251" s="91" t="s">
        <v>1124</v>
      </c>
      <c r="O1251" s="91" t="s">
        <v>1193</v>
      </c>
      <c r="P1251" s="127">
        <v>44078</v>
      </c>
      <c r="Q1251" s="97">
        <v>44075</v>
      </c>
      <c r="R1251" s="93" t="s">
        <v>35</v>
      </c>
      <c r="S1251" s="89" t="s">
        <v>36</v>
      </c>
      <c r="T1251" s="88" t="s">
        <v>30</v>
      </c>
      <c r="U1251" s="89" t="s">
        <v>449</v>
      </c>
      <c r="V1251" s="92" t="s">
        <v>1740</v>
      </c>
      <c r="W1251" s="94">
        <v>3881330</v>
      </c>
      <c r="X1251" s="46">
        <f t="shared" si="63"/>
        <v>27</v>
      </c>
      <c r="Y1251" s="46">
        <v>986</v>
      </c>
      <c r="Z1251" s="46" t="str">
        <f t="shared" si="64"/>
        <v>16-30</v>
      </c>
      <c r="AA1251" s="77" t="str">
        <f t="shared" si="65"/>
        <v>Concluido</v>
      </c>
    </row>
    <row r="1252" spans="1:27" s="43" customFormat="1" ht="15" customHeight="1">
      <c r="A1252" s="89" t="s">
        <v>26</v>
      </c>
      <c r="B1252" s="90" t="s">
        <v>37</v>
      </c>
      <c r="C1252" s="91" t="s">
        <v>27</v>
      </c>
      <c r="D1252" s="91">
        <v>8813</v>
      </c>
      <c r="E1252" s="87" t="s">
        <v>102</v>
      </c>
      <c r="F1252" s="87" t="s">
        <v>29</v>
      </c>
      <c r="G1252" s="88" t="s">
        <v>44</v>
      </c>
      <c r="H1252" s="89" t="s">
        <v>45</v>
      </c>
      <c r="I1252" s="92" t="s">
        <v>102</v>
      </c>
      <c r="J1252" s="92" t="s">
        <v>86</v>
      </c>
      <c r="K1252" s="91" t="s">
        <v>155</v>
      </c>
      <c r="L1252" s="128">
        <v>44048</v>
      </c>
      <c r="M1252" s="91">
        <v>2020</v>
      </c>
      <c r="N1252" s="91" t="s">
        <v>1124</v>
      </c>
      <c r="O1252" s="91" t="s">
        <v>1193</v>
      </c>
      <c r="P1252" s="127">
        <v>44078</v>
      </c>
      <c r="Q1252" s="97">
        <v>44076</v>
      </c>
      <c r="R1252" s="93" t="s">
        <v>35</v>
      </c>
      <c r="S1252" s="89" t="s">
        <v>36</v>
      </c>
      <c r="T1252" s="88" t="s">
        <v>30</v>
      </c>
      <c r="U1252" s="89" t="s">
        <v>449</v>
      </c>
      <c r="V1252" s="92" t="s">
        <v>1741</v>
      </c>
      <c r="W1252" s="94">
        <v>80297153</v>
      </c>
      <c r="X1252" s="46">
        <f t="shared" si="63"/>
        <v>28</v>
      </c>
      <c r="Y1252" s="46">
        <v>987</v>
      </c>
      <c r="Z1252" s="46" t="str">
        <f t="shared" si="64"/>
        <v>16-30</v>
      </c>
      <c r="AA1252" s="77" t="str">
        <f t="shared" si="65"/>
        <v>Concluido</v>
      </c>
    </row>
    <row r="1253" spans="1:27" s="43" customFormat="1" ht="15" customHeight="1">
      <c r="A1253" s="89" t="s">
        <v>26</v>
      </c>
      <c r="B1253" s="90" t="s">
        <v>37</v>
      </c>
      <c r="C1253" s="91" t="s">
        <v>27</v>
      </c>
      <c r="D1253" s="91">
        <v>8814</v>
      </c>
      <c r="E1253" s="87" t="s">
        <v>102</v>
      </c>
      <c r="F1253" s="87" t="s">
        <v>29</v>
      </c>
      <c r="G1253" s="88" t="s">
        <v>44</v>
      </c>
      <c r="H1253" s="89" t="s">
        <v>45</v>
      </c>
      <c r="I1253" s="92" t="s">
        <v>102</v>
      </c>
      <c r="J1253" s="92" t="s">
        <v>86</v>
      </c>
      <c r="K1253" s="91" t="s">
        <v>155</v>
      </c>
      <c r="L1253" s="128">
        <v>44048</v>
      </c>
      <c r="M1253" s="91">
        <v>2020</v>
      </c>
      <c r="N1253" s="91" t="s">
        <v>1124</v>
      </c>
      <c r="O1253" s="91" t="s">
        <v>1193</v>
      </c>
      <c r="P1253" s="127">
        <v>44078</v>
      </c>
      <c r="Q1253" s="97">
        <v>44076</v>
      </c>
      <c r="R1253" s="93" t="s">
        <v>35</v>
      </c>
      <c r="S1253" s="89" t="s">
        <v>36</v>
      </c>
      <c r="T1253" s="88" t="s">
        <v>30</v>
      </c>
      <c r="U1253" s="89" t="s">
        <v>449</v>
      </c>
      <c r="V1253" s="92" t="s">
        <v>1742</v>
      </c>
      <c r="W1253" s="94">
        <v>3505323</v>
      </c>
      <c r="X1253" s="46">
        <f t="shared" si="63"/>
        <v>28</v>
      </c>
      <c r="Y1253" s="46">
        <v>988</v>
      </c>
      <c r="Z1253" s="46" t="str">
        <f t="shared" si="64"/>
        <v>16-30</v>
      </c>
      <c r="AA1253" s="77" t="str">
        <f t="shared" si="65"/>
        <v>Concluido</v>
      </c>
    </row>
    <row r="1254" spans="1:27" s="43" customFormat="1" ht="15" customHeight="1">
      <c r="A1254" s="89" t="s">
        <v>26</v>
      </c>
      <c r="B1254" s="90" t="s">
        <v>37</v>
      </c>
      <c r="C1254" s="91" t="s">
        <v>27</v>
      </c>
      <c r="D1254" s="91">
        <v>8802</v>
      </c>
      <c r="E1254" s="87" t="s">
        <v>50</v>
      </c>
      <c r="F1254" s="87" t="s">
        <v>29</v>
      </c>
      <c r="G1254" s="88" t="s">
        <v>44</v>
      </c>
      <c r="H1254" s="89" t="s">
        <v>45</v>
      </c>
      <c r="I1254" s="92" t="s">
        <v>113</v>
      </c>
      <c r="J1254" s="92" t="s">
        <v>51</v>
      </c>
      <c r="K1254" s="91" t="s">
        <v>114</v>
      </c>
      <c r="L1254" s="128">
        <v>44048</v>
      </c>
      <c r="M1254" s="91">
        <v>2020</v>
      </c>
      <c r="N1254" s="91" t="s">
        <v>1124</v>
      </c>
      <c r="O1254" s="91" t="s">
        <v>1193</v>
      </c>
      <c r="P1254" s="127">
        <v>44078</v>
      </c>
      <c r="Q1254" s="97">
        <v>44076</v>
      </c>
      <c r="R1254" s="93" t="s">
        <v>35</v>
      </c>
      <c r="S1254" s="89" t="s">
        <v>36</v>
      </c>
      <c r="T1254" s="88" t="s">
        <v>30</v>
      </c>
      <c r="U1254" s="89" t="s">
        <v>449</v>
      </c>
      <c r="V1254" s="92" t="s">
        <v>1743</v>
      </c>
      <c r="W1254" s="94">
        <v>29544110</v>
      </c>
      <c r="X1254" s="46">
        <f t="shared" si="63"/>
        <v>28</v>
      </c>
      <c r="Y1254" s="46">
        <v>989</v>
      </c>
      <c r="Z1254" s="46" t="str">
        <f t="shared" si="64"/>
        <v>16-30</v>
      </c>
      <c r="AA1254" s="77" t="str">
        <f t="shared" si="65"/>
        <v>Concluido</v>
      </c>
    </row>
    <row r="1255" spans="1:27" s="43" customFormat="1" ht="15" customHeight="1">
      <c r="A1255" s="89" t="s">
        <v>26</v>
      </c>
      <c r="B1255" s="90" t="s">
        <v>37</v>
      </c>
      <c r="C1255" s="91" t="s">
        <v>27</v>
      </c>
      <c r="D1255" s="91">
        <v>8796</v>
      </c>
      <c r="E1255" s="87" t="s">
        <v>72</v>
      </c>
      <c r="F1255" s="87" t="s">
        <v>57</v>
      </c>
      <c r="G1255" s="88" t="s">
        <v>44</v>
      </c>
      <c r="H1255" s="89" t="s">
        <v>45</v>
      </c>
      <c r="I1255" s="92" t="s">
        <v>72</v>
      </c>
      <c r="J1255" s="92" t="s">
        <v>111</v>
      </c>
      <c r="K1255" s="91" t="s">
        <v>434</v>
      </c>
      <c r="L1255" s="128">
        <v>44048</v>
      </c>
      <c r="M1255" s="91">
        <v>2020</v>
      </c>
      <c r="N1255" s="91" t="s">
        <v>1124</v>
      </c>
      <c r="O1255" s="91" t="s">
        <v>1193</v>
      </c>
      <c r="P1255" s="127">
        <v>44078</v>
      </c>
      <c r="Q1255" s="97">
        <v>44075</v>
      </c>
      <c r="R1255" s="93" t="s">
        <v>35</v>
      </c>
      <c r="S1255" s="89" t="s">
        <v>36</v>
      </c>
      <c r="T1255" s="88" t="s">
        <v>30</v>
      </c>
      <c r="U1255" s="89" t="s">
        <v>449</v>
      </c>
      <c r="V1255" s="92" t="s">
        <v>1744</v>
      </c>
      <c r="W1255" s="94">
        <v>76770043</v>
      </c>
      <c r="X1255" s="46">
        <f t="shared" si="63"/>
        <v>27</v>
      </c>
      <c r="Y1255" s="46">
        <v>990</v>
      </c>
      <c r="Z1255" s="46" t="str">
        <f t="shared" si="64"/>
        <v>16-30</v>
      </c>
      <c r="AA1255" s="77" t="str">
        <f t="shared" si="65"/>
        <v>Concluido</v>
      </c>
    </row>
    <row r="1256" spans="1:27" s="43" customFormat="1">
      <c r="A1256" s="89" t="s">
        <v>26</v>
      </c>
      <c r="B1256" s="90" t="s">
        <v>37</v>
      </c>
      <c r="C1256" s="91" t="s">
        <v>27</v>
      </c>
      <c r="D1256" s="91">
        <v>8797</v>
      </c>
      <c r="E1256" s="87" t="s">
        <v>66</v>
      </c>
      <c r="F1256" s="87" t="s">
        <v>29</v>
      </c>
      <c r="G1256" s="88" t="s">
        <v>44</v>
      </c>
      <c r="H1256" s="89" t="s">
        <v>45</v>
      </c>
      <c r="I1256" s="92" t="s">
        <v>66</v>
      </c>
      <c r="J1256" s="92" t="s">
        <v>51</v>
      </c>
      <c r="K1256" s="91" t="s">
        <v>431</v>
      </c>
      <c r="L1256" s="128">
        <v>44048</v>
      </c>
      <c r="M1256" s="91">
        <v>2020</v>
      </c>
      <c r="N1256" s="91" t="s">
        <v>1124</v>
      </c>
      <c r="O1256" s="91" t="s">
        <v>1193</v>
      </c>
      <c r="P1256" s="127">
        <v>44078</v>
      </c>
      <c r="Q1256" s="97">
        <v>44084</v>
      </c>
      <c r="R1256" s="93" t="s">
        <v>35</v>
      </c>
      <c r="S1256" s="89" t="s">
        <v>36</v>
      </c>
      <c r="T1256" s="88" t="s">
        <v>30</v>
      </c>
      <c r="U1256" s="89" t="s">
        <v>449</v>
      </c>
      <c r="V1256" s="92" t="s">
        <v>1030</v>
      </c>
      <c r="W1256" s="94">
        <v>2427808</v>
      </c>
      <c r="X1256" s="46">
        <f t="shared" si="63"/>
        <v>36</v>
      </c>
      <c r="Y1256" s="46">
        <v>991</v>
      </c>
      <c r="Z1256" s="46" t="str">
        <f t="shared" si="64"/>
        <v>31-60</v>
      </c>
      <c r="AA1256" s="77" t="str">
        <f t="shared" si="65"/>
        <v>Concluido</v>
      </c>
    </row>
    <row r="1257" spans="1:27" s="43" customFormat="1" ht="15" customHeight="1">
      <c r="A1257" s="89" t="s">
        <v>26</v>
      </c>
      <c r="B1257" s="90" t="s">
        <v>37</v>
      </c>
      <c r="C1257" s="91" t="s">
        <v>27</v>
      </c>
      <c r="D1257" s="91">
        <v>8773</v>
      </c>
      <c r="E1257" s="87" t="s">
        <v>121</v>
      </c>
      <c r="F1257" s="87" t="s">
        <v>29</v>
      </c>
      <c r="G1257" s="88" t="s">
        <v>44</v>
      </c>
      <c r="H1257" s="89" t="s">
        <v>45</v>
      </c>
      <c r="I1257" s="92" t="s">
        <v>107</v>
      </c>
      <c r="J1257" s="92" t="s">
        <v>69</v>
      </c>
      <c r="K1257" s="91" t="s">
        <v>163</v>
      </c>
      <c r="L1257" s="128">
        <v>44047</v>
      </c>
      <c r="M1257" s="91">
        <v>2020</v>
      </c>
      <c r="N1257" s="91" t="s">
        <v>1124</v>
      </c>
      <c r="O1257" s="91" t="s">
        <v>1193</v>
      </c>
      <c r="P1257" s="127">
        <v>44077</v>
      </c>
      <c r="Q1257" s="97">
        <v>44075</v>
      </c>
      <c r="R1257" s="93">
        <v>29</v>
      </c>
      <c r="S1257" s="89" t="s">
        <v>81</v>
      </c>
      <c r="T1257" s="88">
        <v>39</v>
      </c>
      <c r="U1257" s="89" t="s">
        <v>82</v>
      </c>
      <c r="V1257" s="92" t="s">
        <v>1745</v>
      </c>
      <c r="W1257" s="94">
        <v>42302625</v>
      </c>
      <c r="X1257" s="46">
        <f t="shared" si="63"/>
        <v>28</v>
      </c>
      <c r="Y1257" s="46">
        <v>992</v>
      </c>
      <c r="Z1257" s="46" t="str">
        <f t="shared" si="64"/>
        <v>16-30</v>
      </c>
      <c r="AA1257" s="77" t="str">
        <f t="shared" si="65"/>
        <v>Concluido</v>
      </c>
    </row>
    <row r="1258" spans="1:27" s="43" customFormat="1" ht="15" customHeight="1">
      <c r="A1258" s="89" t="s">
        <v>26</v>
      </c>
      <c r="B1258" s="90" t="s">
        <v>37</v>
      </c>
      <c r="C1258" s="91" t="s">
        <v>27</v>
      </c>
      <c r="D1258" s="91">
        <v>8785</v>
      </c>
      <c r="E1258" s="87" t="s">
        <v>450</v>
      </c>
      <c r="F1258" s="87" t="s">
        <v>29</v>
      </c>
      <c r="G1258" s="88" t="s">
        <v>44</v>
      </c>
      <c r="H1258" s="89" t="s">
        <v>45</v>
      </c>
      <c r="I1258" s="92" t="s">
        <v>119</v>
      </c>
      <c r="J1258" s="92" t="s">
        <v>47</v>
      </c>
      <c r="K1258" s="91" t="s">
        <v>34</v>
      </c>
      <c r="L1258" s="128">
        <v>44047</v>
      </c>
      <c r="M1258" s="91">
        <v>2020</v>
      </c>
      <c r="N1258" s="91" t="s">
        <v>1124</v>
      </c>
      <c r="O1258" s="91" t="s">
        <v>1193</v>
      </c>
      <c r="P1258" s="127">
        <v>44077</v>
      </c>
      <c r="Q1258" s="97">
        <v>44075</v>
      </c>
      <c r="R1258" s="93" t="s">
        <v>35</v>
      </c>
      <c r="S1258" s="89" t="s">
        <v>36</v>
      </c>
      <c r="T1258" s="88" t="s">
        <v>30</v>
      </c>
      <c r="U1258" s="89" t="s">
        <v>449</v>
      </c>
      <c r="V1258" s="92" t="s">
        <v>1746</v>
      </c>
      <c r="W1258" s="94">
        <v>70666325</v>
      </c>
      <c r="X1258" s="46">
        <f t="shared" si="63"/>
        <v>28</v>
      </c>
      <c r="Y1258" s="46">
        <v>993</v>
      </c>
      <c r="Z1258" s="46" t="str">
        <f t="shared" si="64"/>
        <v>16-30</v>
      </c>
      <c r="AA1258" s="77" t="str">
        <f t="shared" si="65"/>
        <v>Concluido</v>
      </c>
    </row>
    <row r="1259" spans="1:27" s="43" customFormat="1" ht="15" customHeight="1">
      <c r="A1259" s="89" t="s">
        <v>26</v>
      </c>
      <c r="B1259" s="90" t="s">
        <v>37</v>
      </c>
      <c r="C1259" s="91" t="s">
        <v>27</v>
      </c>
      <c r="D1259" s="91">
        <v>8777</v>
      </c>
      <c r="E1259" s="87" t="s">
        <v>60</v>
      </c>
      <c r="F1259" s="87" t="s">
        <v>1711</v>
      </c>
      <c r="G1259" s="88" t="s">
        <v>30</v>
      </c>
      <c r="H1259" s="89" t="s">
        <v>31</v>
      </c>
      <c r="I1259" s="92" t="s">
        <v>32</v>
      </c>
      <c r="J1259" s="92" t="s">
        <v>33</v>
      </c>
      <c r="K1259" s="91" t="s">
        <v>34</v>
      </c>
      <c r="L1259" s="128">
        <v>44047</v>
      </c>
      <c r="M1259" s="91">
        <v>2020</v>
      </c>
      <c r="N1259" s="91" t="s">
        <v>1124</v>
      </c>
      <c r="O1259" s="91" t="s">
        <v>1193</v>
      </c>
      <c r="P1259" s="127">
        <v>44077</v>
      </c>
      <c r="Q1259" s="97">
        <v>44078</v>
      </c>
      <c r="R1259" s="93" t="s">
        <v>35</v>
      </c>
      <c r="S1259" s="89" t="s">
        <v>36</v>
      </c>
      <c r="T1259" s="88">
        <v>39</v>
      </c>
      <c r="U1259" s="89" t="s">
        <v>82</v>
      </c>
      <c r="V1259" s="92" t="s">
        <v>1712</v>
      </c>
      <c r="W1259" s="94">
        <v>19846852</v>
      </c>
      <c r="X1259" s="46">
        <f t="shared" si="63"/>
        <v>31</v>
      </c>
      <c r="Y1259" s="46">
        <v>994</v>
      </c>
      <c r="Z1259" s="46" t="str">
        <f t="shared" si="64"/>
        <v>31-60</v>
      </c>
      <c r="AA1259" s="77" t="str">
        <f t="shared" si="65"/>
        <v>Concluido</v>
      </c>
    </row>
    <row r="1260" spans="1:27" s="43" customFormat="1" ht="15" customHeight="1">
      <c r="A1260" s="89" t="s">
        <v>26</v>
      </c>
      <c r="B1260" s="90" t="s">
        <v>37</v>
      </c>
      <c r="C1260" s="91" t="s">
        <v>27</v>
      </c>
      <c r="D1260" s="91">
        <v>8778</v>
      </c>
      <c r="E1260" s="87" t="s">
        <v>67</v>
      </c>
      <c r="F1260" s="87" t="s">
        <v>57</v>
      </c>
      <c r="G1260" s="88" t="s">
        <v>30</v>
      </c>
      <c r="H1260" s="89" t="s">
        <v>31</v>
      </c>
      <c r="I1260" s="92" t="s">
        <v>32</v>
      </c>
      <c r="J1260" s="92" t="s">
        <v>33</v>
      </c>
      <c r="K1260" s="91" t="s">
        <v>34</v>
      </c>
      <c r="L1260" s="128">
        <v>44047</v>
      </c>
      <c r="M1260" s="91">
        <v>2020</v>
      </c>
      <c r="N1260" s="91" t="s">
        <v>1124</v>
      </c>
      <c r="O1260" s="91" t="s">
        <v>1193</v>
      </c>
      <c r="P1260" s="127">
        <v>44077</v>
      </c>
      <c r="Q1260" s="97">
        <v>44075</v>
      </c>
      <c r="R1260" s="93" t="s">
        <v>35</v>
      </c>
      <c r="S1260" s="89" t="s">
        <v>36</v>
      </c>
      <c r="T1260" s="88" t="s">
        <v>30</v>
      </c>
      <c r="U1260" s="89" t="s">
        <v>449</v>
      </c>
      <c r="V1260" s="92" t="s">
        <v>1747</v>
      </c>
      <c r="W1260" s="94">
        <v>80307029</v>
      </c>
      <c r="X1260" s="46">
        <f t="shared" si="63"/>
        <v>28</v>
      </c>
      <c r="Y1260" s="46">
        <v>995</v>
      </c>
      <c r="Z1260" s="46" t="str">
        <f t="shared" si="64"/>
        <v>16-30</v>
      </c>
      <c r="AA1260" s="77" t="str">
        <f t="shared" si="65"/>
        <v>Concluido</v>
      </c>
    </row>
    <row r="1261" spans="1:27" s="43" customFormat="1" ht="15" customHeight="1">
      <c r="A1261" s="89" t="s">
        <v>26</v>
      </c>
      <c r="B1261" s="90" t="s">
        <v>37</v>
      </c>
      <c r="C1261" s="91" t="s">
        <v>27</v>
      </c>
      <c r="D1261" s="91">
        <v>8779</v>
      </c>
      <c r="E1261" s="87" t="s">
        <v>38</v>
      </c>
      <c r="F1261" s="87" t="s">
        <v>29</v>
      </c>
      <c r="G1261" s="88" t="s">
        <v>30</v>
      </c>
      <c r="H1261" s="89" t="s">
        <v>31</v>
      </c>
      <c r="I1261" s="92" t="s">
        <v>32</v>
      </c>
      <c r="J1261" s="92" t="s">
        <v>33</v>
      </c>
      <c r="K1261" s="91" t="s">
        <v>34</v>
      </c>
      <c r="L1261" s="128">
        <v>44047</v>
      </c>
      <c r="M1261" s="91">
        <v>2020</v>
      </c>
      <c r="N1261" s="91" t="s">
        <v>1124</v>
      </c>
      <c r="O1261" s="91" t="s">
        <v>1193</v>
      </c>
      <c r="P1261" s="127">
        <v>44077</v>
      </c>
      <c r="Q1261" s="97">
        <v>44075</v>
      </c>
      <c r="R1261" s="93" t="s">
        <v>35</v>
      </c>
      <c r="S1261" s="89" t="s">
        <v>36</v>
      </c>
      <c r="T1261" s="88" t="s">
        <v>30</v>
      </c>
      <c r="U1261" s="89" t="s">
        <v>449</v>
      </c>
      <c r="V1261" s="92" t="s">
        <v>1748</v>
      </c>
      <c r="W1261" s="94">
        <v>21549037</v>
      </c>
      <c r="X1261" s="46">
        <f t="shared" si="63"/>
        <v>28</v>
      </c>
      <c r="Y1261" s="46">
        <v>996</v>
      </c>
      <c r="Z1261" s="46" t="str">
        <f t="shared" si="64"/>
        <v>16-30</v>
      </c>
      <c r="AA1261" s="77" t="str">
        <f t="shared" si="65"/>
        <v>Concluido</v>
      </c>
    </row>
    <row r="1262" spans="1:27" s="43" customFormat="1" ht="15" customHeight="1">
      <c r="A1262" s="89" t="s">
        <v>26</v>
      </c>
      <c r="B1262" s="90" t="s">
        <v>37</v>
      </c>
      <c r="C1262" s="91" t="s">
        <v>27</v>
      </c>
      <c r="D1262" s="91">
        <v>8781</v>
      </c>
      <c r="E1262" s="87" t="s">
        <v>38</v>
      </c>
      <c r="F1262" s="87" t="s">
        <v>29</v>
      </c>
      <c r="G1262" s="88" t="s">
        <v>30</v>
      </c>
      <c r="H1262" s="89" t="s">
        <v>31</v>
      </c>
      <c r="I1262" s="92" t="s">
        <v>32</v>
      </c>
      <c r="J1262" s="92" t="s">
        <v>33</v>
      </c>
      <c r="K1262" s="91" t="s">
        <v>34</v>
      </c>
      <c r="L1262" s="128">
        <v>44047</v>
      </c>
      <c r="M1262" s="91">
        <v>2020</v>
      </c>
      <c r="N1262" s="91" t="s">
        <v>1124</v>
      </c>
      <c r="O1262" s="91" t="s">
        <v>1193</v>
      </c>
      <c r="P1262" s="127">
        <v>44077</v>
      </c>
      <c r="Q1262" s="97">
        <v>44075</v>
      </c>
      <c r="R1262" s="93" t="s">
        <v>35</v>
      </c>
      <c r="S1262" s="89" t="s">
        <v>36</v>
      </c>
      <c r="T1262" s="88" t="s">
        <v>30</v>
      </c>
      <c r="U1262" s="89" t="s">
        <v>449</v>
      </c>
      <c r="V1262" s="92" t="s">
        <v>1748</v>
      </c>
      <c r="W1262" s="94">
        <v>21549037</v>
      </c>
      <c r="X1262" s="46">
        <f t="shared" si="63"/>
        <v>28</v>
      </c>
      <c r="Y1262" s="46">
        <v>997</v>
      </c>
      <c r="Z1262" s="46" t="str">
        <f t="shared" si="64"/>
        <v>16-30</v>
      </c>
      <c r="AA1262" s="77" t="str">
        <f t="shared" si="65"/>
        <v>Concluido</v>
      </c>
    </row>
    <row r="1263" spans="1:27" s="43" customFormat="1" ht="15" customHeight="1">
      <c r="A1263" s="89" t="s">
        <v>26</v>
      </c>
      <c r="B1263" s="90" t="s">
        <v>37</v>
      </c>
      <c r="C1263" s="91" t="s">
        <v>27</v>
      </c>
      <c r="D1263" s="91">
        <v>8788</v>
      </c>
      <c r="E1263" s="87" t="s">
        <v>92</v>
      </c>
      <c r="F1263" s="87" t="s">
        <v>57</v>
      </c>
      <c r="G1263" s="88" t="s">
        <v>30</v>
      </c>
      <c r="H1263" s="89" t="s">
        <v>31</v>
      </c>
      <c r="I1263" s="92" t="s">
        <v>32</v>
      </c>
      <c r="J1263" s="92" t="s">
        <v>33</v>
      </c>
      <c r="K1263" s="91" t="s">
        <v>34</v>
      </c>
      <c r="L1263" s="128">
        <v>44047</v>
      </c>
      <c r="M1263" s="91">
        <v>2020</v>
      </c>
      <c r="N1263" s="91" t="s">
        <v>1124</v>
      </c>
      <c r="O1263" s="91" t="s">
        <v>1193</v>
      </c>
      <c r="P1263" s="127">
        <v>44077</v>
      </c>
      <c r="Q1263" s="97">
        <v>44070</v>
      </c>
      <c r="R1263" s="93" t="s">
        <v>35</v>
      </c>
      <c r="S1263" s="89" t="s">
        <v>36</v>
      </c>
      <c r="T1263" s="88" t="s">
        <v>30</v>
      </c>
      <c r="U1263" s="89" t="s">
        <v>449</v>
      </c>
      <c r="V1263" s="92" t="s">
        <v>1749</v>
      </c>
      <c r="W1263" s="94">
        <v>47116301</v>
      </c>
      <c r="X1263" s="46">
        <f t="shared" si="63"/>
        <v>23</v>
      </c>
      <c r="Y1263" s="46">
        <v>998</v>
      </c>
      <c r="Z1263" s="46" t="str">
        <f t="shared" si="64"/>
        <v>16-30</v>
      </c>
      <c r="AA1263" s="77" t="str">
        <f t="shared" si="65"/>
        <v>Concluido</v>
      </c>
    </row>
    <row r="1264" spans="1:27" s="43" customFormat="1" ht="15" customHeight="1">
      <c r="A1264" s="89" t="s">
        <v>26</v>
      </c>
      <c r="B1264" s="90" t="s">
        <v>37</v>
      </c>
      <c r="C1264" s="91" t="s">
        <v>27</v>
      </c>
      <c r="D1264" s="91">
        <v>8789</v>
      </c>
      <c r="E1264" s="87" t="s">
        <v>49</v>
      </c>
      <c r="F1264" s="87" t="s">
        <v>29</v>
      </c>
      <c r="G1264" s="88" t="s">
        <v>30</v>
      </c>
      <c r="H1264" s="89" t="s">
        <v>31</v>
      </c>
      <c r="I1264" s="92" t="s">
        <v>32</v>
      </c>
      <c r="J1264" s="92" t="s">
        <v>33</v>
      </c>
      <c r="K1264" s="91" t="s">
        <v>34</v>
      </c>
      <c r="L1264" s="128">
        <v>44047</v>
      </c>
      <c r="M1264" s="91">
        <v>2020</v>
      </c>
      <c r="N1264" s="91" t="s">
        <v>1124</v>
      </c>
      <c r="O1264" s="91" t="s">
        <v>1193</v>
      </c>
      <c r="P1264" s="127">
        <v>44077</v>
      </c>
      <c r="Q1264" s="97">
        <v>44076</v>
      </c>
      <c r="R1264" s="93" t="s">
        <v>40</v>
      </c>
      <c r="S1264" s="89" t="s">
        <v>420</v>
      </c>
      <c r="T1264" s="88" t="s">
        <v>41</v>
      </c>
      <c r="U1264" s="89" t="s">
        <v>42</v>
      </c>
      <c r="V1264" s="92" t="s">
        <v>1750</v>
      </c>
      <c r="W1264" s="94">
        <v>42245049</v>
      </c>
      <c r="X1264" s="46">
        <f t="shared" si="63"/>
        <v>29</v>
      </c>
      <c r="Y1264" s="46">
        <v>999</v>
      </c>
      <c r="Z1264" s="46" t="str">
        <f t="shared" si="64"/>
        <v>16-30</v>
      </c>
      <c r="AA1264" s="77" t="str">
        <f t="shared" si="65"/>
        <v>Concluido</v>
      </c>
    </row>
    <row r="1265" spans="1:27" s="43" customFormat="1" ht="15" customHeight="1">
      <c r="A1265" s="89" t="s">
        <v>26</v>
      </c>
      <c r="B1265" s="90" t="s">
        <v>37</v>
      </c>
      <c r="C1265" s="91" t="s">
        <v>27</v>
      </c>
      <c r="D1265" s="91">
        <v>8790</v>
      </c>
      <c r="E1265" s="87" t="s">
        <v>133</v>
      </c>
      <c r="F1265" s="87" t="s">
        <v>57</v>
      </c>
      <c r="G1265" s="88" t="s">
        <v>30</v>
      </c>
      <c r="H1265" s="89" t="s">
        <v>31</v>
      </c>
      <c r="I1265" s="92" t="s">
        <v>32</v>
      </c>
      <c r="J1265" s="92" t="s">
        <v>33</v>
      </c>
      <c r="K1265" s="91" t="s">
        <v>34</v>
      </c>
      <c r="L1265" s="128">
        <v>44047</v>
      </c>
      <c r="M1265" s="91">
        <v>2020</v>
      </c>
      <c r="N1265" s="91" t="s">
        <v>1124</v>
      </c>
      <c r="O1265" s="91" t="s">
        <v>1193</v>
      </c>
      <c r="P1265" s="127">
        <v>44077</v>
      </c>
      <c r="Q1265" s="97">
        <v>44075</v>
      </c>
      <c r="R1265" s="93" t="s">
        <v>35</v>
      </c>
      <c r="S1265" s="89" t="s">
        <v>36</v>
      </c>
      <c r="T1265" s="88" t="s">
        <v>30</v>
      </c>
      <c r="U1265" s="89" t="s">
        <v>449</v>
      </c>
      <c r="V1265" s="92" t="s">
        <v>1751</v>
      </c>
      <c r="W1265" s="94">
        <v>7495753</v>
      </c>
      <c r="X1265" s="46">
        <f t="shared" si="63"/>
        <v>28</v>
      </c>
      <c r="Y1265" s="46">
        <v>1000</v>
      </c>
      <c r="Z1265" s="46" t="str">
        <f t="shared" si="64"/>
        <v>16-30</v>
      </c>
      <c r="AA1265" s="77" t="str">
        <f t="shared" si="65"/>
        <v>Concluido</v>
      </c>
    </row>
    <row r="1266" spans="1:27" s="43" customFormat="1" ht="15" customHeight="1">
      <c r="A1266" s="89" t="s">
        <v>26</v>
      </c>
      <c r="B1266" s="90" t="s">
        <v>37</v>
      </c>
      <c r="C1266" s="91" t="s">
        <v>27</v>
      </c>
      <c r="D1266" s="91">
        <v>8791</v>
      </c>
      <c r="E1266" s="87" t="s">
        <v>58</v>
      </c>
      <c r="F1266" s="87" t="s">
        <v>57</v>
      </c>
      <c r="G1266" s="88" t="s">
        <v>30</v>
      </c>
      <c r="H1266" s="89" t="s">
        <v>31</v>
      </c>
      <c r="I1266" s="92" t="s">
        <v>32</v>
      </c>
      <c r="J1266" s="92" t="s">
        <v>33</v>
      </c>
      <c r="K1266" s="91" t="s">
        <v>34</v>
      </c>
      <c r="L1266" s="128">
        <v>44047</v>
      </c>
      <c r="M1266" s="91">
        <v>2020</v>
      </c>
      <c r="N1266" s="91" t="s">
        <v>1124</v>
      </c>
      <c r="O1266" s="91" t="s">
        <v>1193</v>
      </c>
      <c r="P1266" s="127">
        <v>44077</v>
      </c>
      <c r="Q1266" s="97">
        <v>44075</v>
      </c>
      <c r="R1266" s="93" t="s">
        <v>35</v>
      </c>
      <c r="S1266" s="89" t="s">
        <v>36</v>
      </c>
      <c r="T1266" s="88" t="s">
        <v>30</v>
      </c>
      <c r="U1266" s="89" t="s">
        <v>449</v>
      </c>
      <c r="V1266" s="92" t="s">
        <v>555</v>
      </c>
      <c r="W1266" s="94">
        <v>47291560</v>
      </c>
      <c r="X1266" s="46">
        <f t="shared" si="63"/>
        <v>28</v>
      </c>
      <c r="Y1266" s="46">
        <v>1001</v>
      </c>
      <c r="Z1266" s="46" t="str">
        <f t="shared" si="64"/>
        <v>16-30</v>
      </c>
      <c r="AA1266" s="77" t="str">
        <f t="shared" si="65"/>
        <v>Concluido</v>
      </c>
    </row>
    <row r="1267" spans="1:27" s="43" customFormat="1">
      <c r="A1267" s="89" t="s">
        <v>26</v>
      </c>
      <c r="B1267" s="90" t="s">
        <v>37</v>
      </c>
      <c r="C1267" s="91" t="s">
        <v>27</v>
      </c>
      <c r="D1267" s="91">
        <v>8792</v>
      </c>
      <c r="E1267" s="87" t="s">
        <v>140</v>
      </c>
      <c r="F1267" s="87" t="s">
        <v>29</v>
      </c>
      <c r="G1267" s="88" t="s">
        <v>30</v>
      </c>
      <c r="H1267" s="89" t="s">
        <v>31</v>
      </c>
      <c r="I1267" s="92" t="s">
        <v>32</v>
      </c>
      <c r="J1267" s="92" t="s">
        <v>33</v>
      </c>
      <c r="K1267" s="91" t="s">
        <v>34</v>
      </c>
      <c r="L1267" s="128">
        <v>44047</v>
      </c>
      <c r="M1267" s="91">
        <v>2020</v>
      </c>
      <c r="N1267" s="91" t="s">
        <v>1124</v>
      </c>
      <c r="O1267" s="91" t="s">
        <v>1193</v>
      </c>
      <c r="P1267" s="127">
        <v>44077</v>
      </c>
      <c r="Q1267" s="97">
        <v>44075</v>
      </c>
      <c r="R1267" s="93" t="s">
        <v>35</v>
      </c>
      <c r="S1267" s="89" t="s">
        <v>36</v>
      </c>
      <c r="T1267" s="88" t="s">
        <v>30</v>
      </c>
      <c r="U1267" s="89" t="s">
        <v>449</v>
      </c>
      <c r="V1267" s="92" t="s">
        <v>1752</v>
      </c>
      <c r="W1267" s="94">
        <v>41144058</v>
      </c>
      <c r="X1267" s="46">
        <f t="shared" si="63"/>
        <v>28</v>
      </c>
      <c r="Y1267" s="46">
        <v>1002</v>
      </c>
      <c r="Z1267" s="46" t="str">
        <f t="shared" si="64"/>
        <v>16-30</v>
      </c>
      <c r="AA1267" s="77" t="str">
        <f t="shared" si="65"/>
        <v>Concluido</v>
      </c>
    </row>
    <row r="1268" spans="1:27" s="43" customFormat="1" ht="15" customHeight="1">
      <c r="A1268" s="89" t="s">
        <v>26</v>
      </c>
      <c r="B1268" s="90" t="s">
        <v>37</v>
      </c>
      <c r="C1268" s="91" t="s">
        <v>27</v>
      </c>
      <c r="D1268" s="91">
        <v>8794</v>
      </c>
      <c r="E1268" s="87" t="s">
        <v>100</v>
      </c>
      <c r="F1268" s="87" t="s">
        <v>57</v>
      </c>
      <c r="G1268" s="88" t="s">
        <v>30</v>
      </c>
      <c r="H1268" s="89" t="s">
        <v>31</v>
      </c>
      <c r="I1268" s="92" t="s">
        <v>32</v>
      </c>
      <c r="J1268" s="92" t="s">
        <v>33</v>
      </c>
      <c r="K1268" s="91" t="s">
        <v>34</v>
      </c>
      <c r="L1268" s="128">
        <v>44047</v>
      </c>
      <c r="M1268" s="91">
        <v>2020</v>
      </c>
      <c r="N1268" s="91" t="s">
        <v>1124</v>
      </c>
      <c r="O1268" s="91" t="s">
        <v>1193</v>
      </c>
      <c r="P1268" s="127">
        <v>44077</v>
      </c>
      <c r="Q1268" s="97">
        <v>44075</v>
      </c>
      <c r="R1268" s="93" t="s">
        <v>35</v>
      </c>
      <c r="S1268" s="89" t="s">
        <v>36</v>
      </c>
      <c r="T1268" s="88" t="s">
        <v>30</v>
      </c>
      <c r="U1268" s="89" t="s">
        <v>449</v>
      </c>
      <c r="V1268" s="92" t="s">
        <v>1753</v>
      </c>
      <c r="W1268" s="94">
        <v>41252173</v>
      </c>
      <c r="X1268" s="46">
        <f t="shared" si="63"/>
        <v>28</v>
      </c>
      <c r="Y1268" s="46">
        <v>1003</v>
      </c>
      <c r="Z1268" s="46" t="str">
        <f t="shared" si="64"/>
        <v>16-30</v>
      </c>
      <c r="AA1268" s="77" t="str">
        <f t="shared" si="65"/>
        <v>Concluido</v>
      </c>
    </row>
    <row r="1269" spans="1:27" s="43" customFormat="1" ht="15" customHeight="1">
      <c r="A1269" s="89" t="s">
        <v>26</v>
      </c>
      <c r="B1269" s="90" t="s">
        <v>37</v>
      </c>
      <c r="C1269" s="91" t="s">
        <v>27</v>
      </c>
      <c r="D1269" s="91">
        <v>8786</v>
      </c>
      <c r="E1269" s="87" t="s">
        <v>49</v>
      </c>
      <c r="F1269" s="87" t="s">
        <v>91</v>
      </c>
      <c r="G1269" s="88" t="s">
        <v>44</v>
      </c>
      <c r="H1269" s="89" t="s">
        <v>45</v>
      </c>
      <c r="I1269" s="92" t="s">
        <v>49</v>
      </c>
      <c r="J1269" s="92" t="s">
        <v>86</v>
      </c>
      <c r="K1269" s="91" t="s">
        <v>123</v>
      </c>
      <c r="L1269" s="128">
        <v>44047</v>
      </c>
      <c r="M1269" s="91">
        <v>2020</v>
      </c>
      <c r="N1269" s="91" t="s">
        <v>1124</v>
      </c>
      <c r="O1269" s="91" t="s">
        <v>1193</v>
      </c>
      <c r="P1269" s="127">
        <v>44077</v>
      </c>
      <c r="Q1269" s="97">
        <v>44075</v>
      </c>
      <c r="R1269" s="93" t="s">
        <v>35</v>
      </c>
      <c r="S1269" s="89" t="s">
        <v>36</v>
      </c>
      <c r="T1269" s="88" t="s">
        <v>30</v>
      </c>
      <c r="U1269" s="89" t="s">
        <v>449</v>
      </c>
      <c r="V1269" s="92" t="s">
        <v>1754</v>
      </c>
      <c r="W1269" s="94">
        <v>73127256</v>
      </c>
      <c r="X1269" s="46">
        <f t="shared" si="63"/>
        <v>28</v>
      </c>
      <c r="Y1269" s="46">
        <v>1004</v>
      </c>
      <c r="Z1269" s="46" t="str">
        <f t="shared" si="64"/>
        <v>16-30</v>
      </c>
      <c r="AA1269" s="77" t="str">
        <f t="shared" si="65"/>
        <v>Concluido</v>
      </c>
    </row>
    <row r="1270" spans="1:27" s="43" customFormat="1" ht="15" customHeight="1">
      <c r="A1270" s="89" t="s">
        <v>26</v>
      </c>
      <c r="B1270" s="90" t="s">
        <v>37</v>
      </c>
      <c r="C1270" s="91" t="s">
        <v>27</v>
      </c>
      <c r="D1270" s="91">
        <v>8772</v>
      </c>
      <c r="E1270" s="87" t="s">
        <v>1755</v>
      </c>
      <c r="F1270" s="87" t="s">
        <v>29</v>
      </c>
      <c r="G1270" s="88" t="s">
        <v>44</v>
      </c>
      <c r="H1270" s="89" t="s">
        <v>45</v>
      </c>
      <c r="I1270" s="92" t="s">
        <v>1756</v>
      </c>
      <c r="J1270" s="92" t="s">
        <v>86</v>
      </c>
      <c r="K1270" s="91" t="s">
        <v>123</v>
      </c>
      <c r="L1270" s="128">
        <v>44047</v>
      </c>
      <c r="M1270" s="91">
        <v>2020</v>
      </c>
      <c r="N1270" s="91" t="s">
        <v>1124</v>
      </c>
      <c r="O1270" s="91" t="s">
        <v>1193</v>
      </c>
      <c r="P1270" s="127">
        <v>44077</v>
      </c>
      <c r="Q1270" s="97">
        <v>44075</v>
      </c>
      <c r="R1270" s="93" t="s">
        <v>35</v>
      </c>
      <c r="S1270" s="89" t="s">
        <v>36</v>
      </c>
      <c r="T1270" s="88" t="s">
        <v>30</v>
      </c>
      <c r="U1270" s="89" t="s">
        <v>449</v>
      </c>
      <c r="V1270" s="92" t="s">
        <v>1757</v>
      </c>
      <c r="W1270" s="94">
        <v>3478699</v>
      </c>
      <c r="X1270" s="46">
        <f t="shared" si="63"/>
        <v>28</v>
      </c>
      <c r="Y1270" s="46">
        <v>1005</v>
      </c>
      <c r="Z1270" s="46" t="str">
        <f t="shared" si="64"/>
        <v>16-30</v>
      </c>
      <c r="AA1270" s="77" t="str">
        <f t="shared" si="65"/>
        <v>Concluido</v>
      </c>
    </row>
    <row r="1271" spans="1:27" s="43" customFormat="1" ht="15" customHeight="1">
      <c r="A1271" s="89" t="s">
        <v>26</v>
      </c>
      <c r="B1271" s="90" t="s">
        <v>37</v>
      </c>
      <c r="C1271" s="91" t="s">
        <v>27</v>
      </c>
      <c r="D1271" s="91">
        <v>8784</v>
      </c>
      <c r="E1271" s="87" t="s">
        <v>49</v>
      </c>
      <c r="F1271" s="87" t="s">
        <v>29</v>
      </c>
      <c r="G1271" s="88" t="s">
        <v>44</v>
      </c>
      <c r="H1271" s="89" t="s">
        <v>45</v>
      </c>
      <c r="I1271" s="92" t="s">
        <v>144</v>
      </c>
      <c r="J1271" s="92" t="s">
        <v>111</v>
      </c>
      <c r="K1271" s="91" t="s">
        <v>452</v>
      </c>
      <c r="L1271" s="128">
        <v>44047</v>
      </c>
      <c r="M1271" s="91">
        <v>2020</v>
      </c>
      <c r="N1271" s="91" t="s">
        <v>1124</v>
      </c>
      <c r="O1271" s="91" t="s">
        <v>1193</v>
      </c>
      <c r="P1271" s="127">
        <v>44077</v>
      </c>
      <c r="Q1271" s="97">
        <v>44083</v>
      </c>
      <c r="R1271" s="93" t="s">
        <v>35</v>
      </c>
      <c r="S1271" s="89" t="s">
        <v>36</v>
      </c>
      <c r="T1271" s="88" t="s">
        <v>30</v>
      </c>
      <c r="U1271" s="89" t="s">
        <v>449</v>
      </c>
      <c r="V1271" s="92" t="s">
        <v>1758</v>
      </c>
      <c r="W1271" s="94">
        <v>43246230</v>
      </c>
      <c r="X1271" s="46">
        <f t="shared" si="63"/>
        <v>36</v>
      </c>
      <c r="Y1271" s="46">
        <v>1006</v>
      </c>
      <c r="Z1271" s="46" t="str">
        <f t="shared" si="64"/>
        <v>31-60</v>
      </c>
      <c r="AA1271" s="77" t="str">
        <f t="shared" si="65"/>
        <v>Concluido</v>
      </c>
    </row>
    <row r="1272" spans="1:27" s="43" customFormat="1" ht="15" customHeight="1">
      <c r="A1272" s="89" t="s">
        <v>26</v>
      </c>
      <c r="B1272" s="90" t="s">
        <v>37</v>
      </c>
      <c r="C1272" s="91" t="s">
        <v>27</v>
      </c>
      <c r="D1272" s="91">
        <v>8774</v>
      </c>
      <c r="E1272" s="87" t="s">
        <v>450</v>
      </c>
      <c r="F1272" s="87" t="s">
        <v>1318</v>
      </c>
      <c r="G1272" s="88" t="s">
        <v>44</v>
      </c>
      <c r="H1272" s="89" t="s">
        <v>45</v>
      </c>
      <c r="I1272" s="92" t="s">
        <v>1319</v>
      </c>
      <c r="J1272" s="92" t="s">
        <v>111</v>
      </c>
      <c r="K1272" s="91" t="s">
        <v>112</v>
      </c>
      <c r="L1272" s="128">
        <v>44047</v>
      </c>
      <c r="M1272" s="91">
        <v>2020</v>
      </c>
      <c r="N1272" s="91" t="s">
        <v>1124</v>
      </c>
      <c r="O1272" s="91" t="s">
        <v>1193</v>
      </c>
      <c r="P1272" s="127">
        <v>44077</v>
      </c>
      <c r="Q1272" s="97">
        <v>44075</v>
      </c>
      <c r="R1272" s="93" t="s">
        <v>35</v>
      </c>
      <c r="S1272" s="89" t="s">
        <v>36</v>
      </c>
      <c r="T1272" s="88">
        <v>22</v>
      </c>
      <c r="U1272" s="89" t="s">
        <v>448</v>
      </c>
      <c r="V1272" s="92" t="s">
        <v>857</v>
      </c>
      <c r="W1272" s="94">
        <v>43531731</v>
      </c>
      <c r="X1272" s="46">
        <f t="shared" si="63"/>
        <v>28</v>
      </c>
      <c r="Y1272" s="46">
        <v>1007</v>
      </c>
      <c r="Z1272" s="46" t="str">
        <f t="shared" si="64"/>
        <v>16-30</v>
      </c>
      <c r="AA1272" s="77" t="str">
        <f t="shared" si="65"/>
        <v>Concluido</v>
      </c>
    </row>
    <row r="1273" spans="1:27" s="43" customFormat="1" ht="15" customHeight="1">
      <c r="A1273" s="89" t="s">
        <v>26</v>
      </c>
      <c r="B1273" s="90" t="s">
        <v>37</v>
      </c>
      <c r="C1273" s="91" t="s">
        <v>27</v>
      </c>
      <c r="D1273" s="91">
        <v>8740</v>
      </c>
      <c r="E1273" s="87" t="s">
        <v>454</v>
      </c>
      <c r="F1273" s="87" t="s">
        <v>29</v>
      </c>
      <c r="G1273" s="88" t="s">
        <v>44</v>
      </c>
      <c r="H1273" s="89" t="s">
        <v>45</v>
      </c>
      <c r="I1273" s="92" t="s">
        <v>454</v>
      </c>
      <c r="J1273" s="92" t="s">
        <v>51</v>
      </c>
      <c r="K1273" s="91" t="s">
        <v>52</v>
      </c>
      <c r="L1273" s="128">
        <v>44046</v>
      </c>
      <c r="M1273" s="91">
        <v>2020</v>
      </c>
      <c r="N1273" s="91" t="s">
        <v>1124</v>
      </c>
      <c r="O1273" s="91" t="s">
        <v>1193</v>
      </c>
      <c r="P1273" s="127">
        <v>44076</v>
      </c>
      <c r="Q1273" s="97">
        <v>44075</v>
      </c>
      <c r="R1273" s="93">
        <v>29</v>
      </c>
      <c r="S1273" s="89" t="s">
        <v>81</v>
      </c>
      <c r="T1273" s="88">
        <v>39</v>
      </c>
      <c r="U1273" s="89" t="s">
        <v>82</v>
      </c>
      <c r="V1273" s="92" t="s">
        <v>1759</v>
      </c>
      <c r="W1273" s="94">
        <v>29662070</v>
      </c>
      <c r="X1273" s="46">
        <f t="shared" si="63"/>
        <v>29</v>
      </c>
      <c r="Y1273" s="46">
        <v>1008</v>
      </c>
      <c r="Z1273" s="46" t="str">
        <f t="shared" si="64"/>
        <v>16-30</v>
      </c>
      <c r="AA1273" s="77" t="str">
        <f t="shared" si="65"/>
        <v>Concluido</v>
      </c>
    </row>
    <row r="1274" spans="1:27" s="43" customFormat="1" ht="15" customHeight="1">
      <c r="A1274" s="89" t="s">
        <v>26</v>
      </c>
      <c r="B1274" s="90" t="s">
        <v>37</v>
      </c>
      <c r="C1274" s="91" t="s">
        <v>27</v>
      </c>
      <c r="D1274" s="91">
        <v>8717</v>
      </c>
      <c r="E1274" s="87" t="s">
        <v>73</v>
      </c>
      <c r="F1274" s="87" t="s">
        <v>29</v>
      </c>
      <c r="G1274" s="88" t="s">
        <v>44</v>
      </c>
      <c r="H1274" s="89" t="s">
        <v>45</v>
      </c>
      <c r="I1274" s="92" t="s">
        <v>73</v>
      </c>
      <c r="J1274" s="92" t="s">
        <v>79</v>
      </c>
      <c r="K1274" s="91" t="s">
        <v>122</v>
      </c>
      <c r="L1274" s="128">
        <v>44046</v>
      </c>
      <c r="M1274" s="91">
        <v>2020</v>
      </c>
      <c r="N1274" s="91" t="s">
        <v>1124</v>
      </c>
      <c r="O1274" s="91" t="s">
        <v>1193</v>
      </c>
      <c r="P1274" s="127">
        <v>44076</v>
      </c>
      <c r="Q1274" s="97">
        <v>44072</v>
      </c>
      <c r="R1274" s="93" t="s">
        <v>35</v>
      </c>
      <c r="S1274" s="89" t="s">
        <v>36</v>
      </c>
      <c r="T1274" s="88" t="s">
        <v>30</v>
      </c>
      <c r="U1274" s="89" t="s">
        <v>449</v>
      </c>
      <c r="V1274" s="92" t="s">
        <v>1760</v>
      </c>
      <c r="W1274" s="94">
        <v>21856989</v>
      </c>
      <c r="X1274" s="46">
        <f t="shared" si="63"/>
        <v>26</v>
      </c>
      <c r="Y1274" s="46">
        <v>1009</v>
      </c>
      <c r="Z1274" s="46" t="str">
        <f t="shared" si="64"/>
        <v>16-30</v>
      </c>
      <c r="AA1274" s="77" t="str">
        <f t="shared" si="65"/>
        <v>Concluido</v>
      </c>
    </row>
    <row r="1275" spans="1:27" s="43" customFormat="1">
      <c r="A1275" s="89" t="s">
        <v>26</v>
      </c>
      <c r="B1275" s="90" t="s">
        <v>37</v>
      </c>
      <c r="C1275" s="91" t="s">
        <v>27</v>
      </c>
      <c r="D1275" s="91">
        <v>8751</v>
      </c>
      <c r="E1275" s="87" t="s">
        <v>424</v>
      </c>
      <c r="F1275" s="87" t="s">
        <v>29</v>
      </c>
      <c r="G1275" s="88" t="s">
        <v>44</v>
      </c>
      <c r="H1275" s="89" t="s">
        <v>45</v>
      </c>
      <c r="I1275" s="92" t="s">
        <v>73</v>
      </c>
      <c r="J1275" s="92" t="s">
        <v>79</v>
      </c>
      <c r="K1275" s="91" t="s">
        <v>122</v>
      </c>
      <c r="L1275" s="128">
        <v>44046</v>
      </c>
      <c r="M1275" s="91">
        <v>2020</v>
      </c>
      <c r="N1275" s="91" t="s">
        <v>1124</v>
      </c>
      <c r="O1275" s="91" t="s">
        <v>1193</v>
      </c>
      <c r="P1275" s="127">
        <v>44076</v>
      </c>
      <c r="Q1275" s="97">
        <v>44074</v>
      </c>
      <c r="R1275" s="93" t="s">
        <v>35</v>
      </c>
      <c r="S1275" s="89" t="s">
        <v>36</v>
      </c>
      <c r="T1275" s="88" t="s">
        <v>30</v>
      </c>
      <c r="U1275" s="89" t="s">
        <v>449</v>
      </c>
      <c r="V1275" s="92" t="s">
        <v>1761</v>
      </c>
      <c r="W1275" s="94">
        <v>44791026</v>
      </c>
      <c r="X1275" s="46">
        <f t="shared" si="63"/>
        <v>28</v>
      </c>
      <c r="Y1275" s="46">
        <v>1010</v>
      </c>
      <c r="Z1275" s="46" t="str">
        <f t="shared" si="64"/>
        <v>16-30</v>
      </c>
      <c r="AA1275" s="77" t="str">
        <f t="shared" si="65"/>
        <v>Concluido</v>
      </c>
    </row>
    <row r="1276" spans="1:27" s="43" customFormat="1" ht="15" customHeight="1">
      <c r="A1276" s="89" t="s">
        <v>26</v>
      </c>
      <c r="B1276" s="90" t="s">
        <v>37</v>
      </c>
      <c r="C1276" s="91" t="s">
        <v>27</v>
      </c>
      <c r="D1276" s="91">
        <v>8754</v>
      </c>
      <c r="E1276" s="87" t="s">
        <v>77</v>
      </c>
      <c r="F1276" s="87" t="s">
        <v>57</v>
      </c>
      <c r="G1276" s="88" t="s">
        <v>44</v>
      </c>
      <c r="H1276" s="89" t="s">
        <v>45</v>
      </c>
      <c r="I1276" s="92" t="s">
        <v>1762</v>
      </c>
      <c r="J1276" s="92" t="s">
        <v>108</v>
      </c>
      <c r="K1276" s="91" t="s">
        <v>129</v>
      </c>
      <c r="L1276" s="128">
        <v>44046</v>
      </c>
      <c r="M1276" s="91">
        <v>2020</v>
      </c>
      <c r="N1276" s="91" t="s">
        <v>1124</v>
      </c>
      <c r="O1276" s="91" t="s">
        <v>1193</v>
      </c>
      <c r="P1276" s="127">
        <v>44076</v>
      </c>
      <c r="Q1276" s="97">
        <v>44074</v>
      </c>
      <c r="R1276" s="93" t="s">
        <v>35</v>
      </c>
      <c r="S1276" s="89" t="s">
        <v>36</v>
      </c>
      <c r="T1276" s="88" t="s">
        <v>30</v>
      </c>
      <c r="U1276" s="89" t="s">
        <v>449</v>
      </c>
      <c r="V1276" s="92" t="s">
        <v>1763</v>
      </c>
      <c r="W1276" s="94">
        <v>43426612</v>
      </c>
      <c r="X1276" s="46">
        <f t="shared" si="63"/>
        <v>28</v>
      </c>
      <c r="Y1276" s="46">
        <v>1011</v>
      </c>
      <c r="Z1276" s="46" t="str">
        <f t="shared" si="64"/>
        <v>16-30</v>
      </c>
      <c r="AA1276" s="77" t="str">
        <f t="shared" si="65"/>
        <v>Concluido</v>
      </c>
    </row>
    <row r="1277" spans="1:27" s="43" customFormat="1" ht="15" customHeight="1">
      <c r="A1277" s="89" t="s">
        <v>26</v>
      </c>
      <c r="B1277" s="90" t="s">
        <v>37</v>
      </c>
      <c r="C1277" s="91" t="s">
        <v>27</v>
      </c>
      <c r="D1277" s="91">
        <v>8757</v>
      </c>
      <c r="E1277" s="87" t="s">
        <v>128</v>
      </c>
      <c r="F1277" s="87" t="s">
        <v>29</v>
      </c>
      <c r="G1277" s="88" t="s">
        <v>44</v>
      </c>
      <c r="H1277" s="89" t="s">
        <v>45</v>
      </c>
      <c r="I1277" s="92" t="s">
        <v>128</v>
      </c>
      <c r="J1277" s="92" t="s">
        <v>108</v>
      </c>
      <c r="K1277" s="91" t="s">
        <v>129</v>
      </c>
      <c r="L1277" s="128">
        <v>44046</v>
      </c>
      <c r="M1277" s="91">
        <v>2020</v>
      </c>
      <c r="N1277" s="91" t="s">
        <v>1124</v>
      </c>
      <c r="O1277" s="91" t="s">
        <v>1193</v>
      </c>
      <c r="P1277" s="127">
        <v>44076</v>
      </c>
      <c r="Q1277" s="97">
        <v>44075</v>
      </c>
      <c r="R1277" s="93" t="s">
        <v>35</v>
      </c>
      <c r="S1277" s="89" t="s">
        <v>36</v>
      </c>
      <c r="T1277" s="88" t="s">
        <v>30</v>
      </c>
      <c r="U1277" s="89" t="s">
        <v>449</v>
      </c>
      <c r="V1277" s="92" t="s">
        <v>1764</v>
      </c>
      <c r="W1277" s="94">
        <v>43401594</v>
      </c>
      <c r="X1277" s="46">
        <f t="shared" si="63"/>
        <v>29</v>
      </c>
      <c r="Y1277" s="46">
        <v>1012</v>
      </c>
      <c r="Z1277" s="46" t="str">
        <f t="shared" si="64"/>
        <v>16-30</v>
      </c>
      <c r="AA1277" s="77" t="str">
        <f t="shared" si="65"/>
        <v>Concluido</v>
      </c>
    </row>
    <row r="1278" spans="1:27" s="43" customFormat="1" ht="15" customHeight="1">
      <c r="A1278" s="89" t="s">
        <v>26</v>
      </c>
      <c r="B1278" s="90" t="s">
        <v>37</v>
      </c>
      <c r="C1278" s="91" t="s">
        <v>27</v>
      </c>
      <c r="D1278" s="91">
        <v>8750</v>
      </c>
      <c r="E1278" s="87" t="s">
        <v>1765</v>
      </c>
      <c r="F1278" s="87" t="s">
        <v>57</v>
      </c>
      <c r="G1278" s="88" t="s">
        <v>44</v>
      </c>
      <c r="H1278" s="89" t="s">
        <v>45</v>
      </c>
      <c r="I1278" s="92" t="s">
        <v>422</v>
      </c>
      <c r="J1278" s="92" t="s">
        <v>108</v>
      </c>
      <c r="K1278" s="91" t="s">
        <v>129</v>
      </c>
      <c r="L1278" s="128">
        <v>44046</v>
      </c>
      <c r="M1278" s="91">
        <v>2020</v>
      </c>
      <c r="N1278" s="91" t="s">
        <v>1124</v>
      </c>
      <c r="O1278" s="91" t="s">
        <v>1193</v>
      </c>
      <c r="P1278" s="127">
        <v>44076</v>
      </c>
      <c r="Q1278" s="97">
        <v>44086</v>
      </c>
      <c r="R1278" s="93" t="s">
        <v>35</v>
      </c>
      <c r="S1278" s="89" t="s">
        <v>36</v>
      </c>
      <c r="T1278" s="88" t="s">
        <v>30</v>
      </c>
      <c r="U1278" s="89" t="s">
        <v>449</v>
      </c>
      <c r="V1278" s="92" t="s">
        <v>1766</v>
      </c>
      <c r="W1278" s="94">
        <v>80440936</v>
      </c>
      <c r="X1278" s="46">
        <f t="shared" si="63"/>
        <v>40</v>
      </c>
      <c r="Y1278" s="46">
        <v>1013</v>
      </c>
      <c r="Z1278" s="46" t="str">
        <f t="shared" si="64"/>
        <v>31-60</v>
      </c>
      <c r="AA1278" s="77" t="str">
        <f t="shared" si="65"/>
        <v>Concluido</v>
      </c>
    </row>
    <row r="1279" spans="1:27" s="43" customFormat="1" ht="15" customHeight="1">
      <c r="A1279" s="89" t="s">
        <v>26</v>
      </c>
      <c r="B1279" s="90" t="s">
        <v>37</v>
      </c>
      <c r="C1279" s="91" t="s">
        <v>27</v>
      </c>
      <c r="D1279" s="91">
        <v>8756</v>
      </c>
      <c r="E1279" s="87" t="s">
        <v>1765</v>
      </c>
      <c r="F1279" s="87" t="s">
        <v>57</v>
      </c>
      <c r="G1279" s="88" t="s">
        <v>44</v>
      </c>
      <c r="H1279" s="89" t="s">
        <v>45</v>
      </c>
      <c r="I1279" s="92" t="s">
        <v>422</v>
      </c>
      <c r="J1279" s="92" t="s">
        <v>108</v>
      </c>
      <c r="K1279" s="91" t="s">
        <v>129</v>
      </c>
      <c r="L1279" s="128">
        <v>44046</v>
      </c>
      <c r="M1279" s="91">
        <v>2020</v>
      </c>
      <c r="N1279" s="91" t="s">
        <v>1124</v>
      </c>
      <c r="O1279" s="91" t="s">
        <v>1193</v>
      </c>
      <c r="P1279" s="127">
        <v>44076</v>
      </c>
      <c r="Q1279" s="97">
        <v>44079</v>
      </c>
      <c r="R1279" s="93" t="s">
        <v>35</v>
      </c>
      <c r="S1279" s="89" t="s">
        <v>36</v>
      </c>
      <c r="T1279" s="88" t="s">
        <v>30</v>
      </c>
      <c r="U1279" s="89" t="s">
        <v>449</v>
      </c>
      <c r="V1279" s="92" t="s">
        <v>1767</v>
      </c>
      <c r="W1279" s="94">
        <v>16474659</v>
      </c>
      <c r="X1279" s="46">
        <f t="shared" si="63"/>
        <v>33</v>
      </c>
      <c r="Y1279" s="46">
        <v>1014</v>
      </c>
      <c r="Z1279" s="46" t="str">
        <f t="shared" si="64"/>
        <v>31-60</v>
      </c>
      <c r="AA1279" s="77" t="str">
        <f t="shared" si="65"/>
        <v>Concluido</v>
      </c>
    </row>
    <row r="1280" spans="1:27" s="43" customFormat="1" ht="15" customHeight="1">
      <c r="A1280" s="89" t="s">
        <v>26</v>
      </c>
      <c r="B1280" s="90" t="s">
        <v>37</v>
      </c>
      <c r="C1280" s="91" t="s">
        <v>27</v>
      </c>
      <c r="D1280" s="91">
        <v>8718</v>
      </c>
      <c r="E1280" s="87" t="s">
        <v>97</v>
      </c>
      <c r="F1280" s="87" t="s">
        <v>29</v>
      </c>
      <c r="G1280" s="88" t="s">
        <v>30</v>
      </c>
      <c r="H1280" s="89" t="s">
        <v>31</v>
      </c>
      <c r="I1280" s="92" t="s">
        <v>32</v>
      </c>
      <c r="J1280" s="92" t="s">
        <v>33</v>
      </c>
      <c r="K1280" s="91" t="s">
        <v>34</v>
      </c>
      <c r="L1280" s="128">
        <v>44046</v>
      </c>
      <c r="M1280" s="91">
        <v>2020</v>
      </c>
      <c r="N1280" s="91" t="s">
        <v>1124</v>
      </c>
      <c r="O1280" s="91" t="s">
        <v>1193</v>
      </c>
      <c r="P1280" s="127">
        <v>44076</v>
      </c>
      <c r="Q1280" s="97">
        <v>44071</v>
      </c>
      <c r="R1280" s="93" t="s">
        <v>35</v>
      </c>
      <c r="S1280" s="89" t="s">
        <v>36</v>
      </c>
      <c r="T1280" s="88" t="s">
        <v>30</v>
      </c>
      <c r="U1280" s="89" t="s">
        <v>449</v>
      </c>
      <c r="V1280" s="92" t="s">
        <v>1737</v>
      </c>
      <c r="W1280" s="94">
        <v>44736944</v>
      </c>
      <c r="X1280" s="46">
        <f t="shared" si="63"/>
        <v>25</v>
      </c>
      <c r="Y1280" s="46">
        <v>1015</v>
      </c>
      <c r="Z1280" s="46" t="str">
        <f t="shared" si="64"/>
        <v>16-30</v>
      </c>
      <c r="AA1280" s="77" t="str">
        <f t="shared" si="65"/>
        <v>Concluido</v>
      </c>
    </row>
    <row r="1281" spans="1:27" s="43" customFormat="1" ht="15" customHeight="1">
      <c r="A1281" s="89" t="s">
        <v>26</v>
      </c>
      <c r="B1281" s="90" t="s">
        <v>37</v>
      </c>
      <c r="C1281" s="91" t="s">
        <v>27</v>
      </c>
      <c r="D1281" s="91">
        <v>8720</v>
      </c>
      <c r="E1281" s="87" t="s">
        <v>80</v>
      </c>
      <c r="F1281" s="87" t="s">
        <v>80</v>
      </c>
      <c r="G1281" s="88" t="s">
        <v>30</v>
      </c>
      <c r="H1281" s="89" t="s">
        <v>31</v>
      </c>
      <c r="I1281" s="92" t="s">
        <v>32</v>
      </c>
      <c r="J1281" s="92" t="s">
        <v>33</v>
      </c>
      <c r="K1281" s="91" t="s">
        <v>34</v>
      </c>
      <c r="L1281" s="128">
        <v>44046</v>
      </c>
      <c r="M1281" s="91">
        <v>2020</v>
      </c>
      <c r="N1281" s="91" t="s">
        <v>1124</v>
      </c>
      <c r="O1281" s="91" t="s">
        <v>1193</v>
      </c>
      <c r="P1281" s="127">
        <v>44076</v>
      </c>
      <c r="Q1281" s="97">
        <v>44075</v>
      </c>
      <c r="R1281" s="93">
        <v>29</v>
      </c>
      <c r="S1281" s="89" t="s">
        <v>81</v>
      </c>
      <c r="T1281" s="88" t="s">
        <v>30</v>
      </c>
      <c r="U1281" s="89" t="s">
        <v>449</v>
      </c>
      <c r="V1281" s="92" t="s">
        <v>1768</v>
      </c>
      <c r="W1281" s="94">
        <v>23274728</v>
      </c>
      <c r="X1281" s="46">
        <f t="shared" si="63"/>
        <v>29</v>
      </c>
      <c r="Y1281" s="46">
        <v>1016</v>
      </c>
      <c r="Z1281" s="46" t="str">
        <f t="shared" si="64"/>
        <v>16-30</v>
      </c>
      <c r="AA1281" s="77" t="str">
        <f t="shared" si="65"/>
        <v>Concluido</v>
      </c>
    </row>
    <row r="1282" spans="1:27" s="43" customFormat="1" ht="15" customHeight="1">
      <c r="A1282" s="89" t="s">
        <v>26</v>
      </c>
      <c r="B1282" s="90" t="s">
        <v>37</v>
      </c>
      <c r="C1282" s="91" t="s">
        <v>27</v>
      </c>
      <c r="D1282" s="91">
        <v>8725</v>
      </c>
      <c r="E1282" s="87" t="s">
        <v>398</v>
      </c>
      <c r="F1282" s="87" t="s">
        <v>57</v>
      </c>
      <c r="G1282" s="88" t="s">
        <v>30</v>
      </c>
      <c r="H1282" s="89" t="s">
        <v>31</v>
      </c>
      <c r="I1282" s="92" t="s">
        <v>32</v>
      </c>
      <c r="J1282" s="92" t="s">
        <v>33</v>
      </c>
      <c r="K1282" s="91" t="s">
        <v>34</v>
      </c>
      <c r="L1282" s="128">
        <v>44046</v>
      </c>
      <c r="M1282" s="91">
        <v>2020</v>
      </c>
      <c r="N1282" s="91" t="s">
        <v>1124</v>
      </c>
      <c r="O1282" s="91" t="s">
        <v>1193</v>
      </c>
      <c r="P1282" s="127">
        <v>44076</v>
      </c>
      <c r="Q1282" s="97">
        <v>44071</v>
      </c>
      <c r="R1282" s="93" t="s">
        <v>35</v>
      </c>
      <c r="S1282" s="89" t="s">
        <v>36</v>
      </c>
      <c r="T1282" s="88" t="s">
        <v>30</v>
      </c>
      <c r="U1282" s="89" t="s">
        <v>449</v>
      </c>
      <c r="V1282" s="92" t="s">
        <v>1769</v>
      </c>
      <c r="W1282" s="94">
        <v>48266987</v>
      </c>
      <c r="X1282" s="46">
        <f t="shared" si="63"/>
        <v>25</v>
      </c>
      <c r="Y1282" s="46">
        <v>1017</v>
      </c>
      <c r="Z1282" s="46" t="str">
        <f t="shared" si="64"/>
        <v>16-30</v>
      </c>
      <c r="AA1282" s="77" t="str">
        <f t="shared" si="65"/>
        <v>Concluido</v>
      </c>
    </row>
    <row r="1283" spans="1:27" s="43" customFormat="1" ht="15" customHeight="1">
      <c r="A1283" s="89" t="s">
        <v>26</v>
      </c>
      <c r="B1283" s="90" t="s">
        <v>37</v>
      </c>
      <c r="C1283" s="91" t="s">
        <v>27</v>
      </c>
      <c r="D1283" s="91">
        <v>8728</v>
      </c>
      <c r="E1283" s="87" t="s">
        <v>97</v>
      </c>
      <c r="F1283" s="87" t="s">
        <v>57</v>
      </c>
      <c r="G1283" s="88" t="s">
        <v>30</v>
      </c>
      <c r="H1283" s="89" t="s">
        <v>31</v>
      </c>
      <c r="I1283" s="92" t="s">
        <v>32</v>
      </c>
      <c r="J1283" s="92" t="s">
        <v>33</v>
      </c>
      <c r="K1283" s="91" t="s">
        <v>34</v>
      </c>
      <c r="L1283" s="128">
        <v>44046</v>
      </c>
      <c r="M1283" s="91">
        <v>2020</v>
      </c>
      <c r="N1283" s="91" t="s">
        <v>1124</v>
      </c>
      <c r="O1283" s="91" t="s">
        <v>1193</v>
      </c>
      <c r="P1283" s="127">
        <v>44076</v>
      </c>
      <c r="Q1283" s="97">
        <v>44071</v>
      </c>
      <c r="R1283" s="93" t="s">
        <v>35</v>
      </c>
      <c r="S1283" s="89" t="s">
        <v>36</v>
      </c>
      <c r="T1283" s="88" t="s">
        <v>30</v>
      </c>
      <c r="U1283" s="89" t="s">
        <v>449</v>
      </c>
      <c r="V1283" s="92" t="s">
        <v>1770</v>
      </c>
      <c r="W1283" s="94">
        <v>47507309</v>
      </c>
      <c r="X1283" s="46">
        <f t="shared" si="63"/>
        <v>25</v>
      </c>
      <c r="Y1283" s="46">
        <v>1018</v>
      </c>
      <c r="Z1283" s="46" t="str">
        <f t="shared" si="64"/>
        <v>16-30</v>
      </c>
      <c r="AA1283" s="77" t="str">
        <f t="shared" si="65"/>
        <v>Concluido</v>
      </c>
    </row>
    <row r="1284" spans="1:27" s="43" customFormat="1" ht="15" customHeight="1">
      <c r="A1284" s="89" t="s">
        <v>26</v>
      </c>
      <c r="B1284" s="90" t="s">
        <v>37</v>
      </c>
      <c r="C1284" s="91" t="s">
        <v>27</v>
      </c>
      <c r="D1284" s="91">
        <v>8730</v>
      </c>
      <c r="E1284" s="87" t="s">
        <v>85</v>
      </c>
      <c r="F1284" s="87" t="s">
        <v>29</v>
      </c>
      <c r="G1284" s="88" t="s">
        <v>30</v>
      </c>
      <c r="H1284" s="89" t="s">
        <v>31</v>
      </c>
      <c r="I1284" s="92" t="s">
        <v>32</v>
      </c>
      <c r="J1284" s="92" t="s">
        <v>33</v>
      </c>
      <c r="K1284" s="91" t="s">
        <v>34</v>
      </c>
      <c r="L1284" s="128">
        <v>44046</v>
      </c>
      <c r="M1284" s="91">
        <v>2020</v>
      </c>
      <c r="N1284" s="91" t="s">
        <v>1124</v>
      </c>
      <c r="O1284" s="91" t="s">
        <v>1193</v>
      </c>
      <c r="P1284" s="127">
        <v>44076</v>
      </c>
      <c r="Q1284" s="97">
        <v>44099</v>
      </c>
      <c r="R1284" s="93" t="s">
        <v>35</v>
      </c>
      <c r="S1284" s="89" t="s">
        <v>36</v>
      </c>
      <c r="T1284" s="88" t="s">
        <v>30</v>
      </c>
      <c r="U1284" s="89" t="s">
        <v>449</v>
      </c>
      <c r="V1284" s="92" t="s">
        <v>1771</v>
      </c>
      <c r="W1284" s="94">
        <v>3239084</v>
      </c>
      <c r="X1284" s="46">
        <f t="shared" si="63"/>
        <v>53</v>
      </c>
      <c r="Y1284" s="46">
        <v>1019</v>
      </c>
      <c r="Z1284" s="46" t="str">
        <f t="shared" si="64"/>
        <v>31-60</v>
      </c>
      <c r="AA1284" s="77" t="str">
        <f t="shared" si="65"/>
        <v>Concluido</v>
      </c>
    </row>
    <row r="1285" spans="1:27" s="43" customFormat="1" ht="15" customHeight="1">
      <c r="A1285" s="89" t="s">
        <v>26</v>
      </c>
      <c r="B1285" s="90" t="s">
        <v>37</v>
      </c>
      <c r="C1285" s="91" t="s">
        <v>27</v>
      </c>
      <c r="D1285" s="91">
        <v>8731</v>
      </c>
      <c r="E1285" s="87" t="s">
        <v>67</v>
      </c>
      <c r="F1285" s="87" t="s">
        <v>29</v>
      </c>
      <c r="G1285" s="88" t="s">
        <v>30</v>
      </c>
      <c r="H1285" s="89" t="s">
        <v>31</v>
      </c>
      <c r="I1285" s="92" t="s">
        <v>32</v>
      </c>
      <c r="J1285" s="92" t="s">
        <v>33</v>
      </c>
      <c r="K1285" s="91" t="s">
        <v>34</v>
      </c>
      <c r="L1285" s="128">
        <v>44046</v>
      </c>
      <c r="M1285" s="91">
        <v>2020</v>
      </c>
      <c r="N1285" s="91" t="s">
        <v>1124</v>
      </c>
      <c r="O1285" s="91" t="s">
        <v>1193</v>
      </c>
      <c r="P1285" s="127">
        <v>44076</v>
      </c>
      <c r="Q1285" s="97">
        <v>44076</v>
      </c>
      <c r="R1285" s="93" t="s">
        <v>35</v>
      </c>
      <c r="S1285" s="89" t="s">
        <v>36</v>
      </c>
      <c r="T1285" s="88" t="s">
        <v>30</v>
      </c>
      <c r="U1285" s="89" t="s">
        <v>449</v>
      </c>
      <c r="V1285" s="92" t="s">
        <v>1772</v>
      </c>
      <c r="W1285" s="94">
        <v>44594190</v>
      </c>
      <c r="X1285" s="46">
        <f t="shared" si="63"/>
        <v>30</v>
      </c>
      <c r="Y1285" s="46">
        <v>1020</v>
      </c>
      <c r="Z1285" s="46" t="str">
        <f t="shared" si="64"/>
        <v>16-30</v>
      </c>
      <c r="AA1285" s="77" t="str">
        <f t="shared" si="65"/>
        <v>Concluido</v>
      </c>
    </row>
    <row r="1286" spans="1:27" s="43" customFormat="1" ht="15" customHeight="1">
      <c r="A1286" s="89" t="s">
        <v>26</v>
      </c>
      <c r="B1286" s="90" t="s">
        <v>37</v>
      </c>
      <c r="C1286" s="91" t="s">
        <v>27</v>
      </c>
      <c r="D1286" s="91">
        <v>8733</v>
      </c>
      <c r="E1286" s="87" t="s">
        <v>152</v>
      </c>
      <c r="F1286" s="87" t="s">
        <v>29</v>
      </c>
      <c r="G1286" s="88" t="s">
        <v>30</v>
      </c>
      <c r="H1286" s="89" t="s">
        <v>31</v>
      </c>
      <c r="I1286" s="92" t="s">
        <v>32</v>
      </c>
      <c r="J1286" s="92" t="s">
        <v>33</v>
      </c>
      <c r="K1286" s="91" t="s">
        <v>34</v>
      </c>
      <c r="L1286" s="128">
        <v>44046</v>
      </c>
      <c r="M1286" s="91">
        <v>2020</v>
      </c>
      <c r="N1286" s="91" t="s">
        <v>1124</v>
      </c>
      <c r="O1286" s="91" t="s">
        <v>1193</v>
      </c>
      <c r="P1286" s="127">
        <v>44076</v>
      </c>
      <c r="Q1286" s="97">
        <v>44076</v>
      </c>
      <c r="R1286" s="93" t="s">
        <v>40</v>
      </c>
      <c r="S1286" s="89" t="s">
        <v>420</v>
      </c>
      <c r="T1286" s="88" t="s">
        <v>41</v>
      </c>
      <c r="U1286" s="89" t="s">
        <v>42</v>
      </c>
      <c r="V1286" s="92" t="s">
        <v>1773</v>
      </c>
      <c r="W1286" s="94">
        <v>41364127</v>
      </c>
      <c r="X1286" s="46">
        <f t="shared" si="63"/>
        <v>30</v>
      </c>
      <c r="Y1286" s="46">
        <v>1021</v>
      </c>
      <c r="Z1286" s="46" t="str">
        <f t="shared" si="64"/>
        <v>16-30</v>
      </c>
      <c r="AA1286" s="77" t="str">
        <f t="shared" si="65"/>
        <v>Concluido</v>
      </c>
    </row>
    <row r="1287" spans="1:27" s="43" customFormat="1" ht="15" customHeight="1">
      <c r="A1287" s="89" t="s">
        <v>26</v>
      </c>
      <c r="B1287" s="90" t="s">
        <v>37</v>
      </c>
      <c r="C1287" s="91" t="s">
        <v>27</v>
      </c>
      <c r="D1287" s="91">
        <v>8735</v>
      </c>
      <c r="E1287" s="87" t="s">
        <v>157</v>
      </c>
      <c r="F1287" s="87" t="s">
        <v>57</v>
      </c>
      <c r="G1287" s="88" t="s">
        <v>30</v>
      </c>
      <c r="H1287" s="89" t="s">
        <v>31</v>
      </c>
      <c r="I1287" s="92" t="s">
        <v>32</v>
      </c>
      <c r="J1287" s="92" t="s">
        <v>33</v>
      </c>
      <c r="K1287" s="91" t="s">
        <v>34</v>
      </c>
      <c r="L1287" s="128">
        <v>44046</v>
      </c>
      <c r="M1287" s="91">
        <v>2020</v>
      </c>
      <c r="N1287" s="91" t="s">
        <v>1124</v>
      </c>
      <c r="O1287" s="91" t="s">
        <v>1193</v>
      </c>
      <c r="P1287" s="127">
        <v>44076</v>
      </c>
      <c r="Q1287" s="97">
        <v>44074</v>
      </c>
      <c r="R1287" s="93" t="s">
        <v>35</v>
      </c>
      <c r="S1287" s="89" t="s">
        <v>36</v>
      </c>
      <c r="T1287" s="88" t="s">
        <v>30</v>
      </c>
      <c r="U1287" s="89" t="s">
        <v>449</v>
      </c>
      <c r="V1287" s="92" t="s">
        <v>1774</v>
      </c>
      <c r="W1287" s="94">
        <v>19327011</v>
      </c>
      <c r="X1287" s="46">
        <f t="shared" si="63"/>
        <v>28</v>
      </c>
      <c r="Y1287" s="46">
        <v>1022</v>
      </c>
      <c r="Z1287" s="46" t="str">
        <f t="shared" si="64"/>
        <v>16-30</v>
      </c>
      <c r="AA1287" s="77" t="str">
        <f t="shared" si="65"/>
        <v>Concluido</v>
      </c>
    </row>
    <row r="1288" spans="1:27" s="43" customFormat="1" ht="15" customHeight="1">
      <c r="A1288" s="89" t="s">
        <v>26</v>
      </c>
      <c r="B1288" s="90" t="s">
        <v>37</v>
      </c>
      <c r="C1288" s="91" t="s">
        <v>27</v>
      </c>
      <c r="D1288" s="91">
        <v>8737</v>
      </c>
      <c r="E1288" s="87" t="s">
        <v>97</v>
      </c>
      <c r="F1288" s="87" t="s">
        <v>29</v>
      </c>
      <c r="G1288" s="88" t="s">
        <v>30</v>
      </c>
      <c r="H1288" s="89" t="s">
        <v>31</v>
      </c>
      <c r="I1288" s="92" t="s">
        <v>32</v>
      </c>
      <c r="J1288" s="92" t="s">
        <v>33</v>
      </c>
      <c r="K1288" s="91" t="s">
        <v>34</v>
      </c>
      <c r="L1288" s="128">
        <v>44046</v>
      </c>
      <c r="M1288" s="91">
        <v>2020</v>
      </c>
      <c r="N1288" s="91" t="s">
        <v>1124</v>
      </c>
      <c r="O1288" s="91" t="s">
        <v>1193</v>
      </c>
      <c r="P1288" s="127">
        <v>44076</v>
      </c>
      <c r="Q1288" s="97">
        <v>44074</v>
      </c>
      <c r="R1288" s="93" t="s">
        <v>35</v>
      </c>
      <c r="S1288" s="89" t="s">
        <v>36</v>
      </c>
      <c r="T1288" s="88" t="s">
        <v>30</v>
      </c>
      <c r="U1288" s="89" t="s">
        <v>449</v>
      </c>
      <c r="V1288" s="92" t="s">
        <v>1775</v>
      </c>
      <c r="W1288" s="94">
        <v>42707798</v>
      </c>
      <c r="X1288" s="46">
        <f t="shared" si="63"/>
        <v>28</v>
      </c>
      <c r="Y1288" s="46">
        <v>1023</v>
      </c>
      <c r="Z1288" s="46" t="str">
        <f t="shared" si="64"/>
        <v>16-30</v>
      </c>
      <c r="AA1288" s="77" t="str">
        <f t="shared" si="65"/>
        <v>Concluido</v>
      </c>
    </row>
    <row r="1289" spans="1:27" s="43" customFormat="1" ht="15" customHeight="1">
      <c r="A1289" s="89" t="s">
        <v>26</v>
      </c>
      <c r="B1289" s="90" t="s">
        <v>37</v>
      </c>
      <c r="C1289" s="91" t="s">
        <v>27</v>
      </c>
      <c r="D1289" s="91">
        <v>8738</v>
      </c>
      <c r="E1289" s="87" t="s">
        <v>97</v>
      </c>
      <c r="F1289" s="87" t="s">
        <v>29</v>
      </c>
      <c r="G1289" s="88" t="s">
        <v>30</v>
      </c>
      <c r="H1289" s="89" t="s">
        <v>31</v>
      </c>
      <c r="I1289" s="92" t="s">
        <v>32</v>
      </c>
      <c r="J1289" s="92" t="s">
        <v>33</v>
      </c>
      <c r="K1289" s="91" t="s">
        <v>34</v>
      </c>
      <c r="L1289" s="128">
        <v>44046</v>
      </c>
      <c r="M1289" s="91">
        <v>2020</v>
      </c>
      <c r="N1289" s="91" t="s">
        <v>1124</v>
      </c>
      <c r="O1289" s="91" t="s">
        <v>1193</v>
      </c>
      <c r="P1289" s="127">
        <v>44076</v>
      </c>
      <c r="Q1289" s="97">
        <v>44074</v>
      </c>
      <c r="R1289" s="93" t="s">
        <v>35</v>
      </c>
      <c r="S1289" s="89" t="s">
        <v>36</v>
      </c>
      <c r="T1289" s="88" t="s">
        <v>30</v>
      </c>
      <c r="U1289" s="89" t="s">
        <v>449</v>
      </c>
      <c r="V1289" s="92" t="s">
        <v>1776</v>
      </c>
      <c r="W1289" s="94">
        <v>45295202</v>
      </c>
      <c r="X1289" s="46">
        <f t="shared" si="63"/>
        <v>28</v>
      </c>
      <c r="Y1289" s="46">
        <v>1024</v>
      </c>
      <c r="Z1289" s="46" t="str">
        <f t="shared" si="64"/>
        <v>16-30</v>
      </c>
      <c r="AA1289" s="77" t="str">
        <f t="shared" si="65"/>
        <v>Concluido</v>
      </c>
    </row>
    <row r="1290" spans="1:27" s="43" customFormat="1" ht="15" customHeight="1">
      <c r="A1290" s="89" t="s">
        <v>26</v>
      </c>
      <c r="B1290" s="90" t="s">
        <v>37</v>
      </c>
      <c r="C1290" s="91" t="s">
        <v>27</v>
      </c>
      <c r="D1290" s="91">
        <v>8739</v>
      </c>
      <c r="E1290" s="87" t="s">
        <v>71</v>
      </c>
      <c r="F1290" s="87" t="s">
        <v>29</v>
      </c>
      <c r="G1290" s="88" t="s">
        <v>30</v>
      </c>
      <c r="H1290" s="89" t="s">
        <v>31</v>
      </c>
      <c r="I1290" s="92" t="s">
        <v>32</v>
      </c>
      <c r="J1290" s="92" t="s">
        <v>33</v>
      </c>
      <c r="K1290" s="91" t="s">
        <v>34</v>
      </c>
      <c r="L1290" s="128">
        <v>44046</v>
      </c>
      <c r="M1290" s="91">
        <v>2020</v>
      </c>
      <c r="N1290" s="91" t="s">
        <v>1124</v>
      </c>
      <c r="O1290" s="91" t="s">
        <v>1193</v>
      </c>
      <c r="P1290" s="127">
        <v>44076</v>
      </c>
      <c r="Q1290" s="97">
        <v>44074</v>
      </c>
      <c r="R1290" s="93" t="s">
        <v>35</v>
      </c>
      <c r="S1290" s="89" t="s">
        <v>36</v>
      </c>
      <c r="T1290" s="88" t="s">
        <v>30</v>
      </c>
      <c r="U1290" s="89" t="s">
        <v>449</v>
      </c>
      <c r="V1290" s="92" t="s">
        <v>1777</v>
      </c>
      <c r="W1290" s="94">
        <v>10451250</v>
      </c>
      <c r="X1290" s="46">
        <f t="shared" si="63"/>
        <v>28</v>
      </c>
      <c r="Y1290" s="46">
        <v>1025</v>
      </c>
      <c r="Z1290" s="46" t="str">
        <f t="shared" si="64"/>
        <v>16-30</v>
      </c>
      <c r="AA1290" s="77" t="str">
        <f t="shared" si="65"/>
        <v>Concluido</v>
      </c>
    </row>
    <row r="1291" spans="1:27" s="43" customFormat="1" ht="15" customHeight="1">
      <c r="A1291" s="89" t="s">
        <v>26</v>
      </c>
      <c r="B1291" s="90" t="s">
        <v>37</v>
      </c>
      <c r="C1291" s="91" t="s">
        <v>27</v>
      </c>
      <c r="D1291" s="91">
        <v>8742</v>
      </c>
      <c r="E1291" s="87" t="s">
        <v>90</v>
      </c>
      <c r="F1291" s="87" t="s">
        <v>57</v>
      </c>
      <c r="G1291" s="88" t="s">
        <v>30</v>
      </c>
      <c r="H1291" s="89" t="s">
        <v>31</v>
      </c>
      <c r="I1291" s="92" t="s">
        <v>32</v>
      </c>
      <c r="J1291" s="92" t="s">
        <v>33</v>
      </c>
      <c r="K1291" s="91" t="s">
        <v>34</v>
      </c>
      <c r="L1291" s="128">
        <v>44046</v>
      </c>
      <c r="M1291" s="91">
        <v>2020</v>
      </c>
      <c r="N1291" s="91" t="s">
        <v>1124</v>
      </c>
      <c r="O1291" s="91" t="s">
        <v>1193</v>
      </c>
      <c r="P1291" s="127">
        <v>44076</v>
      </c>
      <c r="Q1291" s="97">
        <v>44074</v>
      </c>
      <c r="R1291" s="93" t="s">
        <v>35</v>
      </c>
      <c r="S1291" s="89" t="s">
        <v>36</v>
      </c>
      <c r="T1291" s="88" t="s">
        <v>30</v>
      </c>
      <c r="U1291" s="89" t="s">
        <v>449</v>
      </c>
      <c r="V1291" s="92" t="s">
        <v>1778</v>
      </c>
      <c r="W1291" s="94">
        <v>76668356</v>
      </c>
      <c r="X1291" s="46">
        <f t="shared" si="63"/>
        <v>28</v>
      </c>
      <c r="Y1291" s="46">
        <v>1026</v>
      </c>
      <c r="Z1291" s="46" t="str">
        <f t="shared" si="64"/>
        <v>16-30</v>
      </c>
      <c r="AA1291" s="77" t="str">
        <f t="shared" si="65"/>
        <v>Concluido</v>
      </c>
    </row>
    <row r="1292" spans="1:27" s="43" customFormat="1" ht="15" customHeight="1">
      <c r="A1292" s="89" t="s">
        <v>26</v>
      </c>
      <c r="B1292" s="90" t="s">
        <v>37</v>
      </c>
      <c r="C1292" s="91" t="s">
        <v>27</v>
      </c>
      <c r="D1292" s="91">
        <v>8743</v>
      </c>
      <c r="E1292" s="87" t="s">
        <v>453</v>
      </c>
      <c r="F1292" s="87" t="s">
        <v>29</v>
      </c>
      <c r="G1292" s="88" t="s">
        <v>30</v>
      </c>
      <c r="H1292" s="89" t="s">
        <v>31</v>
      </c>
      <c r="I1292" s="92" t="s">
        <v>32</v>
      </c>
      <c r="J1292" s="92" t="s">
        <v>33</v>
      </c>
      <c r="K1292" s="91" t="s">
        <v>34</v>
      </c>
      <c r="L1292" s="128">
        <v>44046</v>
      </c>
      <c r="M1292" s="91">
        <v>2020</v>
      </c>
      <c r="N1292" s="91" t="s">
        <v>1124</v>
      </c>
      <c r="O1292" s="91" t="s">
        <v>1193</v>
      </c>
      <c r="P1292" s="127">
        <v>44076</v>
      </c>
      <c r="Q1292" s="97">
        <v>44074</v>
      </c>
      <c r="R1292" s="93" t="s">
        <v>35</v>
      </c>
      <c r="S1292" s="89" t="s">
        <v>36</v>
      </c>
      <c r="T1292" s="88" t="s">
        <v>30</v>
      </c>
      <c r="U1292" s="89" t="s">
        <v>449</v>
      </c>
      <c r="V1292" s="92" t="s">
        <v>1779</v>
      </c>
      <c r="W1292" s="94">
        <v>46395898</v>
      </c>
      <c r="X1292" s="46">
        <f t="shared" si="63"/>
        <v>28</v>
      </c>
      <c r="Y1292" s="46">
        <v>1027</v>
      </c>
      <c r="Z1292" s="46" t="str">
        <f t="shared" si="64"/>
        <v>16-30</v>
      </c>
      <c r="AA1292" s="77" t="str">
        <f t="shared" si="65"/>
        <v>Concluido</v>
      </c>
    </row>
    <row r="1293" spans="1:27" s="43" customFormat="1" ht="15" customHeight="1">
      <c r="A1293" s="89" t="s">
        <v>26</v>
      </c>
      <c r="B1293" s="90" t="s">
        <v>37</v>
      </c>
      <c r="C1293" s="91" t="s">
        <v>27</v>
      </c>
      <c r="D1293" s="91">
        <v>8762</v>
      </c>
      <c r="E1293" s="87" t="s">
        <v>50</v>
      </c>
      <c r="F1293" s="87" t="s">
        <v>29</v>
      </c>
      <c r="G1293" s="88" t="s">
        <v>30</v>
      </c>
      <c r="H1293" s="89" t="s">
        <v>31</v>
      </c>
      <c r="I1293" s="92" t="s">
        <v>32</v>
      </c>
      <c r="J1293" s="92" t="s">
        <v>33</v>
      </c>
      <c r="K1293" s="91" t="s">
        <v>34</v>
      </c>
      <c r="L1293" s="128">
        <v>44046</v>
      </c>
      <c r="M1293" s="91">
        <v>2020</v>
      </c>
      <c r="N1293" s="91" t="s">
        <v>1124</v>
      </c>
      <c r="O1293" s="91" t="s">
        <v>1193</v>
      </c>
      <c r="P1293" s="127">
        <v>44076</v>
      </c>
      <c r="Q1293" s="97">
        <v>44074</v>
      </c>
      <c r="R1293" s="93" t="s">
        <v>35</v>
      </c>
      <c r="S1293" s="89" t="s">
        <v>36</v>
      </c>
      <c r="T1293" s="88" t="s">
        <v>30</v>
      </c>
      <c r="U1293" s="89" t="s">
        <v>449</v>
      </c>
      <c r="V1293" s="92" t="s">
        <v>1780</v>
      </c>
      <c r="W1293" s="94">
        <v>43088042</v>
      </c>
      <c r="X1293" s="46">
        <f t="shared" si="63"/>
        <v>28</v>
      </c>
      <c r="Y1293" s="46">
        <v>1028</v>
      </c>
      <c r="Z1293" s="46" t="str">
        <f t="shared" si="64"/>
        <v>16-30</v>
      </c>
      <c r="AA1293" s="77" t="str">
        <f t="shared" si="65"/>
        <v>Concluido</v>
      </c>
    </row>
    <row r="1294" spans="1:27" s="43" customFormat="1" ht="15" customHeight="1">
      <c r="A1294" s="89" t="s">
        <v>26</v>
      </c>
      <c r="B1294" s="90" t="s">
        <v>37</v>
      </c>
      <c r="C1294" s="91" t="s">
        <v>27</v>
      </c>
      <c r="D1294" s="91">
        <v>8763</v>
      </c>
      <c r="E1294" s="87" t="s">
        <v>50</v>
      </c>
      <c r="F1294" s="87" t="s">
        <v>29</v>
      </c>
      <c r="G1294" s="88" t="s">
        <v>30</v>
      </c>
      <c r="H1294" s="89" t="s">
        <v>31</v>
      </c>
      <c r="I1294" s="92" t="s">
        <v>32</v>
      </c>
      <c r="J1294" s="92" t="s">
        <v>33</v>
      </c>
      <c r="K1294" s="91" t="s">
        <v>34</v>
      </c>
      <c r="L1294" s="128">
        <v>44046</v>
      </c>
      <c r="M1294" s="91">
        <v>2020</v>
      </c>
      <c r="N1294" s="91" t="s">
        <v>1124</v>
      </c>
      <c r="O1294" s="91" t="s">
        <v>1193</v>
      </c>
      <c r="P1294" s="127">
        <v>44076</v>
      </c>
      <c r="Q1294" s="97">
        <v>44074</v>
      </c>
      <c r="R1294" s="93" t="s">
        <v>35</v>
      </c>
      <c r="S1294" s="89" t="s">
        <v>36</v>
      </c>
      <c r="T1294" s="88" t="s">
        <v>30</v>
      </c>
      <c r="U1294" s="89" t="s">
        <v>449</v>
      </c>
      <c r="V1294" s="92" t="s">
        <v>1305</v>
      </c>
      <c r="W1294" s="94">
        <v>47221499</v>
      </c>
      <c r="X1294" s="46">
        <f t="shared" si="63"/>
        <v>28</v>
      </c>
      <c r="Y1294" s="46">
        <v>1029</v>
      </c>
      <c r="Z1294" s="46" t="str">
        <f t="shared" si="64"/>
        <v>16-30</v>
      </c>
      <c r="AA1294" s="77" t="str">
        <f t="shared" si="65"/>
        <v>Concluido</v>
      </c>
    </row>
    <row r="1295" spans="1:27" s="43" customFormat="1" ht="15" customHeight="1">
      <c r="A1295" s="89" t="s">
        <v>26</v>
      </c>
      <c r="B1295" s="90" t="s">
        <v>37</v>
      </c>
      <c r="C1295" s="91" t="s">
        <v>27</v>
      </c>
      <c r="D1295" s="91">
        <v>8764</v>
      </c>
      <c r="E1295" s="87" t="s">
        <v>60</v>
      </c>
      <c r="F1295" s="87" t="s">
        <v>1711</v>
      </c>
      <c r="G1295" s="88" t="s">
        <v>30</v>
      </c>
      <c r="H1295" s="89" t="s">
        <v>31</v>
      </c>
      <c r="I1295" s="92" t="s">
        <v>32</v>
      </c>
      <c r="J1295" s="92" t="s">
        <v>33</v>
      </c>
      <c r="K1295" s="91" t="s">
        <v>34</v>
      </c>
      <c r="L1295" s="128">
        <v>44046</v>
      </c>
      <c r="M1295" s="91">
        <v>2020</v>
      </c>
      <c r="N1295" s="91" t="s">
        <v>1124</v>
      </c>
      <c r="O1295" s="91" t="s">
        <v>1193</v>
      </c>
      <c r="P1295" s="127">
        <v>44076</v>
      </c>
      <c r="Q1295" s="97">
        <v>44078</v>
      </c>
      <c r="R1295" s="93" t="s">
        <v>35</v>
      </c>
      <c r="S1295" s="89" t="s">
        <v>36</v>
      </c>
      <c r="T1295" s="88">
        <v>39</v>
      </c>
      <c r="U1295" s="89" t="s">
        <v>82</v>
      </c>
      <c r="V1295" s="92" t="s">
        <v>1712</v>
      </c>
      <c r="W1295" s="94">
        <v>19846852</v>
      </c>
      <c r="X1295" s="46">
        <f t="shared" si="63"/>
        <v>32</v>
      </c>
      <c r="Y1295" s="46">
        <v>1030</v>
      </c>
      <c r="Z1295" s="46" t="str">
        <f t="shared" si="64"/>
        <v>31-60</v>
      </c>
      <c r="AA1295" s="77" t="str">
        <f t="shared" si="65"/>
        <v>Concluido</v>
      </c>
    </row>
    <row r="1296" spans="1:27" s="43" customFormat="1" ht="15" customHeight="1">
      <c r="A1296" s="89" t="s">
        <v>26</v>
      </c>
      <c r="B1296" s="90" t="s">
        <v>37</v>
      </c>
      <c r="C1296" s="91" t="s">
        <v>27</v>
      </c>
      <c r="D1296" s="91">
        <v>8766</v>
      </c>
      <c r="E1296" s="87" t="s">
        <v>67</v>
      </c>
      <c r="F1296" s="87" t="s">
        <v>91</v>
      </c>
      <c r="G1296" s="88" t="s">
        <v>30</v>
      </c>
      <c r="H1296" s="89" t="s">
        <v>31</v>
      </c>
      <c r="I1296" s="92" t="s">
        <v>32</v>
      </c>
      <c r="J1296" s="92" t="s">
        <v>33</v>
      </c>
      <c r="K1296" s="91" t="s">
        <v>34</v>
      </c>
      <c r="L1296" s="128">
        <v>44046</v>
      </c>
      <c r="M1296" s="91">
        <v>2020</v>
      </c>
      <c r="N1296" s="91" t="s">
        <v>1124</v>
      </c>
      <c r="O1296" s="91" t="s">
        <v>1193</v>
      </c>
      <c r="P1296" s="127">
        <v>44076</v>
      </c>
      <c r="Q1296" s="97">
        <v>44074</v>
      </c>
      <c r="R1296" s="93" t="s">
        <v>35</v>
      </c>
      <c r="S1296" s="89" t="s">
        <v>36</v>
      </c>
      <c r="T1296" s="88" t="s">
        <v>30</v>
      </c>
      <c r="U1296" s="89" t="s">
        <v>449</v>
      </c>
      <c r="V1296" s="92" t="s">
        <v>1781</v>
      </c>
      <c r="W1296" s="94">
        <v>22893673</v>
      </c>
      <c r="X1296" s="46">
        <f t="shared" si="63"/>
        <v>28</v>
      </c>
      <c r="Y1296" s="46">
        <v>1031</v>
      </c>
      <c r="Z1296" s="46" t="str">
        <f t="shared" si="64"/>
        <v>16-30</v>
      </c>
      <c r="AA1296" s="77" t="str">
        <f t="shared" si="65"/>
        <v>Concluido</v>
      </c>
    </row>
    <row r="1297" spans="1:27" s="43" customFormat="1" ht="15" customHeight="1">
      <c r="A1297" s="89" t="s">
        <v>26</v>
      </c>
      <c r="B1297" s="90" t="s">
        <v>37</v>
      </c>
      <c r="C1297" s="91" t="s">
        <v>27</v>
      </c>
      <c r="D1297" s="91">
        <v>8748</v>
      </c>
      <c r="E1297" s="87" t="s">
        <v>103</v>
      </c>
      <c r="F1297" s="87" t="s">
        <v>57</v>
      </c>
      <c r="G1297" s="88" t="s">
        <v>44</v>
      </c>
      <c r="H1297" s="89" t="s">
        <v>45</v>
      </c>
      <c r="I1297" s="92" t="s">
        <v>103</v>
      </c>
      <c r="J1297" s="92" t="s">
        <v>79</v>
      </c>
      <c r="K1297" s="91" t="s">
        <v>34</v>
      </c>
      <c r="L1297" s="128">
        <v>44046</v>
      </c>
      <c r="M1297" s="91">
        <v>2020</v>
      </c>
      <c r="N1297" s="91" t="s">
        <v>1124</v>
      </c>
      <c r="O1297" s="91" t="s">
        <v>1193</v>
      </c>
      <c r="P1297" s="127">
        <v>44076</v>
      </c>
      <c r="Q1297" s="97">
        <v>44074</v>
      </c>
      <c r="R1297" s="93" t="s">
        <v>35</v>
      </c>
      <c r="S1297" s="89" t="s">
        <v>36</v>
      </c>
      <c r="T1297" s="88" t="s">
        <v>30</v>
      </c>
      <c r="U1297" s="89" t="s">
        <v>449</v>
      </c>
      <c r="V1297" s="92" t="s">
        <v>1782</v>
      </c>
      <c r="W1297" s="94">
        <v>73738274</v>
      </c>
      <c r="X1297" s="46">
        <f t="shared" si="63"/>
        <v>28</v>
      </c>
      <c r="Y1297" s="46">
        <v>1032</v>
      </c>
      <c r="Z1297" s="46" t="str">
        <f t="shared" si="64"/>
        <v>16-30</v>
      </c>
      <c r="AA1297" s="77" t="str">
        <f t="shared" si="65"/>
        <v>Concluido</v>
      </c>
    </row>
    <row r="1298" spans="1:27" s="43" customFormat="1" ht="15" customHeight="1">
      <c r="A1298" s="89" t="s">
        <v>26</v>
      </c>
      <c r="B1298" s="90" t="s">
        <v>37</v>
      </c>
      <c r="C1298" s="91" t="s">
        <v>27</v>
      </c>
      <c r="D1298" s="91">
        <v>8758</v>
      </c>
      <c r="E1298" s="87" t="s">
        <v>102</v>
      </c>
      <c r="F1298" s="87" t="s">
        <v>57</v>
      </c>
      <c r="G1298" s="88" t="s">
        <v>44</v>
      </c>
      <c r="H1298" s="89" t="s">
        <v>45</v>
      </c>
      <c r="I1298" s="92" t="s">
        <v>102</v>
      </c>
      <c r="J1298" s="92" t="s">
        <v>86</v>
      </c>
      <c r="K1298" s="91" t="s">
        <v>155</v>
      </c>
      <c r="L1298" s="128">
        <v>44046</v>
      </c>
      <c r="M1298" s="91">
        <v>2020</v>
      </c>
      <c r="N1298" s="91" t="s">
        <v>1124</v>
      </c>
      <c r="O1298" s="91" t="s">
        <v>1193</v>
      </c>
      <c r="P1298" s="127">
        <v>44076</v>
      </c>
      <c r="Q1298" s="97">
        <v>44074</v>
      </c>
      <c r="R1298" s="93" t="s">
        <v>35</v>
      </c>
      <c r="S1298" s="89" t="s">
        <v>36</v>
      </c>
      <c r="T1298" s="88" t="s">
        <v>30</v>
      </c>
      <c r="U1298" s="89" t="s">
        <v>449</v>
      </c>
      <c r="V1298" s="92" t="s">
        <v>1783</v>
      </c>
      <c r="W1298" s="94">
        <v>3507768</v>
      </c>
      <c r="X1298" s="46">
        <f t="shared" si="63"/>
        <v>28</v>
      </c>
      <c r="Y1298" s="46">
        <v>1033</v>
      </c>
      <c r="Z1298" s="46" t="str">
        <f t="shared" si="64"/>
        <v>16-30</v>
      </c>
      <c r="AA1298" s="77" t="str">
        <f t="shared" si="65"/>
        <v>Concluido</v>
      </c>
    </row>
    <row r="1299" spans="1:27" s="43" customFormat="1" ht="15" customHeight="1">
      <c r="A1299" s="89" t="s">
        <v>26</v>
      </c>
      <c r="B1299" s="90" t="s">
        <v>37</v>
      </c>
      <c r="C1299" s="91" t="s">
        <v>27</v>
      </c>
      <c r="D1299" s="91">
        <v>8760</v>
      </c>
      <c r="E1299" s="87" t="s">
        <v>102</v>
      </c>
      <c r="F1299" s="87" t="s">
        <v>57</v>
      </c>
      <c r="G1299" s="88" t="s">
        <v>44</v>
      </c>
      <c r="H1299" s="89" t="s">
        <v>45</v>
      </c>
      <c r="I1299" s="92" t="s">
        <v>102</v>
      </c>
      <c r="J1299" s="92" t="s">
        <v>86</v>
      </c>
      <c r="K1299" s="91" t="s">
        <v>155</v>
      </c>
      <c r="L1299" s="128">
        <v>44046</v>
      </c>
      <c r="M1299" s="91">
        <v>2020</v>
      </c>
      <c r="N1299" s="91" t="s">
        <v>1124</v>
      </c>
      <c r="O1299" s="91" t="s">
        <v>1193</v>
      </c>
      <c r="P1299" s="127">
        <v>44076</v>
      </c>
      <c r="Q1299" s="97">
        <v>44074</v>
      </c>
      <c r="R1299" s="93" t="s">
        <v>35</v>
      </c>
      <c r="S1299" s="89" t="s">
        <v>36</v>
      </c>
      <c r="T1299" s="88" t="s">
        <v>30</v>
      </c>
      <c r="U1299" s="89" t="s">
        <v>449</v>
      </c>
      <c r="V1299" s="92" t="s">
        <v>1784</v>
      </c>
      <c r="W1299" s="94">
        <v>43069602</v>
      </c>
      <c r="X1299" s="46">
        <f t="shared" si="63"/>
        <v>28</v>
      </c>
      <c r="Y1299" s="46">
        <v>1034</v>
      </c>
      <c r="Z1299" s="46" t="str">
        <f t="shared" si="64"/>
        <v>16-30</v>
      </c>
      <c r="AA1299" s="77" t="str">
        <f t="shared" si="65"/>
        <v>Concluido</v>
      </c>
    </row>
    <row r="1300" spans="1:27" s="43" customFormat="1" ht="15" customHeight="1">
      <c r="A1300" s="89" t="s">
        <v>26</v>
      </c>
      <c r="B1300" s="90" t="s">
        <v>37</v>
      </c>
      <c r="C1300" s="91" t="s">
        <v>27</v>
      </c>
      <c r="D1300" s="91">
        <v>8716</v>
      </c>
      <c r="E1300" s="87" t="s">
        <v>49</v>
      </c>
      <c r="F1300" s="87" t="s">
        <v>29</v>
      </c>
      <c r="G1300" s="88" t="s">
        <v>30</v>
      </c>
      <c r="H1300" s="89" t="s">
        <v>31</v>
      </c>
      <c r="I1300" s="92" t="s">
        <v>32</v>
      </c>
      <c r="J1300" s="92" t="s">
        <v>33</v>
      </c>
      <c r="K1300" s="91" t="s">
        <v>34</v>
      </c>
      <c r="L1300" s="128">
        <v>44045</v>
      </c>
      <c r="M1300" s="91">
        <v>2020</v>
      </c>
      <c r="N1300" s="91" t="s">
        <v>1124</v>
      </c>
      <c r="O1300" s="91" t="s">
        <v>1193</v>
      </c>
      <c r="P1300" s="127">
        <v>44075</v>
      </c>
      <c r="Q1300" s="97">
        <v>44075</v>
      </c>
      <c r="R1300" s="93" t="s">
        <v>40</v>
      </c>
      <c r="S1300" s="89" t="s">
        <v>420</v>
      </c>
      <c r="T1300" s="88" t="s">
        <v>30</v>
      </c>
      <c r="U1300" s="89" t="s">
        <v>449</v>
      </c>
      <c r="V1300" s="92" t="s">
        <v>1785</v>
      </c>
      <c r="W1300" s="94">
        <v>45596306</v>
      </c>
      <c r="X1300" s="46">
        <f t="shared" si="63"/>
        <v>30</v>
      </c>
      <c r="Y1300" s="46">
        <v>1035</v>
      </c>
      <c r="Z1300" s="46" t="str">
        <f t="shared" si="64"/>
        <v>16-30</v>
      </c>
      <c r="AA1300" s="77" t="str">
        <f t="shared" si="65"/>
        <v>Concluido</v>
      </c>
    </row>
    <row r="1301" spans="1:27" s="43" customFormat="1" ht="15" customHeight="1">
      <c r="A1301" s="89" t="s">
        <v>26</v>
      </c>
      <c r="B1301" s="90" t="s">
        <v>37</v>
      </c>
      <c r="C1301" s="91" t="s">
        <v>27</v>
      </c>
      <c r="D1301" s="91">
        <v>8707</v>
      </c>
      <c r="E1301" s="87" t="s">
        <v>402</v>
      </c>
      <c r="F1301" s="87" t="s">
        <v>57</v>
      </c>
      <c r="G1301" s="88" t="s">
        <v>44</v>
      </c>
      <c r="H1301" s="89" t="s">
        <v>45</v>
      </c>
      <c r="I1301" s="92" t="s">
        <v>73</v>
      </c>
      <c r="J1301" s="92" t="s">
        <v>79</v>
      </c>
      <c r="K1301" s="91" t="s">
        <v>122</v>
      </c>
      <c r="L1301" s="128">
        <v>44044</v>
      </c>
      <c r="M1301" s="91">
        <v>2020</v>
      </c>
      <c r="N1301" s="91" t="s">
        <v>1124</v>
      </c>
      <c r="O1301" s="91" t="s">
        <v>1193</v>
      </c>
      <c r="P1301" s="127">
        <v>44074</v>
      </c>
      <c r="Q1301" s="97">
        <v>44070</v>
      </c>
      <c r="R1301" s="93" t="s">
        <v>35</v>
      </c>
      <c r="S1301" s="89" t="s">
        <v>36</v>
      </c>
      <c r="T1301" s="88" t="s">
        <v>30</v>
      </c>
      <c r="U1301" s="89" t="s">
        <v>449</v>
      </c>
      <c r="V1301" s="92" t="s">
        <v>1786</v>
      </c>
      <c r="W1301" s="94">
        <v>21787611</v>
      </c>
      <c r="X1301" s="46">
        <f t="shared" si="63"/>
        <v>26</v>
      </c>
      <c r="Y1301" s="46">
        <v>1036</v>
      </c>
      <c r="Z1301" s="46" t="str">
        <f t="shared" si="64"/>
        <v>16-30</v>
      </c>
      <c r="AA1301" s="77" t="str">
        <f t="shared" si="65"/>
        <v>Concluido</v>
      </c>
    </row>
    <row r="1302" spans="1:27" s="43" customFormat="1" ht="15" customHeight="1">
      <c r="A1302" s="89" t="s">
        <v>26</v>
      </c>
      <c r="B1302" s="90" t="s">
        <v>37</v>
      </c>
      <c r="C1302" s="91" t="s">
        <v>27</v>
      </c>
      <c r="D1302" s="91">
        <v>8712</v>
      </c>
      <c r="E1302" s="87" t="s">
        <v>68</v>
      </c>
      <c r="F1302" s="87" t="s">
        <v>57</v>
      </c>
      <c r="G1302" s="88" t="s">
        <v>44</v>
      </c>
      <c r="H1302" s="89" t="s">
        <v>45</v>
      </c>
      <c r="I1302" s="92" t="s">
        <v>68</v>
      </c>
      <c r="J1302" s="92" t="s">
        <v>69</v>
      </c>
      <c r="K1302" s="91" t="s">
        <v>457</v>
      </c>
      <c r="L1302" s="128">
        <v>44044</v>
      </c>
      <c r="M1302" s="91">
        <v>2020</v>
      </c>
      <c r="N1302" s="91" t="s">
        <v>1124</v>
      </c>
      <c r="O1302" s="91" t="s">
        <v>1193</v>
      </c>
      <c r="P1302" s="127">
        <v>44074</v>
      </c>
      <c r="Q1302" s="97">
        <v>44071</v>
      </c>
      <c r="R1302" s="93" t="s">
        <v>35</v>
      </c>
      <c r="S1302" s="89" t="s">
        <v>36</v>
      </c>
      <c r="T1302" s="88">
        <v>39</v>
      </c>
      <c r="U1302" s="89" t="s">
        <v>82</v>
      </c>
      <c r="V1302" s="92" t="s">
        <v>1787</v>
      </c>
      <c r="W1302" s="94">
        <v>21083852</v>
      </c>
      <c r="X1302" s="46">
        <f t="shared" si="63"/>
        <v>27</v>
      </c>
      <c r="Y1302" s="46">
        <v>1037</v>
      </c>
      <c r="Z1302" s="46" t="str">
        <f t="shared" si="64"/>
        <v>16-30</v>
      </c>
      <c r="AA1302" s="77" t="str">
        <f t="shared" si="65"/>
        <v>Concluido</v>
      </c>
    </row>
    <row r="1303" spans="1:27" s="43" customFormat="1" ht="15" customHeight="1">
      <c r="A1303" s="89" t="s">
        <v>26</v>
      </c>
      <c r="B1303" s="90" t="s">
        <v>37</v>
      </c>
      <c r="C1303" s="91" t="s">
        <v>27</v>
      </c>
      <c r="D1303" s="91">
        <v>8710</v>
      </c>
      <c r="E1303" s="87" t="s">
        <v>77</v>
      </c>
      <c r="F1303" s="87" t="s">
        <v>57</v>
      </c>
      <c r="G1303" s="88" t="s">
        <v>44</v>
      </c>
      <c r="H1303" s="89" t="s">
        <v>45</v>
      </c>
      <c r="I1303" s="92" t="s">
        <v>422</v>
      </c>
      <c r="J1303" s="92" t="s">
        <v>108</v>
      </c>
      <c r="K1303" s="91" t="s">
        <v>129</v>
      </c>
      <c r="L1303" s="128">
        <v>44044</v>
      </c>
      <c r="M1303" s="91">
        <v>2020</v>
      </c>
      <c r="N1303" s="91" t="s">
        <v>1124</v>
      </c>
      <c r="O1303" s="91" t="s">
        <v>1193</v>
      </c>
      <c r="P1303" s="127">
        <v>44074</v>
      </c>
      <c r="Q1303" s="97">
        <v>44070</v>
      </c>
      <c r="R1303" s="93" t="s">
        <v>35</v>
      </c>
      <c r="S1303" s="89" t="s">
        <v>36</v>
      </c>
      <c r="T1303" s="88" t="s">
        <v>30</v>
      </c>
      <c r="U1303" s="89" t="s">
        <v>449</v>
      </c>
      <c r="V1303" s="92" t="s">
        <v>1788</v>
      </c>
      <c r="W1303" s="94">
        <v>16794154</v>
      </c>
      <c r="X1303" s="46">
        <f t="shared" si="63"/>
        <v>26</v>
      </c>
      <c r="Y1303" s="46">
        <v>1038</v>
      </c>
      <c r="Z1303" s="46" t="str">
        <f t="shared" si="64"/>
        <v>16-30</v>
      </c>
      <c r="AA1303" s="77" t="str">
        <f t="shared" si="65"/>
        <v>Concluido</v>
      </c>
    </row>
    <row r="1304" spans="1:27" s="43" customFormat="1" ht="15" customHeight="1">
      <c r="A1304" s="89" t="s">
        <v>26</v>
      </c>
      <c r="B1304" s="90" t="s">
        <v>37</v>
      </c>
      <c r="C1304" s="91" t="s">
        <v>27</v>
      </c>
      <c r="D1304" s="91">
        <v>8708</v>
      </c>
      <c r="E1304" s="87" t="s">
        <v>56</v>
      </c>
      <c r="F1304" s="87" t="s">
        <v>57</v>
      </c>
      <c r="G1304" s="88" t="s">
        <v>44</v>
      </c>
      <c r="H1304" s="89" t="s">
        <v>45</v>
      </c>
      <c r="I1304" s="92" t="s">
        <v>1789</v>
      </c>
      <c r="J1304" s="92" t="s">
        <v>59</v>
      </c>
      <c r="K1304" s="91" t="s">
        <v>34</v>
      </c>
      <c r="L1304" s="128">
        <v>44044</v>
      </c>
      <c r="M1304" s="91">
        <v>2020</v>
      </c>
      <c r="N1304" s="91" t="s">
        <v>1124</v>
      </c>
      <c r="O1304" s="91" t="s">
        <v>1193</v>
      </c>
      <c r="P1304" s="127">
        <v>44074</v>
      </c>
      <c r="Q1304" s="97">
        <v>44069</v>
      </c>
      <c r="R1304" s="93" t="s">
        <v>35</v>
      </c>
      <c r="S1304" s="89" t="s">
        <v>36</v>
      </c>
      <c r="T1304" s="88" t="s">
        <v>30</v>
      </c>
      <c r="U1304" s="89" t="s">
        <v>449</v>
      </c>
      <c r="V1304" s="92" t="s">
        <v>1790</v>
      </c>
      <c r="W1304" s="94">
        <v>75510737</v>
      </c>
      <c r="X1304" s="46">
        <f t="shared" si="63"/>
        <v>25</v>
      </c>
      <c r="Y1304" s="46">
        <v>1039</v>
      </c>
      <c r="Z1304" s="46" t="str">
        <f t="shared" si="64"/>
        <v>16-30</v>
      </c>
      <c r="AA1304" s="77" t="str">
        <f t="shared" si="65"/>
        <v>Concluido</v>
      </c>
    </row>
    <row r="1305" spans="1:27" s="43" customFormat="1" ht="15" customHeight="1">
      <c r="A1305" s="89" t="s">
        <v>26</v>
      </c>
      <c r="B1305" s="90" t="s">
        <v>37</v>
      </c>
      <c r="C1305" s="91" t="s">
        <v>27</v>
      </c>
      <c r="D1305" s="91">
        <v>8706</v>
      </c>
      <c r="E1305" s="87" t="s">
        <v>101</v>
      </c>
      <c r="F1305" s="87" t="s">
        <v>29</v>
      </c>
      <c r="G1305" s="88" t="s">
        <v>44</v>
      </c>
      <c r="H1305" s="89" t="s">
        <v>45</v>
      </c>
      <c r="I1305" s="92" t="s">
        <v>424</v>
      </c>
      <c r="J1305" s="92" t="s">
        <v>47</v>
      </c>
      <c r="K1305" s="91" t="s">
        <v>34</v>
      </c>
      <c r="L1305" s="128">
        <v>44044</v>
      </c>
      <c r="M1305" s="91">
        <v>2020</v>
      </c>
      <c r="N1305" s="91" t="s">
        <v>1124</v>
      </c>
      <c r="O1305" s="91" t="s">
        <v>1193</v>
      </c>
      <c r="P1305" s="127">
        <v>44074</v>
      </c>
      <c r="Q1305" s="97">
        <v>44070</v>
      </c>
      <c r="R1305" s="93" t="s">
        <v>35</v>
      </c>
      <c r="S1305" s="89" t="s">
        <v>36</v>
      </c>
      <c r="T1305" s="88" t="s">
        <v>30</v>
      </c>
      <c r="U1305" s="89" t="s">
        <v>449</v>
      </c>
      <c r="V1305" s="92" t="s">
        <v>1791</v>
      </c>
      <c r="W1305" s="94">
        <v>41823909</v>
      </c>
      <c r="X1305" s="46">
        <f t="shared" si="63"/>
        <v>26</v>
      </c>
      <c r="Y1305" s="46">
        <v>1040</v>
      </c>
      <c r="Z1305" s="46" t="str">
        <f t="shared" si="64"/>
        <v>16-30</v>
      </c>
      <c r="AA1305" s="77" t="str">
        <f t="shared" si="65"/>
        <v>Concluido</v>
      </c>
    </row>
    <row r="1306" spans="1:27" s="43" customFormat="1" ht="15" customHeight="1">
      <c r="A1306" s="89" t="s">
        <v>26</v>
      </c>
      <c r="B1306" s="90" t="s">
        <v>37</v>
      </c>
      <c r="C1306" s="91" t="s">
        <v>27</v>
      </c>
      <c r="D1306" s="91">
        <v>8704</v>
      </c>
      <c r="E1306" s="87" t="s">
        <v>102</v>
      </c>
      <c r="F1306" s="87" t="s">
        <v>57</v>
      </c>
      <c r="G1306" s="88" t="s">
        <v>44</v>
      </c>
      <c r="H1306" s="89" t="s">
        <v>45</v>
      </c>
      <c r="I1306" s="92" t="s">
        <v>102</v>
      </c>
      <c r="J1306" s="92" t="s">
        <v>86</v>
      </c>
      <c r="K1306" s="91" t="s">
        <v>155</v>
      </c>
      <c r="L1306" s="128">
        <v>44044</v>
      </c>
      <c r="M1306" s="91">
        <v>2020</v>
      </c>
      <c r="N1306" s="91" t="s">
        <v>1124</v>
      </c>
      <c r="O1306" s="91" t="s">
        <v>1193</v>
      </c>
      <c r="P1306" s="127">
        <v>44074</v>
      </c>
      <c r="Q1306" s="97">
        <v>44084</v>
      </c>
      <c r="R1306" s="93" t="s">
        <v>35</v>
      </c>
      <c r="S1306" s="89" t="s">
        <v>36</v>
      </c>
      <c r="T1306" s="88" t="s">
        <v>30</v>
      </c>
      <c r="U1306" s="89" t="s">
        <v>449</v>
      </c>
      <c r="V1306" s="92" t="s">
        <v>1792</v>
      </c>
      <c r="W1306" s="94">
        <v>46706604</v>
      </c>
      <c r="X1306" s="46">
        <f t="shared" si="63"/>
        <v>40</v>
      </c>
      <c r="Y1306" s="46">
        <v>1041</v>
      </c>
      <c r="Z1306" s="46" t="str">
        <f t="shared" si="64"/>
        <v>31-60</v>
      </c>
      <c r="AA1306" s="77" t="str">
        <f t="shared" si="65"/>
        <v>Concluido</v>
      </c>
    </row>
    <row r="1307" spans="1:27" s="43" customFormat="1" ht="15" customHeight="1">
      <c r="A1307" s="89" t="s">
        <v>26</v>
      </c>
      <c r="B1307" s="90" t="s">
        <v>37</v>
      </c>
      <c r="C1307" s="91" t="s">
        <v>27</v>
      </c>
      <c r="D1307" s="91">
        <v>8709</v>
      </c>
      <c r="E1307" s="87" t="s">
        <v>102</v>
      </c>
      <c r="F1307" s="87" t="s">
        <v>57</v>
      </c>
      <c r="G1307" s="88" t="s">
        <v>44</v>
      </c>
      <c r="H1307" s="89" t="s">
        <v>45</v>
      </c>
      <c r="I1307" s="92" t="s">
        <v>102</v>
      </c>
      <c r="J1307" s="92" t="s">
        <v>86</v>
      </c>
      <c r="K1307" s="91" t="s">
        <v>155</v>
      </c>
      <c r="L1307" s="128">
        <v>44044</v>
      </c>
      <c r="M1307" s="91">
        <v>2020</v>
      </c>
      <c r="N1307" s="91" t="s">
        <v>1124</v>
      </c>
      <c r="O1307" s="91" t="s">
        <v>1193</v>
      </c>
      <c r="P1307" s="127">
        <v>44074</v>
      </c>
      <c r="Q1307" s="97">
        <v>44074</v>
      </c>
      <c r="R1307" s="93" t="s">
        <v>35</v>
      </c>
      <c r="S1307" s="89" t="s">
        <v>36</v>
      </c>
      <c r="T1307" s="88" t="s">
        <v>30</v>
      </c>
      <c r="U1307" s="89" t="s">
        <v>449</v>
      </c>
      <c r="V1307" s="92" t="s">
        <v>1793</v>
      </c>
      <c r="W1307" s="94">
        <v>42970827</v>
      </c>
      <c r="X1307" s="46">
        <f t="shared" si="63"/>
        <v>30</v>
      </c>
      <c r="Y1307" s="46">
        <v>1042</v>
      </c>
      <c r="Z1307" s="46" t="str">
        <f t="shared" si="64"/>
        <v>16-30</v>
      </c>
      <c r="AA1307" s="77" t="str">
        <f t="shared" si="65"/>
        <v>Concluido</v>
      </c>
    </row>
    <row r="1308" spans="1:27" s="43" customFormat="1" ht="15" customHeight="1">
      <c r="A1308" s="89" t="s">
        <v>26</v>
      </c>
      <c r="B1308" s="90" t="s">
        <v>37</v>
      </c>
      <c r="C1308" s="91" t="s">
        <v>27</v>
      </c>
      <c r="D1308" s="91">
        <v>8681</v>
      </c>
      <c r="E1308" s="87" t="s">
        <v>427</v>
      </c>
      <c r="F1308" s="87" t="s">
        <v>57</v>
      </c>
      <c r="G1308" s="88" t="s">
        <v>44</v>
      </c>
      <c r="H1308" s="89" t="s">
        <v>45</v>
      </c>
      <c r="I1308" s="92" t="s">
        <v>427</v>
      </c>
      <c r="J1308" s="92" t="s">
        <v>51</v>
      </c>
      <c r="K1308" s="91" t="s">
        <v>433</v>
      </c>
      <c r="L1308" s="128">
        <v>44043</v>
      </c>
      <c r="M1308" s="91">
        <v>2020</v>
      </c>
      <c r="N1308" s="91" t="s">
        <v>1124</v>
      </c>
      <c r="O1308" s="91" t="s">
        <v>1342</v>
      </c>
      <c r="P1308" s="127">
        <v>44073</v>
      </c>
      <c r="Q1308" s="97">
        <v>44086</v>
      </c>
      <c r="R1308" s="93" t="s">
        <v>35</v>
      </c>
      <c r="S1308" s="89" t="s">
        <v>36</v>
      </c>
      <c r="T1308" s="88" t="s">
        <v>30</v>
      </c>
      <c r="U1308" s="89" t="s">
        <v>449</v>
      </c>
      <c r="V1308" s="92" t="s">
        <v>1794</v>
      </c>
      <c r="W1308" s="94">
        <v>4730272</v>
      </c>
      <c r="X1308" s="46">
        <f t="shared" si="63"/>
        <v>43</v>
      </c>
      <c r="Y1308" s="46">
        <v>1043</v>
      </c>
      <c r="Z1308" s="46" t="str">
        <f t="shared" si="64"/>
        <v>31-60</v>
      </c>
      <c r="AA1308" s="77" t="str">
        <f t="shared" si="65"/>
        <v>Concluido</v>
      </c>
    </row>
    <row r="1309" spans="1:27" s="43" customFormat="1" ht="15" customHeight="1">
      <c r="A1309" s="89" t="s">
        <v>26</v>
      </c>
      <c r="B1309" s="90" t="s">
        <v>37</v>
      </c>
      <c r="C1309" s="91" t="s">
        <v>27</v>
      </c>
      <c r="D1309" s="91">
        <v>8669</v>
      </c>
      <c r="E1309" s="87" t="s">
        <v>67</v>
      </c>
      <c r="F1309" s="87" t="s">
        <v>57</v>
      </c>
      <c r="G1309" s="88" t="s">
        <v>44</v>
      </c>
      <c r="H1309" s="89" t="s">
        <v>45</v>
      </c>
      <c r="I1309" s="92" t="s">
        <v>67</v>
      </c>
      <c r="J1309" s="92" t="s">
        <v>69</v>
      </c>
      <c r="K1309" s="91" t="s">
        <v>432</v>
      </c>
      <c r="L1309" s="128">
        <v>44043</v>
      </c>
      <c r="M1309" s="91">
        <v>2020</v>
      </c>
      <c r="N1309" s="91" t="s">
        <v>1124</v>
      </c>
      <c r="O1309" s="91" t="s">
        <v>1342</v>
      </c>
      <c r="P1309" s="127">
        <v>44073</v>
      </c>
      <c r="Q1309" s="97">
        <v>44069</v>
      </c>
      <c r="R1309" s="93" t="s">
        <v>35</v>
      </c>
      <c r="S1309" s="89" t="s">
        <v>36</v>
      </c>
      <c r="T1309" s="88" t="s">
        <v>30</v>
      </c>
      <c r="U1309" s="89" t="s">
        <v>449</v>
      </c>
      <c r="V1309" s="92" t="s">
        <v>1795</v>
      </c>
      <c r="W1309" s="94">
        <v>48424783</v>
      </c>
      <c r="X1309" s="46">
        <f t="shared" si="63"/>
        <v>26</v>
      </c>
      <c r="Y1309" s="46">
        <v>1044</v>
      </c>
      <c r="Z1309" s="46" t="str">
        <f t="shared" si="64"/>
        <v>16-30</v>
      </c>
      <c r="AA1309" s="77" t="str">
        <f t="shared" si="65"/>
        <v>Concluido</v>
      </c>
    </row>
    <row r="1310" spans="1:27" s="43" customFormat="1">
      <c r="A1310" s="89" t="s">
        <v>26</v>
      </c>
      <c r="B1310" s="90" t="s">
        <v>37</v>
      </c>
      <c r="C1310" s="91" t="s">
        <v>27</v>
      </c>
      <c r="D1310" s="91">
        <v>8676</v>
      </c>
      <c r="E1310" s="87" t="s">
        <v>68</v>
      </c>
      <c r="F1310" s="87" t="s">
        <v>29</v>
      </c>
      <c r="G1310" s="88" t="s">
        <v>44</v>
      </c>
      <c r="H1310" s="89" t="s">
        <v>45</v>
      </c>
      <c r="I1310" s="92" t="s">
        <v>68</v>
      </c>
      <c r="J1310" s="92" t="s">
        <v>69</v>
      </c>
      <c r="K1310" s="91" t="s">
        <v>457</v>
      </c>
      <c r="L1310" s="128">
        <v>44043</v>
      </c>
      <c r="M1310" s="91">
        <v>2020</v>
      </c>
      <c r="N1310" s="91" t="s">
        <v>1124</v>
      </c>
      <c r="O1310" s="91" t="s">
        <v>1342</v>
      </c>
      <c r="P1310" s="127">
        <v>44073</v>
      </c>
      <c r="Q1310" s="97">
        <v>44071</v>
      </c>
      <c r="R1310" s="93" t="s">
        <v>35</v>
      </c>
      <c r="S1310" s="89" t="s">
        <v>36</v>
      </c>
      <c r="T1310" s="88" t="s">
        <v>30</v>
      </c>
      <c r="U1310" s="89" t="s">
        <v>449</v>
      </c>
      <c r="V1310" s="92" t="s">
        <v>1796</v>
      </c>
      <c r="W1310" s="94">
        <v>40892592</v>
      </c>
      <c r="X1310" s="46">
        <f t="shared" si="63"/>
        <v>28</v>
      </c>
      <c r="Y1310" s="46">
        <v>1045</v>
      </c>
      <c r="Z1310" s="46" t="str">
        <f t="shared" si="64"/>
        <v>16-30</v>
      </c>
      <c r="AA1310" s="77" t="str">
        <f t="shared" si="65"/>
        <v>Concluido</v>
      </c>
    </row>
    <row r="1311" spans="1:27" s="43" customFormat="1">
      <c r="A1311" s="89" t="s">
        <v>26</v>
      </c>
      <c r="B1311" s="90" t="s">
        <v>37</v>
      </c>
      <c r="C1311" s="91" t="s">
        <v>27</v>
      </c>
      <c r="D1311" s="91">
        <v>8677</v>
      </c>
      <c r="E1311" s="87" t="s">
        <v>68</v>
      </c>
      <c r="F1311" s="87" t="s">
        <v>29</v>
      </c>
      <c r="G1311" s="88" t="s">
        <v>44</v>
      </c>
      <c r="H1311" s="89" t="s">
        <v>45</v>
      </c>
      <c r="I1311" s="92" t="s">
        <v>68</v>
      </c>
      <c r="J1311" s="92" t="s">
        <v>69</v>
      </c>
      <c r="K1311" s="91" t="s">
        <v>457</v>
      </c>
      <c r="L1311" s="128">
        <v>44043</v>
      </c>
      <c r="M1311" s="91">
        <v>2020</v>
      </c>
      <c r="N1311" s="91" t="s">
        <v>1124</v>
      </c>
      <c r="O1311" s="91" t="s">
        <v>1342</v>
      </c>
      <c r="P1311" s="127">
        <v>44073</v>
      </c>
      <c r="Q1311" s="97">
        <v>44070</v>
      </c>
      <c r="R1311" s="93" t="s">
        <v>35</v>
      </c>
      <c r="S1311" s="89" t="s">
        <v>36</v>
      </c>
      <c r="T1311" s="88" t="s">
        <v>30</v>
      </c>
      <c r="U1311" s="89" t="s">
        <v>449</v>
      </c>
      <c r="V1311" s="92" t="s">
        <v>1797</v>
      </c>
      <c r="W1311" s="94">
        <v>40354640</v>
      </c>
      <c r="X1311" s="46">
        <f t="shared" ref="X1311:X1374" si="66">Q1311-L1311</f>
        <v>27</v>
      </c>
      <c r="Y1311" s="46">
        <v>1046</v>
      </c>
      <c r="Z1311" s="46" t="str">
        <f t="shared" ref="Z1311:Z1374" si="67">IF(X1311&lt;=15,"1-15",IF(X1311&lt;=30,"16-30",IF(X1311&lt;=60,"31-60","Más de 60")))</f>
        <v>16-30</v>
      </c>
      <c r="AA1311" s="77" t="str">
        <f t="shared" ref="AA1311:AA1374" si="68">IF(B1311&lt;&gt;"En Gestión","Concluido","En Gestión")</f>
        <v>Concluido</v>
      </c>
    </row>
    <row r="1312" spans="1:27" s="43" customFormat="1">
      <c r="A1312" s="89" t="s">
        <v>26</v>
      </c>
      <c r="B1312" s="90" t="s">
        <v>37</v>
      </c>
      <c r="C1312" s="91" t="s">
        <v>27</v>
      </c>
      <c r="D1312" s="91">
        <v>8663</v>
      </c>
      <c r="E1312" s="87" t="s">
        <v>162</v>
      </c>
      <c r="F1312" s="87" t="s">
        <v>91</v>
      </c>
      <c r="G1312" s="88" t="s">
        <v>44</v>
      </c>
      <c r="H1312" s="89" t="s">
        <v>45</v>
      </c>
      <c r="I1312" s="92" t="s">
        <v>77</v>
      </c>
      <c r="J1312" s="92" t="s">
        <v>108</v>
      </c>
      <c r="K1312" s="91" t="s">
        <v>129</v>
      </c>
      <c r="L1312" s="128">
        <v>44043</v>
      </c>
      <c r="M1312" s="91">
        <v>2020</v>
      </c>
      <c r="N1312" s="91" t="s">
        <v>1124</v>
      </c>
      <c r="O1312" s="91" t="s">
        <v>1342</v>
      </c>
      <c r="P1312" s="127">
        <v>44073</v>
      </c>
      <c r="Q1312" s="97">
        <v>44069</v>
      </c>
      <c r="R1312" s="93" t="s">
        <v>35</v>
      </c>
      <c r="S1312" s="89" t="s">
        <v>36</v>
      </c>
      <c r="T1312" s="88" t="s">
        <v>30</v>
      </c>
      <c r="U1312" s="89" t="s">
        <v>449</v>
      </c>
      <c r="V1312" s="92" t="s">
        <v>1798</v>
      </c>
      <c r="W1312" s="94">
        <v>71702849</v>
      </c>
      <c r="X1312" s="46">
        <f t="shared" si="66"/>
        <v>26</v>
      </c>
      <c r="Y1312" s="46">
        <v>1047</v>
      </c>
      <c r="Z1312" s="46" t="str">
        <f t="shared" si="67"/>
        <v>16-30</v>
      </c>
      <c r="AA1312" s="77" t="str">
        <f t="shared" si="68"/>
        <v>Concluido</v>
      </c>
    </row>
    <row r="1313" spans="1:27" s="43" customFormat="1" ht="15" customHeight="1">
      <c r="A1313" s="89" t="s">
        <v>26</v>
      </c>
      <c r="B1313" s="90" t="s">
        <v>37</v>
      </c>
      <c r="C1313" s="91" t="s">
        <v>27</v>
      </c>
      <c r="D1313" s="91">
        <v>8678</v>
      </c>
      <c r="E1313" s="87" t="s">
        <v>101</v>
      </c>
      <c r="F1313" s="87" t="s">
        <v>57</v>
      </c>
      <c r="G1313" s="88" t="s">
        <v>44</v>
      </c>
      <c r="H1313" s="89" t="s">
        <v>45</v>
      </c>
      <c r="I1313" s="92" t="s">
        <v>101</v>
      </c>
      <c r="J1313" s="92" t="s">
        <v>79</v>
      </c>
      <c r="K1313" s="91" t="s">
        <v>34</v>
      </c>
      <c r="L1313" s="128">
        <v>44043</v>
      </c>
      <c r="M1313" s="91">
        <v>2020</v>
      </c>
      <c r="N1313" s="91" t="s">
        <v>1124</v>
      </c>
      <c r="O1313" s="91" t="s">
        <v>1342</v>
      </c>
      <c r="P1313" s="127">
        <v>44073</v>
      </c>
      <c r="Q1313" s="97">
        <v>44070</v>
      </c>
      <c r="R1313" s="93" t="s">
        <v>35</v>
      </c>
      <c r="S1313" s="89" t="s">
        <v>36</v>
      </c>
      <c r="T1313" s="88" t="s">
        <v>30</v>
      </c>
      <c r="U1313" s="89" t="s">
        <v>449</v>
      </c>
      <c r="V1313" s="92" t="s">
        <v>1799</v>
      </c>
      <c r="W1313" s="94">
        <v>47012755</v>
      </c>
      <c r="X1313" s="46">
        <f t="shared" si="66"/>
        <v>27</v>
      </c>
      <c r="Y1313" s="46">
        <v>1048</v>
      </c>
      <c r="Z1313" s="46" t="str">
        <f t="shared" si="67"/>
        <v>16-30</v>
      </c>
      <c r="AA1313" s="77" t="str">
        <f t="shared" si="68"/>
        <v>Concluido</v>
      </c>
    </row>
    <row r="1314" spans="1:27" s="43" customFormat="1" ht="15" customHeight="1">
      <c r="A1314" s="89" t="s">
        <v>26</v>
      </c>
      <c r="B1314" s="90" t="s">
        <v>37</v>
      </c>
      <c r="C1314" s="91" t="s">
        <v>27</v>
      </c>
      <c r="D1314" s="91">
        <v>8661</v>
      </c>
      <c r="E1314" s="87" t="s">
        <v>60</v>
      </c>
      <c r="F1314" s="87" t="s">
        <v>61</v>
      </c>
      <c r="G1314" s="88" t="s">
        <v>44</v>
      </c>
      <c r="H1314" s="89" t="s">
        <v>45</v>
      </c>
      <c r="I1314" s="92" t="s">
        <v>1537</v>
      </c>
      <c r="J1314" s="92" t="s">
        <v>47</v>
      </c>
      <c r="K1314" s="91" t="s">
        <v>34</v>
      </c>
      <c r="L1314" s="128">
        <v>44043</v>
      </c>
      <c r="M1314" s="91">
        <v>2020</v>
      </c>
      <c r="N1314" s="91" t="s">
        <v>1124</v>
      </c>
      <c r="O1314" s="91" t="s">
        <v>1342</v>
      </c>
      <c r="P1314" s="127">
        <v>44073</v>
      </c>
      <c r="Q1314" s="97">
        <v>44070</v>
      </c>
      <c r="R1314" s="93" t="s">
        <v>40</v>
      </c>
      <c r="S1314" s="89" t="s">
        <v>420</v>
      </c>
      <c r="T1314" s="88" t="s">
        <v>41</v>
      </c>
      <c r="U1314" s="89" t="s">
        <v>42</v>
      </c>
      <c r="V1314" s="92" t="s">
        <v>1800</v>
      </c>
      <c r="W1314" s="94">
        <v>44081902</v>
      </c>
      <c r="X1314" s="46">
        <f t="shared" si="66"/>
        <v>27</v>
      </c>
      <c r="Y1314" s="46">
        <v>1049</v>
      </c>
      <c r="Z1314" s="46" t="str">
        <f t="shared" si="67"/>
        <v>16-30</v>
      </c>
      <c r="AA1314" s="77" t="str">
        <f t="shared" si="68"/>
        <v>Concluido</v>
      </c>
    </row>
    <row r="1315" spans="1:27" s="43" customFormat="1" ht="15" customHeight="1">
      <c r="A1315" s="89" t="s">
        <v>26</v>
      </c>
      <c r="B1315" s="90" t="s">
        <v>37</v>
      </c>
      <c r="C1315" s="91" t="s">
        <v>27</v>
      </c>
      <c r="D1315" s="91">
        <v>8683</v>
      </c>
      <c r="E1315" s="87" t="s">
        <v>1336</v>
      </c>
      <c r="F1315" s="87" t="s">
        <v>29</v>
      </c>
      <c r="G1315" s="88" t="s">
        <v>30</v>
      </c>
      <c r="H1315" s="89" t="s">
        <v>31</v>
      </c>
      <c r="I1315" s="92" t="s">
        <v>32</v>
      </c>
      <c r="J1315" s="92" t="s">
        <v>33</v>
      </c>
      <c r="K1315" s="91" t="s">
        <v>34</v>
      </c>
      <c r="L1315" s="128">
        <v>44043</v>
      </c>
      <c r="M1315" s="91">
        <v>2020</v>
      </c>
      <c r="N1315" s="91" t="s">
        <v>1124</v>
      </c>
      <c r="O1315" s="91" t="s">
        <v>1342</v>
      </c>
      <c r="P1315" s="127">
        <v>44073</v>
      </c>
      <c r="Q1315" s="97">
        <v>44070</v>
      </c>
      <c r="R1315" s="93" t="s">
        <v>35</v>
      </c>
      <c r="S1315" s="89" t="s">
        <v>36</v>
      </c>
      <c r="T1315" s="88" t="s">
        <v>30</v>
      </c>
      <c r="U1315" s="89" t="s">
        <v>449</v>
      </c>
      <c r="V1315" s="92" t="s">
        <v>1801</v>
      </c>
      <c r="W1315" s="94">
        <v>18892802</v>
      </c>
      <c r="X1315" s="46">
        <f t="shared" si="66"/>
        <v>27</v>
      </c>
      <c r="Y1315" s="46">
        <v>1050</v>
      </c>
      <c r="Z1315" s="46" t="str">
        <f t="shared" si="67"/>
        <v>16-30</v>
      </c>
      <c r="AA1315" s="77" t="str">
        <f t="shared" si="68"/>
        <v>Concluido</v>
      </c>
    </row>
    <row r="1316" spans="1:27" s="43" customFormat="1" ht="15" customHeight="1">
      <c r="A1316" s="89" t="s">
        <v>26</v>
      </c>
      <c r="B1316" s="90" t="s">
        <v>37</v>
      </c>
      <c r="C1316" s="91" t="s">
        <v>27</v>
      </c>
      <c r="D1316" s="91">
        <v>8684</v>
      </c>
      <c r="E1316" s="87" t="s">
        <v>80</v>
      </c>
      <c r="F1316" s="87" t="s">
        <v>80</v>
      </c>
      <c r="G1316" s="88" t="s">
        <v>30</v>
      </c>
      <c r="H1316" s="89" t="s">
        <v>31</v>
      </c>
      <c r="I1316" s="92" t="s">
        <v>32</v>
      </c>
      <c r="J1316" s="92" t="s">
        <v>33</v>
      </c>
      <c r="K1316" s="91" t="s">
        <v>34</v>
      </c>
      <c r="L1316" s="128">
        <v>44043</v>
      </c>
      <c r="M1316" s="91">
        <v>2020</v>
      </c>
      <c r="N1316" s="91" t="s">
        <v>1124</v>
      </c>
      <c r="O1316" s="91" t="s">
        <v>1342</v>
      </c>
      <c r="P1316" s="127">
        <v>44073</v>
      </c>
      <c r="Q1316" s="97">
        <v>44071</v>
      </c>
      <c r="R1316" s="93">
        <v>29</v>
      </c>
      <c r="S1316" s="89" t="s">
        <v>81</v>
      </c>
      <c r="T1316" s="88">
        <v>39</v>
      </c>
      <c r="U1316" s="89" t="s">
        <v>82</v>
      </c>
      <c r="V1316" s="92" t="s">
        <v>1802</v>
      </c>
      <c r="W1316" s="94">
        <v>41826877</v>
      </c>
      <c r="X1316" s="46">
        <f t="shared" si="66"/>
        <v>28</v>
      </c>
      <c r="Y1316" s="46">
        <v>1051</v>
      </c>
      <c r="Z1316" s="46" t="str">
        <f t="shared" si="67"/>
        <v>16-30</v>
      </c>
      <c r="AA1316" s="77" t="str">
        <f t="shared" si="68"/>
        <v>Concluido</v>
      </c>
    </row>
    <row r="1317" spans="1:27" s="43" customFormat="1" ht="15" customHeight="1">
      <c r="A1317" s="89" t="s">
        <v>26</v>
      </c>
      <c r="B1317" s="90" t="s">
        <v>37</v>
      </c>
      <c r="C1317" s="91" t="s">
        <v>27</v>
      </c>
      <c r="D1317" s="91">
        <v>8685</v>
      </c>
      <c r="E1317" s="87" t="s">
        <v>1803</v>
      </c>
      <c r="F1317" s="87" t="s">
        <v>57</v>
      </c>
      <c r="G1317" s="88" t="s">
        <v>30</v>
      </c>
      <c r="H1317" s="89" t="s">
        <v>31</v>
      </c>
      <c r="I1317" s="92" t="s">
        <v>32</v>
      </c>
      <c r="J1317" s="92" t="s">
        <v>33</v>
      </c>
      <c r="K1317" s="91" t="s">
        <v>34</v>
      </c>
      <c r="L1317" s="128">
        <v>44043</v>
      </c>
      <c r="M1317" s="91">
        <v>2020</v>
      </c>
      <c r="N1317" s="91" t="s">
        <v>1124</v>
      </c>
      <c r="O1317" s="91" t="s">
        <v>1342</v>
      </c>
      <c r="P1317" s="127">
        <v>44073</v>
      </c>
      <c r="Q1317" s="97">
        <v>44070</v>
      </c>
      <c r="R1317" s="93" t="s">
        <v>35</v>
      </c>
      <c r="S1317" s="89" t="s">
        <v>36</v>
      </c>
      <c r="T1317" s="88" t="s">
        <v>30</v>
      </c>
      <c r="U1317" s="89" t="s">
        <v>449</v>
      </c>
      <c r="V1317" s="92" t="s">
        <v>1804</v>
      </c>
      <c r="W1317" s="94">
        <v>76231650</v>
      </c>
      <c r="X1317" s="46">
        <f t="shared" si="66"/>
        <v>27</v>
      </c>
      <c r="Y1317" s="46">
        <v>1052</v>
      </c>
      <c r="Z1317" s="46" t="str">
        <f t="shared" si="67"/>
        <v>16-30</v>
      </c>
      <c r="AA1317" s="77" t="str">
        <f t="shared" si="68"/>
        <v>Concluido</v>
      </c>
    </row>
    <row r="1318" spans="1:27" s="43" customFormat="1" ht="15" customHeight="1">
      <c r="A1318" s="89" t="s">
        <v>26</v>
      </c>
      <c r="B1318" s="90" t="s">
        <v>37</v>
      </c>
      <c r="C1318" s="91" t="s">
        <v>27</v>
      </c>
      <c r="D1318" s="91">
        <v>8686</v>
      </c>
      <c r="E1318" s="87" t="s">
        <v>80</v>
      </c>
      <c r="F1318" s="87" t="s">
        <v>80</v>
      </c>
      <c r="G1318" s="88" t="s">
        <v>30</v>
      </c>
      <c r="H1318" s="89" t="s">
        <v>31</v>
      </c>
      <c r="I1318" s="92" t="s">
        <v>32</v>
      </c>
      <c r="J1318" s="92" t="s">
        <v>33</v>
      </c>
      <c r="K1318" s="91" t="s">
        <v>34</v>
      </c>
      <c r="L1318" s="128">
        <v>44043</v>
      </c>
      <c r="M1318" s="91">
        <v>2020</v>
      </c>
      <c r="N1318" s="91" t="s">
        <v>1124</v>
      </c>
      <c r="O1318" s="91" t="s">
        <v>1342</v>
      </c>
      <c r="P1318" s="127">
        <v>44073</v>
      </c>
      <c r="Q1318" s="97">
        <v>44070</v>
      </c>
      <c r="R1318" s="93">
        <v>29</v>
      </c>
      <c r="S1318" s="89" t="s">
        <v>81</v>
      </c>
      <c r="T1318" s="88">
        <v>39</v>
      </c>
      <c r="U1318" s="89" t="s">
        <v>82</v>
      </c>
      <c r="V1318" s="92" t="s">
        <v>1615</v>
      </c>
      <c r="W1318" s="94">
        <v>16690288</v>
      </c>
      <c r="X1318" s="46">
        <f t="shared" si="66"/>
        <v>27</v>
      </c>
      <c r="Y1318" s="46">
        <v>1053</v>
      </c>
      <c r="Z1318" s="46" t="str">
        <f t="shared" si="67"/>
        <v>16-30</v>
      </c>
      <c r="AA1318" s="77" t="str">
        <f t="shared" si="68"/>
        <v>Concluido</v>
      </c>
    </row>
    <row r="1319" spans="1:27" s="43" customFormat="1" ht="15" customHeight="1">
      <c r="A1319" s="89" t="s">
        <v>26</v>
      </c>
      <c r="B1319" s="90" t="s">
        <v>37</v>
      </c>
      <c r="C1319" s="91" t="s">
        <v>27</v>
      </c>
      <c r="D1319" s="91">
        <v>8687</v>
      </c>
      <c r="E1319" s="87" t="s">
        <v>97</v>
      </c>
      <c r="F1319" s="87" t="s">
        <v>57</v>
      </c>
      <c r="G1319" s="88" t="s">
        <v>30</v>
      </c>
      <c r="H1319" s="89" t="s">
        <v>31</v>
      </c>
      <c r="I1319" s="92" t="s">
        <v>32</v>
      </c>
      <c r="J1319" s="92" t="s">
        <v>33</v>
      </c>
      <c r="K1319" s="91" t="s">
        <v>34</v>
      </c>
      <c r="L1319" s="128">
        <v>44043</v>
      </c>
      <c r="M1319" s="91">
        <v>2020</v>
      </c>
      <c r="N1319" s="91" t="s">
        <v>1124</v>
      </c>
      <c r="O1319" s="91" t="s">
        <v>1342</v>
      </c>
      <c r="P1319" s="127">
        <v>44073</v>
      </c>
      <c r="Q1319" s="97">
        <v>44070</v>
      </c>
      <c r="R1319" s="93" t="s">
        <v>35</v>
      </c>
      <c r="S1319" s="89" t="s">
        <v>36</v>
      </c>
      <c r="T1319" s="88" t="s">
        <v>30</v>
      </c>
      <c r="U1319" s="89" t="s">
        <v>449</v>
      </c>
      <c r="V1319" s="92" t="s">
        <v>1805</v>
      </c>
      <c r="W1319" s="94">
        <v>17994826</v>
      </c>
      <c r="X1319" s="46">
        <f t="shared" si="66"/>
        <v>27</v>
      </c>
      <c r="Y1319" s="46">
        <v>1054</v>
      </c>
      <c r="Z1319" s="46" t="str">
        <f t="shared" si="67"/>
        <v>16-30</v>
      </c>
      <c r="AA1319" s="77" t="str">
        <f t="shared" si="68"/>
        <v>Concluido</v>
      </c>
    </row>
    <row r="1320" spans="1:27" s="43" customFormat="1" ht="15" customHeight="1">
      <c r="A1320" s="89" t="s">
        <v>26</v>
      </c>
      <c r="B1320" s="90" t="s">
        <v>37</v>
      </c>
      <c r="C1320" s="91" t="s">
        <v>27</v>
      </c>
      <c r="D1320" s="91">
        <v>8689</v>
      </c>
      <c r="E1320" s="87" t="s">
        <v>460</v>
      </c>
      <c r="F1320" s="87" t="s">
        <v>57</v>
      </c>
      <c r="G1320" s="88" t="s">
        <v>30</v>
      </c>
      <c r="H1320" s="89" t="s">
        <v>31</v>
      </c>
      <c r="I1320" s="92" t="s">
        <v>32</v>
      </c>
      <c r="J1320" s="92" t="s">
        <v>33</v>
      </c>
      <c r="K1320" s="91" t="s">
        <v>34</v>
      </c>
      <c r="L1320" s="128">
        <v>44043</v>
      </c>
      <c r="M1320" s="91">
        <v>2020</v>
      </c>
      <c r="N1320" s="91" t="s">
        <v>1124</v>
      </c>
      <c r="O1320" s="91" t="s">
        <v>1342</v>
      </c>
      <c r="P1320" s="127">
        <v>44073</v>
      </c>
      <c r="Q1320" s="97">
        <v>44092</v>
      </c>
      <c r="R1320" s="93" t="s">
        <v>35</v>
      </c>
      <c r="S1320" s="89" t="s">
        <v>36</v>
      </c>
      <c r="T1320" s="88" t="s">
        <v>30</v>
      </c>
      <c r="U1320" s="89" t="s">
        <v>449</v>
      </c>
      <c r="V1320" s="92" t="s">
        <v>1806</v>
      </c>
      <c r="W1320" s="94">
        <v>77324576</v>
      </c>
      <c r="X1320" s="46">
        <f t="shared" si="66"/>
        <v>49</v>
      </c>
      <c r="Y1320" s="46">
        <v>1055</v>
      </c>
      <c r="Z1320" s="46" t="str">
        <f t="shared" si="67"/>
        <v>31-60</v>
      </c>
      <c r="AA1320" s="77" t="str">
        <f t="shared" si="68"/>
        <v>Concluido</v>
      </c>
    </row>
    <row r="1321" spans="1:27" s="43" customFormat="1" ht="15" customHeight="1">
      <c r="A1321" s="89" t="s">
        <v>26</v>
      </c>
      <c r="B1321" s="90" t="s">
        <v>37</v>
      </c>
      <c r="C1321" s="91" t="s">
        <v>27</v>
      </c>
      <c r="D1321" s="91">
        <v>8690</v>
      </c>
      <c r="E1321" s="87" t="s">
        <v>43</v>
      </c>
      <c r="F1321" s="87" t="s">
        <v>29</v>
      </c>
      <c r="G1321" s="88" t="s">
        <v>30</v>
      </c>
      <c r="H1321" s="89" t="s">
        <v>31</v>
      </c>
      <c r="I1321" s="92" t="s">
        <v>32</v>
      </c>
      <c r="J1321" s="92" t="s">
        <v>33</v>
      </c>
      <c r="K1321" s="91" t="s">
        <v>34</v>
      </c>
      <c r="L1321" s="128">
        <v>44043</v>
      </c>
      <c r="M1321" s="91">
        <v>2020</v>
      </c>
      <c r="N1321" s="91" t="s">
        <v>1124</v>
      </c>
      <c r="O1321" s="91" t="s">
        <v>1342</v>
      </c>
      <c r="P1321" s="127">
        <v>44073</v>
      </c>
      <c r="Q1321" s="97">
        <v>44070</v>
      </c>
      <c r="R1321" s="93" t="s">
        <v>35</v>
      </c>
      <c r="S1321" s="89" t="s">
        <v>36</v>
      </c>
      <c r="T1321" s="88" t="s">
        <v>30</v>
      </c>
      <c r="U1321" s="89" t="s">
        <v>449</v>
      </c>
      <c r="V1321" s="92" t="s">
        <v>1807</v>
      </c>
      <c r="W1321" s="94">
        <v>63104924</v>
      </c>
      <c r="X1321" s="46">
        <f t="shared" si="66"/>
        <v>27</v>
      </c>
      <c r="Y1321" s="46">
        <v>1056</v>
      </c>
      <c r="Z1321" s="46" t="str">
        <f t="shared" si="67"/>
        <v>16-30</v>
      </c>
      <c r="AA1321" s="77" t="str">
        <f t="shared" si="68"/>
        <v>Concluido</v>
      </c>
    </row>
    <row r="1322" spans="1:27" s="43" customFormat="1" ht="15" customHeight="1">
      <c r="A1322" s="89" t="s">
        <v>26</v>
      </c>
      <c r="B1322" s="90" t="s">
        <v>37</v>
      </c>
      <c r="C1322" s="91" t="s">
        <v>27</v>
      </c>
      <c r="D1322" s="91">
        <v>8691</v>
      </c>
      <c r="E1322" s="87" t="s">
        <v>49</v>
      </c>
      <c r="F1322" s="87" t="s">
        <v>29</v>
      </c>
      <c r="G1322" s="88" t="s">
        <v>30</v>
      </c>
      <c r="H1322" s="89" t="s">
        <v>31</v>
      </c>
      <c r="I1322" s="92" t="s">
        <v>32</v>
      </c>
      <c r="J1322" s="92" t="s">
        <v>33</v>
      </c>
      <c r="K1322" s="91" t="s">
        <v>34</v>
      </c>
      <c r="L1322" s="128">
        <v>44043</v>
      </c>
      <c r="M1322" s="91">
        <v>2020</v>
      </c>
      <c r="N1322" s="91" t="s">
        <v>1124</v>
      </c>
      <c r="O1322" s="91" t="s">
        <v>1342</v>
      </c>
      <c r="P1322" s="127">
        <v>44073</v>
      </c>
      <c r="Q1322" s="97">
        <v>44070</v>
      </c>
      <c r="R1322" s="93" t="s">
        <v>35</v>
      </c>
      <c r="S1322" s="89" t="s">
        <v>36</v>
      </c>
      <c r="T1322" s="88" t="s">
        <v>30</v>
      </c>
      <c r="U1322" s="89" t="s">
        <v>449</v>
      </c>
      <c r="V1322" s="92" t="s">
        <v>1808</v>
      </c>
      <c r="W1322" s="94">
        <v>2813954</v>
      </c>
      <c r="X1322" s="46">
        <f t="shared" si="66"/>
        <v>27</v>
      </c>
      <c r="Y1322" s="46">
        <v>1057</v>
      </c>
      <c r="Z1322" s="46" t="str">
        <f t="shared" si="67"/>
        <v>16-30</v>
      </c>
      <c r="AA1322" s="77" t="str">
        <f t="shared" si="68"/>
        <v>Concluido</v>
      </c>
    </row>
    <row r="1323" spans="1:27" s="43" customFormat="1" ht="15" customHeight="1">
      <c r="A1323" s="89" t="s">
        <v>26</v>
      </c>
      <c r="B1323" s="90" t="s">
        <v>37</v>
      </c>
      <c r="C1323" s="91" t="s">
        <v>27</v>
      </c>
      <c r="D1323" s="91">
        <v>8695</v>
      </c>
      <c r="E1323" s="87" t="s">
        <v>450</v>
      </c>
      <c r="F1323" s="87" t="s">
        <v>57</v>
      </c>
      <c r="G1323" s="88" t="s">
        <v>30</v>
      </c>
      <c r="H1323" s="89" t="s">
        <v>31</v>
      </c>
      <c r="I1323" s="92" t="s">
        <v>32</v>
      </c>
      <c r="J1323" s="92" t="s">
        <v>33</v>
      </c>
      <c r="K1323" s="91" t="s">
        <v>34</v>
      </c>
      <c r="L1323" s="128">
        <v>44043</v>
      </c>
      <c r="M1323" s="91">
        <v>2020</v>
      </c>
      <c r="N1323" s="91" t="s">
        <v>1124</v>
      </c>
      <c r="O1323" s="91" t="s">
        <v>1342</v>
      </c>
      <c r="P1323" s="127">
        <v>44073</v>
      </c>
      <c r="Q1323" s="97">
        <v>44057</v>
      </c>
      <c r="R1323" s="93" t="s">
        <v>35</v>
      </c>
      <c r="S1323" s="89" t="s">
        <v>36</v>
      </c>
      <c r="T1323" s="88" t="s">
        <v>30</v>
      </c>
      <c r="U1323" s="89" t="s">
        <v>449</v>
      </c>
      <c r="V1323" s="92" t="s">
        <v>1809</v>
      </c>
      <c r="W1323" s="94">
        <v>43076932</v>
      </c>
      <c r="X1323" s="46">
        <f t="shared" si="66"/>
        <v>14</v>
      </c>
      <c r="Y1323" s="46">
        <v>1058</v>
      </c>
      <c r="Z1323" s="46" t="str">
        <f t="shared" si="67"/>
        <v>1-15</v>
      </c>
      <c r="AA1323" s="77" t="str">
        <f t="shared" si="68"/>
        <v>Concluido</v>
      </c>
    </row>
    <row r="1324" spans="1:27" s="43" customFormat="1" ht="15" customHeight="1">
      <c r="A1324" s="89" t="s">
        <v>26</v>
      </c>
      <c r="B1324" s="90" t="s">
        <v>37</v>
      </c>
      <c r="C1324" s="91" t="s">
        <v>27</v>
      </c>
      <c r="D1324" s="91">
        <v>8696</v>
      </c>
      <c r="E1324" s="87" t="s">
        <v>107</v>
      </c>
      <c r="F1324" s="87" t="s">
        <v>57</v>
      </c>
      <c r="G1324" s="88" t="s">
        <v>30</v>
      </c>
      <c r="H1324" s="89" t="s">
        <v>31</v>
      </c>
      <c r="I1324" s="92" t="s">
        <v>32</v>
      </c>
      <c r="J1324" s="92" t="s">
        <v>33</v>
      </c>
      <c r="K1324" s="91" t="s">
        <v>34</v>
      </c>
      <c r="L1324" s="128">
        <v>44043</v>
      </c>
      <c r="M1324" s="91">
        <v>2020</v>
      </c>
      <c r="N1324" s="91" t="s">
        <v>1124</v>
      </c>
      <c r="O1324" s="91" t="s">
        <v>1342</v>
      </c>
      <c r="P1324" s="127">
        <v>44073</v>
      </c>
      <c r="Q1324" s="97">
        <v>44070</v>
      </c>
      <c r="R1324" s="93" t="s">
        <v>35</v>
      </c>
      <c r="S1324" s="89" t="s">
        <v>36</v>
      </c>
      <c r="T1324" s="88" t="s">
        <v>30</v>
      </c>
      <c r="U1324" s="89" t="s">
        <v>449</v>
      </c>
      <c r="V1324" s="92" t="s">
        <v>1810</v>
      </c>
      <c r="W1324" s="94">
        <v>42310359</v>
      </c>
      <c r="X1324" s="46">
        <f t="shared" si="66"/>
        <v>27</v>
      </c>
      <c r="Y1324" s="46">
        <v>1059</v>
      </c>
      <c r="Z1324" s="46" t="str">
        <f t="shared" si="67"/>
        <v>16-30</v>
      </c>
      <c r="AA1324" s="77" t="str">
        <f t="shared" si="68"/>
        <v>Concluido</v>
      </c>
    </row>
    <row r="1325" spans="1:27" s="43" customFormat="1" ht="15" customHeight="1">
      <c r="A1325" s="89" t="s">
        <v>26</v>
      </c>
      <c r="B1325" s="90" t="s">
        <v>37</v>
      </c>
      <c r="C1325" s="91" t="s">
        <v>27</v>
      </c>
      <c r="D1325" s="91">
        <v>8698</v>
      </c>
      <c r="E1325" s="87" t="s">
        <v>74</v>
      </c>
      <c r="F1325" s="87" t="s">
        <v>91</v>
      </c>
      <c r="G1325" s="88" t="s">
        <v>30</v>
      </c>
      <c r="H1325" s="89" t="s">
        <v>31</v>
      </c>
      <c r="I1325" s="92" t="s">
        <v>32</v>
      </c>
      <c r="J1325" s="92" t="s">
        <v>33</v>
      </c>
      <c r="K1325" s="91" t="s">
        <v>34</v>
      </c>
      <c r="L1325" s="128">
        <v>44043</v>
      </c>
      <c r="M1325" s="91">
        <v>2020</v>
      </c>
      <c r="N1325" s="91" t="s">
        <v>1124</v>
      </c>
      <c r="O1325" s="91" t="s">
        <v>1342</v>
      </c>
      <c r="P1325" s="127">
        <v>44073</v>
      </c>
      <c r="Q1325" s="97">
        <v>44071</v>
      </c>
      <c r="R1325" s="93" t="s">
        <v>35</v>
      </c>
      <c r="S1325" s="89" t="s">
        <v>36</v>
      </c>
      <c r="T1325" s="88" t="s">
        <v>30</v>
      </c>
      <c r="U1325" s="89" t="s">
        <v>449</v>
      </c>
      <c r="V1325" s="92" t="s">
        <v>1811</v>
      </c>
      <c r="W1325" s="94">
        <v>48631660</v>
      </c>
      <c r="X1325" s="46">
        <f t="shared" si="66"/>
        <v>28</v>
      </c>
      <c r="Y1325" s="46">
        <v>1060</v>
      </c>
      <c r="Z1325" s="46" t="str">
        <f t="shared" si="67"/>
        <v>16-30</v>
      </c>
      <c r="AA1325" s="77" t="str">
        <f t="shared" si="68"/>
        <v>Concluido</v>
      </c>
    </row>
    <row r="1326" spans="1:27" s="43" customFormat="1" ht="15" customHeight="1">
      <c r="A1326" s="89" t="s">
        <v>26</v>
      </c>
      <c r="B1326" s="90" t="s">
        <v>37</v>
      </c>
      <c r="C1326" s="91" t="s">
        <v>27</v>
      </c>
      <c r="D1326" s="91">
        <v>8700</v>
      </c>
      <c r="E1326" s="87" t="s">
        <v>97</v>
      </c>
      <c r="F1326" s="87" t="s">
        <v>29</v>
      </c>
      <c r="G1326" s="88" t="s">
        <v>30</v>
      </c>
      <c r="H1326" s="89" t="s">
        <v>31</v>
      </c>
      <c r="I1326" s="92" t="s">
        <v>32</v>
      </c>
      <c r="J1326" s="92" t="s">
        <v>33</v>
      </c>
      <c r="K1326" s="91" t="s">
        <v>34</v>
      </c>
      <c r="L1326" s="128">
        <v>44043</v>
      </c>
      <c r="M1326" s="91">
        <v>2020</v>
      </c>
      <c r="N1326" s="91" t="s">
        <v>1124</v>
      </c>
      <c r="O1326" s="91" t="s">
        <v>1342</v>
      </c>
      <c r="P1326" s="127">
        <v>44073</v>
      </c>
      <c r="Q1326" s="97">
        <v>44098</v>
      </c>
      <c r="R1326" s="93" t="s">
        <v>35</v>
      </c>
      <c r="S1326" s="89" t="s">
        <v>36</v>
      </c>
      <c r="T1326" s="88" t="s">
        <v>30</v>
      </c>
      <c r="U1326" s="89" t="s">
        <v>449</v>
      </c>
      <c r="V1326" s="92" t="s">
        <v>1812</v>
      </c>
      <c r="W1326" s="94">
        <v>46905182</v>
      </c>
      <c r="X1326" s="46">
        <f t="shared" si="66"/>
        <v>55</v>
      </c>
      <c r="Y1326" s="46">
        <v>1061</v>
      </c>
      <c r="Z1326" s="46" t="str">
        <f t="shared" si="67"/>
        <v>31-60</v>
      </c>
      <c r="AA1326" s="77" t="str">
        <f t="shared" si="68"/>
        <v>Concluido</v>
      </c>
    </row>
    <row r="1327" spans="1:27" s="43" customFormat="1" ht="15" customHeight="1">
      <c r="A1327" s="89" t="s">
        <v>26</v>
      </c>
      <c r="B1327" s="90" t="s">
        <v>37</v>
      </c>
      <c r="C1327" s="91" t="s">
        <v>27</v>
      </c>
      <c r="D1327" s="91">
        <v>8701</v>
      </c>
      <c r="E1327" s="87" t="s">
        <v>74</v>
      </c>
      <c r="F1327" s="87" t="s">
        <v>57</v>
      </c>
      <c r="G1327" s="88" t="s">
        <v>30</v>
      </c>
      <c r="H1327" s="89" t="s">
        <v>31</v>
      </c>
      <c r="I1327" s="92" t="s">
        <v>32</v>
      </c>
      <c r="J1327" s="92" t="s">
        <v>33</v>
      </c>
      <c r="K1327" s="91" t="s">
        <v>34</v>
      </c>
      <c r="L1327" s="128">
        <v>44043</v>
      </c>
      <c r="M1327" s="91">
        <v>2020</v>
      </c>
      <c r="N1327" s="91" t="s">
        <v>1124</v>
      </c>
      <c r="O1327" s="91" t="s">
        <v>1342</v>
      </c>
      <c r="P1327" s="127">
        <v>44073</v>
      </c>
      <c r="Q1327" s="97">
        <v>44070</v>
      </c>
      <c r="R1327" s="93" t="s">
        <v>35</v>
      </c>
      <c r="S1327" s="89" t="s">
        <v>36</v>
      </c>
      <c r="T1327" s="88" t="s">
        <v>30</v>
      </c>
      <c r="U1327" s="89" t="s">
        <v>449</v>
      </c>
      <c r="V1327" s="92" t="s">
        <v>1813</v>
      </c>
      <c r="W1327" s="94">
        <v>44207853</v>
      </c>
      <c r="X1327" s="46">
        <f t="shared" si="66"/>
        <v>27</v>
      </c>
      <c r="Y1327" s="46">
        <v>1062</v>
      </c>
      <c r="Z1327" s="46" t="str">
        <f t="shared" si="67"/>
        <v>16-30</v>
      </c>
      <c r="AA1327" s="77" t="str">
        <f t="shared" si="68"/>
        <v>Concluido</v>
      </c>
    </row>
    <row r="1328" spans="1:27" s="43" customFormat="1" ht="15" customHeight="1">
      <c r="A1328" s="89" t="s">
        <v>26</v>
      </c>
      <c r="B1328" s="90" t="s">
        <v>37</v>
      </c>
      <c r="C1328" s="91" t="s">
        <v>27</v>
      </c>
      <c r="D1328" s="91">
        <v>8702</v>
      </c>
      <c r="E1328" s="87" t="s">
        <v>80</v>
      </c>
      <c r="F1328" s="87" t="s">
        <v>80</v>
      </c>
      <c r="G1328" s="88" t="s">
        <v>30</v>
      </c>
      <c r="H1328" s="89" t="s">
        <v>31</v>
      </c>
      <c r="I1328" s="92" t="s">
        <v>32</v>
      </c>
      <c r="J1328" s="92" t="s">
        <v>33</v>
      </c>
      <c r="K1328" s="91" t="s">
        <v>34</v>
      </c>
      <c r="L1328" s="128">
        <v>44043</v>
      </c>
      <c r="M1328" s="91">
        <v>2020</v>
      </c>
      <c r="N1328" s="91" t="s">
        <v>1124</v>
      </c>
      <c r="O1328" s="91" t="s">
        <v>1342</v>
      </c>
      <c r="P1328" s="127">
        <v>44073</v>
      </c>
      <c r="Q1328" s="97">
        <v>44070</v>
      </c>
      <c r="R1328" s="93">
        <v>29</v>
      </c>
      <c r="S1328" s="89" t="s">
        <v>81</v>
      </c>
      <c r="T1328" s="88">
        <v>39</v>
      </c>
      <c r="U1328" s="89" t="s">
        <v>82</v>
      </c>
      <c r="V1328" s="92" t="s">
        <v>1814</v>
      </c>
      <c r="W1328" s="94">
        <v>41160668</v>
      </c>
      <c r="X1328" s="46">
        <f t="shared" si="66"/>
        <v>27</v>
      </c>
      <c r="Y1328" s="46">
        <v>1063</v>
      </c>
      <c r="Z1328" s="46" t="str">
        <f t="shared" si="67"/>
        <v>16-30</v>
      </c>
      <c r="AA1328" s="77" t="str">
        <f t="shared" si="68"/>
        <v>Concluido</v>
      </c>
    </row>
    <row r="1329" spans="1:27" s="43" customFormat="1" ht="15" customHeight="1">
      <c r="A1329" s="89" t="s">
        <v>26</v>
      </c>
      <c r="B1329" s="90" t="s">
        <v>37</v>
      </c>
      <c r="C1329" s="91" t="s">
        <v>27</v>
      </c>
      <c r="D1329" s="91">
        <v>8679</v>
      </c>
      <c r="E1329" s="87" t="s">
        <v>451</v>
      </c>
      <c r="F1329" s="87" t="s">
        <v>29</v>
      </c>
      <c r="G1329" s="88" t="s">
        <v>44</v>
      </c>
      <c r="H1329" s="89" t="s">
        <v>45</v>
      </c>
      <c r="I1329" s="92" t="s">
        <v>78</v>
      </c>
      <c r="J1329" s="92" t="s">
        <v>79</v>
      </c>
      <c r="K1329" s="91" t="s">
        <v>34</v>
      </c>
      <c r="L1329" s="128">
        <v>44043</v>
      </c>
      <c r="M1329" s="91">
        <v>2020</v>
      </c>
      <c r="N1329" s="91" t="s">
        <v>1124</v>
      </c>
      <c r="O1329" s="91" t="s">
        <v>1342</v>
      </c>
      <c r="P1329" s="127">
        <v>44073</v>
      </c>
      <c r="Q1329" s="97">
        <v>44070</v>
      </c>
      <c r="R1329" s="93" t="s">
        <v>35</v>
      </c>
      <c r="S1329" s="89" t="s">
        <v>36</v>
      </c>
      <c r="T1329" s="88" t="s">
        <v>30</v>
      </c>
      <c r="U1329" s="89" t="s">
        <v>449</v>
      </c>
      <c r="V1329" s="92" t="s">
        <v>1815</v>
      </c>
      <c r="W1329" s="94">
        <v>18182306</v>
      </c>
      <c r="X1329" s="46">
        <f t="shared" si="66"/>
        <v>27</v>
      </c>
      <c r="Y1329" s="46">
        <v>1064</v>
      </c>
      <c r="Z1329" s="46" t="str">
        <f t="shared" si="67"/>
        <v>16-30</v>
      </c>
      <c r="AA1329" s="77" t="str">
        <f t="shared" si="68"/>
        <v>Concluido</v>
      </c>
    </row>
    <row r="1330" spans="1:27" s="43" customFormat="1" ht="15" customHeight="1">
      <c r="A1330" s="89" t="s">
        <v>26</v>
      </c>
      <c r="B1330" s="90" t="s">
        <v>37</v>
      </c>
      <c r="C1330" s="91" t="s">
        <v>27</v>
      </c>
      <c r="D1330" s="91">
        <v>8674</v>
      </c>
      <c r="E1330" s="87" t="s">
        <v>89</v>
      </c>
      <c r="F1330" s="87" t="s">
        <v>29</v>
      </c>
      <c r="G1330" s="88" t="s">
        <v>44</v>
      </c>
      <c r="H1330" s="89" t="s">
        <v>45</v>
      </c>
      <c r="I1330" s="92" t="s">
        <v>89</v>
      </c>
      <c r="J1330" s="92" t="s">
        <v>51</v>
      </c>
      <c r="K1330" s="91" t="s">
        <v>145</v>
      </c>
      <c r="L1330" s="128">
        <v>44043</v>
      </c>
      <c r="M1330" s="91">
        <v>2020</v>
      </c>
      <c r="N1330" s="91" t="s">
        <v>1124</v>
      </c>
      <c r="O1330" s="91" t="s">
        <v>1342</v>
      </c>
      <c r="P1330" s="127">
        <v>44073</v>
      </c>
      <c r="Q1330" s="97">
        <v>44095</v>
      </c>
      <c r="R1330" s="93" t="s">
        <v>35</v>
      </c>
      <c r="S1330" s="89" t="s">
        <v>36</v>
      </c>
      <c r="T1330" s="88">
        <v>22</v>
      </c>
      <c r="U1330" s="89" t="s">
        <v>448</v>
      </c>
      <c r="V1330" s="92" t="s">
        <v>1816</v>
      </c>
      <c r="W1330" s="94">
        <v>41595763</v>
      </c>
      <c r="X1330" s="46">
        <f t="shared" si="66"/>
        <v>52</v>
      </c>
      <c r="Y1330" s="46">
        <v>1065</v>
      </c>
      <c r="Z1330" s="46" t="str">
        <f t="shared" si="67"/>
        <v>31-60</v>
      </c>
      <c r="AA1330" s="77" t="str">
        <f t="shared" si="68"/>
        <v>Concluido</v>
      </c>
    </row>
    <row r="1331" spans="1:27" s="43" customFormat="1" ht="15" customHeight="1">
      <c r="A1331" s="89" t="s">
        <v>26</v>
      </c>
      <c r="B1331" s="90" t="s">
        <v>37</v>
      </c>
      <c r="C1331" s="91" t="s">
        <v>27</v>
      </c>
      <c r="D1331" s="91">
        <v>8660</v>
      </c>
      <c r="E1331" s="87" t="s">
        <v>102</v>
      </c>
      <c r="F1331" s="87" t="s">
        <v>29</v>
      </c>
      <c r="G1331" s="88" t="s">
        <v>44</v>
      </c>
      <c r="H1331" s="89" t="s">
        <v>45</v>
      </c>
      <c r="I1331" s="92" t="s">
        <v>102</v>
      </c>
      <c r="J1331" s="92" t="s">
        <v>86</v>
      </c>
      <c r="K1331" s="91" t="s">
        <v>155</v>
      </c>
      <c r="L1331" s="128">
        <v>44043</v>
      </c>
      <c r="M1331" s="91">
        <v>2020</v>
      </c>
      <c r="N1331" s="91" t="s">
        <v>1124</v>
      </c>
      <c r="O1331" s="91" t="s">
        <v>1342</v>
      </c>
      <c r="P1331" s="127">
        <v>44073</v>
      </c>
      <c r="Q1331" s="97">
        <v>44069</v>
      </c>
      <c r="R1331" s="93" t="s">
        <v>35</v>
      </c>
      <c r="S1331" s="89" t="s">
        <v>36</v>
      </c>
      <c r="T1331" s="88" t="s">
        <v>30</v>
      </c>
      <c r="U1331" s="89" t="s">
        <v>449</v>
      </c>
      <c r="V1331" s="92" t="s">
        <v>1817</v>
      </c>
      <c r="W1331" s="94">
        <v>2875528</v>
      </c>
      <c r="X1331" s="46">
        <f t="shared" si="66"/>
        <v>26</v>
      </c>
      <c r="Y1331" s="46">
        <v>1066</v>
      </c>
      <c r="Z1331" s="46" t="str">
        <f t="shared" si="67"/>
        <v>16-30</v>
      </c>
      <c r="AA1331" s="77" t="str">
        <f t="shared" si="68"/>
        <v>Concluido</v>
      </c>
    </row>
    <row r="1332" spans="1:27" s="43" customFormat="1" ht="15" customHeight="1">
      <c r="A1332" s="89" t="s">
        <v>26</v>
      </c>
      <c r="B1332" s="90" t="s">
        <v>37</v>
      </c>
      <c r="C1332" s="91" t="s">
        <v>27</v>
      </c>
      <c r="D1332" s="91">
        <v>8667</v>
      </c>
      <c r="E1332" s="87" t="s">
        <v>162</v>
      </c>
      <c r="F1332" s="87" t="s">
        <v>57</v>
      </c>
      <c r="G1332" s="88" t="s">
        <v>44</v>
      </c>
      <c r="H1332" s="89" t="s">
        <v>45</v>
      </c>
      <c r="I1332" s="92" t="s">
        <v>102</v>
      </c>
      <c r="J1332" s="92" t="s">
        <v>86</v>
      </c>
      <c r="K1332" s="91" t="s">
        <v>155</v>
      </c>
      <c r="L1332" s="128">
        <v>44043</v>
      </c>
      <c r="M1332" s="91">
        <v>2020</v>
      </c>
      <c r="N1332" s="91" t="s">
        <v>1124</v>
      </c>
      <c r="O1332" s="91" t="s">
        <v>1342</v>
      </c>
      <c r="P1332" s="127">
        <v>44073</v>
      </c>
      <c r="Q1332" s="97">
        <v>44069</v>
      </c>
      <c r="R1332" s="93" t="s">
        <v>35</v>
      </c>
      <c r="S1332" s="89" t="s">
        <v>36</v>
      </c>
      <c r="T1332" s="88" t="s">
        <v>30</v>
      </c>
      <c r="U1332" s="89" t="s">
        <v>449</v>
      </c>
      <c r="V1332" s="92" t="s">
        <v>1818</v>
      </c>
      <c r="W1332" s="94">
        <v>48511144</v>
      </c>
      <c r="X1332" s="46">
        <f t="shared" si="66"/>
        <v>26</v>
      </c>
      <c r="Y1332" s="46">
        <v>1067</v>
      </c>
      <c r="Z1332" s="46" t="str">
        <f t="shared" si="67"/>
        <v>16-30</v>
      </c>
      <c r="AA1332" s="77" t="str">
        <f t="shared" si="68"/>
        <v>Concluido</v>
      </c>
    </row>
    <row r="1333" spans="1:27" s="43" customFormat="1" ht="15" customHeight="1">
      <c r="A1333" s="89" t="s">
        <v>26</v>
      </c>
      <c r="B1333" s="90" t="s">
        <v>37</v>
      </c>
      <c r="C1333" s="91" t="s">
        <v>27</v>
      </c>
      <c r="D1333" s="91">
        <v>8672</v>
      </c>
      <c r="E1333" s="87" t="s">
        <v>102</v>
      </c>
      <c r="F1333" s="87" t="s">
        <v>29</v>
      </c>
      <c r="G1333" s="88" t="s">
        <v>44</v>
      </c>
      <c r="H1333" s="89" t="s">
        <v>45</v>
      </c>
      <c r="I1333" s="92" t="s">
        <v>102</v>
      </c>
      <c r="J1333" s="92" t="s">
        <v>86</v>
      </c>
      <c r="K1333" s="91" t="s">
        <v>155</v>
      </c>
      <c r="L1333" s="128">
        <v>44043</v>
      </c>
      <c r="M1333" s="91">
        <v>2020</v>
      </c>
      <c r="N1333" s="91" t="s">
        <v>1124</v>
      </c>
      <c r="O1333" s="91" t="s">
        <v>1342</v>
      </c>
      <c r="P1333" s="127">
        <v>44073</v>
      </c>
      <c r="Q1333" s="97">
        <v>44069</v>
      </c>
      <c r="R1333" s="93" t="s">
        <v>35</v>
      </c>
      <c r="S1333" s="89" t="s">
        <v>36</v>
      </c>
      <c r="T1333" s="88" t="s">
        <v>30</v>
      </c>
      <c r="U1333" s="89" t="s">
        <v>449</v>
      </c>
      <c r="V1333" s="92" t="s">
        <v>1819</v>
      </c>
      <c r="W1333" s="94">
        <v>45618999</v>
      </c>
      <c r="X1333" s="46">
        <f t="shared" si="66"/>
        <v>26</v>
      </c>
      <c r="Y1333" s="46">
        <v>1068</v>
      </c>
      <c r="Z1333" s="46" t="str">
        <f t="shared" si="67"/>
        <v>16-30</v>
      </c>
      <c r="AA1333" s="77" t="str">
        <f t="shared" si="68"/>
        <v>Concluido</v>
      </c>
    </row>
    <row r="1334" spans="1:27" s="43" customFormat="1">
      <c r="A1334" s="89" t="s">
        <v>26</v>
      </c>
      <c r="B1334" s="90" t="s">
        <v>37</v>
      </c>
      <c r="C1334" s="91" t="s">
        <v>27</v>
      </c>
      <c r="D1334" s="91">
        <v>8668</v>
      </c>
      <c r="E1334" s="87" t="s">
        <v>144</v>
      </c>
      <c r="F1334" s="87" t="s">
        <v>57</v>
      </c>
      <c r="G1334" s="88" t="s">
        <v>44</v>
      </c>
      <c r="H1334" s="89" t="s">
        <v>45</v>
      </c>
      <c r="I1334" s="92" t="s">
        <v>144</v>
      </c>
      <c r="J1334" s="92" t="s">
        <v>111</v>
      </c>
      <c r="K1334" s="91" t="s">
        <v>452</v>
      </c>
      <c r="L1334" s="128">
        <v>44043</v>
      </c>
      <c r="M1334" s="91">
        <v>2020</v>
      </c>
      <c r="N1334" s="91" t="s">
        <v>1124</v>
      </c>
      <c r="O1334" s="91" t="s">
        <v>1342</v>
      </c>
      <c r="P1334" s="127">
        <v>44073</v>
      </c>
      <c r="Q1334" s="97">
        <v>44069</v>
      </c>
      <c r="R1334" s="93" t="s">
        <v>35</v>
      </c>
      <c r="S1334" s="89" t="s">
        <v>36</v>
      </c>
      <c r="T1334" s="88" t="s">
        <v>30</v>
      </c>
      <c r="U1334" s="89" t="s">
        <v>449</v>
      </c>
      <c r="V1334" s="92" t="s">
        <v>1820</v>
      </c>
      <c r="W1334" s="94">
        <v>40577233</v>
      </c>
      <c r="X1334" s="46">
        <f t="shared" si="66"/>
        <v>26</v>
      </c>
      <c r="Y1334" s="46">
        <v>1069</v>
      </c>
      <c r="Z1334" s="46" t="str">
        <f t="shared" si="67"/>
        <v>16-30</v>
      </c>
      <c r="AA1334" s="77" t="str">
        <f t="shared" si="68"/>
        <v>Concluido</v>
      </c>
    </row>
    <row r="1335" spans="1:27" s="43" customFormat="1" ht="15" customHeight="1">
      <c r="A1335" s="89" t="s">
        <v>26</v>
      </c>
      <c r="B1335" s="90" t="s">
        <v>37</v>
      </c>
      <c r="C1335" s="91" t="s">
        <v>27</v>
      </c>
      <c r="D1335" s="91">
        <v>8675</v>
      </c>
      <c r="E1335" s="87" t="s">
        <v>85</v>
      </c>
      <c r="F1335" s="87" t="s">
        <v>29</v>
      </c>
      <c r="G1335" s="88" t="s">
        <v>44</v>
      </c>
      <c r="H1335" s="89" t="s">
        <v>45</v>
      </c>
      <c r="I1335" s="92" t="s">
        <v>131</v>
      </c>
      <c r="J1335" s="92" t="s">
        <v>86</v>
      </c>
      <c r="K1335" s="91" t="s">
        <v>132</v>
      </c>
      <c r="L1335" s="128">
        <v>44043</v>
      </c>
      <c r="M1335" s="91">
        <v>2020</v>
      </c>
      <c r="N1335" s="91" t="s">
        <v>1124</v>
      </c>
      <c r="O1335" s="91" t="s">
        <v>1342</v>
      </c>
      <c r="P1335" s="127">
        <v>44073</v>
      </c>
      <c r="Q1335" s="97">
        <v>44070</v>
      </c>
      <c r="R1335" s="93" t="s">
        <v>35</v>
      </c>
      <c r="S1335" s="89" t="s">
        <v>36</v>
      </c>
      <c r="T1335" s="88" t="s">
        <v>30</v>
      </c>
      <c r="U1335" s="89" t="s">
        <v>449</v>
      </c>
      <c r="V1335" s="92" t="s">
        <v>1821</v>
      </c>
      <c r="W1335" s="94">
        <v>62613705</v>
      </c>
      <c r="X1335" s="46">
        <f t="shared" si="66"/>
        <v>27</v>
      </c>
      <c r="Y1335" s="46">
        <v>1070</v>
      </c>
      <c r="Z1335" s="46" t="str">
        <f t="shared" si="67"/>
        <v>16-30</v>
      </c>
      <c r="AA1335" s="77" t="str">
        <f t="shared" si="68"/>
        <v>Concluido</v>
      </c>
    </row>
    <row r="1336" spans="1:27" s="43" customFormat="1" ht="15" customHeight="1">
      <c r="A1336" s="89" t="s">
        <v>26</v>
      </c>
      <c r="B1336" s="90" t="s">
        <v>37</v>
      </c>
      <c r="C1336" s="91" t="s">
        <v>27</v>
      </c>
      <c r="D1336" s="91">
        <v>8624</v>
      </c>
      <c r="E1336" s="87" t="s">
        <v>116</v>
      </c>
      <c r="F1336" s="87" t="s">
        <v>57</v>
      </c>
      <c r="G1336" s="88" t="s">
        <v>44</v>
      </c>
      <c r="H1336" s="89" t="s">
        <v>45</v>
      </c>
      <c r="I1336" s="92" t="s">
        <v>116</v>
      </c>
      <c r="J1336" s="92" t="s">
        <v>117</v>
      </c>
      <c r="K1336" s="91" t="s">
        <v>118</v>
      </c>
      <c r="L1336" s="128">
        <v>44042</v>
      </c>
      <c r="M1336" s="91">
        <v>2020</v>
      </c>
      <c r="N1336" s="91" t="s">
        <v>1124</v>
      </c>
      <c r="O1336" s="91" t="s">
        <v>1342</v>
      </c>
      <c r="P1336" s="127">
        <v>44072</v>
      </c>
      <c r="Q1336" s="97">
        <v>44068</v>
      </c>
      <c r="R1336" s="93" t="s">
        <v>35</v>
      </c>
      <c r="S1336" s="89" t="s">
        <v>36</v>
      </c>
      <c r="T1336" s="88" t="s">
        <v>30</v>
      </c>
      <c r="U1336" s="89" t="s">
        <v>449</v>
      </c>
      <c r="V1336" s="92" t="s">
        <v>1822</v>
      </c>
      <c r="W1336" s="94">
        <v>24383511</v>
      </c>
      <c r="X1336" s="46">
        <f t="shared" si="66"/>
        <v>26</v>
      </c>
      <c r="Y1336" s="46">
        <v>1071</v>
      </c>
      <c r="Z1336" s="46" t="str">
        <f t="shared" si="67"/>
        <v>16-30</v>
      </c>
      <c r="AA1336" s="77" t="str">
        <f t="shared" si="68"/>
        <v>Concluido</v>
      </c>
    </row>
    <row r="1337" spans="1:27" s="43" customFormat="1" ht="15" customHeight="1">
      <c r="A1337" s="89" t="s">
        <v>26</v>
      </c>
      <c r="B1337" s="90" t="s">
        <v>37</v>
      </c>
      <c r="C1337" s="91" t="s">
        <v>27</v>
      </c>
      <c r="D1337" s="91">
        <v>8646</v>
      </c>
      <c r="E1337" s="87" t="s">
        <v>68</v>
      </c>
      <c r="F1337" s="87" t="s">
        <v>29</v>
      </c>
      <c r="G1337" s="88" t="s">
        <v>44</v>
      </c>
      <c r="H1337" s="89" t="s">
        <v>45</v>
      </c>
      <c r="I1337" s="92" t="s">
        <v>68</v>
      </c>
      <c r="J1337" s="92" t="s">
        <v>69</v>
      </c>
      <c r="K1337" s="91" t="s">
        <v>457</v>
      </c>
      <c r="L1337" s="128">
        <v>44042</v>
      </c>
      <c r="M1337" s="91">
        <v>2020</v>
      </c>
      <c r="N1337" s="91" t="s">
        <v>1124</v>
      </c>
      <c r="O1337" s="91" t="s">
        <v>1342</v>
      </c>
      <c r="P1337" s="127">
        <v>44072</v>
      </c>
      <c r="Q1337" s="97">
        <v>44068</v>
      </c>
      <c r="R1337" s="93" t="s">
        <v>35</v>
      </c>
      <c r="S1337" s="89" t="s">
        <v>36</v>
      </c>
      <c r="T1337" s="88" t="s">
        <v>30</v>
      </c>
      <c r="U1337" s="89" t="s">
        <v>449</v>
      </c>
      <c r="V1337" s="92" t="s">
        <v>1823</v>
      </c>
      <c r="W1337" s="94">
        <v>21139964</v>
      </c>
      <c r="X1337" s="46">
        <f t="shared" si="66"/>
        <v>26</v>
      </c>
      <c r="Y1337" s="46">
        <v>1072</v>
      </c>
      <c r="Z1337" s="46" t="str">
        <f t="shared" si="67"/>
        <v>16-30</v>
      </c>
      <c r="AA1337" s="77" t="str">
        <f t="shared" si="68"/>
        <v>Concluido</v>
      </c>
    </row>
    <row r="1338" spans="1:27" s="43" customFormat="1" ht="15" customHeight="1">
      <c r="A1338" s="89" t="s">
        <v>26</v>
      </c>
      <c r="B1338" s="90" t="s">
        <v>37</v>
      </c>
      <c r="C1338" s="91" t="s">
        <v>27</v>
      </c>
      <c r="D1338" s="91">
        <v>8650</v>
      </c>
      <c r="E1338" s="87" t="s">
        <v>97</v>
      </c>
      <c r="F1338" s="87" t="s">
        <v>57</v>
      </c>
      <c r="G1338" s="88" t="s">
        <v>44</v>
      </c>
      <c r="H1338" s="89" t="s">
        <v>45</v>
      </c>
      <c r="I1338" s="92" t="s">
        <v>97</v>
      </c>
      <c r="J1338" s="92" t="s">
        <v>59</v>
      </c>
      <c r="K1338" s="91" t="s">
        <v>98</v>
      </c>
      <c r="L1338" s="128">
        <v>44042</v>
      </c>
      <c r="M1338" s="91">
        <v>2020</v>
      </c>
      <c r="N1338" s="91" t="s">
        <v>1124</v>
      </c>
      <c r="O1338" s="91" t="s">
        <v>1342</v>
      </c>
      <c r="P1338" s="127">
        <v>44072</v>
      </c>
      <c r="Q1338" s="97">
        <v>44069</v>
      </c>
      <c r="R1338" s="93" t="s">
        <v>35</v>
      </c>
      <c r="S1338" s="89" t="s">
        <v>36</v>
      </c>
      <c r="T1338" s="88" t="s">
        <v>30</v>
      </c>
      <c r="U1338" s="89" t="s">
        <v>449</v>
      </c>
      <c r="V1338" s="92" t="s">
        <v>1824</v>
      </c>
      <c r="W1338" s="94">
        <v>43215536</v>
      </c>
      <c r="X1338" s="46">
        <f t="shared" si="66"/>
        <v>27</v>
      </c>
      <c r="Y1338" s="46">
        <v>1073</v>
      </c>
      <c r="Z1338" s="46" t="str">
        <f t="shared" si="67"/>
        <v>16-30</v>
      </c>
      <c r="AA1338" s="77" t="str">
        <f t="shared" si="68"/>
        <v>Concluido</v>
      </c>
    </row>
    <row r="1339" spans="1:27" s="43" customFormat="1" ht="15" customHeight="1">
      <c r="A1339" s="89" t="s">
        <v>26</v>
      </c>
      <c r="B1339" s="90" t="s">
        <v>37</v>
      </c>
      <c r="C1339" s="91" t="s">
        <v>27</v>
      </c>
      <c r="D1339" s="91">
        <v>8651</v>
      </c>
      <c r="E1339" s="87" t="s">
        <v>97</v>
      </c>
      <c r="F1339" s="87" t="s">
        <v>57</v>
      </c>
      <c r="G1339" s="88" t="s">
        <v>44</v>
      </c>
      <c r="H1339" s="89" t="s">
        <v>45</v>
      </c>
      <c r="I1339" s="92" t="s">
        <v>97</v>
      </c>
      <c r="J1339" s="92" t="s">
        <v>59</v>
      </c>
      <c r="K1339" s="91" t="s">
        <v>98</v>
      </c>
      <c r="L1339" s="128">
        <v>44042</v>
      </c>
      <c r="M1339" s="91">
        <v>2020</v>
      </c>
      <c r="N1339" s="91" t="s">
        <v>1124</v>
      </c>
      <c r="O1339" s="91" t="s">
        <v>1342</v>
      </c>
      <c r="P1339" s="127">
        <v>44072</v>
      </c>
      <c r="Q1339" s="97">
        <v>44069</v>
      </c>
      <c r="R1339" s="93" t="s">
        <v>35</v>
      </c>
      <c r="S1339" s="89" t="s">
        <v>36</v>
      </c>
      <c r="T1339" s="88" t="s">
        <v>30</v>
      </c>
      <c r="U1339" s="89" t="s">
        <v>449</v>
      </c>
      <c r="V1339" s="92" t="s">
        <v>1825</v>
      </c>
      <c r="W1339" s="94">
        <v>42796968</v>
      </c>
      <c r="X1339" s="46">
        <f t="shared" si="66"/>
        <v>27</v>
      </c>
      <c r="Y1339" s="46">
        <v>1074</v>
      </c>
      <c r="Z1339" s="46" t="str">
        <f t="shared" si="67"/>
        <v>16-30</v>
      </c>
      <c r="AA1339" s="77" t="str">
        <f t="shared" si="68"/>
        <v>Concluido</v>
      </c>
    </row>
    <row r="1340" spans="1:27" s="43" customFormat="1" ht="15" customHeight="1">
      <c r="A1340" s="89" t="s">
        <v>26</v>
      </c>
      <c r="B1340" s="90" t="s">
        <v>37</v>
      </c>
      <c r="C1340" s="91" t="s">
        <v>27</v>
      </c>
      <c r="D1340" s="91">
        <v>8637</v>
      </c>
      <c r="E1340" s="87" t="s">
        <v>76</v>
      </c>
      <c r="F1340" s="87" t="s">
        <v>29</v>
      </c>
      <c r="G1340" s="88" t="s">
        <v>44</v>
      </c>
      <c r="H1340" s="89" t="s">
        <v>45</v>
      </c>
      <c r="I1340" s="92" t="s">
        <v>71</v>
      </c>
      <c r="J1340" s="92" t="s">
        <v>47</v>
      </c>
      <c r="K1340" s="91" t="s">
        <v>34</v>
      </c>
      <c r="L1340" s="128">
        <v>44042</v>
      </c>
      <c r="M1340" s="91">
        <v>2020</v>
      </c>
      <c r="N1340" s="91" t="s">
        <v>1124</v>
      </c>
      <c r="O1340" s="91" t="s">
        <v>1342</v>
      </c>
      <c r="P1340" s="127">
        <v>44072</v>
      </c>
      <c r="Q1340" s="97">
        <v>44068</v>
      </c>
      <c r="R1340" s="93" t="s">
        <v>35</v>
      </c>
      <c r="S1340" s="89" t="s">
        <v>36</v>
      </c>
      <c r="T1340" s="88" t="s">
        <v>30</v>
      </c>
      <c r="U1340" s="89" t="s">
        <v>449</v>
      </c>
      <c r="V1340" s="92" t="s">
        <v>1826</v>
      </c>
      <c r="W1340" s="94">
        <v>9518987</v>
      </c>
      <c r="X1340" s="46">
        <f t="shared" si="66"/>
        <v>26</v>
      </c>
      <c r="Y1340" s="46">
        <v>1075</v>
      </c>
      <c r="Z1340" s="46" t="str">
        <f t="shared" si="67"/>
        <v>16-30</v>
      </c>
      <c r="AA1340" s="77" t="str">
        <f t="shared" si="68"/>
        <v>Concluido</v>
      </c>
    </row>
    <row r="1341" spans="1:27" s="43" customFormat="1" ht="15" customHeight="1">
      <c r="A1341" s="89" t="s">
        <v>26</v>
      </c>
      <c r="B1341" s="90" t="s">
        <v>37</v>
      </c>
      <c r="C1341" s="91" t="s">
        <v>27</v>
      </c>
      <c r="D1341" s="91">
        <v>8648</v>
      </c>
      <c r="E1341" s="87" t="s">
        <v>71</v>
      </c>
      <c r="F1341" s="87" t="s">
        <v>57</v>
      </c>
      <c r="G1341" s="88" t="s">
        <v>44</v>
      </c>
      <c r="H1341" s="89" t="s">
        <v>45</v>
      </c>
      <c r="I1341" s="92" t="s">
        <v>46</v>
      </c>
      <c r="J1341" s="92" t="s">
        <v>47</v>
      </c>
      <c r="K1341" s="91" t="s">
        <v>34</v>
      </c>
      <c r="L1341" s="128">
        <v>44042</v>
      </c>
      <c r="M1341" s="91">
        <v>2020</v>
      </c>
      <c r="N1341" s="91" t="s">
        <v>1124</v>
      </c>
      <c r="O1341" s="91" t="s">
        <v>1342</v>
      </c>
      <c r="P1341" s="127">
        <v>44072</v>
      </c>
      <c r="Q1341" s="97">
        <v>44068</v>
      </c>
      <c r="R1341" s="93" t="s">
        <v>35</v>
      </c>
      <c r="S1341" s="89" t="s">
        <v>36</v>
      </c>
      <c r="T1341" s="88" t="s">
        <v>30</v>
      </c>
      <c r="U1341" s="89" t="s">
        <v>449</v>
      </c>
      <c r="V1341" s="92" t="s">
        <v>1827</v>
      </c>
      <c r="W1341" s="94">
        <v>4048460</v>
      </c>
      <c r="X1341" s="46">
        <f t="shared" si="66"/>
        <v>26</v>
      </c>
      <c r="Y1341" s="46">
        <v>1076</v>
      </c>
      <c r="Z1341" s="46" t="str">
        <f t="shared" si="67"/>
        <v>16-30</v>
      </c>
      <c r="AA1341" s="77" t="str">
        <f t="shared" si="68"/>
        <v>Concluido</v>
      </c>
    </row>
    <row r="1342" spans="1:27" s="43" customFormat="1" ht="15" customHeight="1">
      <c r="A1342" s="89" t="s">
        <v>26</v>
      </c>
      <c r="B1342" s="90" t="s">
        <v>37</v>
      </c>
      <c r="C1342" s="91" t="s">
        <v>27</v>
      </c>
      <c r="D1342" s="91">
        <v>8619</v>
      </c>
      <c r="E1342" s="87" t="s">
        <v>116</v>
      </c>
      <c r="F1342" s="87" t="s">
        <v>29</v>
      </c>
      <c r="G1342" s="88" t="s">
        <v>30</v>
      </c>
      <c r="H1342" s="89" t="s">
        <v>31</v>
      </c>
      <c r="I1342" s="92" t="s">
        <v>32</v>
      </c>
      <c r="J1342" s="92" t="s">
        <v>33</v>
      </c>
      <c r="K1342" s="91" t="s">
        <v>34</v>
      </c>
      <c r="L1342" s="128">
        <v>44042</v>
      </c>
      <c r="M1342" s="91">
        <v>2020</v>
      </c>
      <c r="N1342" s="91" t="s">
        <v>1124</v>
      </c>
      <c r="O1342" s="91" t="s">
        <v>1342</v>
      </c>
      <c r="P1342" s="127">
        <v>44072</v>
      </c>
      <c r="Q1342" s="97">
        <v>44068</v>
      </c>
      <c r="R1342" s="93" t="s">
        <v>35</v>
      </c>
      <c r="S1342" s="89" t="s">
        <v>36</v>
      </c>
      <c r="T1342" s="88" t="s">
        <v>30</v>
      </c>
      <c r="U1342" s="89" t="s">
        <v>449</v>
      </c>
      <c r="V1342" s="92" t="s">
        <v>1828</v>
      </c>
      <c r="W1342" s="94">
        <v>62497811</v>
      </c>
      <c r="X1342" s="46">
        <f t="shared" si="66"/>
        <v>26</v>
      </c>
      <c r="Y1342" s="46">
        <v>1077</v>
      </c>
      <c r="Z1342" s="46" t="str">
        <f t="shared" si="67"/>
        <v>16-30</v>
      </c>
      <c r="AA1342" s="77" t="str">
        <f t="shared" si="68"/>
        <v>Concluido</v>
      </c>
    </row>
    <row r="1343" spans="1:27" s="43" customFormat="1" ht="15" customHeight="1">
      <c r="A1343" s="89" t="s">
        <v>26</v>
      </c>
      <c r="B1343" s="90" t="s">
        <v>37</v>
      </c>
      <c r="C1343" s="91" t="s">
        <v>27</v>
      </c>
      <c r="D1343" s="91">
        <v>8621</v>
      </c>
      <c r="E1343" s="87" t="s">
        <v>56</v>
      </c>
      <c r="F1343" s="87" t="s">
        <v>57</v>
      </c>
      <c r="G1343" s="88" t="s">
        <v>30</v>
      </c>
      <c r="H1343" s="89" t="s">
        <v>31</v>
      </c>
      <c r="I1343" s="92" t="s">
        <v>32</v>
      </c>
      <c r="J1343" s="92" t="s">
        <v>33</v>
      </c>
      <c r="K1343" s="91" t="s">
        <v>34</v>
      </c>
      <c r="L1343" s="128">
        <v>44042</v>
      </c>
      <c r="M1343" s="91">
        <v>2020</v>
      </c>
      <c r="N1343" s="91" t="s">
        <v>1124</v>
      </c>
      <c r="O1343" s="91" t="s">
        <v>1342</v>
      </c>
      <c r="P1343" s="127">
        <v>44072</v>
      </c>
      <c r="Q1343" s="97">
        <v>44068</v>
      </c>
      <c r="R1343" s="93" t="s">
        <v>35</v>
      </c>
      <c r="S1343" s="89" t="s">
        <v>36</v>
      </c>
      <c r="T1343" s="88" t="s">
        <v>30</v>
      </c>
      <c r="U1343" s="89" t="s">
        <v>449</v>
      </c>
      <c r="V1343" s="92" t="s">
        <v>1829</v>
      </c>
      <c r="W1343" s="94">
        <v>32926153</v>
      </c>
      <c r="X1343" s="46">
        <f t="shared" si="66"/>
        <v>26</v>
      </c>
      <c r="Y1343" s="46">
        <v>1078</v>
      </c>
      <c r="Z1343" s="46" t="str">
        <f t="shared" si="67"/>
        <v>16-30</v>
      </c>
      <c r="AA1343" s="77" t="str">
        <f t="shared" si="68"/>
        <v>Concluido</v>
      </c>
    </row>
    <row r="1344" spans="1:27" s="43" customFormat="1" ht="15" customHeight="1">
      <c r="A1344" s="89" t="s">
        <v>26</v>
      </c>
      <c r="B1344" s="90" t="s">
        <v>37</v>
      </c>
      <c r="C1344" s="91" t="s">
        <v>27</v>
      </c>
      <c r="D1344" s="91">
        <v>8626</v>
      </c>
      <c r="E1344" s="87" t="s">
        <v>97</v>
      </c>
      <c r="F1344" s="87" t="s">
        <v>57</v>
      </c>
      <c r="G1344" s="88" t="s">
        <v>30</v>
      </c>
      <c r="H1344" s="89" t="s">
        <v>31</v>
      </c>
      <c r="I1344" s="92" t="s">
        <v>32</v>
      </c>
      <c r="J1344" s="92" t="s">
        <v>33</v>
      </c>
      <c r="K1344" s="91" t="s">
        <v>34</v>
      </c>
      <c r="L1344" s="128">
        <v>44042</v>
      </c>
      <c r="M1344" s="91">
        <v>2020</v>
      </c>
      <c r="N1344" s="91" t="s">
        <v>1124</v>
      </c>
      <c r="O1344" s="91" t="s">
        <v>1342</v>
      </c>
      <c r="P1344" s="127">
        <v>44072</v>
      </c>
      <c r="Q1344" s="97">
        <v>44068</v>
      </c>
      <c r="R1344" s="93" t="s">
        <v>35</v>
      </c>
      <c r="S1344" s="89" t="s">
        <v>36</v>
      </c>
      <c r="T1344" s="88" t="s">
        <v>30</v>
      </c>
      <c r="U1344" s="89" t="s">
        <v>449</v>
      </c>
      <c r="V1344" s="92" t="s">
        <v>1605</v>
      </c>
      <c r="W1344" s="94">
        <v>18100329</v>
      </c>
      <c r="X1344" s="46">
        <f t="shared" si="66"/>
        <v>26</v>
      </c>
      <c r="Y1344" s="46">
        <v>1079</v>
      </c>
      <c r="Z1344" s="46" t="str">
        <f t="shared" si="67"/>
        <v>16-30</v>
      </c>
      <c r="AA1344" s="77" t="str">
        <f t="shared" si="68"/>
        <v>Concluido</v>
      </c>
    </row>
    <row r="1345" spans="1:27" s="43" customFormat="1" ht="15" customHeight="1">
      <c r="A1345" s="89" t="s">
        <v>26</v>
      </c>
      <c r="B1345" s="90" t="s">
        <v>37</v>
      </c>
      <c r="C1345" s="91" t="s">
        <v>27</v>
      </c>
      <c r="D1345" s="91">
        <v>8632</v>
      </c>
      <c r="E1345" s="87" t="s">
        <v>85</v>
      </c>
      <c r="F1345" s="87" t="s">
        <v>29</v>
      </c>
      <c r="G1345" s="88" t="s">
        <v>30</v>
      </c>
      <c r="H1345" s="89" t="s">
        <v>31</v>
      </c>
      <c r="I1345" s="92" t="s">
        <v>32</v>
      </c>
      <c r="J1345" s="92" t="s">
        <v>33</v>
      </c>
      <c r="K1345" s="91" t="s">
        <v>34</v>
      </c>
      <c r="L1345" s="128">
        <v>44042</v>
      </c>
      <c r="M1345" s="91">
        <v>2020</v>
      </c>
      <c r="N1345" s="91" t="s">
        <v>1124</v>
      </c>
      <c r="O1345" s="91" t="s">
        <v>1342</v>
      </c>
      <c r="P1345" s="127">
        <v>44072</v>
      </c>
      <c r="Q1345" s="97">
        <v>44068</v>
      </c>
      <c r="R1345" s="93" t="s">
        <v>35</v>
      </c>
      <c r="S1345" s="89" t="s">
        <v>36</v>
      </c>
      <c r="T1345" s="88" t="s">
        <v>30</v>
      </c>
      <c r="U1345" s="89" t="s">
        <v>449</v>
      </c>
      <c r="V1345" s="92" t="s">
        <v>1830</v>
      </c>
      <c r="W1345" s="94">
        <v>3651313</v>
      </c>
      <c r="X1345" s="46">
        <f t="shared" si="66"/>
        <v>26</v>
      </c>
      <c r="Y1345" s="46">
        <v>1080</v>
      </c>
      <c r="Z1345" s="46" t="str">
        <f t="shared" si="67"/>
        <v>16-30</v>
      </c>
      <c r="AA1345" s="77" t="str">
        <f t="shared" si="68"/>
        <v>Concluido</v>
      </c>
    </row>
    <row r="1346" spans="1:27" s="43" customFormat="1" ht="15" customHeight="1">
      <c r="A1346" s="89" t="s">
        <v>26</v>
      </c>
      <c r="B1346" s="90" t="s">
        <v>37</v>
      </c>
      <c r="C1346" s="91" t="s">
        <v>27</v>
      </c>
      <c r="D1346" s="91">
        <v>8636</v>
      </c>
      <c r="E1346" s="87" t="s">
        <v>56</v>
      </c>
      <c r="F1346" s="87" t="s">
        <v>29</v>
      </c>
      <c r="G1346" s="88" t="s">
        <v>30</v>
      </c>
      <c r="H1346" s="89" t="s">
        <v>31</v>
      </c>
      <c r="I1346" s="92" t="s">
        <v>32</v>
      </c>
      <c r="J1346" s="92" t="s">
        <v>33</v>
      </c>
      <c r="K1346" s="91" t="s">
        <v>34</v>
      </c>
      <c r="L1346" s="128">
        <v>44042</v>
      </c>
      <c r="M1346" s="91">
        <v>2020</v>
      </c>
      <c r="N1346" s="91" t="s">
        <v>1124</v>
      </c>
      <c r="O1346" s="91" t="s">
        <v>1342</v>
      </c>
      <c r="P1346" s="127">
        <v>44072</v>
      </c>
      <c r="Q1346" s="97">
        <v>44068</v>
      </c>
      <c r="R1346" s="93" t="s">
        <v>35</v>
      </c>
      <c r="S1346" s="89" t="s">
        <v>36</v>
      </c>
      <c r="T1346" s="88" t="s">
        <v>30</v>
      </c>
      <c r="U1346" s="89" t="s">
        <v>449</v>
      </c>
      <c r="V1346" s="92" t="s">
        <v>1831</v>
      </c>
      <c r="W1346" s="94">
        <v>43071552</v>
      </c>
      <c r="X1346" s="46">
        <f t="shared" si="66"/>
        <v>26</v>
      </c>
      <c r="Y1346" s="46">
        <v>1081</v>
      </c>
      <c r="Z1346" s="46" t="str">
        <f t="shared" si="67"/>
        <v>16-30</v>
      </c>
      <c r="AA1346" s="77" t="str">
        <f t="shared" si="68"/>
        <v>Concluido</v>
      </c>
    </row>
    <row r="1347" spans="1:27" s="43" customFormat="1" ht="15" customHeight="1">
      <c r="A1347" s="89" t="s">
        <v>26</v>
      </c>
      <c r="B1347" s="90" t="s">
        <v>37</v>
      </c>
      <c r="C1347" s="91" t="s">
        <v>27</v>
      </c>
      <c r="D1347" s="91">
        <v>8640</v>
      </c>
      <c r="E1347" s="87" t="s">
        <v>60</v>
      </c>
      <c r="F1347" s="87" t="s">
        <v>61</v>
      </c>
      <c r="G1347" s="88" t="s">
        <v>30</v>
      </c>
      <c r="H1347" s="89" t="s">
        <v>31</v>
      </c>
      <c r="I1347" s="92" t="s">
        <v>32</v>
      </c>
      <c r="J1347" s="92" t="s">
        <v>33</v>
      </c>
      <c r="K1347" s="91" t="s">
        <v>34</v>
      </c>
      <c r="L1347" s="128">
        <v>44042</v>
      </c>
      <c r="M1347" s="91">
        <v>2020</v>
      </c>
      <c r="N1347" s="91" t="s">
        <v>1124</v>
      </c>
      <c r="O1347" s="91" t="s">
        <v>1342</v>
      </c>
      <c r="P1347" s="127">
        <v>44072</v>
      </c>
      <c r="Q1347" s="97">
        <v>44050</v>
      </c>
      <c r="R1347" s="93" t="s">
        <v>40</v>
      </c>
      <c r="S1347" s="89" t="s">
        <v>420</v>
      </c>
      <c r="T1347" s="88" t="s">
        <v>41</v>
      </c>
      <c r="U1347" s="89" t="s">
        <v>42</v>
      </c>
      <c r="V1347" s="92" t="s">
        <v>1832</v>
      </c>
      <c r="W1347" s="94">
        <v>47619410</v>
      </c>
      <c r="X1347" s="46">
        <f t="shared" si="66"/>
        <v>8</v>
      </c>
      <c r="Y1347" s="46">
        <v>1082</v>
      </c>
      <c r="Z1347" s="46" t="str">
        <f t="shared" si="67"/>
        <v>1-15</v>
      </c>
      <c r="AA1347" s="77" t="str">
        <f t="shared" si="68"/>
        <v>Concluido</v>
      </c>
    </row>
    <row r="1348" spans="1:27" s="43" customFormat="1" ht="15" customHeight="1">
      <c r="A1348" s="89" t="s">
        <v>26</v>
      </c>
      <c r="B1348" s="90" t="s">
        <v>37</v>
      </c>
      <c r="C1348" s="91" t="s">
        <v>27</v>
      </c>
      <c r="D1348" s="91">
        <v>8642</v>
      </c>
      <c r="E1348" s="87" t="s">
        <v>116</v>
      </c>
      <c r="F1348" s="87" t="s">
        <v>57</v>
      </c>
      <c r="G1348" s="88" t="s">
        <v>30</v>
      </c>
      <c r="H1348" s="89" t="s">
        <v>31</v>
      </c>
      <c r="I1348" s="92" t="s">
        <v>32</v>
      </c>
      <c r="J1348" s="92" t="s">
        <v>33</v>
      </c>
      <c r="K1348" s="91" t="s">
        <v>34</v>
      </c>
      <c r="L1348" s="128">
        <v>44042</v>
      </c>
      <c r="M1348" s="91">
        <v>2020</v>
      </c>
      <c r="N1348" s="91" t="s">
        <v>1124</v>
      </c>
      <c r="O1348" s="91" t="s">
        <v>1342</v>
      </c>
      <c r="P1348" s="127">
        <v>44072</v>
      </c>
      <c r="Q1348" s="97">
        <v>44068</v>
      </c>
      <c r="R1348" s="93" t="s">
        <v>35</v>
      </c>
      <c r="S1348" s="89" t="s">
        <v>36</v>
      </c>
      <c r="T1348" s="88" t="s">
        <v>30</v>
      </c>
      <c r="U1348" s="89" t="s">
        <v>449</v>
      </c>
      <c r="V1348" s="92" t="s">
        <v>1833</v>
      </c>
      <c r="W1348" s="94">
        <v>47494211</v>
      </c>
      <c r="X1348" s="46">
        <f t="shared" si="66"/>
        <v>26</v>
      </c>
      <c r="Y1348" s="46">
        <v>1083</v>
      </c>
      <c r="Z1348" s="46" t="str">
        <f t="shared" si="67"/>
        <v>16-30</v>
      </c>
      <c r="AA1348" s="77" t="str">
        <f t="shared" si="68"/>
        <v>Concluido</v>
      </c>
    </row>
    <row r="1349" spans="1:27" s="43" customFormat="1" ht="15" customHeight="1">
      <c r="A1349" s="89" t="s">
        <v>26</v>
      </c>
      <c r="B1349" s="90" t="s">
        <v>37</v>
      </c>
      <c r="C1349" s="91" t="s">
        <v>27</v>
      </c>
      <c r="D1349" s="91">
        <v>8644</v>
      </c>
      <c r="E1349" s="87" t="s">
        <v>135</v>
      </c>
      <c r="F1349" s="87" t="s">
        <v>29</v>
      </c>
      <c r="G1349" s="88" t="s">
        <v>30</v>
      </c>
      <c r="H1349" s="89" t="s">
        <v>31</v>
      </c>
      <c r="I1349" s="92" t="s">
        <v>32</v>
      </c>
      <c r="J1349" s="92" t="s">
        <v>33</v>
      </c>
      <c r="K1349" s="91" t="s">
        <v>34</v>
      </c>
      <c r="L1349" s="128">
        <v>44042</v>
      </c>
      <c r="M1349" s="91">
        <v>2020</v>
      </c>
      <c r="N1349" s="91" t="s">
        <v>1124</v>
      </c>
      <c r="O1349" s="91" t="s">
        <v>1342</v>
      </c>
      <c r="P1349" s="127">
        <v>44072</v>
      </c>
      <c r="Q1349" s="97">
        <v>44068</v>
      </c>
      <c r="R1349" s="93" t="s">
        <v>35</v>
      </c>
      <c r="S1349" s="89" t="s">
        <v>36</v>
      </c>
      <c r="T1349" s="88" t="s">
        <v>30</v>
      </c>
      <c r="U1349" s="89" t="s">
        <v>449</v>
      </c>
      <c r="V1349" s="92" t="s">
        <v>1834</v>
      </c>
      <c r="W1349" s="94">
        <v>76796059</v>
      </c>
      <c r="X1349" s="46">
        <f t="shared" si="66"/>
        <v>26</v>
      </c>
      <c r="Y1349" s="46">
        <v>1084</v>
      </c>
      <c r="Z1349" s="46" t="str">
        <f t="shared" si="67"/>
        <v>16-30</v>
      </c>
      <c r="AA1349" s="77" t="str">
        <f t="shared" si="68"/>
        <v>Concluido</v>
      </c>
    </row>
    <row r="1350" spans="1:27" s="43" customFormat="1" ht="15" customHeight="1">
      <c r="A1350" s="89" t="s">
        <v>26</v>
      </c>
      <c r="B1350" s="90" t="s">
        <v>37</v>
      </c>
      <c r="C1350" s="91" t="s">
        <v>27</v>
      </c>
      <c r="D1350" s="91">
        <v>8645</v>
      </c>
      <c r="E1350" s="87" t="s">
        <v>162</v>
      </c>
      <c r="F1350" s="87" t="s">
        <v>57</v>
      </c>
      <c r="G1350" s="88" t="s">
        <v>30</v>
      </c>
      <c r="H1350" s="89" t="s">
        <v>31</v>
      </c>
      <c r="I1350" s="92" t="s">
        <v>32</v>
      </c>
      <c r="J1350" s="92" t="s">
        <v>33</v>
      </c>
      <c r="K1350" s="91" t="s">
        <v>34</v>
      </c>
      <c r="L1350" s="128">
        <v>44042</v>
      </c>
      <c r="M1350" s="91">
        <v>2020</v>
      </c>
      <c r="N1350" s="91" t="s">
        <v>1124</v>
      </c>
      <c r="O1350" s="91" t="s">
        <v>1342</v>
      </c>
      <c r="P1350" s="127">
        <v>44072</v>
      </c>
      <c r="Q1350" s="97">
        <v>44068</v>
      </c>
      <c r="R1350" s="93" t="s">
        <v>35</v>
      </c>
      <c r="S1350" s="89" t="s">
        <v>36</v>
      </c>
      <c r="T1350" s="88" t="s">
        <v>30</v>
      </c>
      <c r="U1350" s="89" t="s">
        <v>449</v>
      </c>
      <c r="V1350" s="92" t="s">
        <v>1835</v>
      </c>
      <c r="W1350" s="94">
        <v>16666046</v>
      </c>
      <c r="X1350" s="46">
        <f t="shared" si="66"/>
        <v>26</v>
      </c>
      <c r="Y1350" s="46">
        <v>1085</v>
      </c>
      <c r="Z1350" s="46" t="str">
        <f t="shared" si="67"/>
        <v>16-30</v>
      </c>
      <c r="AA1350" s="77" t="str">
        <f t="shared" si="68"/>
        <v>Concluido</v>
      </c>
    </row>
    <row r="1351" spans="1:27" s="43" customFormat="1">
      <c r="A1351" s="89" t="s">
        <v>26</v>
      </c>
      <c r="B1351" s="90" t="s">
        <v>37</v>
      </c>
      <c r="C1351" s="91" t="s">
        <v>27</v>
      </c>
      <c r="D1351" s="91">
        <v>8652</v>
      </c>
      <c r="E1351" s="87" t="s">
        <v>120</v>
      </c>
      <c r="F1351" s="87" t="s">
        <v>57</v>
      </c>
      <c r="G1351" s="88" t="s">
        <v>30</v>
      </c>
      <c r="H1351" s="89" t="s">
        <v>31</v>
      </c>
      <c r="I1351" s="92" t="s">
        <v>32</v>
      </c>
      <c r="J1351" s="92" t="s">
        <v>33</v>
      </c>
      <c r="K1351" s="91" t="s">
        <v>34</v>
      </c>
      <c r="L1351" s="128">
        <v>44042</v>
      </c>
      <c r="M1351" s="91">
        <v>2020</v>
      </c>
      <c r="N1351" s="91" t="s">
        <v>1124</v>
      </c>
      <c r="O1351" s="91" t="s">
        <v>1342</v>
      </c>
      <c r="P1351" s="127">
        <v>44072</v>
      </c>
      <c r="Q1351" s="97">
        <v>44069</v>
      </c>
      <c r="R1351" s="93" t="s">
        <v>35</v>
      </c>
      <c r="S1351" s="89" t="s">
        <v>36</v>
      </c>
      <c r="T1351" s="88" t="s">
        <v>30</v>
      </c>
      <c r="U1351" s="89" t="s">
        <v>449</v>
      </c>
      <c r="V1351" s="92" t="s">
        <v>1836</v>
      </c>
      <c r="W1351" s="94">
        <v>42255790</v>
      </c>
      <c r="X1351" s="46">
        <f t="shared" si="66"/>
        <v>27</v>
      </c>
      <c r="Y1351" s="46">
        <v>1086</v>
      </c>
      <c r="Z1351" s="46" t="str">
        <f t="shared" si="67"/>
        <v>16-30</v>
      </c>
      <c r="AA1351" s="77" t="str">
        <f t="shared" si="68"/>
        <v>Concluido</v>
      </c>
    </row>
    <row r="1352" spans="1:27" s="43" customFormat="1" ht="15" customHeight="1">
      <c r="A1352" s="89" t="s">
        <v>26</v>
      </c>
      <c r="B1352" s="90" t="s">
        <v>37</v>
      </c>
      <c r="C1352" s="91" t="s">
        <v>27</v>
      </c>
      <c r="D1352" s="91">
        <v>8654</v>
      </c>
      <c r="E1352" s="87" t="s">
        <v>162</v>
      </c>
      <c r="F1352" s="87" t="s">
        <v>91</v>
      </c>
      <c r="G1352" s="88" t="s">
        <v>30</v>
      </c>
      <c r="H1352" s="89" t="s">
        <v>31</v>
      </c>
      <c r="I1352" s="92" t="s">
        <v>32</v>
      </c>
      <c r="J1352" s="92" t="s">
        <v>33</v>
      </c>
      <c r="K1352" s="91" t="s">
        <v>34</v>
      </c>
      <c r="L1352" s="128">
        <v>44042</v>
      </c>
      <c r="M1352" s="91">
        <v>2020</v>
      </c>
      <c r="N1352" s="91" t="s">
        <v>1124</v>
      </c>
      <c r="O1352" s="91" t="s">
        <v>1342</v>
      </c>
      <c r="P1352" s="127">
        <v>44072</v>
      </c>
      <c r="Q1352" s="97">
        <v>44069</v>
      </c>
      <c r="R1352" s="93" t="s">
        <v>35</v>
      </c>
      <c r="S1352" s="89" t="s">
        <v>36</v>
      </c>
      <c r="T1352" s="88" t="s">
        <v>30</v>
      </c>
      <c r="U1352" s="89" t="s">
        <v>449</v>
      </c>
      <c r="V1352" s="92" t="s">
        <v>1837</v>
      </c>
      <c r="W1352" s="94">
        <v>16635063</v>
      </c>
      <c r="X1352" s="46">
        <f t="shared" si="66"/>
        <v>27</v>
      </c>
      <c r="Y1352" s="46">
        <v>1087</v>
      </c>
      <c r="Z1352" s="46" t="str">
        <f t="shared" si="67"/>
        <v>16-30</v>
      </c>
      <c r="AA1352" s="77" t="str">
        <f t="shared" si="68"/>
        <v>Concluido</v>
      </c>
    </row>
    <row r="1353" spans="1:27" s="43" customFormat="1" ht="15" customHeight="1">
      <c r="A1353" s="89" t="s">
        <v>26</v>
      </c>
      <c r="B1353" s="90" t="s">
        <v>37</v>
      </c>
      <c r="C1353" s="91" t="s">
        <v>27</v>
      </c>
      <c r="D1353" s="91">
        <v>8655</v>
      </c>
      <c r="E1353" s="87" t="s">
        <v>60</v>
      </c>
      <c r="F1353" s="87" t="s">
        <v>61</v>
      </c>
      <c r="G1353" s="88" t="s">
        <v>30</v>
      </c>
      <c r="H1353" s="89" t="s">
        <v>31</v>
      </c>
      <c r="I1353" s="92" t="s">
        <v>32</v>
      </c>
      <c r="J1353" s="92" t="s">
        <v>33</v>
      </c>
      <c r="K1353" s="91" t="s">
        <v>34</v>
      </c>
      <c r="L1353" s="128">
        <v>44042</v>
      </c>
      <c r="M1353" s="91">
        <v>2020</v>
      </c>
      <c r="N1353" s="91" t="s">
        <v>1124</v>
      </c>
      <c r="O1353" s="91" t="s">
        <v>1342</v>
      </c>
      <c r="P1353" s="127">
        <v>44072</v>
      </c>
      <c r="Q1353" s="97">
        <v>44070</v>
      </c>
      <c r="R1353" s="93" t="s">
        <v>40</v>
      </c>
      <c r="S1353" s="89" t="s">
        <v>420</v>
      </c>
      <c r="T1353" s="88" t="s">
        <v>41</v>
      </c>
      <c r="U1353" s="89" t="s">
        <v>42</v>
      </c>
      <c r="V1353" s="92" t="s">
        <v>1838</v>
      </c>
      <c r="W1353" s="94">
        <v>46442421</v>
      </c>
      <c r="X1353" s="46">
        <f t="shared" si="66"/>
        <v>28</v>
      </c>
      <c r="Y1353" s="46">
        <v>1088</v>
      </c>
      <c r="Z1353" s="46" t="str">
        <f t="shared" si="67"/>
        <v>16-30</v>
      </c>
      <c r="AA1353" s="77" t="str">
        <f t="shared" si="68"/>
        <v>Concluido</v>
      </c>
    </row>
    <row r="1354" spans="1:27" s="43" customFormat="1" ht="15" customHeight="1">
      <c r="A1354" s="89" t="s">
        <v>26</v>
      </c>
      <c r="B1354" s="90" t="s">
        <v>37</v>
      </c>
      <c r="C1354" s="91" t="s">
        <v>27</v>
      </c>
      <c r="D1354" s="91">
        <v>8658</v>
      </c>
      <c r="E1354" s="87" t="s">
        <v>64</v>
      </c>
      <c r="F1354" s="87" t="s">
        <v>29</v>
      </c>
      <c r="G1354" s="88" t="s">
        <v>30</v>
      </c>
      <c r="H1354" s="89" t="s">
        <v>31</v>
      </c>
      <c r="I1354" s="92" t="s">
        <v>32</v>
      </c>
      <c r="J1354" s="92" t="s">
        <v>33</v>
      </c>
      <c r="K1354" s="91" t="s">
        <v>34</v>
      </c>
      <c r="L1354" s="128">
        <v>44042</v>
      </c>
      <c r="M1354" s="91">
        <v>2020</v>
      </c>
      <c r="N1354" s="91" t="s">
        <v>1124</v>
      </c>
      <c r="O1354" s="91" t="s">
        <v>1342</v>
      </c>
      <c r="P1354" s="127">
        <v>44072</v>
      </c>
      <c r="Q1354" s="97">
        <v>44069</v>
      </c>
      <c r="R1354" s="93" t="s">
        <v>35</v>
      </c>
      <c r="S1354" s="89" t="s">
        <v>36</v>
      </c>
      <c r="T1354" s="88" t="s">
        <v>30</v>
      </c>
      <c r="U1354" s="89" t="s">
        <v>449</v>
      </c>
      <c r="V1354" s="92" t="s">
        <v>1839</v>
      </c>
      <c r="W1354" s="94">
        <v>45936523</v>
      </c>
      <c r="X1354" s="46">
        <f t="shared" si="66"/>
        <v>27</v>
      </c>
      <c r="Y1354" s="46">
        <v>1089</v>
      </c>
      <c r="Z1354" s="46" t="str">
        <f t="shared" si="67"/>
        <v>16-30</v>
      </c>
      <c r="AA1354" s="77" t="str">
        <f t="shared" si="68"/>
        <v>Concluido</v>
      </c>
    </row>
    <row r="1355" spans="1:27" s="43" customFormat="1" ht="15" customHeight="1">
      <c r="A1355" s="89" t="s">
        <v>26</v>
      </c>
      <c r="B1355" s="90" t="s">
        <v>37</v>
      </c>
      <c r="C1355" s="91" t="s">
        <v>27</v>
      </c>
      <c r="D1355" s="91">
        <v>8620</v>
      </c>
      <c r="E1355" s="87" t="s">
        <v>65</v>
      </c>
      <c r="F1355" s="87" t="s">
        <v>57</v>
      </c>
      <c r="G1355" s="88" t="s">
        <v>44</v>
      </c>
      <c r="H1355" s="89" t="s">
        <v>45</v>
      </c>
      <c r="I1355" s="92" t="s">
        <v>65</v>
      </c>
      <c r="J1355" s="92" t="s">
        <v>69</v>
      </c>
      <c r="K1355" s="91" t="s">
        <v>429</v>
      </c>
      <c r="L1355" s="128">
        <v>44042</v>
      </c>
      <c r="M1355" s="91">
        <v>2020</v>
      </c>
      <c r="N1355" s="91" t="s">
        <v>1124</v>
      </c>
      <c r="O1355" s="91" t="s">
        <v>1342</v>
      </c>
      <c r="P1355" s="127">
        <v>44072</v>
      </c>
      <c r="Q1355" s="97">
        <v>44068</v>
      </c>
      <c r="R1355" s="93" t="s">
        <v>35</v>
      </c>
      <c r="S1355" s="89" t="s">
        <v>36</v>
      </c>
      <c r="T1355" s="88" t="s">
        <v>30</v>
      </c>
      <c r="U1355" s="89" t="s">
        <v>449</v>
      </c>
      <c r="V1355" s="92" t="s">
        <v>1840</v>
      </c>
      <c r="W1355" s="94">
        <v>60432485</v>
      </c>
      <c r="X1355" s="46">
        <f t="shared" si="66"/>
        <v>26</v>
      </c>
      <c r="Y1355" s="46">
        <v>1090</v>
      </c>
      <c r="Z1355" s="46" t="str">
        <f t="shared" si="67"/>
        <v>16-30</v>
      </c>
      <c r="AA1355" s="77" t="str">
        <f t="shared" si="68"/>
        <v>Concluido</v>
      </c>
    </row>
    <row r="1356" spans="1:27" s="43" customFormat="1" ht="15" customHeight="1">
      <c r="A1356" s="89" t="s">
        <v>26</v>
      </c>
      <c r="B1356" s="90" t="s">
        <v>37</v>
      </c>
      <c r="C1356" s="91" t="s">
        <v>27</v>
      </c>
      <c r="D1356" s="91">
        <v>8615</v>
      </c>
      <c r="E1356" s="87" t="s">
        <v>85</v>
      </c>
      <c r="F1356" s="87" t="s">
        <v>29</v>
      </c>
      <c r="G1356" s="88" t="s">
        <v>44</v>
      </c>
      <c r="H1356" s="89" t="s">
        <v>45</v>
      </c>
      <c r="I1356" s="92" t="s">
        <v>131</v>
      </c>
      <c r="J1356" s="92" t="s">
        <v>86</v>
      </c>
      <c r="K1356" s="91" t="s">
        <v>132</v>
      </c>
      <c r="L1356" s="128">
        <v>44042</v>
      </c>
      <c r="M1356" s="91">
        <v>2020</v>
      </c>
      <c r="N1356" s="91" t="s">
        <v>1124</v>
      </c>
      <c r="O1356" s="91" t="s">
        <v>1342</v>
      </c>
      <c r="P1356" s="127">
        <v>44072</v>
      </c>
      <c r="Q1356" s="97">
        <v>44068</v>
      </c>
      <c r="R1356" s="93" t="s">
        <v>35</v>
      </c>
      <c r="S1356" s="89" t="s">
        <v>36</v>
      </c>
      <c r="T1356" s="88" t="s">
        <v>30</v>
      </c>
      <c r="U1356" s="89" t="s">
        <v>449</v>
      </c>
      <c r="V1356" s="92" t="s">
        <v>1841</v>
      </c>
      <c r="W1356" s="94">
        <v>80298258</v>
      </c>
      <c r="X1356" s="46">
        <f t="shared" si="66"/>
        <v>26</v>
      </c>
      <c r="Y1356" s="46">
        <v>1091</v>
      </c>
      <c r="Z1356" s="46" t="str">
        <f t="shared" si="67"/>
        <v>16-30</v>
      </c>
      <c r="AA1356" s="77" t="str">
        <f t="shared" si="68"/>
        <v>Concluido</v>
      </c>
    </row>
    <row r="1357" spans="1:27" s="43" customFormat="1" ht="15" customHeight="1">
      <c r="A1357" s="89" t="s">
        <v>26</v>
      </c>
      <c r="B1357" s="90" t="s">
        <v>37</v>
      </c>
      <c r="C1357" s="91" t="s">
        <v>27</v>
      </c>
      <c r="D1357" s="91">
        <v>8616</v>
      </c>
      <c r="E1357" s="87" t="s">
        <v>85</v>
      </c>
      <c r="F1357" s="87" t="s">
        <v>91</v>
      </c>
      <c r="G1357" s="88" t="s">
        <v>44</v>
      </c>
      <c r="H1357" s="89" t="s">
        <v>45</v>
      </c>
      <c r="I1357" s="92" t="s">
        <v>131</v>
      </c>
      <c r="J1357" s="92" t="s">
        <v>86</v>
      </c>
      <c r="K1357" s="91" t="s">
        <v>132</v>
      </c>
      <c r="L1357" s="128">
        <v>44042</v>
      </c>
      <c r="M1357" s="91">
        <v>2020</v>
      </c>
      <c r="N1357" s="91" t="s">
        <v>1124</v>
      </c>
      <c r="O1357" s="91" t="s">
        <v>1342</v>
      </c>
      <c r="P1357" s="127">
        <v>44072</v>
      </c>
      <c r="Q1357" s="97">
        <v>44078</v>
      </c>
      <c r="R1357" s="93" t="s">
        <v>35</v>
      </c>
      <c r="S1357" s="89" t="s">
        <v>36</v>
      </c>
      <c r="T1357" s="88" t="s">
        <v>30</v>
      </c>
      <c r="U1357" s="89" t="s">
        <v>449</v>
      </c>
      <c r="V1357" s="92" t="s">
        <v>1842</v>
      </c>
      <c r="W1357" s="94">
        <v>44045727</v>
      </c>
      <c r="X1357" s="46">
        <f t="shared" si="66"/>
        <v>36</v>
      </c>
      <c r="Y1357" s="46">
        <v>1092</v>
      </c>
      <c r="Z1357" s="46" t="str">
        <f t="shared" si="67"/>
        <v>31-60</v>
      </c>
      <c r="AA1357" s="77" t="str">
        <f t="shared" si="68"/>
        <v>Concluido</v>
      </c>
    </row>
    <row r="1358" spans="1:27" s="43" customFormat="1" ht="15" customHeight="1">
      <c r="A1358" s="89" t="s">
        <v>26</v>
      </c>
      <c r="B1358" s="90" t="s">
        <v>37</v>
      </c>
      <c r="C1358" s="91" t="s">
        <v>27</v>
      </c>
      <c r="D1358" s="91">
        <v>8617</v>
      </c>
      <c r="E1358" s="87" t="s">
        <v>85</v>
      </c>
      <c r="F1358" s="87" t="s">
        <v>29</v>
      </c>
      <c r="G1358" s="88" t="s">
        <v>44</v>
      </c>
      <c r="H1358" s="89" t="s">
        <v>45</v>
      </c>
      <c r="I1358" s="92" t="s">
        <v>131</v>
      </c>
      <c r="J1358" s="92" t="s">
        <v>86</v>
      </c>
      <c r="K1358" s="91" t="s">
        <v>132</v>
      </c>
      <c r="L1358" s="128">
        <v>44042</v>
      </c>
      <c r="M1358" s="91">
        <v>2020</v>
      </c>
      <c r="N1358" s="91" t="s">
        <v>1124</v>
      </c>
      <c r="O1358" s="91" t="s">
        <v>1342</v>
      </c>
      <c r="P1358" s="127">
        <v>44072</v>
      </c>
      <c r="Q1358" s="97">
        <v>44072</v>
      </c>
      <c r="R1358" s="93" t="s">
        <v>35</v>
      </c>
      <c r="S1358" s="89" t="s">
        <v>36</v>
      </c>
      <c r="T1358" s="88" t="s">
        <v>30</v>
      </c>
      <c r="U1358" s="89" t="s">
        <v>449</v>
      </c>
      <c r="V1358" s="92" t="s">
        <v>1843</v>
      </c>
      <c r="W1358" s="94">
        <v>3606037</v>
      </c>
      <c r="X1358" s="46">
        <f t="shared" si="66"/>
        <v>30</v>
      </c>
      <c r="Y1358" s="46">
        <v>1093</v>
      </c>
      <c r="Z1358" s="46" t="str">
        <f t="shared" si="67"/>
        <v>16-30</v>
      </c>
      <c r="AA1358" s="77" t="str">
        <f t="shared" si="68"/>
        <v>Concluido</v>
      </c>
    </row>
    <row r="1359" spans="1:27" s="43" customFormat="1" ht="15" customHeight="1">
      <c r="A1359" s="89" t="s">
        <v>26</v>
      </c>
      <c r="B1359" s="90" t="s">
        <v>37</v>
      </c>
      <c r="C1359" s="91" t="s">
        <v>27</v>
      </c>
      <c r="D1359" s="91">
        <v>8618</v>
      </c>
      <c r="E1359" s="87" t="s">
        <v>85</v>
      </c>
      <c r="F1359" s="87" t="s">
        <v>57</v>
      </c>
      <c r="G1359" s="88" t="s">
        <v>44</v>
      </c>
      <c r="H1359" s="89" t="s">
        <v>45</v>
      </c>
      <c r="I1359" s="92" t="s">
        <v>131</v>
      </c>
      <c r="J1359" s="92" t="s">
        <v>86</v>
      </c>
      <c r="K1359" s="91" t="s">
        <v>132</v>
      </c>
      <c r="L1359" s="128">
        <v>44042</v>
      </c>
      <c r="M1359" s="91">
        <v>2020</v>
      </c>
      <c r="N1359" s="91" t="s">
        <v>1124</v>
      </c>
      <c r="O1359" s="91" t="s">
        <v>1342</v>
      </c>
      <c r="P1359" s="127">
        <v>44072</v>
      </c>
      <c r="Q1359" s="97">
        <v>44072</v>
      </c>
      <c r="R1359" s="93" t="s">
        <v>35</v>
      </c>
      <c r="S1359" s="89" t="s">
        <v>36</v>
      </c>
      <c r="T1359" s="88" t="s">
        <v>30</v>
      </c>
      <c r="U1359" s="89" t="s">
        <v>449</v>
      </c>
      <c r="V1359" s="92" t="s">
        <v>1844</v>
      </c>
      <c r="W1359" s="94">
        <v>3612597</v>
      </c>
      <c r="X1359" s="46">
        <f t="shared" si="66"/>
        <v>30</v>
      </c>
      <c r="Y1359" s="46">
        <v>1094</v>
      </c>
      <c r="Z1359" s="46" t="str">
        <f t="shared" si="67"/>
        <v>16-30</v>
      </c>
      <c r="AA1359" s="77" t="str">
        <f t="shared" si="68"/>
        <v>Concluido</v>
      </c>
    </row>
    <row r="1360" spans="1:27" s="43" customFormat="1" ht="15" customHeight="1">
      <c r="A1360" s="89" t="s">
        <v>26</v>
      </c>
      <c r="B1360" s="90" t="s">
        <v>37</v>
      </c>
      <c r="C1360" s="91" t="s">
        <v>27</v>
      </c>
      <c r="D1360" s="91">
        <v>8625</v>
      </c>
      <c r="E1360" s="87" t="s">
        <v>97</v>
      </c>
      <c r="F1360" s="87" t="s">
        <v>29</v>
      </c>
      <c r="G1360" s="88" t="s">
        <v>44</v>
      </c>
      <c r="H1360" s="89" t="s">
        <v>45</v>
      </c>
      <c r="I1360" s="92" t="s">
        <v>131</v>
      </c>
      <c r="J1360" s="92" t="s">
        <v>86</v>
      </c>
      <c r="K1360" s="91" t="s">
        <v>132</v>
      </c>
      <c r="L1360" s="128">
        <v>44042</v>
      </c>
      <c r="M1360" s="91">
        <v>2020</v>
      </c>
      <c r="N1360" s="91" t="s">
        <v>1124</v>
      </c>
      <c r="O1360" s="91" t="s">
        <v>1342</v>
      </c>
      <c r="P1360" s="127">
        <v>44072</v>
      </c>
      <c r="Q1360" s="97">
        <v>44068</v>
      </c>
      <c r="R1360" s="93" t="s">
        <v>35</v>
      </c>
      <c r="S1360" s="89" t="s">
        <v>36</v>
      </c>
      <c r="T1360" s="88" t="s">
        <v>30</v>
      </c>
      <c r="U1360" s="89" t="s">
        <v>449</v>
      </c>
      <c r="V1360" s="92" t="s">
        <v>1187</v>
      </c>
      <c r="W1360" s="94">
        <v>47507060</v>
      </c>
      <c r="X1360" s="46">
        <f t="shared" si="66"/>
        <v>26</v>
      </c>
      <c r="Y1360" s="46">
        <v>1095</v>
      </c>
      <c r="Z1360" s="46" t="str">
        <f t="shared" si="67"/>
        <v>16-30</v>
      </c>
      <c r="AA1360" s="77" t="str">
        <f t="shared" si="68"/>
        <v>Concluido</v>
      </c>
    </row>
    <row r="1361" spans="1:27" s="43" customFormat="1" ht="15" customHeight="1">
      <c r="A1361" s="89" t="s">
        <v>26</v>
      </c>
      <c r="B1361" s="90" t="s">
        <v>37</v>
      </c>
      <c r="C1361" s="91" t="s">
        <v>27</v>
      </c>
      <c r="D1361" s="91">
        <v>8627</v>
      </c>
      <c r="E1361" s="87" t="s">
        <v>85</v>
      </c>
      <c r="F1361" s="87" t="s">
        <v>91</v>
      </c>
      <c r="G1361" s="88" t="s">
        <v>44</v>
      </c>
      <c r="H1361" s="89" t="s">
        <v>45</v>
      </c>
      <c r="I1361" s="92" t="s">
        <v>131</v>
      </c>
      <c r="J1361" s="92" t="s">
        <v>86</v>
      </c>
      <c r="K1361" s="91" t="s">
        <v>132</v>
      </c>
      <c r="L1361" s="128">
        <v>44042</v>
      </c>
      <c r="M1361" s="91">
        <v>2020</v>
      </c>
      <c r="N1361" s="91" t="s">
        <v>1124</v>
      </c>
      <c r="O1361" s="91" t="s">
        <v>1342</v>
      </c>
      <c r="P1361" s="127">
        <v>44072</v>
      </c>
      <c r="Q1361" s="97">
        <v>44068</v>
      </c>
      <c r="R1361" s="93" t="s">
        <v>35</v>
      </c>
      <c r="S1361" s="89" t="s">
        <v>36</v>
      </c>
      <c r="T1361" s="88" t="s">
        <v>30</v>
      </c>
      <c r="U1361" s="89" t="s">
        <v>449</v>
      </c>
      <c r="V1361" s="92" t="s">
        <v>1186</v>
      </c>
      <c r="W1361" s="94">
        <v>47728573</v>
      </c>
      <c r="X1361" s="46">
        <f t="shared" si="66"/>
        <v>26</v>
      </c>
      <c r="Y1361" s="46">
        <v>1096</v>
      </c>
      <c r="Z1361" s="46" t="str">
        <f t="shared" si="67"/>
        <v>16-30</v>
      </c>
      <c r="AA1361" s="77" t="str">
        <f t="shared" si="68"/>
        <v>Concluido</v>
      </c>
    </row>
    <row r="1362" spans="1:27" s="43" customFormat="1" ht="15" customHeight="1">
      <c r="A1362" s="89" t="s">
        <v>26</v>
      </c>
      <c r="B1362" s="90" t="s">
        <v>37</v>
      </c>
      <c r="C1362" s="91" t="s">
        <v>27</v>
      </c>
      <c r="D1362" s="91">
        <v>8630</v>
      </c>
      <c r="E1362" s="87" t="s">
        <v>85</v>
      </c>
      <c r="F1362" s="87" t="s">
        <v>29</v>
      </c>
      <c r="G1362" s="88" t="s">
        <v>44</v>
      </c>
      <c r="H1362" s="89" t="s">
        <v>45</v>
      </c>
      <c r="I1362" s="92" t="s">
        <v>131</v>
      </c>
      <c r="J1362" s="92" t="s">
        <v>86</v>
      </c>
      <c r="K1362" s="91" t="s">
        <v>132</v>
      </c>
      <c r="L1362" s="128">
        <v>44042</v>
      </c>
      <c r="M1362" s="91">
        <v>2020</v>
      </c>
      <c r="N1362" s="91" t="s">
        <v>1124</v>
      </c>
      <c r="O1362" s="91" t="s">
        <v>1342</v>
      </c>
      <c r="P1362" s="127">
        <v>44072</v>
      </c>
      <c r="Q1362" s="97">
        <v>44068</v>
      </c>
      <c r="R1362" s="93" t="s">
        <v>35</v>
      </c>
      <c r="S1362" s="89" t="s">
        <v>36</v>
      </c>
      <c r="T1362" s="88" t="s">
        <v>30</v>
      </c>
      <c r="U1362" s="89" t="s">
        <v>449</v>
      </c>
      <c r="V1362" s="92" t="s">
        <v>1845</v>
      </c>
      <c r="W1362" s="94">
        <v>3502687</v>
      </c>
      <c r="X1362" s="46">
        <f t="shared" si="66"/>
        <v>26</v>
      </c>
      <c r="Y1362" s="46">
        <v>1097</v>
      </c>
      <c r="Z1362" s="46" t="str">
        <f t="shared" si="67"/>
        <v>16-30</v>
      </c>
      <c r="AA1362" s="77" t="str">
        <f t="shared" si="68"/>
        <v>Concluido</v>
      </c>
    </row>
    <row r="1363" spans="1:27" s="43" customFormat="1" ht="15" customHeight="1">
      <c r="A1363" s="89" t="s">
        <v>26</v>
      </c>
      <c r="B1363" s="90" t="s">
        <v>37</v>
      </c>
      <c r="C1363" s="91" t="s">
        <v>27</v>
      </c>
      <c r="D1363" s="91">
        <v>8641</v>
      </c>
      <c r="E1363" s="87" t="s">
        <v>85</v>
      </c>
      <c r="F1363" s="87" t="s">
        <v>91</v>
      </c>
      <c r="G1363" s="88" t="s">
        <v>44</v>
      </c>
      <c r="H1363" s="89" t="s">
        <v>45</v>
      </c>
      <c r="I1363" s="92" t="s">
        <v>131</v>
      </c>
      <c r="J1363" s="92" t="s">
        <v>86</v>
      </c>
      <c r="K1363" s="91" t="s">
        <v>132</v>
      </c>
      <c r="L1363" s="128">
        <v>44042</v>
      </c>
      <c r="M1363" s="91">
        <v>2020</v>
      </c>
      <c r="N1363" s="91" t="s">
        <v>1124</v>
      </c>
      <c r="O1363" s="91" t="s">
        <v>1342</v>
      </c>
      <c r="P1363" s="127">
        <v>44072</v>
      </c>
      <c r="Q1363" s="97">
        <v>44068</v>
      </c>
      <c r="R1363" s="93" t="s">
        <v>35</v>
      </c>
      <c r="S1363" s="89" t="s">
        <v>36</v>
      </c>
      <c r="T1363" s="88" t="s">
        <v>30</v>
      </c>
      <c r="U1363" s="89" t="s">
        <v>449</v>
      </c>
      <c r="V1363" s="92" t="s">
        <v>1846</v>
      </c>
      <c r="W1363" s="94">
        <v>74599409</v>
      </c>
      <c r="X1363" s="46">
        <f t="shared" si="66"/>
        <v>26</v>
      </c>
      <c r="Y1363" s="46">
        <v>1098</v>
      </c>
      <c r="Z1363" s="46" t="str">
        <f t="shared" si="67"/>
        <v>16-30</v>
      </c>
      <c r="AA1363" s="77" t="str">
        <f t="shared" si="68"/>
        <v>Concluido</v>
      </c>
    </row>
    <row r="1364" spans="1:27" s="43" customFormat="1" ht="15" customHeight="1">
      <c r="A1364" s="89" t="s">
        <v>26</v>
      </c>
      <c r="B1364" s="90" t="s">
        <v>37</v>
      </c>
      <c r="C1364" s="91" t="s">
        <v>27</v>
      </c>
      <c r="D1364" s="91">
        <v>8607</v>
      </c>
      <c r="E1364" s="87" t="s">
        <v>74</v>
      </c>
      <c r="F1364" s="87" t="s">
        <v>57</v>
      </c>
      <c r="G1364" s="88" t="s">
        <v>44</v>
      </c>
      <c r="H1364" s="89" t="s">
        <v>45</v>
      </c>
      <c r="I1364" s="92" t="s">
        <v>74</v>
      </c>
      <c r="J1364" s="92" t="s">
        <v>108</v>
      </c>
      <c r="K1364" s="91" t="s">
        <v>159</v>
      </c>
      <c r="L1364" s="128">
        <v>44041</v>
      </c>
      <c r="M1364" s="91">
        <v>2020</v>
      </c>
      <c r="N1364" s="91" t="s">
        <v>1124</v>
      </c>
      <c r="O1364" s="91" t="s">
        <v>1342</v>
      </c>
      <c r="P1364" s="127">
        <v>44071</v>
      </c>
      <c r="Q1364" s="97">
        <v>44068</v>
      </c>
      <c r="R1364" s="93" t="s">
        <v>35</v>
      </c>
      <c r="S1364" s="89" t="s">
        <v>36</v>
      </c>
      <c r="T1364" s="88" t="s">
        <v>30</v>
      </c>
      <c r="U1364" s="89" t="s">
        <v>449</v>
      </c>
      <c r="V1364" s="92" t="s">
        <v>1847</v>
      </c>
      <c r="W1364" s="94">
        <v>74151711</v>
      </c>
      <c r="X1364" s="46">
        <f t="shared" si="66"/>
        <v>27</v>
      </c>
      <c r="Y1364" s="46">
        <v>1099</v>
      </c>
      <c r="Z1364" s="46" t="str">
        <f t="shared" si="67"/>
        <v>16-30</v>
      </c>
      <c r="AA1364" s="77" t="str">
        <f t="shared" si="68"/>
        <v>Concluido</v>
      </c>
    </row>
    <row r="1365" spans="1:27" s="43" customFormat="1">
      <c r="A1365" s="89" t="s">
        <v>26</v>
      </c>
      <c r="B1365" s="90" t="s">
        <v>37</v>
      </c>
      <c r="C1365" s="91" t="s">
        <v>27</v>
      </c>
      <c r="D1365" s="91">
        <v>8612</v>
      </c>
      <c r="E1365" s="87" t="s">
        <v>68</v>
      </c>
      <c r="F1365" s="87" t="s">
        <v>29</v>
      </c>
      <c r="G1365" s="88" t="s">
        <v>44</v>
      </c>
      <c r="H1365" s="89" t="s">
        <v>45</v>
      </c>
      <c r="I1365" s="92" t="s">
        <v>68</v>
      </c>
      <c r="J1365" s="92" t="s">
        <v>69</v>
      </c>
      <c r="K1365" s="91" t="s">
        <v>457</v>
      </c>
      <c r="L1365" s="128">
        <v>44041</v>
      </c>
      <c r="M1365" s="91">
        <v>2020</v>
      </c>
      <c r="N1365" s="91" t="s">
        <v>1124</v>
      </c>
      <c r="O1365" s="91" t="s">
        <v>1342</v>
      </c>
      <c r="P1365" s="127">
        <v>44071</v>
      </c>
      <c r="Q1365" s="97">
        <v>44068</v>
      </c>
      <c r="R1365" s="93" t="s">
        <v>35</v>
      </c>
      <c r="S1365" s="89" t="s">
        <v>36</v>
      </c>
      <c r="T1365" s="88" t="s">
        <v>30</v>
      </c>
      <c r="U1365" s="89" t="s">
        <v>449</v>
      </c>
      <c r="V1365" s="92" t="s">
        <v>1848</v>
      </c>
      <c r="W1365" s="94">
        <v>21124344</v>
      </c>
      <c r="X1365" s="46">
        <f t="shared" si="66"/>
        <v>27</v>
      </c>
      <c r="Y1365" s="46">
        <v>1100</v>
      </c>
      <c r="Z1365" s="46" t="str">
        <f t="shared" si="67"/>
        <v>16-30</v>
      </c>
      <c r="AA1365" s="77" t="str">
        <f t="shared" si="68"/>
        <v>Concluido</v>
      </c>
    </row>
    <row r="1366" spans="1:27" s="43" customFormat="1" ht="15" customHeight="1">
      <c r="A1366" s="89" t="s">
        <v>26</v>
      </c>
      <c r="B1366" s="90" t="s">
        <v>37</v>
      </c>
      <c r="C1366" s="91" t="s">
        <v>27</v>
      </c>
      <c r="D1366" s="91">
        <v>8602</v>
      </c>
      <c r="E1366" s="87" t="s">
        <v>451</v>
      </c>
      <c r="F1366" s="87" t="s">
        <v>29</v>
      </c>
      <c r="G1366" s="88" t="s">
        <v>44</v>
      </c>
      <c r="H1366" s="89" t="s">
        <v>45</v>
      </c>
      <c r="I1366" s="92" t="s">
        <v>151</v>
      </c>
      <c r="J1366" s="92" t="s">
        <v>79</v>
      </c>
      <c r="K1366" s="91" t="s">
        <v>34</v>
      </c>
      <c r="L1366" s="128">
        <v>44041</v>
      </c>
      <c r="M1366" s="91">
        <v>2020</v>
      </c>
      <c r="N1366" s="91" t="s">
        <v>1124</v>
      </c>
      <c r="O1366" s="91" t="s">
        <v>1342</v>
      </c>
      <c r="P1366" s="127">
        <v>44071</v>
      </c>
      <c r="Q1366" s="97">
        <v>44068</v>
      </c>
      <c r="R1366" s="93" t="s">
        <v>35</v>
      </c>
      <c r="S1366" s="89" t="s">
        <v>36</v>
      </c>
      <c r="T1366" s="88" t="s">
        <v>30</v>
      </c>
      <c r="U1366" s="89" t="s">
        <v>449</v>
      </c>
      <c r="V1366" s="92" t="s">
        <v>1849</v>
      </c>
      <c r="W1366" s="94">
        <v>41798503</v>
      </c>
      <c r="X1366" s="46">
        <f t="shared" si="66"/>
        <v>27</v>
      </c>
      <c r="Y1366" s="46">
        <v>1101</v>
      </c>
      <c r="Z1366" s="46" t="str">
        <f t="shared" si="67"/>
        <v>16-30</v>
      </c>
      <c r="AA1366" s="77" t="str">
        <f t="shared" si="68"/>
        <v>Concluido</v>
      </c>
    </row>
    <row r="1367" spans="1:27" s="43" customFormat="1">
      <c r="A1367" s="89" t="s">
        <v>26</v>
      </c>
      <c r="B1367" s="90" t="s">
        <v>37</v>
      </c>
      <c r="C1367" s="91" t="s">
        <v>27</v>
      </c>
      <c r="D1367" s="91">
        <v>8599</v>
      </c>
      <c r="E1367" s="87" t="s">
        <v>110</v>
      </c>
      <c r="F1367" s="87" t="s">
        <v>57</v>
      </c>
      <c r="G1367" s="88" t="s">
        <v>44</v>
      </c>
      <c r="H1367" s="89" t="s">
        <v>45</v>
      </c>
      <c r="I1367" s="92" t="s">
        <v>110</v>
      </c>
      <c r="J1367" s="92" t="s">
        <v>111</v>
      </c>
      <c r="K1367" s="91" t="s">
        <v>112</v>
      </c>
      <c r="L1367" s="128">
        <v>44041</v>
      </c>
      <c r="M1367" s="91">
        <v>2020</v>
      </c>
      <c r="N1367" s="91" t="s">
        <v>1124</v>
      </c>
      <c r="O1367" s="91" t="s">
        <v>1342</v>
      </c>
      <c r="P1367" s="127">
        <v>44071</v>
      </c>
      <c r="Q1367" s="97">
        <v>44097</v>
      </c>
      <c r="R1367" s="93" t="s">
        <v>35</v>
      </c>
      <c r="S1367" s="89" t="s">
        <v>36</v>
      </c>
      <c r="T1367" s="88" t="s">
        <v>30</v>
      </c>
      <c r="U1367" s="89" t="s">
        <v>449</v>
      </c>
      <c r="V1367" s="92" t="s">
        <v>1850</v>
      </c>
      <c r="W1367" s="94">
        <v>5404468</v>
      </c>
      <c r="X1367" s="46">
        <f t="shared" si="66"/>
        <v>56</v>
      </c>
      <c r="Y1367" s="46">
        <v>1102</v>
      </c>
      <c r="Z1367" s="46" t="str">
        <f t="shared" si="67"/>
        <v>31-60</v>
      </c>
      <c r="AA1367" s="77" t="str">
        <f t="shared" si="68"/>
        <v>Concluido</v>
      </c>
    </row>
    <row r="1368" spans="1:27" s="43" customFormat="1">
      <c r="A1368" s="89" t="s">
        <v>26</v>
      </c>
      <c r="B1368" s="90" t="s">
        <v>37</v>
      </c>
      <c r="C1368" s="91" t="s">
        <v>27</v>
      </c>
      <c r="D1368" s="91">
        <v>8606</v>
      </c>
      <c r="E1368" s="87" t="s">
        <v>102</v>
      </c>
      <c r="F1368" s="87" t="s">
        <v>57</v>
      </c>
      <c r="G1368" s="88" t="s">
        <v>44</v>
      </c>
      <c r="H1368" s="89" t="s">
        <v>45</v>
      </c>
      <c r="I1368" s="92" t="s">
        <v>102</v>
      </c>
      <c r="J1368" s="92" t="s">
        <v>86</v>
      </c>
      <c r="K1368" s="91" t="s">
        <v>155</v>
      </c>
      <c r="L1368" s="128">
        <v>44041</v>
      </c>
      <c r="M1368" s="91">
        <v>2020</v>
      </c>
      <c r="N1368" s="91" t="s">
        <v>1124</v>
      </c>
      <c r="O1368" s="91" t="s">
        <v>1342</v>
      </c>
      <c r="P1368" s="127">
        <v>44071</v>
      </c>
      <c r="Q1368" s="97">
        <v>44068</v>
      </c>
      <c r="R1368" s="93" t="s">
        <v>35</v>
      </c>
      <c r="S1368" s="89" t="s">
        <v>36</v>
      </c>
      <c r="T1368" s="88" t="s">
        <v>30</v>
      </c>
      <c r="U1368" s="89" t="s">
        <v>449</v>
      </c>
      <c r="V1368" s="92" t="s">
        <v>1851</v>
      </c>
      <c r="W1368" s="94">
        <v>45678813</v>
      </c>
      <c r="X1368" s="46">
        <f t="shared" si="66"/>
        <v>27</v>
      </c>
      <c r="Y1368" s="46">
        <v>1103</v>
      </c>
      <c r="Z1368" s="46" t="str">
        <f t="shared" si="67"/>
        <v>16-30</v>
      </c>
      <c r="AA1368" s="77" t="str">
        <f t="shared" si="68"/>
        <v>Concluido</v>
      </c>
    </row>
    <row r="1369" spans="1:27" s="43" customFormat="1" ht="15" customHeight="1">
      <c r="A1369" s="89" t="s">
        <v>26</v>
      </c>
      <c r="B1369" s="90" t="s">
        <v>37</v>
      </c>
      <c r="C1369" s="91" t="s">
        <v>27</v>
      </c>
      <c r="D1369" s="91">
        <v>8598</v>
      </c>
      <c r="E1369" s="87" t="s">
        <v>85</v>
      </c>
      <c r="F1369" s="87" t="s">
        <v>57</v>
      </c>
      <c r="G1369" s="88" t="s">
        <v>44</v>
      </c>
      <c r="H1369" s="89" t="s">
        <v>45</v>
      </c>
      <c r="I1369" s="92" t="s">
        <v>85</v>
      </c>
      <c r="J1369" s="92" t="s">
        <v>86</v>
      </c>
      <c r="K1369" s="91" t="s">
        <v>87</v>
      </c>
      <c r="L1369" s="128">
        <v>44041</v>
      </c>
      <c r="M1369" s="91">
        <v>2020</v>
      </c>
      <c r="N1369" s="91" t="s">
        <v>1124</v>
      </c>
      <c r="O1369" s="91" t="s">
        <v>1342</v>
      </c>
      <c r="P1369" s="127">
        <v>44071</v>
      </c>
      <c r="Q1369" s="97">
        <v>44068</v>
      </c>
      <c r="R1369" s="93" t="s">
        <v>35</v>
      </c>
      <c r="S1369" s="89" t="s">
        <v>36</v>
      </c>
      <c r="T1369" s="88" t="s">
        <v>30</v>
      </c>
      <c r="U1369" s="89" t="s">
        <v>449</v>
      </c>
      <c r="V1369" s="92" t="s">
        <v>1852</v>
      </c>
      <c r="W1369" s="94">
        <v>3586259</v>
      </c>
      <c r="X1369" s="46">
        <f t="shared" si="66"/>
        <v>27</v>
      </c>
      <c r="Y1369" s="46">
        <v>1104</v>
      </c>
      <c r="Z1369" s="46" t="str">
        <f t="shared" si="67"/>
        <v>16-30</v>
      </c>
      <c r="AA1369" s="77" t="str">
        <f t="shared" si="68"/>
        <v>Concluido</v>
      </c>
    </row>
    <row r="1370" spans="1:27" s="43" customFormat="1" ht="15" customHeight="1">
      <c r="A1370" s="89" t="s">
        <v>26</v>
      </c>
      <c r="B1370" s="90" t="s">
        <v>37</v>
      </c>
      <c r="C1370" s="91" t="s">
        <v>27</v>
      </c>
      <c r="D1370" s="91">
        <v>8610</v>
      </c>
      <c r="E1370" s="87" t="s">
        <v>160</v>
      </c>
      <c r="F1370" s="87" t="s">
        <v>57</v>
      </c>
      <c r="G1370" s="88" t="s">
        <v>44</v>
      </c>
      <c r="H1370" s="89" t="s">
        <v>45</v>
      </c>
      <c r="I1370" s="92" t="s">
        <v>160</v>
      </c>
      <c r="J1370" s="92" t="s">
        <v>111</v>
      </c>
      <c r="K1370" s="91" t="s">
        <v>161</v>
      </c>
      <c r="L1370" s="128">
        <v>44041</v>
      </c>
      <c r="M1370" s="91">
        <v>2020</v>
      </c>
      <c r="N1370" s="91" t="s">
        <v>1124</v>
      </c>
      <c r="O1370" s="91" t="s">
        <v>1342</v>
      </c>
      <c r="P1370" s="127">
        <v>44071</v>
      </c>
      <c r="Q1370" s="97">
        <v>44084</v>
      </c>
      <c r="R1370" s="93" t="s">
        <v>35</v>
      </c>
      <c r="S1370" s="89" t="s">
        <v>36</v>
      </c>
      <c r="T1370" s="88" t="s">
        <v>30</v>
      </c>
      <c r="U1370" s="89" t="s">
        <v>449</v>
      </c>
      <c r="V1370" s="92" t="s">
        <v>1853</v>
      </c>
      <c r="W1370" s="94">
        <v>966475</v>
      </c>
      <c r="X1370" s="46">
        <f t="shared" si="66"/>
        <v>43</v>
      </c>
      <c r="Y1370" s="46">
        <v>1105</v>
      </c>
      <c r="Z1370" s="46" t="str">
        <f t="shared" si="67"/>
        <v>31-60</v>
      </c>
      <c r="AA1370" s="77" t="str">
        <f t="shared" si="68"/>
        <v>Concluido</v>
      </c>
    </row>
    <row r="1371" spans="1:27" s="43" customFormat="1" ht="15" customHeight="1">
      <c r="A1371" s="89" t="s">
        <v>26</v>
      </c>
      <c r="B1371" s="90" t="s">
        <v>37</v>
      </c>
      <c r="C1371" s="91" t="s">
        <v>27</v>
      </c>
      <c r="D1371" s="91">
        <v>8600</v>
      </c>
      <c r="E1371" s="87" t="s">
        <v>85</v>
      </c>
      <c r="F1371" s="87" t="s">
        <v>57</v>
      </c>
      <c r="G1371" s="88" t="s">
        <v>44</v>
      </c>
      <c r="H1371" s="89" t="s">
        <v>45</v>
      </c>
      <c r="I1371" s="92" t="s">
        <v>131</v>
      </c>
      <c r="J1371" s="92" t="s">
        <v>86</v>
      </c>
      <c r="K1371" s="91" t="s">
        <v>132</v>
      </c>
      <c r="L1371" s="128">
        <v>44041</v>
      </c>
      <c r="M1371" s="91">
        <v>2020</v>
      </c>
      <c r="N1371" s="91" t="s">
        <v>1124</v>
      </c>
      <c r="O1371" s="91" t="s">
        <v>1342</v>
      </c>
      <c r="P1371" s="127">
        <v>44071</v>
      </c>
      <c r="Q1371" s="97">
        <v>44068</v>
      </c>
      <c r="R1371" s="93" t="s">
        <v>35</v>
      </c>
      <c r="S1371" s="89" t="s">
        <v>36</v>
      </c>
      <c r="T1371" s="88" t="s">
        <v>30</v>
      </c>
      <c r="U1371" s="89" t="s">
        <v>449</v>
      </c>
      <c r="V1371" s="92" t="s">
        <v>1854</v>
      </c>
      <c r="W1371" s="94">
        <v>71495755</v>
      </c>
      <c r="X1371" s="46">
        <f t="shared" si="66"/>
        <v>27</v>
      </c>
      <c r="Y1371" s="46">
        <v>1106</v>
      </c>
      <c r="Z1371" s="46" t="str">
        <f t="shared" si="67"/>
        <v>16-30</v>
      </c>
      <c r="AA1371" s="77" t="str">
        <f t="shared" si="68"/>
        <v>Concluido</v>
      </c>
    </row>
    <row r="1372" spans="1:27" s="43" customFormat="1" ht="15" customHeight="1">
      <c r="A1372" s="89" t="s">
        <v>26</v>
      </c>
      <c r="B1372" s="90" t="s">
        <v>37</v>
      </c>
      <c r="C1372" s="91" t="s">
        <v>27</v>
      </c>
      <c r="D1372" s="91">
        <v>8601</v>
      </c>
      <c r="E1372" s="87" t="s">
        <v>85</v>
      </c>
      <c r="F1372" s="87" t="s">
        <v>29</v>
      </c>
      <c r="G1372" s="88" t="s">
        <v>44</v>
      </c>
      <c r="H1372" s="89" t="s">
        <v>45</v>
      </c>
      <c r="I1372" s="92" t="s">
        <v>131</v>
      </c>
      <c r="J1372" s="92" t="s">
        <v>86</v>
      </c>
      <c r="K1372" s="91" t="s">
        <v>132</v>
      </c>
      <c r="L1372" s="128">
        <v>44041</v>
      </c>
      <c r="M1372" s="91">
        <v>2020</v>
      </c>
      <c r="N1372" s="91" t="s">
        <v>1124</v>
      </c>
      <c r="O1372" s="91" t="s">
        <v>1342</v>
      </c>
      <c r="P1372" s="127">
        <v>44071</v>
      </c>
      <c r="Q1372" s="97">
        <v>44068</v>
      </c>
      <c r="R1372" s="93" t="s">
        <v>35</v>
      </c>
      <c r="S1372" s="89" t="s">
        <v>36</v>
      </c>
      <c r="T1372" s="88" t="s">
        <v>30</v>
      </c>
      <c r="U1372" s="89" t="s">
        <v>449</v>
      </c>
      <c r="V1372" s="92" t="s">
        <v>1855</v>
      </c>
      <c r="W1372" s="94">
        <v>47458957</v>
      </c>
      <c r="X1372" s="46">
        <f t="shared" si="66"/>
        <v>27</v>
      </c>
      <c r="Y1372" s="46">
        <v>1107</v>
      </c>
      <c r="Z1372" s="46" t="str">
        <f t="shared" si="67"/>
        <v>16-30</v>
      </c>
      <c r="AA1372" s="77" t="str">
        <f t="shared" si="68"/>
        <v>Concluido</v>
      </c>
    </row>
    <row r="1373" spans="1:27" s="43" customFormat="1" ht="15" customHeight="1">
      <c r="A1373" s="89" t="s">
        <v>26</v>
      </c>
      <c r="B1373" s="90" t="s">
        <v>37</v>
      </c>
      <c r="C1373" s="91" t="s">
        <v>27</v>
      </c>
      <c r="D1373" s="91">
        <v>8603</v>
      </c>
      <c r="E1373" s="87" t="s">
        <v>85</v>
      </c>
      <c r="F1373" s="87" t="s">
        <v>29</v>
      </c>
      <c r="G1373" s="88" t="s">
        <v>44</v>
      </c>
      <c r="H1373" s="89" t="s">
        <v>45</v>
      </c>
      <c r="I1373" s="92" t="s">
        <v>131</v>
      </c>
      <c r="J1373" s="92" t="s">
        <v>86</v>
      </c>
      <c r="K1373" s="91" t="s">
        <v>132</v>
      </c>
      <c r="L1373" s="128">
        <v>44041</v>
      </c>
      <c r="M1373" s="91">
        <v>2020</v>
      </c>
      <c r="N1373" s="91" t="s">
        <v>1124</v>
      </c>
      <c r="O1373" s="91" t="s">
        <v>1342</v>
      </c>
      <c r="P1373" s="127">
        <v>44071</v>
      </c>
      <c r="Q1373" s="97">
        <v>44070</v>
      </c>
      <c r="R1373" s="93" t="s">
        <v>35</v>
      </c>
      <c r="S1373" s="89" t="s">
        <v>36</v>
      </c>
      <c r="T1373" s="88" t="s">
        <v>30</v>
      </c>
      <c r="U1373" s="89" t="s">
        <v>449</v>
      </c>
      <c r="V1373" s="92" t="s">
        <v>1856</v>
      </c>
      <c r="W1373" s="94">
        <v>3562193</v>
      </c>
      <c r="X1373" s="46">
        <f t="shared" si="66"/>
        <v>29</v>
      </c>
      <c r="Y1373" s="46">
        <v>1108</v>
      </c>
      <c r="Z1373" s="46" t="str">
        <f t="shared" si="67"/>
        <v>16-30</v>
      </c>
      <c r="AA1373" s="77" t="str">
        <f t="shared" si="68"/>
        <v>Concluido</v>
      </c>
    </row>
    <row r="1374" spans="1:27" s="43" customFormat="1" ht="15" customHeight="1">
      <c r="A1374" s="89" t="s">
        <v>26</v>
      </c>
      <c r="B1374" s="90" t="s">
        <v>37</v>
      </c>
      <c r="C1374" s="91" t="s">
        <v>27</v>
      </c>
      <c r="D1374" s="91">
        <v>8604</v>
      </c>
      <c r="E1374" s="87" t="s">
        <v>85</v>
      </c>
      <c r="F1374" s="87" t="s">
        <v>29</v>
      </c>
      <c r="G1374" s="88" t="s">
        <v>44</v>
      </c>
      <c r="H1374" s="89" t="s">
        <v>45</v>
      </c>
      <c r="I1374" s="92" t="s">
        <v>131</v>
      </c>
      <c r="J1374" s="92" t="s">
        <v>86</v>
      </c>
      <c r="K1374" s="91" t="s">
        <v>132</v>
      </c>
      <c r="L1374" s="128">
        <v>44041</v>
      </c>
      <c r="M1374" s="91">
        <v>2020</v>
      </c>
      <c r="N1374" s="91" t="s">
        <v>1124</v>
      </c>
      <c r="O1374" s="91" t="s">
        <v>1342</v>
      </c>
      <c r="P1374" s="127">
        <v>44071</v>
      </c>
      <c r="Q1374" s="97">
        <v>44068</v>
      </c>
      <c r="R1374" s="93" t="s">
        <v>35</v>
      </c>
      <c r="S1374" s="89" t="s">
        <v>36</v>
      </c>
      <c r="T1374" s="88" t="s">
        <v>30</v>
      </c>
      <c r="U1374" s="89" t="s">
        <v>449</v>
      </c>
      <c r="V1374" s="92" t="s">
        <v>1857</v>
      </c>
      <c r="W1374" s="94">
        <v>47095404</v>
      </c>
      <c r="X1374" s="46">
        <f t="shared" si="66"/>
        <v>27</v>
      </c>
      <c r="Y1374" s="46">
        <v>1109</v>
      </c>
      <c r="Z1374" s="46" t="str">
        <f t="shared" si="67"/>
        <v>16-30</v>
      </c>
      <c r="AA1374" s="77" t="str">
        <f t="shared" si="68"/>
        <v>Concluido</v>
      </c>
    </row>
    <row r="1375" spans="1:27" s="43" customFormat="1" ht="15" customHeight="1">
      <c r="A1375" s="89" t="s">
        <v>26</v>
      </c>
      <c r="B1375" s="90" t="s">
        <v>37</v>
      </c>
      <c r="C1375" s="91" t="s">
        <v>27</v>
      </c>
      <c r="D1375" s="91">
        <v>8608</v>
      </c>
      <c r="E1375" s="87" t="s">
        <v>85</v>
      </c>
      <c r="F1375" s="87" t="s">
        <v>29</v>
      </c>
      <c r="G1375" s="88" t="s">
        <v>44</v>
      </c>
      <c r="H1375" s="89" t="s">
        <v>45</v>
      </c>
      <c r="I1375" s="92" t="s">
        <v>131</v>
      </c>
      <c r="J1375" s="92" t="s">
        <v>86</v>
      </c>
      <c r="K1375" s="91" t="s">
        <v>132</v>
      </c>
      <c r="L1375" s="128">
        <v>44041</v>
      </c>
      <c r="M1375" s="91">
        <v>2020</v>
      </c>
      <c r="N1375" s="91" t="s">
        <v>1124</v>
      </c>
      <c r="O1375" s="91" t="s">
        <v>1342</v>
      </c>
      <c r="P1375" s="127">
        <v>44071</v>
      </c>
      <c r="Q1375" s="97">
        <v>44068</v>
      </c>
      <c r="R1375" s="93" t="s">
        <v>35</v>
      </c>
      <c r="S1375" s="89" t="s">
        <v>36</v>
      </c>
      <c r="T1375" s="88" t="s">
        <v>30</v>
      </c>
      <c r="U1375" s="89" t="s">
        <v>449</v>
      </c>
      <c r="V1375" s="92" t="s">
        <v>1858</v>
      </c>
      <c r="W1375" s="94">
        <v>40495026</v>
      </c>
      <c r="X1375" s="46">
        <f t="shared" ref="X1375:X1438" si="69">Q1375-L1375</f>
        <v>27</v>
      </c>
      <c r="Y1375" s="46">
        <v>1110</v>
      </c>
      <c r="Z1375" s="46" t="str">
        <f t="shared" ref="Z1375:Z1438" si="70">IF(X1375&lt;=15,"1-15",IF(X1375&lt;=30,"16-30",IF(X1375&lt;=60,"31-60","Más de 60")))</f>
        <v>16-30</v>
      </c>
      <c r="AA1375" s="77" t="str">
        <f t="shared" ref="AA1375:AA1438" si="71">IF(B1375&lt;&gt;"En Gestión","Concluido","En Gestión")</f>
        <v>Concluido</v>
      </c>
    </row>
    <row r="1376" spans="1:27" s="43" customFormat="1" ht="15" customHeight="1">
      <c r="A1376" s="89" t="s">
        <v>26</v>
      </c>
      <c r="B1376" s="90" t="s">
        <v>37</v>
      </c>
      <c r="C1376" s="91" t="s">
        <v>27</v>
      </c>
      <c r="D1376" s="91">
        <v>8591</v>
      </c>
      <c r="E1376" s="87" t="s">
        <v>102</v>
      </c>
      <c r="F1376" s="87" t="s">
        <v>29</v>
      </c>
      <c r="G1376" s="88" t="s">
        <v>44</v>
      </c>
      <c r="H1376" s="89" t="s">
        <v>45</v>
      </c>
      <c r="I1376" s="92" t="s">
        <v>102</v>
      </c>
      <c r="J1376" s="92" t="s">
        <v>86</v>
      </c>
      <c r="K1376" s="91" t="s">
        <v>155</v>
      </c>
      <c r="L1376" s="128">
        <v>44040</v>
      </c>
      <c r="M1376" s="91">
        <v>2020</v>
      </c>
      <c r="N1376" s="91" t="s">
        <v>1124</v>
      </c>
      <c r="O1376" s="91" t="s">
        <v>1342</v>
      </c>
      <c r="P1376" s="127">
        <v>44070</v>
      </c>
      <c r="Q1376" s="97">
        <v>44068</v>
      </c>
      <c r="R1376" s="93" t="s">
        <v>35</v>
      </c>
      <c r="S1376" s="89" t="s">
        <v>36</v>
      </c>
      <c r="T1376" s="88" t="s">
        <v>30</v>
      </c>
      <c r="U1376" s="89" t="s">
        <v>449</v>
      </c>
      <c r="V1376" s="92" t="s">
        <v>1859</v>
      </c>
      <c r="W1376" s="94">
        <v>46398681</v>
      </c>
      <c r="X1376" s="46">
        <f t="shared" si="69"/>
        <v>28</v>
      </c>
      <c r="Y1376" s="46">
        <v>1111</v>
      </c>
      <c r="Z1376" s="46" t="str">
        <f t="shared" si="70"/>
        <v>16-30</v>
      </c>
      <c r="AA1376" s="77" t="str">
        <f t="shared" si="71"/>
        <v>Concluido</v>
      </c>
    </row>
    <row r="1377" spans="1:27" s="43" customFormat="1" ht="15" customHeight="1">
      <c r="A1377" s="89" t="s">
        <v>26</v>
      </c>
      <c r="B1377" s="90" t="s">
        <v>37</v>
      </c>
      <c r="C1377" s="91" t="s">
        <v>27</v>
      </c>
      <c r="D1377" s="91">
        <v>8592</v>
      </c>
      <c r="E1377" s="87" t="s">
        <v>85</v>
      </c>
      <c r="F1377" s="87" t="s">
        <v>29</v>
      </c>
      <c r="G1377" s="88" t="s">
        <v>44</v>
      </c>
      <c r="H1377" s="89" t="s">
        <v>45</v>
      </c>
      <c r="I1377" s="92" t="s">
        <v>131</v>
      </c>
      <c r="J1377" s="92" t="s">
        <v>86</v>
      </c>
      <c r="K1377" s="91" t="s">
        <v>132</v>
      </c>
      <c r="L1377" s="128">
        <v>44040</v>
      </c>
      <c r="M1377" s="91">
        <v>2020</v>
      </c>
      <c r="N1377" s="91" t="s">
        <v>1124</v>
      </c>
      <c r="O1377" s="91" t="s">
        <v>1342</v>
      </c>
      <c r="P1377" s="127">
        <v>44070</v>
      </c>
      <c r="Q1377" s="97">
        <v>44068</v>
      </c>
      <c r="R1377" s="93" t="s">
        <v>35</v>
      </c>
      <c r="S1377" s="89" t="s">
        <v>36</v>
      </c>
      <c r="T1377" s="88" t="s">
        <v>30</v>
      </c>
      <c r="U1377" s="89" t="s">
        <v>449</v>
      </c>
      <c r="V1377" s="92" t="s">
        <v>1860</v>
      </c>
      <c r="W1377" s="94">
        <v>3478727</v>
      </c>
      <c r="X1377" s="46">
        <f t="shared" si="69"/>
        <v>28</v>
      </c>
      <c r="Y1377" s="46">
        <v>1112</v>
      </c>
      <c r="Z1377" s="46" t="str">
        <f t="shared" si="70"/>
        <v>16-30</v>
      </c>
      <c r="AA1377" s="77" t="str">
        <f t="shared" si="71"/>
        <v>Concluido</v>
      </c>
    </row>
    <row r="1378" spans="1:27" s="43" customFormat="1">
      <c r="A1378" s="89" t="s">
        <v>26</v>
      </c>
      <c r="B1378" s="90" t="s">
        <v>37</v>
      </c>
      <c r="C1378" s="91" t="s">
        <v>27</v>
      </c>
      <c r="D1378" s="91">
        <v>8595</v>
      </c>
      <c r="E1378" s="87" t="s">
        <v>85</v>
      </c>
      <c r="F1378" s="87" t="s">
        <v>91</v>
      </c>
      <c r="G1378" s="88" t="s">
        <v>44</v>
      </c>
      <c r="H1378" s="89" t="s">
        <v>45</v>
      </c>
      <c r="I1378" s="92" t="s">
        <v>131</v>
      </c>
      <c r="J1378" s="92" t="s">
        <v>86</v>
      </c>
      <c r="K1378" s="91" t="s">
        <v>132</v>
      </c>
      <c r="L1378" s="128">
        <v>44040</v>
      </c>
      <c r="M1378" s="91">
        <v>2020</v>
      </c>
      <c r="N1378" s="91" t="s">
        <v>1124</v>
      </c>
      <c r="O1378" s="91" t="s">
        <v>1342</v>
      </c>
      <c r="P1378" s="127">
        <v>44070</v>
      </c>
      <c r="Q1378" s="97">
        <v>44068</v>
      </c>
      <c r="R1378" s="93" t="s">
        <v>35</v>
      </c>
      <c r="S1378" s="89" t="s">
        <v>36</v>
      </c>
      <c r="T1378" s="88" t="s">
        <v>30</v>
      </c>
      <c r="U1378" s="89" t="s">
        <v>449</v>
      </c>
      <c r="V1378" s="92" t="s">
        <v>1861</v>
      </c>
      <c r="W1378" s="94">
        <v>3684170</v>
      </c>
      <c r="X1378" s="46">
        <f t="shared" si="69"/>
        <v>28</v>
      </c>
      <c r="Y1378" s="46">
        <v>1113</v>
      </c>
      <c r="Z1378" s="46" t="str">
        <f t="shared" si="70"/>
        <v>16-30</v>
      </c>
      <c r="AA1378" s="77" t="str">
        <f t="shared" si="71"/>
        <v>Concluido</v>
      </c>
    </row>
    <row r="1379" spans="1:27" s="43" customFormat="1" ht="15" customHeight="1">
      <c r="A1379" s="89" t="s">
        <v>26</v>
      </c>
      <c r="B1379" s="90" t="s">
        <v>37</v>
      </c>
      <c r="C1379" s="91" t="s">
        <v>27</v>
      </c>
      <c r="D1379" s="91">
        <v>8596</v>
      </c>
      <c r="E1379" s="87" t="s">
        <v>102</v>
      </c>
      <c r="F1379" s="87" t="s">
        <v>57</v>
      </c>
      <c r="G1379" s="88" t="s">
        <v>44</v>
      </c>
      <c r="H1379" s="89" t="s">
        <v>45</v>
      </c>
      <c r="I1379" s="92" t="s">
        <v>131</v>
      </c>
      <c r="J1379" s="92" t="s">
        <v>86</v>
      </c>
      <c r="K1379" s="91" t="s">
        <v>132</v>
      </c>
      <c r="L1379" s="128">
        <v>44040</v>
      </c>
      <c r="M1379" s="91">
        <v>2020</v>
      </c>
      <c r="N1379" s="91" t="s">
        <v>1124</v>
      </c>
      <c r="O1379" s="91" t="s">
        <v>1342</v>
      </c>
      <c r="P1379" s="127">
        <v>44070</v>
      </c>
      <c r="Q1379" s="97">
        <v>44070</v>
      </c>
      <c r="R1379" s="93" t="s">
        <v>35</v>
      </c>
      <c r="S1379" s="89" t="s">
        <v>36</v>
      </c>
      <c r="T1379" s="88" t="s">
        <v>30</v>
      </c>
      <c r="U1379" s="89" t="s">
        <v>449</v>
      </c>
      <c r="V1379" s="92" t="s">
        <v>1862</v>
      </c>
      <c r="W1379" s="94">
        <v>43170708</v>
      </c>
      <c r="X1379" s="46">
        <f t="shared" si="69"/>
        <v>30</v>
      </c>
      <c r="Y1379" s="46">
        <v>1114</v>
      </c>
      <c r="Z1379" s="46" t="str">
        <f t="shared" si="70"/>
        <v>16-30</v>
      </c>
      <c r="AA1379" s="77" t="str">
        <f t="shared" si="71"/>
        <v>Concluido</v>
      </c>
    </row>
    <row r="1380" spans="1:27" s="43" customFormat="1" ht="15" customHeight="1">
      <c r="A1380" s="89" t="s">
        <v>26</v>
      </c>
      <c r="B1380" s="90" t="s">
        <v>37</v>
      </c>
      <c r="C1380" s="91" t="s">
        <v>27</v>
      </c>
      <c r="D1380" s="91">
        <v>8580</v>
      </c>
      <c r="E1380" s="87" t="s">
        <v>68</v>
      </c>
      <c r="F1380" s="87" t="s">
        <v>29</v>
      </c>
      <c r="G1380" s="88" t="s">
        <v>44</v>
      </c>
      <c r="H1380" s="89" t="s">
        <v>45</v>
      </c>
      <c r="I1380" s="92" t="s">
        <v>157</v>
      </c>
      <c r="J1380" s="92" t="s">
        <v>108</v>
      </c>
      <c r="K1380" s="91" t="s">
        <v>428</v>
      </c>
      <c r="L1380" s="128">
        <v>44039</v>
      </c>
      <c r="M1380" s="91">
        <v>2020</v>
      </c>
      <c r="N1380" s="91" t="s">
        <v>1124</v>
      </c>
      <c r="O1380" s="91" t="s">
        <v>1342</v>
      </c>
      <c r="P1380" s="127">
        <v>44069</v>
      </c>
      <c r="Q1380" s="97">
        <v>44071</v>
      </c>
      <c r="R1380" s="93" t="s">
        <v>35</v>
      </c>
      <c r="S1380" s="89" t="s">
        <v>36</v>
      </c>
      <c r="T1380" s="88" t="s">
        <v>30</v>
      </c>
      <c r="U1380" s="89" t="s">
        <v>449</v>
      </c>
      <c r="V1380" s="92" t="s">
        <v>1863</v>
      </c>
      <c r="W1380" s="94">
        <v>43397903</v>
      </c>
      <c r="X1380" s="46">
        <f t="shared" si="69"/>
        <v>32</v>
      </c>
      <c r="Y1380" s="46">
        <v>1115</v>
      </c>
      <c r="Z1380" s="46" t="str">
        <f t="shared" si="70"/>
        <v>31-60</v>
      </c>
      <c r="AA1380" s="77" t="str">
        <f t="shared" si="71"/>
        <v>Concluido</v>
      </c>
    </row>
    <row r="1381" spans="1:27" s="43" customFormat="1">
      <c r="A1381" s="89" t="s">
        <v>26</v>
      </c>
      <c r="B1381" s="90" t="s">
        <v>37</v>
      </c>
      <c r="C1381" s="91" t="s">
        <v>27</v>
      </c>
      <c r="D1381" s="91">
        <v>8582</v>
      </c>
      <c r="E1381" s="87" t="s">
        <v>71</v>
      </c>
      <c r="F1381" s="87" t="s">
        <v>29</v>
      </c>
      <c r="G1381" s="88" t="s">
        <v>44</v>
      </c>
      <c r="H1381" s="89" t="s">
        <v>45</v>
      </c>
      <c r="I1381" s="92" t="s">
        <v>46</v>
      </c>
      <c r="J1381" s="92" t="s">
        <v>47</v>
      </c>
      <c r="K1381" s="91" t="s">
        <v>34</v>
      </c>
      <c r="L1381" s="128">
        <v>44039</v>
      </c>
      <c r="M1381" s="91">
        <v>2020</v>
      </c>
      <c r="N1381" s="91" t="s">
        <v>1124</v>
      </c>
      <c r="O1381" s="91" t="s">
        <v>1342</v>
      </c>
      <c r="P1381" s="127">
        <v>44069</v>
      </c>
      <c r="Q1381" s="97">
        <v>44067</v>
      </c>
      <c r="R1381" s="93" t="s">
        <v>35</v>
      </c>
      <c r="S1381" s="89" t="s">
        <v>36</v>
      </c>
      <c r="T1381" s="88" t="s">
        <v>30</v>
      </c>
      <c r="U1381" s="89" t="s">
        <v>449</v>
      </c>
      <c r="V1381" s="92" t="s">
        <v>1864</v>
      </c>
      <c r="W1381" s="94">
        <v>9739672</v>
      </c>
      <c r="X1381" s="46">
        <f t="shared" si="69"/>
        <v>28</v>
      </c>
      <c r="Y1381" s="46">
        <v>1116</v>
      </c>
      <c r="Z1381" s="46" t="str">
        <f t="shared" si="70"/>
        <v>16-30</v>
      </c>
      <c r="AA1381" s="77" t="str">
        <f t="shared" si="71"/>
        <v>Concluido</v>
      </c>
    </row>
    <row r="1382" spans="1:27" s="43" customFormat="1" ht="15" customHeight="1">
      <c r="A1382" s="89" t="s">
        <v>26</v>
      </c>
      <c r="B1382" s="90" t="s">
        <v>37</v>
      </c>
      <c r="C1382" s="91" t="s">
        <v>27</v>
      </c>
      <c r="D1382" s="91">
        <v>8583</v>
      </c>
      <c r="E1382" s="87" t="s">
        <v>127</v>
      </c>
      <c r="F1382" s="87" t="s">
        <v>57</v>
      </c>
      <c r="G1382" s="88" t="s">
        <v>44</v>
      </c>
      <c r="H1382" s="89" t="s">
        <v>45</v>
      </c>
      <c r="I1382" s="92" t="s">
        <v>146</v>
      </c>
      <c r="J1382" s="92" t="s">
        <v>47</v>
      </c>
      <c r="K1382" s="91" t="s">
        <v>34</v>
      </c>
      <c r="L1382" s="128">
        <v>44039</v>
      </c>
      <c r="M1382" s="91">
        <v>2020</v>
      </c>
      <c r="N1382" s="91" t="s">
        <v>1124</v>
      </c>
      <c r="O1382" s="91" t="s">
        <v>1342</v>
      </c>
      <c r="P1382" s="127">
        <v>44069</v>
      </c>
      <c r="Q1382" s="97">
        <v>44068</v>
      </c>
      <c r="R1382" s="93" t="s">
        <v>35</v>
      </c>
      <c r="S1382" s="89" t="s">
        <v>36</v>
      </c>
      <c r="T1382" s="88" t="s">
        <v>30</v>
      </c>
      <c r="U1382" s="89" t="s">
        <v>449</v>
      </c>
      <c r="V1382" s="92" t="s">
        <v>1865</v>
      </c>
      <c r="W1382" s="94">
        <v>77661300</v>
      </c>
      <c r="X1382" s="46">
        <f t="shared" si="69"/>
        <v>29</v>
      </c>
      <c r="Y1382" s="46">
        <v>1117</v>
      </c>
      <c r="Z1382" s="46" t="str">
        <f t="shared" si="70"/>
        <v>16-30</v>
      </c>
      <c r="AA1382" s="77" t="str">
        <f t="shared" si="71"/>
        <v>Concluido</v>
      </c>
    </row>
    <row r="1383" spans="1:27" s="43" customFormat="1" ht="15" customHeight="1">
      <c r="A1383" s="89" t="s">
        <v>26</v>
      </c>
      <c r="B1383" s="90" t="s">
        <v>37</v>
      </c>
      <c r="C1383" s="91" t="s">
        <v>27</v>
      </c>
      <c r="D1383" s="91">
        <v>8575</v>
      </c>
      <c r="E1383" s="87" t="s">
        <v>53</v>
      </c>
      <c r="F1383" s="87" t="s">
        <v>29</v>
      </c>
      <c r="G1383" s="88" t="s">
        <v>44</v>
      </c>
      <c r="H1383" s="89" t="s">
        <v>45</v>
      </c>
      <c r="I1383" s="92" t="s">
        <v>53</v>
      </c>
      <c r="J1383" s="92" t="s">
        <v>47</v>
      </c>
      <c r="K1383" s="91" t="s">
        <v>34</v>
      </c>
      <c r="L1383" s="128">
        <v>44039</v>
      </c>
      <c r="M1383" s="91">
        <v>2020</v>
      </c>
      <c r="N1383" s="91" t="s">
        <v>1124</v>
      </c>
      <c r="O1383" s="91" t="s">
        <v>1342</v>
      </c>
      <c r="P1383" s="127">
        <v>44069</v>
      </c>
      <c r="Q1383" s="97">
        <v>44097</v>
      </c>
      <c r="R1383" s="93" t="s">
        <v>35</v>
      </c>
      <c r="S1383" s="89" t="s">
        <v>36</v>
      </c>
      <c r="T1383" s="88" t="s">
        <v>30</v>
      </c>
      <c r="U1383" s="89" t="s">
        <v>449</v>
      </c>
      <c r="V1383" s="92" t="s">
        <v>1866</v>
      </c>
      <c r="W1383" s="94">
        <v>9921640</v>
      </c>
      <c r="X1383" s="46">
        <f t="shared" si="69"/>
        <v>58</v>
      </c>
      <c r="Y1383" s="46">
        <v>1118</v>
      </c>
      <c r="Z1383" s="46" t="str">
        <f t="shared" si="70"/>
        <v>31-60</v>
      </c>
      <c r="AA1383" s="77" t="str">
        <f t="shared" si="71"/>
        <v>Concluido</v>
      </c>
    </row>
    <row r="1384" spans="1:27" s="43" customFormat="1" ht="15" customHeight="1">
      <c r="A1384" s="89" t="s">
        <v>26</v>
      </c>
      <c r="B1384" s="90" t="s">
        <v>37</v>
      </c>
      <c r="C1384" s="91" t="s">
        <v>27</v>
      </c>
      <c r="D1384" s="91">
        <v>8577</v>
      </c>
      <c r="E1384" s="87" t="s">
        <v>110</v>
      </c>
      <c r="F1384" s="87" t="s">
        <v>57</v>
      </c>
      <c r="G1384" s="88" t="s">
        <v>44</v>
      </c>
      <c r="H1384" s="89" t="s">
        <v>45</v>
      </c>
      <c r="I1384" s="92" t="s">
        <v>110</v>
      </c>
      <c r="J1384" s="92" t="s">
        <v>111</v>
      </c>
      <c r="K1384" s="91" t="s">
        <v>112</v>
      </c>
      <c r="L1384" s="128">
        <v>44039</v>
      </c>
      <c r="M1384" s="91">
        <v>2020</v>
      </c>
      <c r="N1384" s="91" t="s">
        <v>1124</v>
      </c>
      <c r="O1384" s="91" t="s">
        <v>1342</v>
      </c>
      <c r="P1384" s="127">
        <v>44069</v>
      </c>
      <c r="Q1384" s="97">
        <v>44067</v>
      </c>
      <c r="R1384" s="93" t="s">
        <v>35</v>
      </c>
      <c r="S1384" s="89" t="s">
        <v>36</v>
      </c>
      <c r="T1384" s="88" t="s">
        <v>30</v>
      </c>
      <c r="U1384" s="89" t="s">
        <v>449</v>
      </c>
      <c r="V1384" s="92" t="s">
        <v>1867</v>
      </c>
      <c r="W1384" s="94">
        <v>48199763</v>
      </c>
      <c r="X1384" s="46">
        <f t="shared" si="69"/>
        <v>28</v>
      </c>
      <c r="Y1384" s="46">
        <v>1119</v>
      </c>
      <c r="Z1384" s="46" t="str">
        <f t="shared" si="70"/>
        <v>16-30</v>
      </c>
      <c r="AA1384" s="77" t="str">
        <f t="shared" si="71"/>
        <v>Concluido</v>
      </c>
    </row>
    <row r="1385" spans="1:27" s="43" customFormat="1" ht="15" customHeight="1">
      <c r="A1385" s="89" t="s">
        <v>26</v>
      </c>
      <c r="B1385" s="90" t="s">
        <v>37</v>
      </c>
      <c r="C1385" s="91" t="s">
        <v>27</v>
      </c>
      <c r="D1385" s="91">
        <v>8566</v>
      </c>
      <c r="E1385" s="87" t="s">
        <v>102</v>
      </c>
      <c r="F1385" s="87" t="s">
        <v>29</v>
      </c>
      <c r="G1385" s="88" t="s">
        <v>44</v>
      </c>
      <c r="H1385" s="89" t="s">
        <v>45</v>
      </c>
      <c r="I1385" s="92" t="s">
        <v>102</v>
      </c>
      <c r="J1385" s="92" t="s">
        <v>86</v>
      </c>
      <c r="K1385" s="91" t="s">
        <v>155</v>
      </c>
      <c r="L1385" s="128">
        <v>44039</v>
      </c>
      <c r="M1385" s="91">
        <v>2020</v>
      </c>
      <c r="N1385" s="91" t="s">
        <v>1124</v>
      </c>
      <c r="O1385" s="91" t="s">
        <v>1342</v>
      </c>
      <c r="P1385" s="127">
        <v>44069</v>
      </c>
      <c r="Q1385" s="97">
        <v>44067</v>
      </c>
      <c r="R1385" s="93" t="s">
        <v>35</v>
      </c>
      <c r="S1385" s="89" t="s">
        <v>36</v>
      </c>
      <c r="T1385" s="88" t="s">
        <v>30</v>
      </c>
      <c r="U1385" s="89" t="s">
        <v>449</v>
      </c>
      <c r="V1385" s="92" t="s">
        <v>1868</v>
      </c>
      <c r="W1385" s="94">
        <v>2758532</v>
      </c>
      <c r="X1385" s="46">
        <f t="shared" si="69"/>
        <v>28</v>
      </c>
      <c r="Y1385" s="46">
        <v>1120</v>
      </c>
      <c r="Z1385" s="46" t="str">
        <f t="shared" si="70"/>
        <v>16-30</v>
      </c>
      <c r="AA1385" s="77" t="str">
        <f t="shared" si="71"/>
        <v>Concluido</v>
      </c>
    </row>
    <row r="1386" spans="1:27" s="43" customFormat="1" ht="15" customHeight="1">
      <c r="A1386" s="89" t="s">
        <v>26</v>
      </c>
      <c r="B1386" s="90" t="s">
        <v>37</v>
      </c>
      <c r="C1386" s="91" t="s">
        <v>27</v>
      </c>
      <c r="D1386" s="91">
        <v>8571</v>
      </c>
      <c r="E1386" s="87" t="s">
        <v>85</v>
      </c>
      <c r="F1386" s="87" t="s">
        <v>29</v>
      </c>
      <c r="G1386" s="88" t="s">
        <v>44</v>
      </c>
      <c r="H1386" s="89" t="s">
        <v>45</v>
      </c>
      <c r="I1386" s="92" t="s">
        <v>85</v>
      </c>
      <c r="J1386" s="92" t="s">
        <v>86</v>
      </c>
      <c r="K1386" s="91" t="s">
        <v>87</v>
      </c>
      <c r="L1386" s="128">
        <v>44039</v>
      </c>
      <c r="M1386" s="91">
        <v>2020</v>
      </c>
      <c r="N1386" s="91" t="s">
        <v>1124</v>
      </c>
      <c r="O1386" s="91" t="s">
        <v>1342</v>
      </c>
      <c r="P1386" s="127">
        <v>44069</v>
      </c>
      <c r="Q1386" s="97">
        <v>44067</v>
      </c>
      <c r="R1386" s="93" t="s">
        <v>35</v>
      </c>
      <c r="S1386" s="89" t="s">
        <v>36</v>
      </c>
      <c r="T1386" s="88" t="s">
        <v>30</v>
      </c>
      <c r="U1386" s="89" t="s">
        <v>449</v>
      </c>
      <c r="V1386" s="92" t="s">
        <v>1869</v>
      </c>
      <c r="W1386" s="94">
        <v>3596343</v>
      </c>
      <c r="X1386" s="46">
        <f t="shared" si="69"/>
        <v>28</v>
      </c>
      <c r="Y1386" s="46">
        <v>1121</v>
      </c>
      <c r="Z1386" s="46" t="str">
        <f t="shared" si="70"/>
        <v>16-30</v>
      </c>
      <c r="AA1386" s="77" t="str">
        <f t="shared" si="71"/>
        <v>Concluido</v>
      </c>
    </row>
    <row r="1387" spans="1:27" s="43" customFormat="1" ht="15" customHeight="1">
      <c r="A1387" s="89" t="s">
        <v>26</v>
      </c>
      <c r="B1387" s="90" t="s">
        <v>37</v>
      </c>
      <c r="C1387" s="91" t="s">
        <v>27</v>
      </c>
      <c r="D1387" s="91">
        <v>8561</v>
      </c>
      <c r="E1387" s="87" t="s">
        <v>85</v>
      </c>
      <c r="F1387" s="87" t="s">
        <v>29</v>
      </c>
      <c r="G1387" s="88" t="s">
        <v>44</v>
      </c>
      <c r="H1387" s="89" t="s">
        <v>45</v>
      </c>
      <c r="I1387" s="92" t="s">
        <v>131</v>
      </c>
      <c r="J1387" s="92" t="s">
        <v>86</v>
      </c>
      <c r="K1387" s="91" t="s">
        <v>132</v>
      </c>
      <c r="L1387" s="128">
        <v>44039</v>
      </c>
      <c r="M1387" s="91">
        <v>2020</v>
      </c>
      <c r="N1387" s="91" t="s">
        <v>1124</v>
      </c>
      <c r="O1387" s="91" t="s">
        <v>1342</v>
      </c>
      <c r="P1387" s="127">
        <v>44069</v>
      </c>
      <c r="Q1387" s="97">
        <v>44069</v>
      </c>
      <c r="R1387" s="93" t="s">
        <v>35</v>
      </c>
      <c r="S1387" s="89" t="s">
        <v>36</v>
      </c>
      <c r="T1387" s="88" t="s">
        <v>30</v>
      </c>
      <c r="U1387" s="89" t="s">
        <v>449</v>
      </c>
      <c r="V1387" s="92" t="s">
        <v>1870</v>
      </c>
      <c r="W1387" s="94">
        <v>3646908</v>
      </c>
      <c r="X1387" s="46">
        <f t="shared" si="69"/>
        <v>30</v>
      </c>
      <c r="Y1387" s="46">
        <v>1122</v>
      </c>
      <c r="Z1387" s="46" t="str">
        <f t="shared" si="70"/>
        <v>16-30</v>
      </c>
      <c r="AA1387" s="77" t="str">
        <f t="shared" si="71"/>
        <v>Concluido</v>
      </c>
    </row>
    <row r="1388" spans="1:27" s="43" customFormat="1" ht="15" customHeight="1">
      <c r="A1388" s="89" t="s">
        <v>26</v>
      </c>
      <c r="B1388" s="90" t="s">
        <v>37</v>
      </c>
      <c r="C1388" s="91" t="s">
        <v>27</v>
      </c>
      <c r="D1388" s="91">
        <v>8562</v>
      </c>
      <c r="E1388" s="87" t="s">
        <v>53</v>
      </c>
      <c r="F1388" s="87" t="s">
        <v>29</v>
      </c>
      <c r="G1388" s="88" t="s">
        <v>44</v>
      </c>
      <c r="H1388" s="89" t="s">
        <v>45</v>
      </c>
      <c r="I1388" s="92" t="s">
        <v>131</v>
      </c>
      <c r="J1388" s="92" t="s">
        <v>86</v>
      </c>
      <c r="K1388" s="91" t="s">
        <v>132</v>
      </c>
      <c r="L1388" s="128">
        <v>44039</v>
      </c>
      <c r="M1388" s="91">
        <v>2020</v>
      </c>
      <c r="N1388" s="91" t="s">
        <v>1124</v>
      </c>
      <c r="O1388" s="91" t="s">
        <v>1342</v>
      </c>
      <c r="P1388" s="127">
        <v>44069</v>
      </c>
      <c r="Q1388" s="97">
        <v>44084</v>
      </c>
      <c r="R1388" s="93" t="s">
        <v>35</v>
      </c>
      <c r="S1388" s="89" t="s">
        <v>36</v>
      </c>
      <c r="T1388" s="88" t="s">
        <v>30</v>
      </c>
      <c r="U1388" s="89" t="s">
        <v>449</v>
      </c>
      <c r="V1388" s="92" t="s">
        <v>1871</v>
      </c>
      <c r="W1388" s="94">
        <v>2838279</v>
      </c>
      <c r="X1388" s="46">
        <f t="shared" si="69"/>
        <v>45</v>
      </c>
      <c r="Y1388" s="46">
        <v>1123</v>
      </c>
      <c r="Z1388" s="46" t="str">
        <f t="shared" si="70"/>
        <v>31-60</v>
      </c>
      <c r="AA1388" s="77" t="str">
        <f t="shared" si="71"/>
        <v>Concluido</v>
      </c>
    </row>
    <row r="1389" spans="1:27" s="43" customFormat="1" ht="15" customHeight="1">
      <c r="A1389" s="89" t="s">
        <v>26</v>
      </c>
      <c r="B1389" s="90" t="s">
        <v>37</v>
      </c>
      <c r="C1389" s="91" t="s">
        <v>27</v>
      </c>
      <c r="D1389" s="91">
        <v>8563</v>
      </c>
      <c r="E1389" s="87" t="s">
        <v>85</v>
      </c>
      <c r="F1389" s="87" t="s">
        <v>57</v>
      </c>
      <c r="G1389" s="88" t="s">
        <v>44</v>
      </c>
      <c r="H1389" s="89" t="s">
        <v>45</v>
      </c>
      <c r="I1389" s="92" t="s">
        <v>131</v>
      </c>
      <c r="J1389" s="92" t="s">
        <v>86</v>
      </c>
      <c r="K1389" s="91" t="s">
        <v>132</v>
      </c>
      <c r="L1389" s="128">
        <v>44039</v>
      </c>
      <c r="M1389" s="91">
        <v>2020</v>
      </c>
      <c r="N1389" s="91" t="s">
        <v>1124</v>
      </c>
      <c r="O1389" s="91" t="s">
        <v>1342</v>
      </c>
      <c r="P1389" s="127">
        <v>44069</v>
      </c>
      <c r="Q1389" s="97">
        <v>44070</v>
      </c>
      <c r="R1389" s="93" t="s">
        <v>35</v>
      </c>
      <c r="S1389" s="89" t="s">
        <v>36</v>
      </c>
      <c r="T1389" s="88" t="s">
        <v>30</v>
      </c>
      <c r="U1389" s="89" t="s">
        <v>449</v>
      </c>
      <c r="V1389" s="92" t="s">
        <v>1872</v>
      </c>
      <c r="W1389" s="94">
        <v>80296561</v>
      </c>
      <c r="X1389" s="46">
        <f t="shared" si="69"/>
        <v>31</v>
      </c>
      <c r="Y1389" s="46">
        <v>1124</v>
      </c>
      <c r="Z1389" s="46" t="str">
        <f t="shared" si="70"/>
        <v>31-60</v>
      </c>
      <c r="AA1389" s="77" t="str">
        <f t="shared" si="71"/>
        <v>Concluido</v>
      </c>
    </row>
    <row r="1390" spans="1:27" s="43" customFormat="1" ht="15" customHeight="1">
      <c r="A1390" s="89" t="s">
        <v>26</v>
      </c>
      <c r="B1390" s="90" t="s">
        <v>37</v>
      </c>
      <c r="C1390" s="91" t="s">
        <v>27</v>
      </c>
      <c r="D1390" s="91">
        <v>8564</v>
      </c>
      <c r="E1390" s="87" t="s">
        <v>85</v>
      </c>
      <c r="F1390" s="87" t="s">
        <v>29</v>
      </c>
      <c r="G1390" s="88" t="s">
        <v>44</v>
      </c>
      <c r="H1390" s="89" t="s">
        <v>45</v>
      </c>
      <c r="I1390" s="92" t="s">
        <v>131</v>
      </c>
      <c r="J1390" s="92" t="s">
        <v>86</v>
      </c>
      <c r="K1390" s="91" t="s">
        <v>132</v>
      </c>
      <c r="L1390" s="128">
        <v>44039</v>
      </c>
      <c r="M1390" s="91">
        <v>2020</v>
      </c>
      <c r="N1390" s="91" t="s">
        <v>1124</v>
      </c>
      <c r="O1390" s="91" t="s">
        <v>1342</v>
      </c>
      <c r="P1390" s="127">
        <v>44069</v>
      </c>
      <c r="Q1390" s="97">
        <v>44071</v>
      </c>
      <c r="R1390" s="93" t="s">
        <v>35</v>
      </c>
      <c r="S1390" s="89" t="s">
        <v>36</v>
      </c>
      <c r="T1390" s="88" t="s">
        <v>30</v>
      </c>
      <c r="U1390" s="89" t="s">
        <v>449</v>
      </c>
      <c r="V1390" s="92" t="s">
        <v>1873</v>
      </c>
      <c r="W1390" s="94">
        <v>3588437</v>
      </c>
      <c r="X1390" s="46">
        <f t="shared" si="69"/>
        <v>32</v>
      </c>
      <c r="Y1390" s="46">
        <v>1125</v>
      </c>
      <c r="Z1390" s="46" t="str">
        <f t="shared" si="70"/>
        <v>31-60</v>
      </c>
      <c r="AA1390" s="77" t="str">
        <f t="shared" si="71"/>
        <v>Concluido</v>
      </c>
    </row>
    <row r="1391" spans="1:27" s="43" customFormat="1" ht="15" customHeight="1">
      <c r="A1391" s="89" t="s">
        <v>26</v>
      </c>
      <c r="B1391" s="90" t="s">
        <v>37</v>
      </c>
      <c r="C1391" s="91" t="s">
        <v>27</v>
      </c>
      <c r="D1391" s="91">
        <v>8565</v>
      </c>
      <c r="E1391" s="87" t="s">
        <v>85</v>
      </c>
      <c r="F1391" s="87" t="s">
        <v>29</v>
      </c>
      <c r="G1391" s="88" t="s">
        <v>44</v>
      </c>
      <c r="H1391" s="89" t="s">
        <v>45</v>
      </c>
      <c r="I1391" s="92" t="s">
        <v>131</v>
      </c>
      <c r="J1391" s="92" t="s">
        <v>86</v>
      </c>
      <c r="K1391" s="91" t="s">
        <v>132</v>
      </c>
      <c r="L1391" s="128">
        <v>44039</v>
      </c>
      <c r="M1391" s="91">
        <v>2020</v>
      </c>
      <c r="N1391" s="91" t="s">
        <v>1124</v>
      </c>
      <c r="O1391" s="91" t="s">
        <v>1342</v>
      </c>
      <c r="P1391" s="127">
        <v>44069</v>
      </c>
      <c r="Q1391" s="97">
        <v>44069</v>
      </c>
      <c r="R1391" s="93" t="s">
        <v>35</v>
      </c>
      <c r="S1391" s="89" t="s">
        <v>36</v>
      </c>
      <c r="T1391" s="88" t="s">
        <v>30</v>
      </c>
      <c r="U1391" s="89" t="s">
        <v>449</v>
      </c>
      <c r="V1391" s="92" t="s">
        <v>1874</v>
      </c>
      <c r="W1391" s="94">
        <v>3574969</v>
      </c>
      <c r="X1391" s="46">
        <f t="shared" si="69"/>
        <v>30</v>
      </c>
      <c r="Y1391" s="46">
        <v>1126</v>
      </c>
      <c r="Z1391" s="46" t="str">
        <f t="shared" si="70"/>
        <v>16-30</v>
      </c>
      <c r="AA1391" s="77" t="str">
        <f t="shared" si="71"/>
        <v>Concluido</v>
      </c>
    </row>
    <row r="1392" spans="1:27" s="43" customFormat="1" ht="15" customHeight="1">
      <c r="A1392" s="89" t="s">
        <v>26</v>
      </c>
      <c r="B1392" s="90" t="s">
        <v>37</v>
      </c>
      <c r="C1392" s="91" t="s">
        <v>27</v>
      </c>
      <c r="D1392" s="91">
        <v>8567</v>
      </c>
      <c r="E1392" s="87" t="s">
        <v>85</v>
      </c>
      <c r="F1392" s="87" t="s">
        <v>29</v>
      </c>
      <c r="G1392" s="88" t="s">
        <v>44</v>
      </c>
      <c r="H1392" s="89" t="s">
        <v>45</v>
      </c>
      <c r="I1392" s="92" t="s">
        <v>131</v>
      </c>
      <c r="J1392" s="92" t="s">
        <v>86</v>
      </c>
      <c r="K1392" s="91" t="s">
        <v>132</v>
      </c>
      <c r="L1392" s="128">
        <v>44039</v>
      </c>
      <c r="M1392" s="91">
        <v>2020</v>
      </c>
      <c r="N1392" s="91" t="s">
        <v>1124</v>
      </c>
      <c r="O1392" s="91" t="s">
        <v>1342</v>
      </c>
      <c r="P1392" s="127">
        <v>44069</v>
      </c>
      <c r="Q1392" s="97">
        <v>44067</v>
      </c>
      <c r="R1392" s="93" t="s">
        <v>35</v>
      </c>
      <c r="S1392" s="89" t="s">
        <v>36</v>
      </c>
      <c r="T1392" s="88" t="s">
        <v>30</v>
      </c>
      <c r="U1392" s="89" t="s">
        <v>449</v>
      </c>
      <c r="V1392" s="92" t="s">
        <v>1875</v>
      </c>
      <c r="W1392" s="94">
        <v>3608840</v>
      </c>
      <c r="X1392" s="46">
        <f t="shared" si="69"/>
        <v>28</v>
      </c>
      <c r="Y1392" s="46">
        <v>1127</v>
      </c>
      <c r="Z1392" s="46" t="str">
        <f t="shared" si="70"/>
        <v>16-30</v>
      </c>
      <c r="AA1392" s="77" t="str">
        <f t="shared" si="71"/>
        <v>Concluido</v>
      </c>
    </row>
    <row r="1393" spans="1:27" s="43" customFormat="1" ht="15" customHeight="1">
      <c r="A1393" s="89" t="s">
        <v>26</v>
      </c>
      <c r="B1393" s="90" t="s">
        <v>37</v>
      </c>
      <c r="C1393" s="91" t="s">
        <v>27</v>
      </c>
      <c r="D1393" s="91">
        <v>8569</v>
      </c>
      <c r="E1393" s="87" t="s">
        <v>85</v>
      </c>
      <c r="F1393" s="87" t="s">
        <v>29</v>
      </c>
      <c r="G1393" s="88" t="s">
        <v>44</v>
      </c>
      <c r="H1393" s="89" t="s">
        <v>45</v>
      </c>
      <c r="I1393" s="92" t="s">
        <v>131</v>
      </c>
      <c r="J1393" s="92" t="s">
        <v>86</v>
      </c>
      <c r="K1393" s="91" t="s">
        <v>132</v>
      </c>
      <c r="L1393" s="128">
        <v>44039</v>
      </c>
      <c r="M1393" s="91">
        <v>2020</v>
      </c>
      <c r="N1393" s="91" t="s">
        <v>1124</v>
      </c>
      <c r="O1393" s="91" t="s">
        <v>1342</v>
      </c>
      <c r="P1393" s="127">
        <v>44069</v>
      </c>
      <c r="Q1393" s="97">
        <v>44070</v>
      </c>
      <c r="R1393" s="93" t="s">
        <v>35</v>
      </c>
      <c r="S1393" s="89" t="s">
        <v>36</v>
      </c>
      <c r="T1393" s="88" t="s">
        <v>30</v>
      </c>
      <c r="U1393" s="89" t="s">
        <v>449</v>
      </c>
      <c r="V1393" s="92" t="s">
        <v>1876</v>
      </c>
      <c r="W1393" s="94">
        <v>44422986</v>
      </c>
      <c r="X1393" s="46">
        <f t="shared" si="69"/>
        <v>31</v>
      </c>
      <c r="Y1393" s="46">
        <v>1128</v>
      </c>
      <c r="Z1393" s="46" t="str">
        <f t="shared" si="70"/>
        <v>31-60</v>
      </c>
      <c r="AA1393" s="77" t="str">
        <f t="shared" si="71"/>
        <v>Concluido</v>
      </c>
    </row>
    <row r="1394" spans="1:27" s="43" customFormat="1" ht="15" customHeight="1">
      <c r="A1394" s="89" t="s">
        <v>26</v>
      </c>
      <c r="B1394" s="90" t="s">
        <v>37</v>
      </c>
      <c r="C1394" s="91" t="s">
        <v>27</v>
      </c>
      <c r="D1394" s="91">
        <v>8570</v>
      </c>
      <c r="E1394" s="87" t="s">
        <v>85</v>
      </c>
      <c r="F1394" s="87" t="s">
        <v>29</v>
      </c>
      <c r="G1394" s="88" t="s">
        <v>44</v>
      </c>
      <c r="H1394" s="89" t="s">
        <v>45</v>
      </c>
      <c r="I1394" s="92" t="s">
        <v>131</v>
      </c>
      <c r="J1394" s="92" t="s">
        <v>86</v>
      </c>
      <c r="K1394" s="91" t="s">
        <v>132</v>
      </c>
      <c r="L1394" s="128">
        <v>44039</v>
      </c>
      <c r="M1394" s="91">
        <v>2020</v>
      </c>
      <c r="N1394" s="91" t="s">
        <v>1124</v>
      </c>
      <c r="O1394" s="91" t="s">
        <v>1342</v>
      </c>
      <c r="P1394" s="127">
        <v>44069</v>
      </c>
      <c r="Q1394" s="97">
        <v>44062</v>
      </c>
      <c r="R1394" s="93" t="s">
        <v>35</v>
      </c>
      <c r="S1394" s="89" t="s">
        <v>36</v>
      </c>
      <c r="T1394" s="88" t="s">
        <v>30</v>
      </c>
      <c r="U1394" s="89" t="s">
        <v>449</v>
      </c>
      <c r="V1394" s="92" t="s">
        <v>1877</v>
      </c>
      <c r="W1394" s="94">
        <v>3661094</v>
      </c>
      <c r="X1394" s="46">
        <f t="shared" si="69"/>
        <v>23</v>
      </c>
      <c r="Y1394" s="46">
        <v>1129</v>
      </c>
      <c r="Z1394" s="46" t="str">
        <f t="shared" si="70"/>
        <v>16-30</v>
      </c>
      <c r="AA1394" s="77" t="str">
        <f t="shared" si="71"/>
        <v>Concluido</v>
      </c>
    </row>
    <row r="1395" spans="1:27" s="43" customFormat="1" ht="15" customHeight="1">
      <c r="A1395" s="89" t="s">
        <v>26</v>
      </c>
      <c r="B1395" s="90" t="s">
        <v>37</v>
      </c>
      <c r="C1395" s="91" t="s">
        <v>27</v>
      </c>
      <c r="D1395" s="91">
        <v>8572</v>
      </c>
      <c r="E1395" s="87" t="s">
        <v>85</v>
      </c>
      <c r="F1395" s="87" t="s">
        <v>29</v>
      </c>
      <c r="G1395" s="88" t="s">
        <v>44</v>
      </c>
      <c r="H1395" s="89" t="s">
        <v>45</v>
      </c>
      <c r="I1395" s="92" t="s">
        <v>131</v>
      </c>
      <c r="J1395" s="92" t="s">
        <v>86</v>
      </c>
      <c r="K1395" s="91" t="s">
        <v>132</v>
      </c>
      <c r="L1395" s="128">
        <v>44039</v>
      </c>
      <c r="M1395" s="91">
        <v>2020</v>
      </c>
      <c r="N1395" s="91" t="s">
        <v>1124</v>
      </c>
      <c r="O1395" s="91" t="s">
        <v>1342</v>
      </c>
      <c r="P1395" s="127">
        <v>44069</v>
      </c>
      <c r="Q1395" s="97">
        <v>44069</v>
      </c>
      <c r="R1395" s="93" t="s">
        <v>35</v>
      </c>
      <c r="S1395" s="89" t="s">
        <v>36</v>
      </c>
      <c r="T1395" s="88" t="s">
        <v>30</v>
      </c>
      <c r="U1395" s="89" t="s">
        <v>449</v>
      </c>
      <c r="V1395" s="92" t="s">
        <v>1878</v>
      </c>
      <c r="W1395" s="94">
        <v>41920125</v>
      </c>
      <c r="X1395" s="46">
        <f t="shared" si="69"/>
        <v>30</v>
      </c>
      <c r="Y1395" s="46">
        <v>1130</v>
      </c>
      <c r="Z1395" s="46" t="str">
        <f t="shared" si="70"/>
        <v>16-30</v>
      </c>
      <c r="AA1395" s="77" t="str">
        <f t="shared" si="71"/>
        <v>Concluido</v>
      </c>
    </row>
    <row r="1396" spans="1:27" s="43" customFormat="1" ht="15" customHeight="1">
      <c r="A1396" s="89" t="s">
        <v>26</v>
      </c>
      <c r="B1396" s="90" t="s">
        <v>37</v>
      </c>
      <c r="C1396" s="91" t="s">
        <v>27</v>
      </c>
      <c r="D1396" s="91">
        <v>8573</v>
      </c>
      <c r="E1396" s="87" t="s">
        <v>85</v>
      </c>
      <c r="F1396" s="87" t="s">
        <v>29</v>
      </c>
      <c r="G1396" s="88" t="s">
        <v>44</v>
      </c>
      <c r="H1396" s="89" t="s">
        <v>45</v>
      </c>
      <c r="I1396" s="92" t="s">
        <v>131</v>
      </c>
      <c r="J1396" s="92" t="s">
        <v>86</v>
      </c>
      <c r="K1396" s="91" t="s">
        <v>132</v>
      </c>
      <c r="L1396" s="128">
        <v>44039</v>
      </c>
      <c r="M1396" s="91">
        <v>2020</v>
      </c>
      <c r="N1396" s="91" t="s">
        <v>1124</v>
      </c>
      <c r="O1396" s="91" t="s">
        <v>1342</v>
      </c>
      <c r="P1396" s="127">
        <v>44069</v>
      </c>
      <c r="Q1396" s="97">
        <v>44067</v>
      </c>
      <c r="R1396" s="93" t="s">
        <v>35</v>
      </c>
      <c r="S1396" s="89" t="s">
        <v>36</v>
      </c>
      <c r="T1396" s="88" t="s">
        <v>30</v>
      </c>
      <c r="U1396" s="89" t="s">
        <v>449</v>
      </c>
      <c r="V1396" s="92" t="s">
        <v>1879</v>
      </c>
      <c r="W1396" s="94">
        <v>41389852</v>
      </c>
      <c r="X1396" s="46">
        <f t="shared" si="69"/>
        <v>28</v>
      </c>
      <c r="Y1396" s="46">
        <v>1131</v>
      </c>
      <c r="Z1396" s="46" t="str">
        <f t="shared" si="70"/>
        <v>16-30</v>
      </c>
      <c r="AA1396" s="77" t="str">
        <f t="shared" si="71"/>
        <v>Concluido</v>
      </c>
    </row>
    <row r="1397" spans="1:27" s="43" customFormat="1" ht="15" customHeight="1">
      <c r="A1397" s="89" t="s">
        <v>26</v>
      </c>
      <c r="B1397" s="90" t="s">
        <v>37</v>
      </c>
      <c r="C1397" s="91" t="s">
        <v>27</v>
      </c>
      <c r="D1397" s="91">
        <v>8574</v>
      </c>
      <c r="E1397" s="87" t="s">
        <v>85</v>
      </c>
      <c r="F1397" s="87" t="s">
        <v>29</v>
      </c>
      <c r="G1397" s="88" t="s">
        <v>44</v>
      </c>
      <c r="H1397" s="89" t="s">
        <v>45</v>
      </c>
      <c r="I1397" s="92" t="s">
        <v>131</v>
      </c>
      <c r="J1397" s="92" t="s">
        <v>86</v>
      </c>
      <c r="K1397" s="91" t="s">
        <v>132</v>
      </c>
      <c r="L1397" s="128">
        <v>44039</v>
      </c>
      <c r="M1397" s="91">
        <v>2020</v>
      </c>
      <c r="N1397" s="91" t="s">
        <v>1124</v>
      </c>
      <c r="O1397" s="91" t="s">
        <v>1342</v>
      </c>
      <c r="P1397" s="127">
        <v>44069</v>
      </c>
      <c r="Q1397" s="97">
        <v>44072</v>
      </c>
      <c r="R1397" s="93" t="s">
        <v>35</v>
      </c>
      <c r="S1397" s="89" t="s">
        <v>36</v>
      </c>
      <c r="T1397" s="88" t="s">
        <v>30</v>
      </c>
      <c r="U1397" s="89" t="s">
        <v>449</v>
      </c>
      <c r="V1397" s="92" t="s">
        <v>1880</v>
      </c>
      <c r="W1397" s="94">
        <v>3567800</v>
      </c>
      <c r="X1397" s="46">
        <f t="shared" si="69"/>
        <v>33</v>
      </c>
      <c r="Y1397" s="46">
        <v>1132</v>
      </c>
      <c r="Z1397" s="46" t="str">
        <f t="shared" si="70"/>
        <v>31-60</v>
      </c>
      <c r="AA1397" s="77" t="str">
        <f t="shared" si="71"/>
        <v>Concluido</v>
      </c>
    </row>
    <row r="1398" spans="1:27" s="43" customFormat="1" ht="15" customHeight="1">
      <c r="A1398" s="89" t="s">
        <v>26</v>
      </c>
      <c r="B1398" s="90" t="s">
        <v>37</v>
      </c>
      <c r="C1398" s="91" t="s">
        <v>27</v>
      </c>
      <c r="D1398" s="91">
        <v>8579</v>
      </c>
      <c r="E1398" s="87" t="s">
        <v>85</v>
      </c>
      <c r="F1398" s="87" t="s">
        <v>57</v>
      </c>
      <c r="G1398" s="88" t="s">
        <v>44</v>
      </c>
      <c r="H1398" s="89" t="s">
        <v>45</v>
      </c>
      <c r="I1398" s="92" t="s">
        <v>131</v>
      </c>
      <c r="J1398" s="92" t="s">
        <v>86</v>
      </c>
      <c r="K1398" s="91" t="s">
        <v>132</v>
      </c>
      <c r="L1398" s="128">
        <v>44039</v>
      </c>
      <c r="M1398" s="91">
        <v>2020</v>
      </c>
      <c r="N1398" s="91" t="s">
        <v>1124</v>
      </c>
      <c r="O1398" s="91" t="s">
        <v>1342</v>
      </c>
      <c r="P1398" s="127">
        <v>44069</v>
      </c>
      <c r="Q1398" s="97">
        <v>44067</v>
      </c>
      <c r="R1398" s="93" t="s">
        <v>35</v>
      </c>
      <c r="S1398" s="89" t="s">
        <v>36</v>
      </c>
      <c r="T1398" s="88" t="s">
        <v>30</v>
      </c>
      <c r="U1398" s="89" t="s">
        <v>449</v>
      </c>
      <c r="V1398" s="92" t="s">
        <v>1881</v>
      </c>
      <c r="W1398" s="94">
        <v>46254551</v>
      </c>
      <c r="X1398" s="46">
        <f t="shared" si="69"/>
        <v>28</v>
      </c>
      <c r="Y1398" s="46">
        <v>1133</v>
      </c>
      <c r="Z1398" s="46" t="str">
        <f t="shared" si="70"/>
        <v>16-30</v>
      </c>
      <c r="AA1398" s="77" t="str">
        <f t="shared" si="71"/>
        <v>Concluido</v>
      </c>
    </row>
    <row r="1399" spans="1:27" s="43" customFormat="1" ht="15" customHeight="1">
      <c r="A1399" s="89" t="s">
        <v>26</v>
      </c>
      <c r="B1399" s="90" t="s">
        <v>37</v>
      </c>
      <c r="C1399" s="91" t="s">
        <v>27</v>
      </c>
      <c r="D1399" s="91">
        <v>8581</v>
      </c>
      <c r="E1399" s="87" t="s">
        <v>85</v>
      </c>
      <c r="F1399" s="87" t="s">
        <v>29</v>
      </c>
      <c r="G1399" s="88" t="s">
        <v>44</v>
      </c>
      <c r="H1399" s="89" t="s">
        <v>45</v>
      </c>
      <c r="I1399" s="92" t="s">
        <v>131</v>
      </c>
      <c r="J1399" s="92" t="s">
        <v>86</v>
      </c>
      <c r="K1399" s="91" t="s">
        <v>132</v>
      </c>
      <c r="L1399" s="128">
        <v>44039</v>
      </c>
      <c r="M1399" s="91">
        <v>2020</v>
      </c>
      <c r="N1399" s="91" t="s">
        <v>1124</v>
      </c>
      <c r="O1399" s="91" t="s">
        <v>1342</v>
      </c>
      <c r="P1399" s="127">
        <v>44069</v>
      </c>
      <c r="Q1399" s="97">
        <v>44069</v>
      </c>
      <c r="R1399" s="93" t="s">
        <v>35</v>
      </c>
      <c r="S1399" s="89" t="s">
        <v>36</v>
      </c>
      <c r="T1399" s="88" t="s">
        <v>30</v>
      </c>
      <c r="U1399" s="89" t="s">
        <v>449</v>
      </c>
      <c r="V1399" s="92" t="s">
        <v>1882</v>
      </c>
      <c r="W1399" s="94">
        <v>48815073</v>
      </c>
      <c r="X1399" s="46">
        <f t="shared" si="69"/>
        <v>30</v>
      </c>
      <c r="Y1399" s="46">
        <v>1134</v>
      </c>
      <c r="Z1399" s="46" t="str">
        <f t="shared" si="70"/>
        <v>16-30</v>
      </c>
      <c r="AA1399" s="77" t="str">
        <f t="shared" si="71"/>
        <v>Concluido</v>
      </c>
    </row>
    <row r="1400" spans="1:27" s="43" customFormat="1" ht="15" customHeight="1">
      <c r="A1400" s="89" t="s">
        <v>26</v>
      </c>
      <c r="B1400" s="90" t="s">
        <v>37</v>
      </c>
      <c r="C1400" s="91" t="s">
        <v>27</v>
      </c>
      <c r="D1400" s="91">
        <v>8584</v>
      </c>
      <c r="E1400" s="87" t="s">
        <v>85</v>
      </c>
      <c r="F1400" s="87" t="s">
        <v>29</v>
      </c>
      <c r="G1400" s="88" t="s">
        <v>44</v>
      </c>
      <c r="H1400" s="89" t="s">
        <v>45</v>
      </c>
      <c r="I1400" s="92" t="s">
        <v>131</v>
      </c>
      <c r="J1400" s="92" t="s">
        <v>86</v>
      </c>
      <c r="K1400" s="91" t="s">
        <v>132</v>
      </c>
      <c r="L1400" s="128">
        <v>44039</v>
      </c>
      <c r="M1400" s="91">
        <v>2020</v>
      </c>
      <c r="N1400" s="91" t="s">
        <v>1124</v>
      </c>
      <c r="O1400" s="91" t="s">
        <v>1342</v>
      </c>
      <c r="P1400" s="127">
        <v>44069</v>
      </c>
      <c r="Q1400" s="97">
        <v>44067</v>
      </c>
      <c r="R1400" s="93" t="s">
        <v>35</v>
      </c>
      <c r="S1400" s="89" t="s">
        <v>36</v>
      </c>
      <c r="T1400" s="88" t="s">
        <v>30</v>
      </c>
      <c r="U1400" s="89" t="s">
        <v>449</v>
      </c>
      <c r="V1400" s="92" t="s">
        <v>1883</v>
      </c>
      <c r="W1400" s="94">
        <v>70049863</v>
      </c>
      <c r="X1400" s="46">
        <f t="shared" si="69"/>
        <v>28</v>
      </c>
      <c r="Y1400" s="46">
        <v>1135</v>
      </c>
      <c r="Z1400" s="46" t="str">
        <f t="shared" si="70"/>
        <v>16-30</v>
      </c>
      <c r="AA1400" s="77" t="str">
        <f t="shared" si="71"/>
        <v>Concluido</v>
      </c>
    </row>
    <row r="1401" spans="1:27" s="43" customFormat="1">
      <c r="A1401" s="89" t="s">
        <v>26</v>
      </c>
      <c r="B1401" s="90" t="s">
        <v>37</v>
      </c>
      <c r="C1401" s="91" t="s">
        <v>27</v>
      </c>
      <c r="D1401" s="91">
        <v>8586</v>
      </c>
      <c r="E1401" s="87" t="s">
        <v>85</v>
      </c>
      <c r="F1401" s="87" t="s">
        <v>57</v>
      </c>
      <c r="G1401" s="88" t="s">
        <v>44</v>
      </c>
      <c r="H1401" s="89" t="s">
        <v>45</v>
      </c>
      <c r="I1401" s="92" t="s">
        <v>131</v>
      </c>
      <c r="J1401" s="92" t="s">
        <v>86</v>
      </c>
      <c r="K1401" s="91" t="s">
        <v>132</v>
      </c>
      <c r="L1401" s="128">
        <v>44039</v>
      </c>
      <c r="M1401" s="91">
        <v>2020</v>
      </c>
      <c r="N1401" s="91" t="s">
        <v>1124</v>
      </c>
      <c r="O1401" s="91" t="s">
        <v>1342</v>
      </c>
      <c r="P1401" s="127">
        <v>44069</v>
      </c>
      <c r="Q1401" s="97">
        <v>44084</v>
      </c>
      <c r="R1401" s="93" t="s">
        <v>35</v>
      </c>
      <c r="S1401" s="89" t="s">
        <v>36</v>
      </c>
      <c r="T1401" s="88" t="s">
        <v>30</v>
      </c>
      <c r="U1401" s="89" t="s">
        <v>449</v>
      </c>
      <c r="V1401" s="92" t="s">
        <v>1884</v>
      </c>
      <c r="W1401" s="94">
        <v>47496317</v>
      </c>
      <c r="X1401" s="46">
        <f t="shared" si="69"/>
        <v>45</v>
      </c>
      <c r="Y1401" s="46">
        <v>1136</v>
      </c>
      <c r="Z1401" s="46" t="str">
        <f t="shared" si="70"/>
        <v>31-60</v>
      </c>
      <c r="AA1401" s="77" t="str">
        <f t="shared" si="71"/>
        <v>Concluido</v>
      </c>
    </row>
    <row r="1402" spans="1:27" s="43" customFormat="1">
      <c r="A1402" s="89" t="s">
        <v>26</v>
      </c>
      <c r="B1402" s="90" t="s">
        <v>37</v>
      </c>
      <c r="C1402" s="91" t="s">
        <v>27</v>
      </c>
      <c r="D1402" s="91">
        <v>8560</v>
      </c>
      <c r="E1402" s="87" t="s">
        <v>85</v>
      </c>
      <c r="F1402" s="87" t="s">
        <v>57</v>
      </c>
      <c r="G1402" s="88" t="s">
        <v>44</v>
      </c>
      <c r="H1402" s="89" t="s">
        <v>45</v>
      </c>
      <c r="I1402" s="92" t="s">
        <v>131</v>
      </c>
      <c r="J1402" s="92" t="s">
        <v>86</v>
      </c>
      <c r="K1402" s="91" t="s">
        <v>132</v>
      </c>
      <c r="L1402" s="128">
        <v>44038</v>
      </c>
      <c r="M1402" s="91">
        <v>2020</v>
      </c>
      <c r="N1402" s="91" t="s">
        <v>1124</v>
      </c>
      <c r="O1402" s="91" t="s">
        <v>1342</v>
      </c>
      <c r="P1402" s="127">
        <v>44068</v>
      </c>
      <c r="Q1402" s="97">
        <v>44067</v>
      </c>
      <c r="R1402" s="93" t="s">
        <v>35</v>
      </c>
      <c r="S1402" s="89" t="s">
        <v>36</v>
      </c>
      <c r="T1402" s="88" t="s">
        <v>30</v>
      </c>
      <c r="U1402" s="89" t="s">
        <v>449</v>
      </c>
      <c r="V1402" s="92" t="s">
        <v>1885</v>
      </c>
      <c r="W1402" s="94">
        <v>41503160</v>
      </c>
      <c r="X1402" s="46">
        <f t="shared" si="69"/>
        <v>29</v>
      </c>
      <c r="Y1402" s="46">
        <v>1137</v>
      </c>
      <c r="Z1402" s="46" t="str">
        <f t="shared" si="70"/>
        <v>16-30</v>
      </c>
      <c r="AA1402" s="77" t="str">
        <f t="shared" si="71"/>
        <v>Concluido</v>
      </c>
    </row>
    <row r="1403" spans="1:27" s="43" customFormat="1">
      <c r="A1403" s="89" t="s">
        <v>26</v>
      </c>
      <c r="B1403" s="90" t="s">
        <v>37</v>
      </c>
      <c r="C1403" s="91" t="s">
        <v>27</v>
      </c>
      <c r="D1403" s="91">
        <v>8550</v>
      </c>
      <c r="E1403" s="87" t="s">
        <v>50</v>
      </c>
      <c r="F1403" s="87" t="s">
        <v>29</v>
      </c>
      <c r="G1403" s="88" t="s">
        <v>44</v>
      </c>
      <c r="H1403" s="89" t="s">
        <v>45</v>
      </c>
      <c r="I1403" s="92" t="s">
        <v>50</v>
      </c>
      <c r="J1403" s="92" t="s">
        <v>51</v>
      </c>
      <c r="K1403" s="91" t="s">
        <v>52</v>
      </c>
      <c r="L1403" s="128">
        <v>44037</v>
      </c>
      <c r="M1403" s="91">
        <v>2020</v>
      </c>
      <c r="N1403" s="91" t="s">
        <v>1124</v>
      </c>
      <c r="O1403" s="91" t="s">
        <v>1342</v>
      </c>
      <c r="P1403" s="127">
        <v>44067</v>
      </c>
      <c r="Q1403" s="97">
        <v>44067</v>
      </c>
      <c r="R1403" s="93" t="s">
        <v>35</v>
      </c>
      <c r="S1403" s="89" t="s">
        <v>36</v>
      </c>
      <c r="T1403" s="88" t="s">
        <v>30</v>
      </c>
      <c r="U1403" s="89" t="s">
        <v>449</v>
      </c>
      <c r="V1403" s="92" t="s">
        <v>961</v>
      </c>
      <c r="W1403" s="94">
        <v>43367375</v>
      </c>
      <c r="X1403" s="46">
        <f t="shared" si="69"/>
        <v>30</v>
      </c>
      <c r="Y1403" s="46">
        <v>1138</v>
      </c>
      <c r="Z1403" s="46" t="str">
        <f t="shared" si="70"/>
        <v>16-30</v>
      </c>
      <c r="AA1403" s="77" t="str">
        <f t="shared" si="71"/>
        <v>Concluido</v>
      </c>
    </row>
    <row r="1404" spans="1:27" s="43" customFormat="1" ht="15" customHeight="1">
      <c r="A1404" s="89" t="s">
        <v>26</v>
      </c>
      <c r="B1404" s="90" t="s">
        <v>37</v>
      </c>
      <c r="C1404" s="91" t="s">
        <v>27</v>
      </c>
      <c r="D1404" s="91">
        <v>8557</v>
      </c>
      <c r="E1404" s="87" t="s">
        <v>107</v>
      </c>
      <c r="F1404" s="87" t="s">
        <v>57</v>
      </c>
      <c r="G1404" s="88" t="s">
        <v>44</v>
      </c>
      <c r="H1404" s="89" t="s">
        <v>45</v>
      </c>
      <c r="I1404" s="92" t="s">
        <v>107</v>
      </c>
      <c r="J1404" s="92" t="s">
        <v>69</v>
      </c>
      <c r="K1404" s="91" t="s">
        <v>163</v>
      </c>
      <c r="L1404" s="128">
        <v>44037</v>
      </c>
      <c r="M1404" s="91">
        <v>2020</v>
      </c>
      <c r="N1404" s="91" t="s">
        <v>1124</v>
      </c>
      <c r="O1404" s="91" t="s">
        <v>1342</v>
      </c>
      <c r="P1404" s="127">
        <v>44067</v>
      </c>
      <c r="Q1404" s="97">
        <v>44092</v>
      </c>
      <c r="R1404" s="93" t="s">
        <v>35</v>
      </c>
      <c r="S1404" s="89" t="s">
        <v>36</v>
      </c>
      <c r="T1404" s="88" t="s">
        <v>30</v>
      </c>
      <c r="U1404" s="89" t="s">
        <v>449</v>
      </c>
      <c r="V1404" s="92" t="s">
        <v>1886</v>
      </c>
      <c r="W1404" s="94">
        <v>47120438</v>
      </c>
      <c r="X1404" s="46">
        <f t="shared" si="69"/>
        <v>55</v>
      </c>
      <c r="Y1404" s="46">
        <v>1139</v>
      </c>
      <c r="Z1404" s="46" t="str">
        <f t="shared" si="70"/>
        <v>31-60</v>
      </c>
      <c r="AA1404" s="77" t="str">
        <f t="shared" si="71"/>
        <v>Concluido</v>
      </c>
    </row>
    <row r="1405" spans="1:27" s="43" customFormat="1">
      <c r="A1405" s="89" t="s">
        <v>26</v>
      </c>
      <c r="B1405" s="90" t="s">
        <v>37</v>
      </c>
      <c r="C1405" s="91" t="s">
        <v>27</v>
      </c>
      <c r="D1405" s="91">
        <v>8558</v>
      </c>
      <c r="E1405" s="87" t="s">
        <v>107</v>
      </c>
      <c r="F1405" s="87" t="s">
        <v>57</v>
      </c>
      <c r="G1405" s="88" t="s">
        <v>44</v>
      </c>
      <c r="H1405" s="89" t="s">
        <v>45</v>
      </c>
      <c r="I1405" s="92" t="s">
        <v>107</v>
      </c>
      <c r="J1405" s="92" t="s">
        <v>69</v>
      </c>
      <c r="K1405" s="91" t="s">
        <v>163</v>
      </c>
      <c r="L1405" s="128">
        <v>44037</v>
      </c>
      <c r="M1405" s="91">
        <v>2020</v>
      </c>
      <c r="N1405" s="91" t="s">
        <v>1124</v>
      </c>
      <c r="O1405" s="91" t="s">
        <v>1342</v>
      </c>
      <c r="P1405" s="127">
        <v>44067</v>
      </c>
      <c r="Q1405" s="97">
        <v>44065</v>
      </c>
      <c r="R1405" s="93" t="s">
        <v>35</v>
      </c>
      <c r="S1405" s="89" t="s">
        <v>36</v>
      </c>
      <c r="T1405" s="88" t="s">
        <v>30</v>
      </c>
      <c r="U1405" s="89" t="s">
        <v>449</v>
      </c>
      <c r="V1405" s="92" t="s">
        <v>1887</v>
      </c>
      <c r="W1405" s="94">
        <v>20989401</v>
      </c>
      <c r="X1405" s="46">
        <f t="shared" si="69"/>
        <v>28</v>
      </c>
      <c r="Y1405" s="46">
        <v>1140</v>
      </c>
      <c r="Z1405" s="46" t="str">
        <f t="shared" si="70"/>
        <v>16-30</v>
      </c>
      <c r="AA1405" s="77" t="str">
        <f t="shared" si="71"/>
        <v>Concluido</v>
      </c>
    </row>
    <row r="1406" spans="1:27" s="43" customFormat="1" ht="15" customHeight="1">
      <c r="A1406" s="89" t="s">
        <v>26</v>
      </c>
      <c r="B1406" s="90" t="s">
        <v>37</v>
      </c>
      <c r="C1406" s="91" t="s">
        <v>27</v>
      </c>
      <c r="D1406" s="91">
        <v>8546</v>
      </c>
      <c r="E1406" s="87" t="s">
        <v>71</v>
      </c>
      <c r="F1406" s="87" t="s">
        <v>29</v>
      </c>
      <c r="G1406" s="88" t="s">
        <v>44</v>
      </c>
      <c r="H1406" s="89" t="s">
        <v>45</v>
      </c>
      <c r="I1406" s="92" t="s">
        <v>46</v>
      </c>
      <c r="J1406" s="92" t="s">
        <v>47</v>
      </c>
      <c r="K1406" s="91" t="s">
        <v>34</v>
      </c>
      <c r="L1406" s="128">
        <v>44037</v>
      </c>
      <c r="M1406" s="91">
        <v>2020</v>
      </c>
      <c r="N1406" s="91" t="s">
        <v>1124</v>
      </c>
      <c r="O1406" s="91" t="s">
        <v>1342</v>
      </c>
      <c r="P1406" s="127">
        <v>44067</v>
      </c>
      <c r="Q1406" s="97">
        <v>44067</v>
      </c>
      <c r="R1406" s="93" t="s">
        <v>35</v>
      </c>
      <c r="S1406" s="89" t="s">
        <v>36</v>
      </c>
      <c r="T1406" s="88" t="s">
        <v>30</v>
      </c>
      <c r="U1406" s="89" t="s">
        <v>449</v>
      </c>
      <c r="V1406" s="92" t="s">
        <v>1888</v>
      </c>
      <c r="W1406" s="94">
        <v>46286979</v>
      </c>
      <c r="X1406" s="46">
        <f t="shared" si="69"/>
        <v>30</v>
      </c>
      <c r="Y1406" s="46">
        <v>1141</v>
      </c>
      <c r="Z1406" s="46" t="str">
        <f t="shared" si="70"/>
        <v>16-30</v>
      </c>
      <c r="AA1406" s="77" t="str">
        <f t="shared" si="71"/>
        <v>Concluido</v>
      </c>
    </row>
    <row r="1407" spans="1:27" s="43" customFormat="1" ht="15" customHeight="1">
      <c r="A1407" s="89" t="s">
        <v>26</v>
      </c>
      <c r="B1407" s="90" t="s">
        <v>37</v>
      </c>
      <c r="C1407" s="91" t="s">
        <v>27</v>
      </c>
      <c r="D1407" s="91">
        <v>8542</v>
      </c>
      <c r="E1407" s="87" t="s">
        <v>101</v>
      </c>
      <c r="F1407" s="87" t="s">
        <v>91</v>
      </c>
      <c r="G1407" s="88" t="s">
        <v>44</v>
      </c>
      <c r="H1407" s="89" t="s">
        <v>45</v>
      </c>
      <c r="I1407" s="92" t="s">
        <v>101</v>
      </c>
      <c r="J1407" s="92" t="s">
        <v>79</v>
      </c>
      <c r="K1407" s="91" t="s">
        <v>34</v>
      </c>
      <c r="L1407" s="128">
        <v>44037</v>
      </c>
      <c r="M1407" s="91">
        <v>2020</v>
      </c>
      <c r="N1407" s="91" t="s">
        <v>1124</v>
      </c>
      <c r="O1407" s="91" t="s">
        <v>1342</v>
      </c>
      <c r="P1407" s="127">
        <v>44067</v>
      </c>
      <c r="Q1407" s="97">
        <v>44067</v>
      </c>
      <c r="R1407" s="93" t="s">
        <v>35</v>
      </c>
      <c r="S1407" s="89" t="s">
        <v>36</v>
      </c>
      <c r="T1407" s="88" t="s">
        <v>30</v>
      </c>
      <c r="U1407" s="89" t="s">
        <v>449</v>
      </c>
      <c r="V1407" s="92" t="s">
        <v>1889</v>
      </c>
      <c r="W1407" s="94">
        <v>70916958</v>
      </c>
      <c r="X1407" s="46">
        <f t="shared" si="69"/>
        <v>30</v>
      </c>
      <c r="Y1407" s="46">
        <v>1142</v>
      </c>
      <c r="Z1407" s="46" t="str">
        <f t="shared" si="70"/>
        <v>16-30</v>
      </c>
      <c r="AA1407" s="77" t="str">
        <f t="shared" si="71"/>
        <v>Concluido</v>
      </c>
    </row>
    <row r="1408" spans="1:27" s="43" customFormat="1" ht="15" customHeight="1">
      <c r="A1408" s="89" t="s">
        <v>26</v>
      </c>
      <c r="B1408" s="90" t="s">
        <v>37</v>
      </c>
      <c r="C1408" s="91" t="s">
        <v>27</v>
      </c>
      <c r="D1408" s="91">
        <v>8548</v>
      </c>
      <c r="E1408" s="87" t="s">
        <v>157</v>
      </c>
      <c r="F1408" s="87" t="s">
        <v>29</v>
      </c>
      <c r="G1408" s="88" t="s">
        <v>44</v>
      </c>
      <c r="H1408" s="89" t="s">
        <v>45</v>
      </c>
      <c r="I1408" s="92" t="s">
        <v>110</v>
      </c>
      <c r="J1408" s="92" t="s">
        <v>111</v>
      </c>
      <c r="K1408" s="91" t="s">
        <v>112</v>
      </c>
      <c r="L1408" s="128">
        <v>44037</v>
      </c>
      <c r="M1408" s="91">
        <v>2020</v>
      </c>
      <c r="N1408" s="91" t="s">
        <v>1124</v>
      </c>
      <c r="O1408" s="91" t="s">
        <v>1342</v>
      </c>
      <c r="P1408" s="127">
        <v>44067</v>
      </c>
      <c r="Q1408" s="97">
        <v>44092</v>
      </c>
      <c r="R1408" s="93" t="s">
        <v>35</v>
      </c>
      <c r="S1408" s="89" t="s">
        <v>36</v>
      </c>
      <c r="T1408" s="88" t="s">
        <v>30</v>
      </c>
      <c r="U1408" s="89" t="s">
        <v>449</v>
      </c>
      <c r="V1408" s="92" t="s">
        <v>1890</v>
      </c>
      <c r="W1408" s="94">
        <v>42031466</v>
      </c>
      <c r="X1408" s="46">
        <f t="shared" si="69"/>
        <v>55</v>
      </c>
      <c r="Y1408" s="46">
        <v>1143</v>
      </c>
      <c r="Z1408" s="46" t="str">
        <f t="shared" si="70"/>
        <v>31-60</v>
      </c>
      <c r="AA1408" s="77" t="str">
        <f t="shared" si="71"/>
        <v>Concluido</v>
      </c>
    </row>
    <row r="1409" spans="1:27" s="43" customFormat="1" ht="15" customHeight="1">
      <c r="A1409" s="89" t="s">
        <v>26</v>
      </c>
      <c r="B1409" s="90" t="s">
        <v>37</v>
      </c>
      <c r="C1409" s="91" t="s">
        <v>27</v>
      </c>
      <c r="D1409" s="91">
        <v>8559</v>
      </c>
      <c r="E1409" s="87" t="s">
        <v>157</v>
      </c>
      <c r="F1409" s="87" t="s">
        <v>29</v>
      </c>
      <c r="G1409" s="88" t="s">
        <v>44</v>
      </c>
      <c r="H1409" s="89" t="s">
        <v>45</v>
      </c>
      <c r="I1409" s="92" t="s">
        <v>110</v>
      </c>
      <c r="J1409" s="92" t="s">
        <v>111</v>
      </c>
      <c r="K1409" s="91" t="s">
        <v>112</v>
      </c>
      <c r="L1409" s="128">
        <v>44037</v>
      </c>
      <c r="M1409" s="91">
        <v>2020</v>
      </c>
      <c r="N1409" s="91" t="s">
        <v>1124</v>
      </c>
      <c r="O1409" s="91" t="s">
        <v>1342</v>
      </c>
      <c r="P1409" s="127">
        <v>44067</v>
      </c>
      <c r="Q1409" s="97">
        <v>44082</v>
      </c>
      <c r="R1409" s="93" t="s">
        <v>35</v>
      </c>
      <c r="S1409" s="89" t="s">
        <v>36</v>
      </c>
      <c r="T1409" s="88" t="s">
        <v>30</v>
      </c>
      <c r="U1409" s="89" t="s">
        <v>449</v>
      </c>
      <c r="V1409" s="92" t="s">
        <v>1891</v>
      </c>
      <c r="W1409" s="94">
        <v>47240539</v>
      </c>
      <c r="X1409" s="46">
        <f t="shared" si="69"/>
        <v>45</v>
      </c>
      <c r="Y1409" s="46">
        <v>1144</v>
      </c>
      <c r="Z1409" s="46" t="str">
        <f t="shared" si="70"/>
        <v>31-60</v>
      </c>
      <c r="AA1409" s="77" t="str">
        <f t="shared" si="71"/>
        <v>Concluido</v>
      </c>
    </row>
    <row r="1410" spans="1:27" s="43" customFormat="1" ht="15" customHeight="1">
      <c r="A1410" s="89" t="s">
        <v>26</v>
      </c>
      <c r="B1410" s="90" t="s">
        <v>37</v>
      </c>
      <c r="C1410" s="91" t="s">
        <v>27</v>
      </c>
      <c r="D1410" s="91">
        <v>8532</v>
      </c>
      <c r="E1410" s="87" t="s">
        <v>102</v>
      </c>
      <c r="F1410" s="87" t="s">
        <v>57</v>
      </c>
      <c r="G1410" s="88" t="s">
        <v>44</v>
      </c>
      <c r="H1410" s="89" t="s">
        <v>45</v>
      </c>
      <c r="I1410" s="92" t="s">
        <v>102</v>
      </c>
      <c r="J1410" s="92" t="s">
        <v>86</v>
      </c>
      <c r="K1410" s="91" t="s">
        <v>155</v>
      </c>
      <c r="L1410" s="128">
        <v>44037</v>
      </c>
      <c r="M1410" s="91">
        <v>2020</v>
      </c>
      <c r="N1410" s="91" t="s">
        <v>1124</v>
      </c>
      <c r="O1410" s="91" t="s">
        <v>1342</v>
      </c>
      <c r="P1410" s="127">
        <v>44067</v>
      </c>
      <c r="Q1410" s="97">
        <v>44067</v>
      </c>
      <c r="R1410" s="93" t="s">
        <v>35</v>
      </c>
      <c r="S1410" s="89" t="s">
        <v>36</v>
      </c>
      <c r="T1410" s="88" t="s">
        <v>30</v>
      </c>
      <c r="U1410" s="89" t="s">
        <v>449</v>
      </c>
      <c r="V1410" s="92" t="s">
        <v>1892</v>
      </c>
      <c r="W1410" s="94">
        <v>76504392</v>
      </c>
      <c r="X1410" s="46">
        <f t="shared" si="69"/>
        <v>30</v>
      </c>
      <c r="Y1410" s="46">
        <v>1145</v>
      </c>
      <c r="Z1410" s="46" t="str">
        <f t="shared" si="70"/>
        <v>16-30</v>
      </c>
      <c r="AA1410" s="77" t="str">
        <f t="shared" si="71"/>
        <v>Concluido</v>
      </c>
    </row>
    <row r="1411" spans="1:27" s="43" customFormat="1" ht="15" customHeight="1">
      <c r="A1411" s="89" t="s">
        <v>26</v>
      </c>
      <c r="B1411" s="90" t="s">
        <v>37</v>
      </c>
      <c r="C1411" s="91" t="s">
        <v>27</v>
      </c>
      <c r="D1411" s="91">
        <v>8534</v>
      </c>
      <c r="E1411" s="87" t="s">
        <v>102</v>
      </c>
      <c r="F1411" s="87" t="s">
        <v>57</v>
      </c>
      <c r="G1411" s="88" t="s">
        <v>44</v>
      </c>
      <c r="H1411" s="89" t="s">
        <v>45</v>
      </c>
      <c r="I1411" s="92" t="s">
        <v>102</v>
      </c>
      <c r="J1411" s="92" t="s">
        <v>86</v>
      </c>
      <c r="K1411" s="91" t="s">
        <v>155</v>
      </c>
      <c r="L1411" s="128">
        <v>44037</v>
      </c>
      <c r="M1411" s="91">
        <v>2020</v>
      </c>
      <c r="N1411" s="91" t="s">
        <v>1124</v>
      </c>
      <c r="O1411" s="91" t="s">
        <v>1342</v>
      </c>
      <c r="P1411" s="127">
        <v>44067</v>
      </c>
      <c r="Q1411" s="97">
        <v>44067</v>
      </c>
      <c r="R1411" s="93" t="s">
        <v>35</v>
      </c>
      <c r="S1411" s="89" t="s">
        <v>36</v>
      </c>
      <c r="T1411" s="88" t="s">
        <v>30</v>
      </c>
      <c r="U1411" s="89" t="s">
        <v>449</v>
      </c>
      <c r="V1411" s="92" t="s">
        <v>1893</v>
      </c>
      <c r="W1411" s="94">
        <v>46492506</v>
      </c>
      <c r="X1411" s="46">
        <f t="shared" si="69"/>
        <v>30</v>
      </c>
      <c r="Y1411" s="46">
        <v>1146</v>
      </c>
      <c r="Z1411" s="46" t="str">
        <f t="shared" si="70"/>
        <v>16-30</v>
      </c>
      <c r="AA1411" s="77" t="str">
        <f t="shared" si="71"/>
        <v>Concluido</v>
      </c>
    </row>
    <row r="1412" spans="1:27" s="43" customFormat="1" ht="15" customHeight="1">
      <c r="A1412" s="89" t="s">
        <v>26</v>
      </c>
      <c r="B1412" s="90" t="s">
        <v>37</v>
      </c>
      <c r="C1412" s="91" t="s">
        <v>27</v>
      </c>
      <c r="D1412" s="91">
        <v>8539</v>
      </c>
      <c r="E1412" s="87" t="s">
        <v>102</v>
      </c>
      <c r="F1412" s="87" t="s">
        <v>29</v>
      </c>
      <c r="G1412" s="88" t="s">
        <v>44</v>
      </c>
      <c r="H1412" s="89" t="s">
        <v>45</v>
      </c>
      <c r="I1412" s="92" t="s">
        <v>102</v>
      </c>
      <c r="J1412" s="92" t="s">
        <v>86</v>
      </c>
      <c r="K1412" s="91" t="s">
        <v>155</v>
      </c>
      <c r="L1412" s="128">
        <v>44037</v>
      </c>
      <c r="M1412" s="91">
        <v>2020</v>
      </c>
      <c r="N1412" s="91" t="s">
        <v>1124</v>
      </c>
      <c r="O1412" s="91" t="s">
        <v>1342</v>
      </c>
      <c r="P1412" s="127">
        <v>44067</v>
      </c>
      <c r="Q1412" s="97">
        <v>44067</v>
      </c>
      <c r="R1412" s="93" t="s">
        <v>35</v>
      </c>
      <c r="S1412" s="89" t="s">
        <v>36</v>
      </c>
      <c r="T1412" s="88" t="s">
        <v>30</v>
      </c>
      <c r="U1412" s="89" t="s">
        <v>449</v>
      </c>
      <c r="V1412" s="92" t="s">
        <v>1894</v>
      </c>
      <c r="W1412" s="94">
        <v>3479909</v>
      </c>
      <c r="X1412" s="46">
        <f t="shared" si="69"/>
        <v>30</v>
      </c>
      <c r="Y1412" s="46">
        <v>1147</v>
      </c>
      <c r="Z1412" s="46" t="str">
        <f t="shared" si="70"/>
        <v>16-30</v>
      </c>
      <c r="AA1412" s="77" t="str">
        <f t="shared" si="71"/>
        <v>Concluido</v>
      </c>
    </row>
    <row r="1413" spans="1:27" s="43" customFormat="1" ht="15" customHeight="1">
      <c r="A1413" s="89" t="s">
        <v>26</v>
      </c>
      <c r="B1413" s="90" t="s">
        <v>37</v>
      </c>
      <c r="C1413" s="91" t="s">
        <v>27</v>
      </c>
      <c r="D1413" s="91">
        <v>8533</v>
      </c>
      <c r="E1413" s="87" t="s">
        <v>85</v>
      </c>
      <c r="F1413" s="87" t="s">
        <v>29</v>
      </c>
      <c r="G1413" s="88" t="s">
        <v>44</v>
      </c>
      <c r="H1413" s="89" t="s">
        <v>45</v>
      </c>
      <c r="I1413" s="92" t="s">
        <v>85</v>
      </c>
      <c r="J1413" s="92" t="s">
        <v>86</v>
      </c>
      <c r="K1413" s="91" t="s">
        <v>87</v>
      </c>
      <c r="L1413" s="128">
        <v>44037</v>
      </c>
      <c r="M1413" s="91">
        <v>2020</v>
      </c>
      <c r="N1413" s="91" t="s">
        <v>1124</v>
      </c>
      <c r="O1413" s="91" t="s">
        <v>1342</v>
      </c>
      <c r="P1413" s="127">
        <v>44067</v>
      </c>
      <c r="Q1413" s="97">
        <v>44063</v>
      </c>
      <c r="R1413" s="93" t="s">
        <v>35</v>
      </c>
      <c r="S1413" s="89" t="s">
        <v>36</v>
      </c>
      <c r="T1413" s="88" t="s">
        <v>30</v>
      </c>
      <c r="U1413" s="89" t="s">
        <v>449</v>
      </c>
      <c r="V1413" s="92" t="s">
        <v>1895</v>
      </c>
      <c r="W1413" s="94">
        <v>3475709</v>
      </c>
      <c r="X1413" s="46">
        <f t="shared" si="69"/>
        <v>26</v>
      </c>
      <c r="Y1413" s="46">
        <v>1148</v>
      </c>
      <c r="Z1413" s="46" t="str">
        <f t="shared" si="70"/>
        <v>16-30</v>
      </c>
      <c r="AA1413" s="77" t="str">
        <f t="shared" si="71"/>
        <v>Concluido</v>
      </c>
    </row>
    <row r="1414" spans="1:27" s="43" customFormat="1" ht="15" customHeight="1">
      <c r="A1414" s="89" t="s">
        <v>26</v>
      </c>
      <c r="B1414" s="90" t="s">
        <v>37</v>
      </c>
      <c r="C1414" s="91" t="s">
        <v>27</v>
      </c>
      <c r="D1414" s="91">
        <v>8545</v>
      </c>
      <c r="E1414" s="87" t="s">
        <v>85</v>
      </c>
      <c r="F1414" s="87" t="s">
        <v>29</v>
      </c>
      <c r="G1414" s="88" t="s">
        <v>44</v>
      </c>
      <c r="H1414" s="89" t="s">
        <v>45</v>
      </c>
      <c r="I1414" s="92" t="s">
        <v>85</v>
      </c>
      <c r="J1414" s="92" t="s">
        <v>86</v>
      </c>
      <c r="K1414" s="91" t="s">
        <v>87</v>
      </c>
      <c r="L1414" s="128">
        <v>44037</v>
      </c>
      <c r="M1414" s="91">
        <v>2020</v>
      </c>
      <c r="N1414" s="91" t="s">
        <v>1124</v>
      </c>
      <c r="O1414" s="91" t="s">
        <v>1342</v>
      </c>
      <c r="P1414" s="127">
        <v>44067</v>
      </c>
      <c r="Q1414" s="97">
        <v>44065</v>
      </c>
      <c r="R1414" s="93" t="s">
        <v>35</v>
      </c>
      <c r="S1414" s="89" t="s">
        <v>36</v>
      </c>
      <c r="T1414" s="88" t="s">
        <v>30</v>
      </c>
      <c r="U1414" s="89" t="s">
        <v>449</v>
      </c>
      <c r="V1414" s="92" t="s">
        <v>1896</v>
      </c>
      <c r="W1414" s="94">
        <v>3563686</v>
      </c>
      <c r="X1414" s="46">
        <f t="shared" si="69"/>
        <v>28</v>
      </c>
      <c r="Y1414" s="46">
        <v>1149</v>
      </c>
      <c r="Z1414" s="46" t="str">
        <f t="shared" si="70"/>
        <v>16-30</v>
      </c>
      <c r="AA1414" s="77" t="str">
        <f t="shared" si="71"/>
        <v>Concluido</v>
      </c>
    </row>
    <row r="1415" spans="1:27" s="43" customFormat="1" ht="15" customHeight="1">
      <c r="A1415" s="89" t="s">
        <v>26</v>
      </c>
      <c r="B1415" s="90" t="s">
        <v>37</v>
      </c>
      <c r="C1415" s="91" t="s">
        <v>27</v>
      </c>
      <c r="D1415" s="91">
        <v>8552</v>
      </c>
      <c r="E1415" s="87" t="s">
        <v>85</v>
      </c>
      <c r="F1415" s="87" t="s">
        <v>29</v>
      </c>
      <c r="G1415" s="88" t="s">
        <v>44</v>
      </c>
      <c r="H1415" s="89" t="s">
        <v>45</v>
      </c>
      <c r="I1415" s="92" t="s">
        <v>85</v>
      </c>
      <c r="J1415" s="92" t="s">
        <v>86</v>
      </c>
      <c r="K1415" s="91" t="s">
        <v>87</v>
      </c>
      <c r="L1415" s="128">
        <v>44037</v>
      </c>
      <c r="M1415" s="91">
        <v>2020</v>
      </c>
      <c r="N1415" s="91" t="s">
        <v>1124</v>
      </c>
      <c r="O1415" s="91" t="s">
        <v>1342</v>
      </c>
      <c r="P1415" s="127">
        <v>44067</v>
      </c>
      <c r="Q1415" s="97">
        <v>44065</v>
      </c>
      <c r="R1415" s="93" t="s">
        <v>35</v>
      </c>
      <c r="S1415" s="89" t="s">
        <v>36</v>
      </c>
      <c r="T1415" s="88" t="s">
        <v>30</v>
      </c>
      <c r="U1415" s="89" t="s">
        <v>449</v>
      </c>
      <c r="V1415" s="92" t="s">
        <v>1897</v>
      </c>
      <c r="W1415" s="94">
        <v>43705233</v>
      </c>
      <c r="X1415" s="46">
        <f t="shared" si="69"/>
        <v>28</v>
      </c>
      <c r="Y1415" s="46">
        <v>1150</v>
      </c>
      <c r="Z1415" s="46" t="str">
        <f t="shared" si="70"/>
        <v>16-30</v>
      </c>
      <c r="AA1415" s="77" t="str">
        <f t="shared" si="71"/>
        <v>Concluido</v>
      </c>
    </row>
    <row r="1416" spans="1:27" s="43" customFormat="1" ht="15" customHeight="1">
      <c r="A1416" s="89" t="s">
        <v>26</v>
      </c>
      <c r="B1416" s="90" t="s">
        <v>37</v>
      </c>
      <c r="C1416" s="91" t="s">
        <v>27</v>
      </c>
      <c r="D1416" s="91">
        <v>8536</v>
      </c>
      <c r="E1416" s="87" t="s">
        <v>110</v>
      </c>
      <c r="F1416" s="87" t="s">
        <v>29</v>
      </c>
      <c r="G1416" s="88" t="s">
        <v>44</v>
      </c>
      <c r="H1416" s="89" t="s">
        <v>45</v>
      </c>
      <c r="I1416" s="92" t="s">
        <v>72</v>
      </c>
      <c r="J1416" s="92" t="s">
        <v>111</v>
      </c>
      <c r="K1416" s="91" t="s">
        <v>434</v>
      </c>
      <c r="L1416" s="128">
        <v>44037</v>
      </c>
      <c r="M1416" s="91">
        <v>2020</v>
      </c>
      <c r="N1416" s="91" t="s">
        <v>1124</v>
      </c>
      <c r="O1416" s="91" t="s">
        <v>1342</v>
      </c>
      <c r="P1416" s="127">
        <v>44067</v>
      </c>
      <c r="Q1416" s="97">
        <v>44067</v>
      </c>
      <c r="R1416" s="93" t="s">
        <v>35</v>
      </c>
      <c r="S1416" s="89" t="s">
        <v>36</v>
      </c>
      <c r="T1416" s="88" t="s">
        <v>30</v>
      </c>
      <c r="U1416" s="89" t="s">
        <v>449</v>
      </c>
      <c r="V1416" s="92" t="s">
        <v>1898</v>
      </c>
      <c r="W1416" s="94">
        <v>62566851</v>
      </c>
      <c r="X1416" s="46">
        <f t="shared" si="69"/>
        <v>30</v>
      </c>
      <c r="Y1416" s="46">
        <v>1151</v>
      </c>
      <c r="Z1416" s="46" t="str">
        <f t="shared" si="70"/>
        <v>16-30</v>
      </c>
      <c r="AA1416" s="77" t="str">
        <f t="shared" si="71"/>
        <v>Concluido</v>
      </c>
    </row>
    <row r="1417" spans="1:27" s="43" customFormat="1" ht="15" customHeight="1">
      <c r="A1417" s="89" t="s">
        <v>26</v>
      </c>
      <c r="B1417" s="90" t="s">
        <v>37</v>
      </c>
      <c r="C1417" s="91" t="s">
        <v>27</v>
      </c>
      <c r="D1417" s="91">
        <v>8535</v>
      </c>
      <c r="E1417" s="87" t="s">
        <v>85</v>
      </c>
      <c r="F1417" s="87" t="s">
        <v>29</v>
      </c>
      <c r="G1417" s="88" t="s">
        <v>44</v>
      </c>
      <c r="H1417" s="89" t="s">
        <v>45</v>
      </c>
      <c r="I1417" s="92" t="s">
        <v>131</v>
      </c>
      <c r="J1417" s="92" t="s">
        <v>86</v>
      </c>
      <c r="K1417" s="91" t="s">
        <v>132</v>
      </c>
      <c r="L1417" s="128">
        <v>44037</v>
      </c>
      <c r="M1417" s="91">
        <v>2020</v>
      </c>
      <c r="N1417" s="91" t="s">
        <v>1124</v>
      </c>
      <c r="O1417" s="91" t="s">
        <v>1342</v>
      </c>
      <c r="P1417" s="127">
        <v>44067</v>
      </c>
      <c r="Q1417" s="97">
        <v>44067</v>
      </c>
      <c r="R1417" s="93" t="s">
        <v>35</v>
      </c>
      <c r="S1417" s="89" t="s">
        <v>36</v>
      </c>
      <c r="T1417" s="88" t="s">
        <v>30</v>
      </c>
      <c r="U1417" s="89" t="s">
        <v>449</v>
      </c>
      <c r="V1417" s="92" t="s">
        <v>1899</v>
      </c>
      <c r="W1417" s="94">
        <v>9928567</v>
      </c>
      <c r="X1417" s="46">
        <f t="shared" si="69"/>
        <v>30</v>
      </c>
      <c r="Y1417" s="46">
        <v>1152</v>
      </c>
      <c r="Z1417" s="46" t="str">
        <f t="shared" si="70"/>
        <v>16-30</v>
      </c>
      <c r="AA1417" s="77" t="str">
        <f t="shared" si="71"/>
        <v>Concluido</v>
      </c>
    </row>
    <row r="1418" spans="1:27" s="43" customFormat="1" ht="15" customHeight="1">
      <c r="A1418" s="89" t="s">
        <v>26</v>
      </c>
      <c r="B1418" s="90" t="s">
        <v>37</v>
      </c>
      <c r="C1418" s="91" t="s">
        <v>27</v>
      </c>
      <c r="D1418" s="91">
        <v>8537</v>
      </c>
      <c r="E1418" s="87" t="s">
        <v>85</v>
      </c>
      <c r="F1418" s="87" t="s">
        <v>57</v>
      </c>
      <c r="G1418" s="88" t="s">
        <v>44</v>
      </c>
      <c r="H1418" s="89" t="s">
        <v>45</v>
      </c>
      <c r="I1418" s="92" t="s">
        <v>131</v>
      </c>
      <c r="J1418" s="92" t="s">
        <v>86</v>
      </c>
      <c r="K1418" s="91" t="s">
        <v>132</v>
      </c>
      <c r="L1418" s="128">
        <v>44037</v>
      </c>
      <c r="M1418" s="91">
        <v>2020</v>
      </c>
      <c r="N1418" s="91" t="s">
        <v>1124</v>
      </c>
      <c r="O1418" s="91" t="s">
        <v>1342</v>
      </c>
      <c r="P1418" s="127">
        <v>44067</v>
      </c>
      <c r="Q1418" s="97">
        <v>44067</v>
      </c>
      <c r="R1418" s="93" t="s">
        <v>35</v>
      </c>
      <c r="S1418" s="89" t="s">
        <v>36</v>
      </c>
      <c r="T1418" s="88" t="s">
        <v>30</v>
      </c>
      <c r="U1418" s="89" t="s">
        <v>449</v>
      </c>
      <c r="V1418" s="92" t="s">
        <v>1900</v>
      </c>
      <c r="W1418" s="94">
        <v>3606176</v>
      </c>
      <c r="X1418" s="46">
        <f t="shared" si="69"/>
        <v>30</v>
      </c>
      <c r="Y1418" s="46">
        <v>1153</v>
      </c>
      <c r="Z1418" s="46" t="str">
        <f t="shared" si="70"/>
        <v>16-30</v>
      </c>
      <c r="AA1418" s="77" t="str">
        <f t="shared" si="71"/>
        <v>Concluido</v>
      </c>
    </row>
    <row r="1419" spans="1:27" s="43" customFormat="1" ht="15" customHeight="1">
      <c r="A1419" s="89" t="s">
        <v>26</v>
      </c>
      <c r="B1419" s="90" t="s">
        <v>37</v>
      </c>
      <c r="C1419" s="91" t="s">
        <v>27</v>
      </c>
      <c r="D1419" s="91">
        <v>8538</v>
      </c>
      <c r="E1419" s="87" t="s">
        <v>85</v>
      </c>
      <c r="F1419" s="87" t="s">
        <v>29</v>
      </c>
      <c r="G1419" s="88" t="s">
        <v>44</v>
      </c>
      <c r="H1419" s="89" t="s">
        <v>45</v>
      </c>
      <c r="I1419" s="92" t="s">
        <v>131</v>
      </c>
      <c r="J1419" s="92" t="s">
        <v>86</v>
      </c>
      <c r="K1419" s="91" t="s">
        <v>132</v>
      </c>
      <c r="L1419" s="128">
        <v>44037</v>
      </c>
      <c r="M1419" s="91">
        <v>2020</v>
      </c>
      <c r="N1419" s="91" t="s">
        <v>1124</v>
      </c>
      <c r="O1419" s="91" t="s">
        <v>1342</v>
      </c>
      <c r="P1419" s="127">
        <v>44067</v>
      </c>
      <c r="Q1419" s="97">
        <v>44067</v>
      </c>
      <c r="R1419" s="93" t="s">
        <v>35</v>
      </c>
      <c r="S1419" s="89" t="s">
        <v>36</v>
      </c>
      <c r="T1419" s="88" t="s">
        <v>30</v>
      </c>
      <c r="U1419" s="89" t="s">
        <v>449</v>
      </c>
      <c r="V1419" s="92" t="s">
        <v>1901</v>
      </c>
      <c r="W1419" s="94">
        <v>46209171</v>
      </c>
      <c r="X1419" s="46">
        <f t="shared" si="69"/>
        <v>30</v>
      </c>
      <c r="Y1419" s="46">
        <v>1154</v>
      </c>
      <c r="Z1419" s="46" t="str">
        <f t="shared" si="70"/>
        <v>16-30</v>
      </c>
      <c r="AA1419" s="77" t="str">
        <f t="shared" si="71"/>
        <v>Concluido</v>
      </c>
    </row>
    <row r="1420" spans="1:27" s="43" customFormat="1" ht="15" customHeight="1">
      <c r="A1420" s="89" t="s">
        <v>26</v>
      </c>
      <c r="B1420" s="90" t="s">
        <v>37</v>
      </c>
      <c r="C1420" s="91" t="s">
        <v>27</v>
      </c>
      <c r="D1420" s="91">
        <v>8540</v>
      </c>
      <c r="E1420" s="87" t="s">
        <v>85</v>
      </c>
      <c r="F1420" s="87" t="s">
        <v>29</v>
      </c>
      <c r="G1420" s="88" t="s">
        <v>44</v>
      </c>
      <c r="H1420" s="89" t="s">
        <v>45</v>
      </c>
      <c r="I1420" s="92" t="s">
        <v>131</v>
      </c>
      <c r="J1420" s="92" t="s">
        <v>86</v>
      </c>
      <c r="K1420" s="91" t="s">
        <v>132</v>
      </c>
      <c r="L1420" s="128">
        <v>44037</v>
      </c>
      <c r="M1420" s="91">
        <v>2020</v>
      </c>
      <c r="N1420" s="91" t="s">
        <v>1124</v>
      </c>
      <c r="O1420" s="91" t="s">
        <v>1342</v>
      </c>
      <c r="P1420" s="127">
        <v>44067</v>
      </c>
      <c r="Q1420" s="97">
        <v>44067</v>
      </c>
      <c r="R1420" s="93" t="s">
        <v>35</v>
      </c>
      <c r="S1420" s="89" t="s">
        <v>36</v>
      </c>
      <c r="T1420" s="88" t="s">
        <v>30</v>
      </c>
      <c r="U1420" s="89" t="s">
        <v>449</v>
      </c>
      <c r="V1420" s="92" t="s">
        <v>1902</v>
      </c>
      <c r="W1420" s="94">
        <v>41255770</v>
      </c>
      <c r="X1420" s="46">
        <f t="shared" si="69"/>
        <v>30</v>
      </c>
      <c r="Y1420" s="46">
        <v>1155</v>
      </c>
      <c r="Z1420" s="46" t="str">
        <f t="shared" si="70"/>
        <v>16-30</v>
      </c>
      <c r="AA1420" s="77" t="str">
        <f t="shared" si="71"/>
        <v>Concluido</v>
      </c>
    </row>
    <row r="1421" spans="1:27" s="43" customFormat="1" ht="15" customHeight="1">
      <c r="A1421" s="89" t="s">
        <v>26</v>
      </c>
      <c r="B1421" s="90" t="s">
        <v>37</v>
      </c>
      <c r="C1421" s="91" t="s">
        <v>27</v>
      </c>
      <c r="D1421" s="91">
        <v>8541</v>
      </c>
      <c r="E1421" s="87" t="s">
        <v>85</v>
      </c>
      <c r="F1421" s="87" t="s">
        <v>57</v>
      </c>
      <c r="G1421" s="88" t="s">
        <v>44</v>
      </c>
      <c r="H1421" s="89" t="s">
        <v>45</v>
      </c>
      <c r="I1421" s="92" t="s">
        <v>131</v>
      </c>
      <c r="J1421" s="92" t="s">
        <v>86</v>
      </c>
      <c r="K1421" s="91" t="s">
        <v>132</v>
      </c>
      <c r="L1421" s="128">
        <v>44037</v>
      </c>
      <c r="M1421" s="91">
        <v>2020</v>
      </c>
      <c r="N1421" s="91" t="s">
        <v>1124</v>
      </c>
      <c r="O1421" s="91" t="s">
        <v>1342</v>
      </c>
      <c r="P1421" s="127">
        <v>44067</v>
      </c>
      <c r="Q1421" s="97">
        <v>44067</v>
      </c>
      <c r="R1421" s="93" t="s">
        <v>35</v>
      </c>
      <c r="S1421" s="89" t="s">
        <v>36</v>
      </c>
      <c r="T1421" s="88" t="s">
        <v>30</v>
      </c>
      <c r="U1421" s="89" t="s">
        <v>449</v>
      </c>
      <c r="V1421" s="92" t="s">
        <v>1903</v>
      </c>
      <c r="W1421" s="94">
        <v>41912749</v>
      </c>
      <c r="X1421" s="46">
        <f t="shared" si="69"/>
        <v>30</v>
      </c>
      <c r="Y1421" s="46">
        <v>1156</v>
      </c>
      <c r="Z1421" s="46" t="str">
        <f t="shared" si="70"/>
        <v>16-30</v>
      </c>
      <c r="AA1421" s="77" t="str">
        <f t="shared" si="71"/>
        <v>Concluido</v>
      </c>
    </row>
    <row r="1422" spans="1:27" s="43" customFormat="1" ht="15" customHeight="1">
      <c r="A1422" s="89" t="s">
        <v>26</v>
      </c>
      <c r="B1422" s="90" t="s">
        <v>37</v>
      </c>
      <c r="C1422" s="91" t="s">
        <v>27</v>
      </c>
      <c r="D1422" s="91">
        <v>8544</v>
      </c>
      <c r="E1422" s="87" t="s">
        <v>85</v>
      </c>
      <c r="F1422" s="87" t="s">
        <v>29</v>
      </c>
      <c r="G1422" s="88" t="s">
        <v>44</v>
      </c>
      <c r="H1422" s="89" t="s">
        <v>45</v>
      </c>
      <c r="I1422" s="92" t="s">
        <v>131</v>
      </c>
      <c r="J1422" s="92" t="s">
        <v>86</v>
      </c>
      <c r="K1422" s="91" t="s">
        <v>132</v>
      </c>
      <c r="L1422" s="128">
        <v>44037</v>
      </c>
      <c r="M1422" s="91">
        <v>2020</v>
      </c>
      <c r="N1422" s="91" t="s">
        <v>1124</v>
      </c>
      <c r="O1422" s="91" t="s">
        <v>1342</v>
      </c>
      <c r="P1422" s="127">
        <v>44067</v>
      </c>
      <c r="Q1422" s="97">
        <v>44067</v>
      </c>
      <c r="R1422" s="93" t="s">
        <v>35</v>
      </c>
      <c r="S1422" s="89" t="s">
        <v>36</v>
      </c>
      <c r="T1422" s="88" t="s">
        <v>30</v>
      </c>
      <c r="U1422" s="89" t="s">
        <v>449</v>
      </c>
      <c r="V1422" s="92" t="s">
        <v>1904</v>
      </c>
      <c r="W1422" s="94">
        <v>44693322</v>
      </c>
      <c r="X1422" s="46">
        <f t="shared" si="69"/>
        <v>30</v>
      </c>
      <c r="Y1422" s="46">
        <v>1157</v>
      </c>
      <c r="Z1422" s="46" t="str">
        <f t="shared" si="70"/>
        <v>16-30</v>
      </c>
      <c r="AA1422" s="77" t="str">
        <f t="shared" si="71"/>
        <v>Concluido</v>
      </c>
    </row>
    <row r="1423" spans="1:27" s="43" customFormat="1" ht="15" customHeight="1">
      <c r="A1423" s="89" t="s">
        <v>26</v>
      </c>
      <c r="B1423" s="90" t="s">
        <v>37</v>
      </c>
      <c r="C1423" s="91" t="s">
        <v>27</v>
      </c>
      <c r="D1423" s="91">
        <v>8547</v>
      </c>
      <c r="E1423" s="87" t="s">
        <v>85</v>
      </c>
      <c r="F1423" s="87" t="s">
        <v>29</v>
      </c>
      <c r="G1423" s="88" t="s">
        <v>44</v>
      </c>
      <c r="H1423" s="89" t="s">
        <v>45</v>
      </c>
      <c r="I1423" s="92" t="s">
        <v>131</v>
      </c>
      <c r="J1423" s="92" t="s">
        <v>86</v>
      </c>
      <c r="K1423" s="91" t="s">
        <v>132</v>
      </c>
      <c r="L1423" s="128">
        <v>44037</v>
      </c>
      <c r="M1423" s="91">
        <v>2020</v>
      </c>
      <c r="N1423" s="91" t="s">
        <v>1124</v>
      </c>
      <c r="O1423" s="91" t="s">
        <v>1342</v>
      </c>
      <c r="P1423" s="127">
        <v>44067</v>
      </c>
      <c r="Q1423" s="97">
        <v>44067</v>
      </c>
      <c r="R1423" s="93" t="s">
        <v>35</v>
      </c>
      <c r="S1423" s="89" t="s">
        <v>36</v>
      </c>
      <c r="T1423" s="88" t="s">
        <v>30</v>
      </c>
      <c r="U1423" s="89" t="s">
        <v>449</v>
      </c>
      <c r="V1423" s="92" t="s">
        <v>1905</v>
      </c>
      <c r="W1423" s="94">
        <v>44891640</v>
      </c>
      <c r="X1423" s="46">
        <f t="shared" si="69"/>
        <v>30</v>
      </c>
      <c r="Y1423" s="46">
        <v>1158</v>
      </c>
      <c r="Z1423" s="46" t="str">
        <f t="shared" si="70"/>
        <v>16-30</v>
      </c>
      <c r="AA1423" s="77" t="str">
        <f t="shared" si="71"/>
        <v>Concluido</v>
      </c>
    </row>
    <row r="1424" spans="1:27" s="43" customFormat="1" ht="15" customHeight="1">
      <c r="A1424" s="89" t="s">
        <v>26</v>
      </c>
      <c r="B1424" s="90" t="s">
        <v>37</v>
      </c>
      <c r="C1424" s="91" t="s">
        <v>27</v>
      </c>
      <c r="D1424" s="91">
        <v>8551</v>
      </c>
      <c r="E1424" s="87" t="s">
        <v>85</v>
      </c>
      <c r="F1424" s="87" t="s">
        <v>29</v>
      </c>
      <c r="G1424" s="88" t="s">
        <v>44</v>
      </c>
      <c r="H1424" s="89" t="s">
        <v>45</v>
      </c>
      <c r="I1424" s="92" t="s">
        <v>131</v>
      </c>
      <c r="J1424" s="92" t="s">
        <v>86</v>
      </c>
      <c r="K1424" s="91" t="s">
        <v>132</v>
      </c>
      <c r="L1424" s="128">
        <v>44037</v>
      </c>
      <c r="M1424" s="91">
        <v>2020</v>
      </c>
      <c r="N1424" s="91" t="s">
        <v>1124</v>
      </c>
      <c r="O1424" s="91" t="s">
        <v>1342</v>
      </c>
      <c r="P1424" s="127">
        <v>44067</v>
      </c>
      <c r="Q1424" s="97">
        <v>44067</v>
      </c>
      <c r="R1424" s="93" t="s">
        <v>35</v>
      </c>
      <c r="S1424" s="89" t="s">
        <v>36</v>
      </c>
      <c r="T1424" s="88" t="s">
        <v>30</v>
      </c>
      <c r="U1424" s="89" t="s">
        <v>449</v>
      </c>
      <c r="V1424" s="92" t="s">
        <v>1906</v>
      </c>
      <c r="W1424" s="94">
        <v>44490924</v>
      </c>
      <c r="X1424" s="46">
        <f t="shared" si="69"/>
        <v>30</v>
      </c>
      <c r="Y1424" s="46">
        <v>1159</v>
      </c>
      <c r="Z1424" s="46" t="str">
        <f t="shared" si="70"/>
        <v>16-30</v>
      </c>
      <c r="AA1424" s="77" t="str">
        <f t="shared" si="71"/>
        <v>Concluido</v>
      </c>
    </row>
    <row r="1425" spans="1:27" s="43" customFormat="1" ht="15" customHeight="1">
      <c r="A1425" s="89" t="s">
        <v>26</v>
      </c>
      <c r="B1425" s="90" t="s">
        <v>37</v>
      </c>
      <c r="C1425" s="91" t="s">
        <v>27</v>
      </c>
      <c r="D1425" s="91">
        <v>8554</v>
      </c>
      <c r="E1425" s="87" t="s">
        <v>85</v>
      </c>
      <c r="F1425" s="87" t="s">
        <v>29</v>
      </c>
      <c r="G1425" s="88" t="s">
        <v>44</v>
      </c>
      <c r="H1425" s="89" t="s">
        <v>45</v>
      </c>
      <c r="I1425" s="92" t="s">
        <v>131</v>
      </c>
      <c r="J1425" s="92" t="s">
        <v>86</v>
      </c>
      <c r="K1425" s="91" t="s">
        <v>132</v>
      </c>
      <c r="L1425" s="128">
        <v>44037</v>
      </c>
      <c r="M1425" s="91">
        <v>2020</v>
      </c>
      <c r="N1425" s="91" t="s">
        <v>1124</v>
      </c>
      <c r="O1425" s="91" t="s">
        <v>1342</v>
      </c>
      <c r="P1425" s="127">
        <v>44067</v>
      </c>
      <c r="Q1425" s="97">
        <v>44067</v>
      </c>
      <c r="R1425" s="93" t="s">
        <v>35</v>
      </c>
      <c r="S1425" s="89" t="s">
        <v>36</v>
      </c>
      <c r="T1425" s="88" t="s">
        <v>30</v>
      </c>
      <c r="U1425" s="89" t="s">
        <v>449</v>
      </c>
      <c r="V1425" s="92" t="s">
        <v>1907</v>
      </c>
      <c r="W1425" s="94">
        <v>3880341</v>
      </c>
      <c r="X1425" s="46">
        <f t="shared" si="69"/>
        <v>30</v>
      </c>
      <c r="Y1425" s="46">
        <v>1160</v>
      </c>
      <c r="Z1425" s="46" t="str">
        <f t="shared" si="70"/>
        <v>16-30</v>
      </c>
      <c r="AA1425" s="77" t="str">
        <f t="shared" si="71"/>
        <v>Concluido</v>
      </c>
    </row>
    <row r="1426" spans="1:27" s="43" customFormat="1" ht="15" customHeight="1">
      <c r="A1426" s="89" t="s">
        <v>26</v>
      </c>
      <c r="B1426" s="90" t="s">
        <v>37</v>
      </c>
      <c r="C1426" s="91" t="s">
        <v>27</v>
      </c>
      <c r="D1426" s="91">
        <v>8505</v>
      </c>
      <c r="E1426" s="87" t="s">
        <v>92</v>
      </c>
      <c r="F1426" s="87" t="s">
        <v>91</v>
      </c>
      <c r="G1426" s="88" t="s">
        <v>44</v>
      </c>
      <c r="H1426" s="89" t="s">
        <v>45</v>
      </c>
      <c r="I1426" s="92" t="s">
        <v>92</v>
      </c>
      <c r="J1426" s="92" t="s">
        <v>59</v>
      </c>
      <c r="K1426" s="91" t="s">
        <v>1116</v>
      </c>
      <c r="L1426" s="128">
        <v>44036</v>
      </c>
      <c r="M1426" s="91">
        <v>2020</v>
      </c>
      <c r="N1426" s="91" t="s">
        <v>1124</v>
      </c>
      <c r="O1426" s="91" t="s">
        <v>1342</v>
      </c>
      <c r="P1426" s="127">
        <v>44066</v>
      </c>
      <c r="Q1426" s="97">
        <v>44064</v>
      </c>
      <c r="R1426" s="93" t="s">
        <v>35</v>
      </c>
      <c r="S1426" s="89" t="s">
        <v>36</v>
      </c>
      <c r="T1426" s="88" t="s">
        <v>30</v>
      </c>
      <c r="U1426" s="89" t="s">
        <v>449</v>
      </c>
      <c r="V1426" s="92" t="s">
        <v>1908</v>
      </c>
      <c r="W1426" s="94">
        <v>46192096</v>
      </c>
      <c r="X1426" s="46">
        <f t="shared" si="69"/>
        <v>28</v>
      </c>
      <c r="Y1426" s="46">
        <v>1161</v>
      </c>
      <c r="Z1426" s="46" t="str">
        <f t="shared" si="70"/>
        <v>16-30</v>
      </c>
      <c r="AA1426" s="77" t="str">
        <f t="shared" si="71"/>
        <v>Concluido</v>
      </c>
    </row>
    <row r="1427" spans="1:27" s="43" customFormat="1" ht="15" customHeight="1">
      <c r="A1427" s="89" t="s">
        <v>26</v>
      </c>
      <c r="B1427" s="90" t="s">
        <v>37</v>
      </c>
      <c r="C1427" s="91" t="s">
        <v>27</v>
      </c>
      <c r="D1427" s="91">
        <v>8515</v>
      </c>
      <c r="E1427" s="87" t="s">
        <v>427</v>
      </c>
      <c r="F1427" s="87" t="s">
        <v>57</v>
      </c>
      <c r="G1427" s="88" t="s">
        <v>44</v>
      </c>
      <c r="H1427" s="89" t="s">
        <v>45</v>
      </c>
      <c r="I1427" s="92" t="s">
        <v>427</v>
      </c>
      <c r="J1427" s="92" t="s">
        <v>51</v>
      </c>
      <c r="K1427" s="91" t="s">
        <v>433</v>
      </c>
      <c r="L1427" s="128">
        <v>44036</v>
      </c>
      <c r="M1427" s="91">
        <v>2020</v>
      </c>
      <c r="N1427" s="91" t="s">
        <v>1124</v>
      </c>
      <c r="O1427" s="91" t="s">
        <v>1342</v>
      </c>
      <c r="P1427" s="127">
        <v>44066</v>
      </c>
      <c r="Q1427" s="97">
        <v>44064</v>
      </c>
      <c r="R1427" s="93" t="s">
        <v>35</v>
      </c>
      <c r="S1427" s="89" t="s">
        <v>36</v>
      </c>
      <c r="T1427" s="88" t="s">
        <v>30</v>
      </c>
      <c r="U1427" s="89" t="s">
        <v>449</v>
      </c>
      <c r="V1427" s="92" t="s">
        <v>1909</v>
      </c>
      <c r="W1427" s="94">
        <v>1285643</v>
      </c>
      <c r="X1427" s="46">
        <f t="shared" si="69"/>
        <v>28</v>
      </c>
      <c r="Y1427" s="46">
        <v>1162</v>
      </c>
      <c r="Z1427" s="46" t="str">
        <f t="shared" si="70"/>
        <v>16-30</v>
      </c>
      <c r="AA1427" s="77" t="str">
        <f t="shared" si="71"/>
        <v>Concluido</v>
      </c>
    </row>
    <row r="1428" spans="1:27" s="43" customFormat="1" ht="15" customHeight="1">
      <c r="A1428" s="89" t="s">
        <v>26</v>
      </c>
      <c r="B1428" s="90" t="s">
        <v>37</v>
      </c>
      <c r="C1428" s="91" t="s">
        <v>27</v>
      </c>
      <c r="D1428" s="91">
        <v>8520</v>
      </c>
      <c r="E1428" s="87" t="s">
        <v>121</v>
      </c>
      <c r="F1428" s="87" t="s">
        <v>29</v>
      </c>
      <c r="G1428" s="88" t="s">
        <v>44</v>
      </c>
      <c r="H1428" s="89" t="s">
        <v>45</v>
      </c>
      <c r="I1428" s="92" t="s">
        <v>121</v>
      </c>
      <c r="J1428" s="92" t="s">
        <v>69</v>
      </c>
      <c r="K1428" s="91" t="s">
        <v>126</v>
      </c>
      <c r="L1428" s="128">
        <v>44036</v>
      </c>
      <c r="M1428" s="91">
        <v>2020</v>
      </c>
      <c r="N1428" s="91" t="s">
        <v>1124</v>
      </c>
      <c r="O1428" s="91" t="s">
        <v>1342</v>
      </c>
      <c r="P1428" s="127">
        <v>44066</v>
      </c>
      <c r="Q1428" s="97">
        <v>44064</v>
      </c>
      <c r="R1428" s="93" t="s">
        <v>35</v>
      </c>
      <c r="S1428" s="89" t="s">
        <v>36</v>
      </c>
      <c r="T1428" s="88" t="s">
        <v>30</v>
      </c>
      <c r="U1428" s="89" t="s">
        <v>449</v>
      </c>
      <c r="V1428" s="92" t="s">
        <v>1910</v>
      </c>
      <c r="W1428" s="94">
        <v>42171801</v>
      </c>
      <c r="X1428" s="46">
        <f t="shared" si="69"/>
        <v>28</v>
      </c>
      <c r="Y1428" s="46">
        <v>1163</v>
      </c>
      <c r="Z1428" s="46" t="str">
        <f t="shared" si="70"/>
        <v>16-30</v>
      </c>
      <c r="AA1428" s="77" t="str">
        <f t="shared" si="71"/>
        <v>Concluido</v>
      </c>
    </row>
    <row r="1429" spans="1:27" s="43" customFormat="1" ht="15" customHeight="1">
      <c r="A1429" s="89" t="s">
        <v>26</v>
      </c>
      <c r="B1429" s="90" t="s">
        <v>37</v>
      </c>
      <c r="C1429" s="91" t="s">
        <v>27</v>
      </c>
      <c r="D1429" s="91">
        <v>8496</v>
      </c>
      <c r="E1429" s="87" t="s">
        <v>68</v>
      </c>
      <c r="F1429" s="87" t="s">
        <v>29</v>
      </c>
      <c r="G1429" s="88" t="s">
        <v>44</v>
      </c>
      <c r="H1429" s="89" t="s">
        <v>45</v>
      </c>
      <c r="I1429" s="92" t="s">
        <v>68</v>
      </c>
      <c r="J1429" s="92" t="s">
        <v>69</v>
      </c>
      <c r="K1429" s="91" t="s">
        <v>457</v>
      </c>
      <c r="L1429" s="128">
        <v>44036</v>
      </c>
      <c r="M1429" s="91">
        <v>2020</v>
      </c>
      <c r="N1429" s="91" t="s">
        <v>1124</v>
      </c>
      <c r="O1429" s="91" t="s">
        <v>1342</v>
      </c>
      <c r="P1429" s="127">
        <v>44066</v>
      </c>
      <c r="Q1429" s="97">
        <v>44068</v>
      </c>
      <c r="R1429" s="93" t="s">
        <v>35</v>
      </c>
      <c r="S1429" s="89" t="s">
        <v>36</v>
      </c>
      <c r="T1429" s="88" t="s">
        <v>30</v>
      </c>
      <c r="U1429" s="89" t="s">
        <v>449</v>
      </c>
      <c r="V1429" s="92" t="s">
        <v>1911</v>
      </c>
      <c r="W1429" s="94">
        <v>21131274</v>
      </c>
      <c r="X1429" s="46">
        <f t="shared" si="69"/>
        <v>32</v>
      </c>
      <c r="Y1429" s="46">
        <v>1164</v>
      </c>
      <c r="Z1429" s="46" t="str">
        <f t="shared" si="70"/>
        <v>31-60</v>
      </c>
      <c r="AA1429" s="77" t="str">
        <f t="shared" si="71"/>
        <v>Concluido</v>
      </c>
    </row>
    <row r="1430" spans="1:27" s="43" customFormat="1" ht="15" customHeight="1">
      <c r="A1430" s="89" t="s">
        <v>26</v>
      </c>
      <c r="B1430" s="90" t="s">
        <v>37</v>
      </c>
      <c r="C1430" s="91" t="s">
        <v>27</v>
      </c>
      <c r="D1430" s="91">
        <v>8501</v>
      </c>
      <c r="E1430" s="87" t="s">
        <v>68</v>
      </c>
      <c r="F1430" s="87" t="s">
        <v>29</v>
      </c>
      <c r="G1430" s="88" t="s">
        <v>44</v>
      </c>
      <c r="H1430" s="89" t="s">
        <v>45</v>
      </c>
      <c r="I1430" s="92" t="s">
        <v>68</v>
      </c>
      <c r="J1430" s="92" t="s">
        <v>69</v>
      </c>
      <c r="K1430" s="91" t="s">
        <v>457</v>
      </c>
      <c r="L1430" s="128">
        <v>44036</v>
      </c>
      <c r="M1430" s="91">
        <v>2020</v>
      </c>
      <c r="N1430" s="91" t="s">
        <v>1124</v>
      </c>
      <c r="O1430" s="91" t="s">
        <v>1342</v>
      </c>
      <c r="P1430" s="127">
        <v>44066</v>
      </c>
      <c r="Q1430" s="97">
        <v>44064</v>
      </c>
      <c r="R1430" s="93" t="s">
        <v>35</v>
      </c>
      <c r="S1430" s="89" t="s">
        <v>36</v>
      </c>
      <c r="T1430" s="88" t="s">
        <v>30</v>
      </c>
      <c r="U1430" s="89" t="s">
        <v>449</v>
      </c>
      <c r="V1430" s="92" t="s">
        <v>1912</v>
      </c>
      <c r="W1430" s="94">
        <v>19877695</v>
      </c>
      <c r="X1430" s="46">
        <f t="shared" si="69"/>
        <v>28</v>
      </c>
      <c r="Y1430" s="46">
        <v>1165</v>
      </c>
      <c r="Z1430" s="46" t="str">
        <f t="shared" si="70"/>
        <v>16-30</v>
      </c>
      <c r="AA1430" s="77" t="str">
        <f t="shared" si="71"/>
        <v>Concluido</v>
      </c>
    </row>
    <row r="1431" spans="1:27" s="43" customFormat="1" ht="15" customHeight="1">
      <c r="A1431" s="89" t="s">
        <v>26</v>
      </c>
      <c r="B1431" s="90" t="s">
        <v>37</v>
      </c>
      <c r="C1431" s="91" t="s">
        <v>27</v>
      </c>
      <c r="D1431" s="91">
        <v>8507</v>
      </c>
      <c r="E1431" s="87" t="s">
        <v>68</v>
      </c>
      <c r="F1431" s="87" t="s">
        <v>29</v>
      </c>
      <c r="G1431" s="88" t="s">
        <v>44</v>
      </c>
      <c r="H1431" s="89" t="s">
        <v>45</v>
      </c>
      <c r="I1431" s="92" t="s">
        <v>68</v>
      </c>
      <c r="J1431" s="92" t="s">
        <v>69</v>
      </c>
      <c r="K1431" s="91" t="s">
        <v>457</v>
      </c>
      <c r="L1431" s="128">
        <v>44036</v>
      </c>
      <c r="M1431" s="91">
        <v>2020</v>
      </c>
      <c r="N1431" s="91" t="s">
        <v>1124</v>
      </c>
      <c r="O1431" s="91" t="s">
        <v>1342</v>
      </c>
      <c r="P1431" s="127">
        <v>44066</v>
      </c>
      <c r="Q1431" s="97">
        <v>44064</v>
      </c>
      <c r="R1431" s="93" t="s">
        <v>35</v>
      </c>
      <c r="S1431" s="89" t="s">
        <v>36</v>
      </c>
      <c r="T1431" s="88" t="s">
        <v>30</v>
      </c>
      <c r="U1431" s="89" t="s">
        <v>449</v>
      </c>
      <c r="V1431" s="92" t="s">
        <v>1913</v>
      </c>
      <c r="W1431" s="94">
        <v>45410352</v>
      </c>
      <c r="X1431" s="46">
        <f t="shared" si="69"/>
        <v>28</v>
      </c>
      <c r="Y1431" s="46">
        <v>1166</v>
      </c>
      <c r="Z1431" s="46" t="str">
        <f t="shared" si="70"/>
        <v>16-30</v>
      </c>
      <c r="AA1431" s="77" t="str">
        <f t="shared" si="71"/>
        <v>Concluido</v>
      </c>
    </row>
    <row r="1432" spans="1:27" s="43" customFormat="1" ht="15" customHeight="1">
      <c r="A1432" s="89" t="s">
        <v>26</v>
      </c>
      <c r="B1432" s="90" t="s">
        <v>37</v>
      </c>
      <c r="C1432" s="91" t="s">
        <v>27</v>
      </c>
      <c r="D1432" s="91">
        <v>8503</v>
      </c>
      <c r="E1432" s="87" t="s">
        <v>157</v>
      </c>
      <c r="F1432" s="87" t="s">
        <v>29</v>
      </c>
      <c r="G1432" s="88" t="s">
        <v>44</v>
      </c>
      <c r="H1432" s="89" t="s">
        <v>45</v>
      </c>
      <c r="I1432" s="92" t="s">
        <v>157</v>
      </c>
      <c r="J1432" s="92" t="s">
        <v>108</v>
      </c>
      <c r="K1432" s="91" t="s">
        <v>428</v>
      </c>
      <c r="L1432" s="128">
        <v>44036</v>
      </c>
      <c r="M1432" s="91">
        <v>2020</v>
      </c>
      <c r="N1432" s="91" t="s">
        <v>1124</v>
      </c>
      <c r="O1432" s="91" t="s">
        <v>1342</v>
      </c>
      <c r="P1432" s="127">
        <v>44066</v>
      </c>
      <c r="Q1432" s="97">
        <v>44067</v>
      </c>
      <c r="R1432" s="93" t="s">
        <v>35</v>
      </c>
      <c r="S1432" s="89" t="s">
        <v>36</v>
      </c>
      <c r="T1432" s="88">
        <v>22</v>
      </c>
      <c r="U1432" s="89" t="s">
        <v>448</v>
      </c>
      <c r="V1432" s="92" t="s">
        <v>1914</v>
      </c>
      <c r="W1432" s="94">
        <v>42178698</v>
      </c>
      <c r="X1432" s="46">
        <f t="shared" si="69"/>
        <v>31</v>
      </c>
      <c r="Y1432" s="46">
        <v>1167</v>
      </c>
      <c r="Z1432" s="46" t="str">
        <f t="shared" si="70"/>
        <v>31-60</v>
      </c>
      <c r="AA1432" s="77" t="str">
        <f t="shared" si="71"/>
        <v>Concluido</v>
      </c>
    </row>
    <row r="1433" spans="1:27" s="43" customFormat="1">
      <c r="A1433" s="89" t="s">
        <v>26</v>
      </c>
      <c r="B1433" s="90" t="s">
        <v>37</v>
      </c>
      <c r="C1433" s="91" t="s">
        <v>27</v>
      </c>
      <c r="D1433" s="91">
        <v>8510</v>
      </c>
      <c r="E1433" s="87" t="s">
        <v>162</v>
      </c>
      <c r="F1433" s="87" t="s">
        <v>29</v>
      </c>
      <c r="G1433" s="88" t="s">
        <v>44</v>
      </c>
      <c r="H1433" s="89" t="s">
        <v>45</v>
      </c>
      <c r="I1433" s="92" t="s">
        <v>77</v>
      </c>
      <c r="J1433" s="92" t="s">
        <v>108</v>
      </c>
      <c r="K1433" s="91" t="s">
        <v>129</v>
      </c>
      <c r="L1433" s="128">
        <v>44036</v>
      </c>
      <c r="M1433" s="91">
        <v>2020</v>
      </c>
      <c r="N1433" s="91" t="s">
        <v>1124</v>
      </c>
      <c r="O1433" s="91" t="s">
        <v>1342</v>
      </c>
      <c r="P1433" s="127">
        <v>44066</v>
      </c>
      <c r="Q1433" s="97">
        <v>44065</v>
      </c>
      <c r="R1433" s="93" t="s">
        <v>35</v>
      </c>
      <c r="S1433" s="89" t="s">
        <v>36</v>
      </c>
      <c r="T1433" s="88" t="s">
        <v>30</v>
      </c>
      <c r="U1433" s="89" t="s">
        <v>449</v>
      </c>
      <c r="V1433" s="92" t="s">
        <v>1915</v>
      </c>
      <c r="W1433" s="94">
        <v>71448484</v>
      </c>
      <c r="X1433" s="46">
        <f t="shared" si="69"/>
        <v>29</v>
      </c>
      <c r="Y1433" s="46">
        <v>1168</v>
      </c>
      <c r="Z1433" s="46" t="str">
        <f t="shared" si="70"/>
        <v>16-30</v>
      </c>
      <c r="AA1433" s="77" t="str">
        <f t="shared" si="71"/>
        <v>Concluido</v>
      </c>
    </row>
    <row r="1434" spans="1:27" s="43" customFormat="1" ht="15" customHeight="1">
      <c r="A1434" s="89" t="s">
        <v>26</v>
      </c>
      <c r="B1434" s="90" t="s">
        <v>37</v>
      </c>
      <c r="C1434" s="91" t="s">
        <v>27</v>
      </c>
      <c r="D1434" s="91">
        <v>8518</v>
      </c>
      <c r="E1434" s="87" t="s">
        <v>162</v>
      </c>
      <c r="F1434" s="87" t="s">
        <v>57</v>
      </c>
      <c r="G1434" s="88" t="s">
        <v>44</v>
      </c>
      <c r="H1434" s="89" t="s">
        <v>45</v>
      </c>
      <c r="I1434" s="92" t="s">
        <v>77</v>
      </c>
      <c r="J1434" s="92" t="s">
        <v>108</v>
      </c>
      <c r="K1434" s="91" t="s">
        <v>129</v>
      </c>
      <c r="L1434" s="128">
        <v>44036</v>
      </c>
      <c r="M1434" s="91">
        <v>2020</v>
      </c>
      <c r="N1434" s="91" t="s">
        <v>1124</v>
      </c>
      <c r="O1434" s="91" t="s">
        <v>1342</v>
      </c>
      <c r="P1434" s="127">
        <v>44066</v>
      </c>
      <c r="Q1434" s="97">
        <v>44064</v>
      </c>
      <c r="R1434" s="93" t="s">
        <v>35</v>
      </c>
      <c r="S1434" s="89" t="s">
        <v>36</v>
      </c>
      <c r="T1434" s="88" t="s">
        <v>30</v>
      </c>
      <c r="U1434" s="89" t="s">
        <v>449</v>
      </c>
      <c r="V1434" s="92" t="s">
        <v>1916</v>
      </c>
      <c r="W1434" s="94">
        <v>43942104</v>
      </c>
      <c r="X1434" s="46">
        <f t="shared" si="69"/>
        <v>28</v>
      </c>
      <c r="Y1434" s="46">
        <v>1169</v>
      </c>
      <c r="Z1434" s="46" t="str">
        <f t="shared" si="70"/>
        <v>16-30</v>
      </c>
      <c r="AA1434" s="77" t="str">
        <f t="shared" si="71"/>
        <v>Concluido</v>
      </c>
    </row>
    <row r="1435" spans="1:27" s="43" customFormat="1" ht="15" customHeight="1">
      <c r="A1435" s="89" t="s">
        <v>26</v>
      </c>
      <c r="B1435" s="90" t="s">
        <v>37</v>
      </c>
      <c r="C1435" s="91" t="s">
        <v>27</v>
      </c>
      <c r="D1435" s="91">
        <v>8524</v>
      </c>
      <c r="E1435" s="87" t="s">
        <v>53</v>
      </c>
      <c r="F1435" s="87" t="s">
        <v>29</v>
      </c>
      <c r="G1435" s="88" t="s">
        <v>44</v>
      </c>
      <c r="H1435" s="89" t="s">
        <v>45</v>
      </c>
      <c r="I1435" s="92" t="s">
        <v>77</v>
      </c>
      <c r="J1435" s="92" t="s">
        <v>108</v>
      </c>
      <c r="K1435" s="91" t="s">
        <v>129</v>
      </c>
      <c r="L1435" s="128">
        <v>44036</v>
      </c>
      <c r="M1435" s="91">
        <v>2020</v>
      </c>
      <c r="N1435" s="91" t="s">
        <v>1124</v>
      </c>
      <c r="O1435" s="91" t="s">
        <v>1342</v>
      </c>
      <c r="P1435" s="127">
        <v>44066</v>
      </c>
      <c r="Q1435" s="97">
        <v>44064</v>
      </c>
      <c r="R1435" s="93" t="s">
        <v>35</v>
      </c>
      <c r="S1435" s="89" t="s">
        <v>36</v>
      </c>
      <c r="T1435" s="88" t="s">
        <v>30</v>
      </c>
      <c r="U1435" s="89" t="s">
        <v>449</v>
      </c>
      <c r="V1435" s="92" t="s">
        <v>1917</v>
      </c>
      <c r="W1435" s="94">
        <v>80242767</v>
      </c>
      <c r="X1435" s="46">
        <f t="shared" si="69"/>
        <v>28</v>
      </c>
      <c r="Y1435" s="46">
        <v>1170</v>
      </c>
      <c r="Z1435" s="46" t="str">
        <f t="shared" si="70"/>
        <v>16-30</v>
      </c>
      <c r="AA1435" s="77" t="str">
        <f t="shared" si="71"/>
        <v>Concluido</v>
      </c>
    </row>
    <row r="1436" spans="1:27" s="43" customFormat="1" ht="15" customHeight="1">
      <c r="A1436" s="89" t="s">
        <v>26</v>
      </c>
      <c r="B1436" s="90" t="s">
        <v>37</v>
      </c>
      <c r="C1436" s="91" t="s">
        <v>27</v>
      </c>
      <c r="D1436" s="91">
        <v>8508</v>
      </c>
      <c r="E1436" s="87" t="s">
        <v>96</v>
      </c>
      <c r="F1436" s="87" t="s">
        <v>57</v>
      </c>
      <c r="G1436" s="88" t="s">
        <v>44</v>
      </c>
      <c r="H1436" s="89" t="s">
        <v>45</v>
      </c>
      <c r="I1436" s="92" t="s">
        <v>124</v>
      </c>
      <c r="J1436" s="92" t="s">
        <v>108</v>
      </c>
      <c r="K1436" s="91" t="s">
        <v>459</v>
      </c>
      <c r="L1436" s="128">
        <v>44036</v>
      </c>
      <c r="M1436" s="91">
        <v>2020</v>
      </c>
      <c r="N1436" s="91" t="s">
        <v>1124</v>
      </c>
      <c r="O1436" s="91" t="s">
        <v>1342</v>
      </c>
      <c r="P1436" s="127">
        <v>44066</v>
      </c>
      <c r="Q1436" s="97">
        <v>44064</v>
      </c>
      <c r="R1436" s="93" t="s">
        <v>35</v>
      </c>
      <c r="S1436" s="89" t="s">
        <v>36</v>
      </c>
      <c r="T1436" s="88" t="s">
        <v>30</v>
      </c>
      <c r="U1436" s="89" t="s">
        <v>449</v>
      </c>
      <c r="V1436" s="92" t="s">
        <v>1918</v>
      </c>
      <c r="W1436" s="94">
        <v>42239018</v>
      </c>
      <c r="X1436" s="46">
        <f t="shared" si="69"/>
        <v>28</v>
      </c>
      <c r="Y1436" s="46">
        <v>1171</v>
      </c>
      <c r="Z1436" s="46" t="str">
        <f t="shared" si="70"/>
        <v>16-30</v>
      </c>
      <c r="AA1436" s="77" t="str">
        <f t="shared" si="71"/>
        <v>Concluido</v>
      </c>
    </row>
    <row r="1437" spans="1:27" s="43" customFormat="1" ht="15" customHeight="1">
      <c r="A1437" s="89" t="s">
        <v>26</v>
      </c>
      <c r="B1437" s="90" t="s">
        <v>37</v>
      </c>
      <c r="C1437" s="91" t="s">
        <v>27</v>
      </c>
      <c r="D1437" s="91">
        <v>8519</v>
      </c>
      <c r="E1437" s="87" t="s">
        <v>1588</v>
      </c>
      <c r="F1437" s="87" t="s">
        <v>57</v>
      </c>
      <c r="G1437" s="88" t="s">
        <v>44</v>
      </c>
      <c r="H1437" s="89" t="s">
        <v>45</v>
      </c>
      <c r="I1437" s="92" t="s">
        <v>71</v>
      </c>
      <c r="J1437" s="92" t="s">
        <v>47</v>
      </c>
      <c r="K1437" s="91" t="s">
        <v>34</v>
      </c>
      <c r="L1437" s="128">
        <v>44036</v>
      </c>
      <c r="M1437" s="91">
        <v>2020</v>
      </c>
      <c r="N1437" s="91" t="s">
        <v>1124</v>
      </c>
      <c r="O1437" s="91" t="s">
        <v>1342</v>
      </c>
      <c r="P1437" s="127">
        <v>44066</v>
      </c>
      <c r="Q1437" s="97">
        <v>44064</v>
      </c>
      <c r="R1437" s="93" t="s">
        <v>35</v>
      </c>
      <c r="S1437" s="89" t="s">
        <v>36</v>
      </c>
      <c r="T1437" s="88" t="s">
        <v>30</v>
      </c>
      <c r="U1437" s="89" t="s">
        <v>449</v>
      </c>
      <c r="V1437" s="92" t="s">
        <v>1919</v>
      </c>
      <c r="W1437" s="94">
        <v>41589052</v>
      </c>
      <c r="X1437" s="46">
        <f t="shared" si="69"/>
        <v>28</v>
      </c>
      <c r="Y1437" s="46">
        <v>1172</v>
      </c>
      <c r="Z1437" s="46" t="str">
        <f t="shared" si="70"/>
        <v>16-30</v>
      </c>
      <c r="AA1437" s="77" t="str">
        <f t="shared" si="71"/>
        <v>Concluido</v>
      </c>
    </row>
    <row r="1438" spans="1:27" s="43" customFormat="1" ht="15" customHeight="1">
      <c r="A1438" s="89" t="s">
        <v>26</v>
      </c>
      <c r="B1438" s="90" t="s">
        <v>37</v>
      </c>
      <c r="C1438" s="91" t="s">
        <v>27</v>
      </c>
      <c r="D1438" s="91">
        <v>8531</v>
      </c>
      <c r="E1438" s="87" t="s">
        <v>53</v>
      </c>
      <c r="F1438" s="87" t="s">
        <v>29</v>
      </c>
      <c r="G1438" s="88" t="s">
        <v>44</v>
      </c>
      <c r="H1438" s="89" t="s">
        <v>45</v>
      </c>
      <c r="I1438" s="92" t="s">
        <v>53</v>
      </c>
      <c r="J1438" s="92" t="s">
        <v>47</v>
      </c>
      <c r="K1438" s="91" t="s">
        <v>34</v>
      </c>
      <c r="L1438" s="128">
        <v>44036</v>
      </c>
      <c r="M1438" s="91">
        <v>2020</v>
      </c>
      <c r="N1438" s="91" t="s">
        <v>1124</v>
      </c>
      <c r="O1438" s="91" t="s">
        <v>1342</v>
      </c>
      <c r="P1438" s="127">
        <v>44066</v>
      </c>
      <c r="Q1438" s="97">
        <v>44065</v>
      </c>
      <c r="R1438" s="93" t="s">
        <v>35</v>
      </c>
      <c r="S1438" s="89" t="s">
        <v>36</v>
      </c>
      <c r="T1438" s="88" t="s">
        <v>30</v>
      </c>
      <c r="U1438" s="89" t="s">
        <v>449</v>
      </c>
      <c r="V1438" s="92" t="s">
        <v>1920</v>
      </c>
      <c r="W1438" s="94">
        <v>8220316</v>
      </c>
      <c r="X1438" s="46">
        <f t="shared" si="69"/>
        <v>29</v>
      </c>
      <c r="Y1438" s="46">
        <v>1173</v>
      </c>
      <c r="Z1438" s="46" t="str">
        <f t="shared" si="70"/>
        <v>16-30</v>
      </c>
      <c r="AA1438" s="77" t="str">
        <f t="shared" si="71"/>
        <v>Concluido</v>
      </c>
    </row>
    <row r="1439" spans="1:27" s="43" customFormat="1" ht="15" customHeight="1">
      <c r="A1439" s="89" t="s">
        <v>26</v>
      </c>
      <c r="B1439" s="90" t="s">
        <v>37</v>
      </c>
      <c r="C1439" s="91" t="s">
        <v>27</v>
      </c>
      <c r="D1439" s="91">
        <v>8497</v>
      </c>
      <c r="E1439" s="87" t="s">
        <v>63</v>
      </c>
      <c r="F1439" s="87" t="s">
        <v>29</v>
      </c>
      <c r="G1439" s="88" t="s">
        <v>44</v>
      </c>
      <c r="H1439" s="89" t="s">
        <v>45</v>
      </c>
      <c r="I1439" s="92" t="s">
        <v>586</v>
      </c>
      <c r="J1439" s="92" t="s">
        <v>59</v>
      </c>
      <c r="K1439" s="91" t="s">
        <v>587</v>
      </c>
      <c r="L1439" s="128">
        <v>44036</v>
      </c>
      <c r="M1439" s="91">
        <v>2020</v>
      </c>
      <c r="N1439" s="91" t="s">
        <v>1124</v>
      </c>
      <c r="O1439" s="91" t="s">
        <v>1342</v>
      </c>
      <c r="P1439" s="127">
        <v>44066</v>
      </c>
      <c r="Q1439" s="97">
        <v>44091</v>
      </c>
      <c r="R1439" s="93" t="s">
        <v>35</v>
      </c>
      <c r="S1439" s="89" t="s">
        <v>36</v>
      </c>
      <c r="T1439" s="88" t="s">
        <v>41</v>
      </c>
      <c r="U1439" s="89" t="s">
        <v>42</v>
      </c>
      <c r="V1439" s="92" t="s">
        <v>1921</v>
      </c>
      <c r="W1439" s="94">
        <v>15591937</v>
      </c>
      <c r="X1439" s="46">
        <f t="shared" ref="X1439:X1502" si="72">Q1439-L1439</f>
        <v>55</v>
      </c>
      <c r="Y1439" s="46">
        <v>1174</v>
      </c>
      <c r="Z1439" s="46" t="str">
        <f t="shared" ref="Z1439:Z1502" si="73">IF(X1439&lt;=15,"1-15",IF(X1439&lt;=30,"16-30",IF(X1439&lt;=60,"31-60","Más de 60")))</f>
        <v>31-60</v>
      </c>
      <c r="AA1439" s="77" t="str">
        <f t="shared" ref="AA1439:AA1502" si="74">IF(B1439&lt;&gt;"En Gestión","Concluido","En Gestión")</f>
        <v>Concluido</v>
      </c>
    </row>
    <row r="1440" spans="1:27" s="43" customFormat="1">
      <c r="A1440" s="89" t="s">
        <v>26</v>
      </c>
      <c r="B1440" s="90" t="s">
        <v>37</v>
      </c>
      <c r="C1440" s="91" t="s">
        <v>27</v>
      </c>
      <c r="D1440" s="91">
        <v>8522</v>
      </c>
      <c r="E1440" s="87" t="s">
        <v>110</v>
      </c>
      <c r="F1440" s="87" t="s">
        <v>57</v>
      </c>
      <c r="G1440" s="88" t="s">
        <v>44</v>
      </c>
      <c r="H1440" s="89" t="s">
        <v>45</v>
      </c>
      <c r="I1440" s="92" t="s">
        <v>110</v>
      </c>
      <c r="J1440" s="92" t="s">
        <v>111</v>
      </c>
      <c r="K1440" s="91" t="s">
        <v>112</v>
      </c>
      <c r="L1440" s="128">
        <v>44036</v>
      </c>
      <c r="M1440" s="91">
        <v>2020</v>
      </c>
      <c r="N1440" s="91" t="s">
        <v>1124</v>
      </c>
      <c r="O1440" s="91" t="s">
        <v>1342</v>
      </c>
      <c r="P1440" s="127">
        <v>44066</v>
      </c>
      <c r="Q1440" s="97">
        <v>44064</v>
      </c>
      <c r="R1440" s="93" t="s">
        <v>35</v>
      </c>
      <c r="S1440" s="89" t="s">
        <v>36</v>
      </c>
      <c r="T1440" s="88" t="s">
        <v>30</v>
      </c>
      <c r="U1440" s="89" t="s">
        <v>449</v>
      </c>
      <c r="V1440" s="92" t="s">
        <v>1922</v>
      </c>
      <c r="W1440" s="94">
        <v>5626510</v>
      </c>
      <c r="X1440" s="46">
        <f t="shared" si="72"/>
        <v>28</v>
      </c>
      <c r="Y1440" s="46">
        <v>1175</v>
      </c>
      <c r="Z1440" s="46" t="str">
        <f t="shared" si="73"/>
        <v>16-30</v>
      </c>
      <c r="AA1440" s="77" t="str">
        <f t="shared" si="74"/>
        <v>Concluido</v>
      </c>
    </row>
    <row r="1441" spans="1:27" s="43" customFormat="1">
      <c r="A1441" s="89" t="s">
        <v>26</v>
      </c>
      <c r="B1441" s="90" t="s">
        <v>37</v>
      </c>
      <c r="C1441" s="91" t="s">
        <v>27</v>
      </c>
      <c r="D1441" s="91">
        <v>8495</v>
      </c>
      <c r="E1441" s="87" t="s">
        <v>109</v>
      </c>
      <c r="F1441" s="87" t="s">
        <v>29</v>
      </c>
      <c r="G1441" s="88" t="s">
        <v>44</v>
      </c>
      <c r="H1441" s="89" t="s">
        <v>45</v>
      </c>
      <c r="I1441" s="92" t="s">
        <v>109</v>
      </c>
      <c r="J1441" s="92" t="s">
        <v>51</v>
      </c>
      <c r="K1441" s="91" t="s">
        <v>404</v>
      </c>
      <c r="L1441" s="128">
        <v>44036</v>
      </c>
      <c r="M1441" s="91">
        <v>2020</v>
      </c>
      <c r="N1441" s="91" t="s">
        <v>1124</v>
      </c>
      <c r="O1441" s="91" t="s">
        <v>1342</v>
      </c>
      <c r="P1441" s="127">
        <v>44066</v>
      </c>
      <c r="Q1441" s="97">
        <v>44064</v>
      </c>
      <c r="R1441" s="93" t="s">
        <v>35</v>
      </c>
      <c r="S1441" s="89" t="s">
        <v>36</v>
      </c>
      <c r="T1441" s="88" t="s">
        <v>30</v>
      </c>
      <c r="U1441" s="89" t="s">
        <v>449</v>
      </c>
      <c r="V1441" s="92" t="s">
        <v>1923</v>
      </c>
      <c r="W1441" s="94">
        <v>2430820</v>
      </c>
      <c r="X1441" s="46">
        <f t="shared" si="72"/>
        <v>28</v>
      </c>
      <c r="Y1441" s="46">
        <v>1176</v>
      </c>
      <c r="Z1441" s="46" t="str">
        <f t="shared" si="73"/>
        <v>16-30</v>
      </c>
      <c r="AA1441" s="77" t="str">
        <f t="shared" si="74"/>
        <v>Concluido</v>
      </c>
    </row>
    <row r="1442" spans="1:27" s="43" customFormat="1">
      <c r="A1442" s="89" t="s">
        <v>26</v>
      </c>
      <c r="B1442" s="90" t="s">
        <v>37</v>
      </c>
      <c r="C1442" s="91" t="s">
        <v>27</v>
      </c>
      <c r="D1442" s="91">
        <v>8514</v>
      </c>
      <c r="E1442" s="87" t="s">
        <v>102</v>
      </c>
      <c r="F1442" s="87" t="s">
        <v>29</v>
      </c>
      <c r="G1442" s="88" t="s">
        <v>44</v>
      </c>
      <c r="H1442" s="89" t="s">
        <v>45</v>
      </c>
      <c r="I1442" s="92" t="s">
        <v>102</v>
      </c>
      <c r="J1442" s="92" t="s">
        <v>86</v>
      </c>
      <c r="K1442" s="91" t="s">
        <v>155</v>
      </c>
      <c r="L1442" s="128">
        <v>44036</v>
      </c>
      <c r="M1442" s="91">
        <v>2020</v>
      </c>
      <c r="N1442" s="91" t="s">
        <v>1124</v>
      </c>
      <c r="O1442" s="91" t="s">
        <v>1342</v>
      </c>
      <c r="P1442" s="127">
        <v>44066</v>
      </c>
      <c r="Q1442" s="97">
        <v>44064</v>
      </c>
      <c r="R1442" s="93" t="s">
        <v>35</v>
      </c>
      <c r="S1442" s="89" t="s">
        <v>36</v>
      </c>
      <c r="T1442" s="88" t="s">
        <v>30</v>
      </c>
      <c r="U1442" s="89" t="s">
        <v>449</v>
      </c>
      <c r="V1442" s="92" t="s">
        <v>1924</v>
      </c>
      <c r="W1442" s="94">
        <v>8168854</v>
      </c>
      <c r="X1442" s="46">
        <f t="shared" si="72"/>
        <v>28</v>
      </c>
      <c r="Y1442" s="46">
        <v>1177</v>
      </c>
      <c r="Z1442" s="46" t="str">
        <f t="shared" si="73"/>
        <v>16-30</v>
      </c>
      <c r="AA1442" s="77" t="str">
        <f t="shared" si="74"/>
        <v>Concluido</v>
      </c>
    </row>
    <row r="1443" spans="1:27" s="43" customFormat="1">
      <c r="A1443" s="89" t="s">
        <v>26</v>
      </c>
      <c r="B1443" s="90" t="s">
        <v>37</v>
      </c>
      <c r="C1443" s="91" t="s">
        <v>27</v>
      </c>
      <c r="D1443" s="91">
        <v>8491</v>
      </c>
      <c r="E1443" s="87" t="s">
        <v>85</v>
      </c>
      <c r="F1443" s="87" t="s">
        <v>29</v>
      </c>
      <c r="G1443" s="88" t="s">
        <v>44</v>
      </c>
      <c r="H1443" s="89" t="s">
        <v>45</v>
      </c>
      <c r="I1443" s="92" t="s">
        <v>85</v>
      </c>
      <c r="J1443" s="92" t="s">
        <v>86</v>
      </c>
      <c r="K1443" s="91" t="s">
        <v>87</v>
      </c>
      <c r="L1443" s="128">
        <v>44036</v>
      </c>
      <c r="M1443" s="91">
        <v>2020</v>
      </c>
      <c r="N1443" s="91" t="s">
        <v>1124</v>
      </c>
      <c r="O1443" s="91" t="s">
        <v>1342</v>
      </c>
      <c r="P1443" s="127">
        <v>44066</v>
      </c>
      <c r="Q1443" s="97">
        <v>44064</v>
      </c>
      <c r="R1443" s="93" t="s">
        <v>35</v>
      </c>
      <c r="S1443" s="89" t="s">
        <v>36</v>
      </c>
      <c r="T1443" s="88" t="s">
        <v>30</v>
      </c>
      <c r="U1443" s="89" t="s">
        <v>449</v>
      </c>
      <c r="V1443" s="92" t="s">
        <v>1925</v>
      </c>
      <c r="W1443" s="94">
        <v>3607756</v>
      </c>
      <c r="X1443" s="46">
        <f t="shared" si="72"/>
        <v>28</v>
      </c>
      <c r="Y1443" s="46">
        <v>1178</v>
      </c>
      <c r="Z1443" s="46" t="str">
        <f t="shared" si="73"/>
        <v>16-30</v>
      </c>
      <c r="AA1443" s="77" t="str">
        <f t="shared" si="74"/>
        <v>Concluido</v>
      </c>
    </row>
    <row r="1444" spans="1:27" s="43" customFormat="1">
      <c r="A1444" s="89" t="s">
        <v>26</v>
      </c>
      <c r="B1444" s="90" t="s">
        <v>37</v>
      </c>
      <c r="C1444" s="91" t="s">
        <v>27</v>
      </c>
      <c r="D1444" s="91">
        <v>8492</v>
      </c>
      <c r="E1444" s="87" t="s">
        <v>85</v>
      </c>
      <c r="F1444" s="87" t="s">
        <v>29</v>
      </c>
      <c r="G1444" s="88" t="s">
        <v>44</v>
      </c>
      <c r="H1444" s="89" t="s">
        <v>45</v>
      </c>
      <c r="I1444" s="92" t="s">
        <v>85</v>
      </c>
      <c r="J1444" s="92" t="s">
        <v>86</v>
      </c>
      <c r="K1444" s="91" t="s">
        <v>87</v>
      </c>
      <c r="L1444" s="128">
        <v>44036</v>
      </c>
      <c r="M1444" s="91">
        <v>2020</v>
      </c>
      <c r="N1444" s="91" t="s">
        <v>1124</v>
      </c>
      <c r="O1444" s="91" t="s">
        <v>1342</v>
      </c>
      <c r="P1444" s="127">
        <v>44066</v>
      </c>
      <c r="Q1444" s="97">
        <v>44064</v>
      </c>
      <c r="R1444" s="93" t="s">
        <v>35</v>
      </c>
      <c r="S1444" s="89" t="s">
        <v>36</v>
      </c>
      <c r="T1444" s="88" t="s">
        <v>30</v>
      </c>
      <c r="U1444" s="89" t="s">
        <v>449</v>
      </c>
      <c r="V1444" s="92" t="s">
        <v>1926</v>
      </c>
      <c r="W1444" s="94">
        <v>47124599</v>
      </c>
      <c r="X1444" s="46">
        <f t="shared" si="72"/>
        <v>28</v>
      </c>
      <c r="Y1444" s="46">
        <v>1179</v>
      </c>
      <c r="Z1444" s="46" t="str">
        <f t="shared" si="73"/>
        <v>16-30</v>
      </c>
      <c r="AA1444" s="77" t="str">
        <f t="shared" si="74"/>
        <v>Concluido</v>
      </c>
    </row>
    <row r="1445" spans="1:27" s="43" customFormat="1">
      <c r="A1445" s="89" t="s">
        <v>26</v>
      </c>
      <c r="B1445" s="90" t="s">
        <v>37</v>
      </c>
      <c r="C1445" s="91" t="s">
        <v>27</v>
      </c>
      <c r="D1445" s="91">
        <v>8493</v>
      </c>
      <c r="E1445" s="87" t="s">
        <v>85</v>
      </c>
      <c r="F1445" s="87" t="s">
        <v>29</v>
      </c>
      <c r="G1445" s="88" t="s">
        <v>44</v>
      </c>
      <c r="H1445" s="89" t="s">
        <v>45</v>
      </c>
      <c r="I1445" s="92" t="s">
        <v>85</v>
      </c>
      <c r="J1445" s="92" t="s">
        <v>86</v>
      </c>
      <c r="K1445" s="91" t="s">
        <v>87</v>
      </c>
      <c r="L1445" s="128">
        <v>44036</v>
      </c>
      <c r="M1445" s="91">
        <v>2020</v>
      </c>
      <c r="N1445" s="91" t="s">
        <v>1124</v>
      </c>
      <c r="O1445" s="91" t="s">
        <v>1342</v>
      </c>
      <c r="P1445" s="127">
        <v>44066</v>
      </c>
      <c r="Q1445" s="97">
        <v>44065</v>
      </c>
      <c r="R1445" s="93" t="s">
        <v>35</v>
      </c>
      <c r="S1445" s="89" t="s">
        <v>36</v>
      </c>
      <c r="T1445" s="88" t="s">
        <v>30</v>
      </c>
      <c r="U1445" s="89" t="s">
        <v>449</v>
      </c>
      <c r="V1445" s="92" t="s">
        <v>1927</v>
      </c>
      <c r="W1445" s="94">
        <v>3667297</v>
      </c>
      <c r="X1445" s="46">
        <f t="shared" si="72"/>
        <v>29</v>
      </c>
      <c r="Y1445" s="46">
        <v>1180</v>
      </c>
      <c r="Z1445" s="46" t="str">
        <f t="shared" si="73"/>
        <v>16-30</v>
      </c>
      <c r="AA1445" s="77" t="str">
        <f t="shared" si="74"/>
        <v>Concluido</v>
      </c>
    </row>
    <row r="1446" spans="1:27" s="43" customFormat="1">
      <c r="A1446" s="89" t="s">
        <v>26</v>
      </c>
      <c r="B1446" s="90" t="s">
        <v>37</v>
      </c>
      <c r="C1446" s="91" t="s">
        <v>27</v>
      </c>
      <c r="D1446" s="91">
        <v>8494</v>
      </c>
      <c r="E1446" s="87" t="s">
        <v>85</v>
      </c>
      <c r="F1446" s="87" t="s">
        <v>29</v>
      </c>
      <c r="G1446" s="88" t="s">
        <v>44</v>
      </c>
      <c r="H1446" s="89" t="s">
        <v>45</v>
      </c>
      <c r="I1446" s="92" t="s">
        <v>85</v>
      </c>
      <c r="J1446" s="92" t="s">
        <v>86</v>
      </c>
      <c r="K1446" s="91" t="s">
        <v>87</v>
      </c>
      <c r="L1446" s="128">
        <v>44036</v>
      </c>
      <c r="M1446" s="91">
        <v>2020</v>
      </c>
      <c r="N1446" s="91" t="s">
        <v>1124</v>
      </c>
      <c r="O1446" s="91" t="s">
        <v>1342</v>
      </c>
      <c r="P1446" s="127">
        <v>44066</v>
      </c>
      <c r="Q1446" s="97">
        <v>44064</v>
      </c>
      <c r="R1446" s="93" t="s">
        <v>35</v>
      </c>
      <c r="S1446" s="89" t="s">
        <v>36</v>
      </c>
      <c r="T1446" s="88" t="s">
        <v>30</v>
      </c>
      <c r="U1446" s="89" t="s">
        <v>449</v>
      </c>
      <c r="V1446" s="92" t="s">
        <v>1928</v>
      </c>
      <c r="W1446" s="94">
        <v>40033665</v>
      </c>
      <c r="X1446" s="46">
        <f t="shared" si="72"/>
        <v>28</v>
      </c>
      <c r="Y1446" s="46">
        <v>1181</v>
      </c>
      <c r="Z1446" s="46" t="str">
        <f t="shared" si="73"/>
        <v>16-30</v>
      </c>
      <c r="AA1446" s="77" t="str">
        <f t="shared" si="74"/>
        <v>Concluido</v>
      </c>
    </row>
    <row r="1447" spans="1:27" s="43" customFormat="1">
      <c r="A1447" s="89" t="s">
        <v>26</v>
      </c>
      <c r="B1447" s="90" t="s">
        <v>37</v>
      </c>
      <c r="C1447" s="91" t="s">
        <v>27</v>
      </c>
      <c r="D1447" s="91">
        <v>8498</v>
      </c>
      <c r="E1447" s="87" t="s">
        <v>85</v>
      </c>
      <c r="F1447" s="87" t="s">
        <v>29</v>
      </c>
      <c r="G1447" s="88" t="s">
        <v>44</v>
      </c>
      <c r="H1447" s="89" t="s">
        <v>45</v>
      </c>
      <c r="I1447" s="92" t="s">
        <v>85</v>
      </c>
      <c r="J1447" s="92" t="s">
        <v>86</v>
      </c>
      <c r="K1447" s="91" t="s">
        <v>87</v>
      </c>
      <c r="L1447" s="128">
        <v>44036</v>
      </c>
      <c r="M1447" s="91">
        <v>2020</v>
      </c>
      <c r="N1447" s="91" t="s">
        <v>1124</v>
      </c>
      <c r="O1447" s="91" t="s">
        <v>1342</v>
      </c>
      <c r="P1447" s="127">
        <v>44066</v>
      </c>
      <c r="Q1447" s="97">
        <v>44063</v>
      </c>
      <c r="R1447" s="93" t="s">
        <v>35</v>
      </c>
      <c r="S1447" s="89" t="s">
        <v>36</v>
      </c>
      <c r="T1447" s="88" t="s">
        <v>30</v>
      </c>
      <c r="U1447" s="89" t="s">
        <v>449</v>
      </c>
      <c r="V1447" s="92" t="s">
        <v>1929</v>
      </c>
      <c r="W1447" s="94">
        <v>3596605</v>
      </c>
      <c r="X1447" s="46">
        <f t="shared" si="72"/>
        <v>27</v>
      </c>
      <c r="Y1447" s="46">
        <v>1182</v>
      </c>
      <c r="Z1447" s="46" t="str">
        <f t="shared" si="73"/>
        <v>16-30</v>
      </c>
      <c r="AA1447" s="77" t="str">
        <f t="shared" si="74"/>
        <v>Concluido</v>
      </c>
    </row>
    <row r="1448" spans="1:27" s="43" customFormat="1">
      <c r="A1448" s="89" t="s">
        <v>26</v>
      </c>
      <c r="B1448" s="90" t="s">
        <v>37</v>
      </c>
      <c r="C1448" s="91" t="s">
        <v>27</v>
      </c>
      <c r="D1448" s="91">
        <v>8499</v>
      </c>
      <c r="E1448" s="87" t="s">
        <v>85</v>
      </c>
      <c r="F1448" s="87" t="s">
        <v>29</v>
      </c>
      <c r="G1448" s="88" t="s">
        <v>44</v>
      </c>
      <c r="H1448" s="89" t="s">
        <v>45</v>
      </c>
      <c r="I1448" s="92" t="s">
        <v>85</v>
      </c>
      <c r="J1448" s="92" t="s">
        <v>86</v>
      </c>
      <c r="K1448" s="91" t="s">
        <v>87</v>
      </c>
      <c r="L1448" s="128">
        <v>44036</v>
      </c>
      <c r="M1448" s="91">
        <v>2020</v>
      </c>
      <c r="N1448" s="91" t="s">
        <v>1124</v>
      </c>
      <c r="O1448" s="91" t="s">
        <v>1342</v>
      </c>
      <c r="P1448" s="127">
        <v>44066</v>
      </c>
      <c r="Q1448" s="97">
        <v>44064</v>
      </c>
      <c r="R1448" s="93" t="s">
        <v>35</v>
      </c>
      <c r="S1448" s="89" t="s">
        <v>36</v>
      </c>
      <c r="T1448" s="88" t="s">
        <v>30</v>
      </c>
      <c r="U1448" s="89" t="s">
        <v>449</v>
      </c>
      <c r="V1448" s="92" t="s">
        <v>1930</v>
      </c>
      <c r="W1448" s="94">
        <v>42256521</v>
      </c>
      <c r="X1448" s="46">
        <f t="shared" si="72"/>
        <v>28</v>
      </c>
      <c r="Y1448" s="46">
        <v>1183</v>
      </c>
      <c r="Z1448" s="46" t="str">
        <f t="shared" si="73"/>
        <v>16-30</v>
      </c>
      <c r="AA1448" s="77" t="str">
        <f t="shared" si="74"/>
        <v>Concluido</v>
      </c>
    </row>
    <row r="1449" spans="1:27" s="43" customFormat="1">
      <c r="A1449" s="89" t="s">
        <v>26</v>
      </c>
      <c r="B1449" s="90" t="s">
        <v>37</v>
      </c>
      <c r="C1449" s="91" t="s">
        <v>27</v>
      </c>
      <c r="D1449" s="91">
        <v>8500</v>
      </c>
      <c r="E1449" s="87" t="s">
        <v>85</v>
      </c>
      <c r="F1449" s="87" t="s">
        <v>29</v>
      </c>
      <c r="G1449" s="88" t="s">
        <v>44</v>
      </c>
      <c r="H1449" s="89" t="s">
        <v>45</v>
      </c>
      <c r="I1449" s="92" t="s">
        <v>85</v>
      </c>
      <c r="J1449" s="92" t="s">
        <v>86</v>
      </c>
      <c r="K1449" s="91" t="s">
        <v>87</v>
      </c>
      <c r="L1449" s="128">
        <v>44036</v>
      </c>
      <c r="M1449" s="91">
        <v>2020</v>
      </c>
      <c r="N1449" s="91" t="s">
        <v>1124</v>
      </c>
      <c r="O1449" s="91" t="s">
        <v>1342</v>
      </c>
      <c r="P1449" s="127">
        <v>44066</v>
      </c>
      <c r="Q1449" s="97">
        <v>44065</v>
      </c>
      <c r="R1449" s="93" t="s">
        <v>35</v>
      </c>
      <c r="S1449" s="89" t="s">
        <v>36</v>
      </c>
      <c r="T1449" s="88" t="s">
        <v>30</v>
      </c>
      <c r="U1449" s="89" t="s">
        <v>449</v>
      </c>
      <c r="V1449" s="92" t="s">
        <v>1931</v>
      </c>
      <c r="W1449" s="94">
        <v>3561540</v>
      </c>
      <c r="X1449" s="46">
        <f t="shared" si="72"/>
        <v>29</v>
      </c>
      <c r="Y1449" s="46">
        <v>1184</v>
      </c>
      <c r="Z1449" s="46" t="str">
        <f t="shared" si="73"/>
        <v>16-30</v>
      </c>
      <c r="AA1449" s="77" t="str">
        <f t="shared" si="74"/>
        <v>Concluido</v>
      </c>
    </row>
    <row r="1450" spans="1:27" s="43" customFormat="1" ht="15" customHeight="1">
      <c r="A1450" s="89" t="s">
        <v>26</v>
      </c>
      <c r="B1450" s="90" t="s">
        <v>37</v>
      </c>
      <c r="C1450" s="91" t="s">
        <v>27</v>
      </c>
      <c r="D1450" s="91">
        <v>8502</v>
      </c>
      <c r="E1450" s="87" t="s">
        <v>85</v>
      </c>
      <c r="F1450" s="87" t="s">
        <v>29</v>
      </c>
      <c r="G1450" s="88" t="s">
        <v>44</v>
      </c>
      <c r="H1450" s="89" t="s">
        <v>45</v>
      </c>
      <c r="I1450" s="92" t="s">
        <v>85</v>
      </c>
      <c r="J1450" s="92" t="s">
        <v>86</v>
      </c>
      <c r="K1450" s="91" t="s">
        <v>87</v>
      </c>
      <c r="L1450" s="128">
        <v>44036</v>
      </c>
      <c r="M1450" s="91">
        <v>2020</v>
      </c>
      <c r="N1450" s="91" t="s">
        <v>1124</v>
      </c>
      <c r="O1450" s="91" t="s">
        <v>1342</v>
      </c>
      <c r="P1450" s="127">
        <v>44066</v>
      </c>
      <c r="Q1450" s="97">
        <v>44064</v>
      </c>
      <c r="R1450" s="93" t="s">
        <v>35</v>
      </c>
      <c r="S1450" s="89" t="s">
        <v>36</v>
      </c>
      <c r="T1450" s="88" t="s">
        <v>30</v>
      </c>
      <c r="U1450" s="89" t="s">
        <v>449</v>
      </c>
      <c r="V1450" s="92" t="s">
        <v>1932</v>
      </c>
      <c r="W1450" s="94">
        <v>3563874</v>
      </c>
      <c r="X1450" s="46">
        <f t="shared" si="72"/>
        <v>28</v>
      </c>
      <c r="Y1450" s="46">
        <v>1185</v>
      </c>
      <c r="Z1450" s="46" t="str">
        <f t="shared" si="73"/>
        <v>16-30</v>
      </c>
      <c r="AA1450" s="77" t="str">
        <f t="shared" si="74"/>
        <v>Concluido</v>
      </c>
    </row>
    <row r="1451" spans="1:27" s="43" customFormat="1" ht="15" customHeight="1">
      <c r="A1451" s="89" t="s">
        <v>26</v>
      </c>
      <c r="B1451" s="90" t="s">
        <v>37</v>
      </c>
      <c r="C1451" s="91" t="s">
        <v>27</v>
      </c>
      <c r="D1451" s="91">
        <v>8504</v>
      </c>
      <c r="E1451" s="87" t="s">
        <v>85</v>
      </c>
      <c r="F1451" s="87" t="s">
        <v>29</v>
      </c>
      <c r="G1451" s="88" t="s">
        <v>44</v>
      </c>
      <c r="H1451" s="89" t="s">
        <v>45</v>
      </c>
      <c r="I1451" s="92" t="s">
        <v>85</v>
      </c>
      <c r="J1451" s="92" t="s">
        <v>86</v>
      </c>
      <c r="K1451" s="91" t="s">
        <v>87</v>
      </c>
      <c r="L1451" s="128">
        <v>44036</v>
      </c>
      <c r="M1451" s="91">
        <v>2020</v>
      </c>
      <c r="N1451" s="91" t="s">
        <v>1124</v>
      </c>
      <c r="O1451" s="91" t="s">
        <v>1342</v>
      </c>
      <c r="P1451" s="127">
        <v>44066</v>
      </c>
      <c r="Q1451" s="97">
        <v>44065</v>
      </c>
      <c r="R1451" s="93" t="s">
        <v>35</v>
      </c>
      <c r="S1451" s="89" t="s">
        <v>36</v>
      </c>
      <c r="T1451" s="88" t="s">
        <v>30</v>
      </c>
      <c r="U1451" s="89" t="s">
        <v>449</v>
      </c>
      <c r="V1451" s="92" t="s">
        <v>1933</v>
      </c>
      <c r="W1451" s="94">
        <v>45086997</v>
      </c>
      <c r="X1451" s="46">
        <f t="shared" si="72"/>
        <v>29</v>
      </c>
      <c r="Y1451" s="46">
        <v>1186</v>
      </c>
      <c r="Z1451" s="46" t="str">
        <f t="shared" si="73"/>
        <v>16-30</v>
      </c>
      <c r="AA1451" s="77" t="str">
        <f t="shared" si="74"/>
        <v>Concluido</v>
      </c>
    </row>
    <row r="1452" spans="1:27" s="43" customFormat="1" ht="15" customHeight="1">
      <c r="A1452" s="89" t="s">
        <v>26</v>
      </c>
      <c r="B1452" s="90" t="s">
        <v>37</v>
      </c>
      <c r="C1452" s="91" t="s">
        <v>27</v>
      </c>
      <c r="D1452" s="91">
        <v>8506</v>
      </c>
      <c r="E1452" s="87" t="s">
        <v>85</v>
      </c>
      <c r="F1452" s="87" t="s">
        <v>29</v>
      </c>
      <c r="G1452" s="88" t="s">
        <v>44</v>
      </c>
      <c r="H1452" s="89" t="s">
        <v>45</v>
      </c>
      <c r="I1452" s="92" t="s">
        <v>85</v>
      </c>
      <c r="J1452" s="92" t="s">
        <v>86</v>
      </c>
      <c r="K1452" s="91" t="s">
        <v>87</v>
      </c>
      <c r="L1452" s="128">
        <v>44036</v>
      </c>
      <c r="M1452" s="91">
        <v>2020</v>
      </c>
      <c r="N1452" s="91" t="s">
        <v>1124</v>
      </c>
      <c r="O1452" s="91" t="s">
        <v>1342</v>
      </c>
      <c r="P1452" s="127">
        <v>44066</v>
      </c>
      <c r="Q1452" s="97">
        <v>44065</v>
      </c>
      <c r="R1452" s="93" t="s">
        <v>35</v>
      </c>
      <c r="S1452" s="89" t="s">
        <v>36</v>
      </c>
      <c r="T1452" s="88" t="s">
        <v>30</v>
      </c>
      <c r="U1452" s="89" t="s">
        <v>449</v>
      </c>
      <c r="V1452" s="92" t="s">
        <v>1934</v>
      </c>
      <c r="W1452" s="94">
        <v>3664229</v>
      </c>
      <c r="X1452" s="46">
        <f t="shared" si="72"/>
        <v>29</v>
      </c>
      <c r="Y1452" s="46">
        <v>1187</v>
      </c>
      <c r="Z1452" s="46" t="str">
        <f t="shared" si="73"/>
        <v>16-30</v>
      </c>
      <c r="AA1452" s="77" t="str">
        <f t="shared" si="74"/>
        <v>Concluido</v>
      </c>
    </row>
    <row r="1453" spans="1:27" s="43" customFormat="1" ht="15" customHeight="1">
      <c r="A1453" s="89" t="s">
        <v>26</v>
      </c>
      <c r="B1453" s="90" t="s">
        <v>37</v>
      </c>
      <c r="C1453" s="91" t="s">
        <v>27</v>
      </c>
      <c r="D1453" s="91">
        <v>8513</v>
      </c>
      <c r="E1453" s="87" t="s">
        <v>85</v>
      </c>
      <c r="F1453" s="87" t="s">
        <v>29</v>
      </c>
      <c r="G1453" s="88" t="s">
        <v>44</v>
      </c>
      <c r="H1453" s="89" t="s">
        <v>45</v>
      </c>
      <c r="I1453" s="92" t="s">
        <v>85</v>
      </c>
      <c r="J1453" s="92" t="s">
        <v>86</v>
      </c>
      <c r="K1453" s="91" t="s">
        <v>87</v>
      </c>
      <c r="L1453" s="128">
        <v>44036</v>
      </c>
      <c r="M1453" s="91">
        <v>2020</v>
      </c>
      <c r="N1453" s="91" t="s">
        <v>1124</v>
      </c>
      <c r="O1453" s="91" t="s">
        <v>1342</v>
      </c>
      <c r="P1453" s="127">
        <v>44066</v>
      </c>
      <c r="Q1453" s="97">
        <v>44064</v>
      </c>
      <c r="R1453" s="93" t="s">
        <v>35</v>
      </c>
      <c r="S1453" s="89" t="s">
        <v>36</v>
      </c>
      <c r="T1453" s="88" t="s">
        <v>30</v>
      </c>
      <c r="U1453" s="89" t="s">
        <v>449</v>
      </c>
      <c r="V1453" s="92" t="s">
        <v>1935</v>
      </c>
      <c r="W1453" s="94">
        <v>3489266</v>
      </c>
      <c r="X1453" s="46">
        <f t="shared" si="72"/>
        <v>28</v>
      </c>
      <c r="Y1453" s="46">
        <v>1188</v>
      </c>
      <c r="Z1453" s="46" t="str">
        <f t="shared" si="73"/>
        <v>16-30</v>
      </c>
      <c r="AA1453" s="77" t="str">
        <f t="shared" si="74"/>
        <v>Concluido</v>
      </c>
    </row>
    <row r="1454" spans="1:27" s="43" customFormat="1" ht="15" customHeight="1">
      <c r="A1454" s="89" t="s">
        <v>26</v>
      </c>
      <c r="B1454" s="90" t="s">
        <v>37</v>
      </c>
      <c r="C1454" s="91" t="s">
        <v>27</v>
      </c>
      <c r="D1454" s="91">
        <v>8516</v>
      </c>
      <c r="E1454" s="87" t="s">
        <v>85</v>
      </c>
      <c r="F1454" s="87" t="s">
        <v>57</v>
      </c>
      <c r="G1454" s="88" t="s">
        <v>44</v>
      </c>
      <c r="H1454" s="89" t="s">
        <v>45</v>
      </c>
      <c r="I1454" s="92" t="s">
        <v>85</v>
      </c>
      <c r="J1454" s="92" t="s">
        <v>86</v>
      </c>
      <c r="K1454" s="91" t="s">
        <v>87</v>
      </c>
      <c r="L1454" s="128">
        <v>44036</v>
      </c>
      <c r="M1454" s="91">
        <v>2020</v>
      </c>
      <c r="N1454" s="91" t="s">
        <v>1124</v>
      </c>
      <c r="O1454" s="91" t="s">
        <v>1342</v>
      </c>
      <c r="P1454" s="127">
        <v>44066</v>
      </c>
      <c r="Q1454" s="97">
        <v>44065</v>
      </c>
      <c r="R1454" s="93" t="s">
        <v>35</v>
      </c>
      <c r="S1454" s="89" t="s">
        <v>36</v>
      </c>
      <c r="T1454" s="88" t="s">
        <v>30</v>
      </c>
      <c r="U1454" s="89" t="s">
        <v>449</v>
      </c>
      <c r="V1454" s="92" t="s">
        <v>1936</v>
      </c>
      <c r="W1454" s="94">
        <v>3572676</v>
      </c>
      <c r="X1454" s="46">
        <f t="shared" si="72"/>
        <v>29</v>
      </c>
      <c r="Y1454" s="46">
        <v>1189</v>
      </c>
      <c r="Z1454" s="46" t="str">
        <f t="shared" si="73"/>
        <v>16-30</v>
      </c>
      <c r="AA1454" s="77" t="str">
        <f t="shared" si="74"/>
        <v>Concluido</v>
      </c>
    </row>
    <row r="1455" spans="1:27" s="43" customFormat="1" ht="15" customHeight="1">
      <c r="A1455" s="89" t="s">
        <v>26</v>
      </c>
      <c r="B1455" s="90" t="s">
        <v>37</v>
      </c>
      <c r="C1455" s="91" t="s">
        <v>27</v>
      </c>
      <c r="D1455" s="91">
        <v>8529</v>
      </c>
      <c r="E1455" s="87" t="s">
        <v>85</v>
      </c>
      <c r="F1455" s="87" t="s">
        <v>91</v>
      </c>
      <c r="G1455" s="88" t="s">
        <v>44</v>
      </c>
      <c r="H1455" s="89" t="s">
        <v>45</v>
      </c>
      <c r="I1455" s="92" t="s">
        <v>85</v>
      </c>
      <c r="J1455" s="92" t="s">
        <v>86</v>
      </c>
      <c r="K1455" s="91" t="s">
        <v>87</v>
      </c>
      <c r="L1455" s="128">
        <v>44036</v>
      </c>
      <c r="M1455" s="91">
        <v>2020</v>
      </c>
      <c r="N1455" s="91" t="s">
        <v>1124</v>
      </c>
      <c r="O1455" s="91" t="s">
        <v>1342</v>
      </c>
      <c r="P1455" s="127">
        <v>44066</v>
      </c>
      <c r="Q1455" s="97">
        <v>44065</v>
      </c>
      <c r="R1455" s="93" t="s">
        <v>35</v>
      </c>
      <c r="S1455" s="89" t="s">
        <v>36</v>
      </c>
      <c r="T1455" s="88" t="s">
        <v>30</v>
      </c>
      <c r="U1455" s="89" t="s">
        <v>449</v>
      </c>
      <c r="V1455" s="92" t="s">
        <v>1937</v>
      </c>
      <c r="W1455" s="94">
        <v>3689539</v>
      </c>
      <c r="X1455" s="46">
        <f t="shared" si="72"/>
        <v>29</v>
      </c>
      <c r="Y1455" s="46">
        <v>1190</v>
      </c>
      <c r="Z1455" s="46" t="str">
        <f t="shared" si="73"/>
        <v>16-30</v>
      </c>
      <c r="AA1455" s="77" t="str">
        <f t="shared" si="74"/>
        <v>Concluido</v>
      </c>
    </row>
    <row r="1456" spans="1:27" s="43" customFormat="1" ht="15" customHeight="1">
      <c r="A1456" s="89" t="s">
        <v>26</v>
      </c>
      <c r="B1456" s="90" t="s">
        <v>37</v>
      </c>
      <c r="C1456" s="91" t="s">
        <v>27</v>
      </c>
      <c r="D1456" s="91">
        <v>8512</v>
      </c>
      <c r="E1456" s="87" t="s">
        <v>144</v>
      </c>
      <c r="F1456" s="87" t="s">
        <v>57</v>
      </c>
      <c r="G1456" s="88" t="s">
        <v>44</v>
      </c>
      <c r="H1456" s="89" t="s">
        <v>45</v>
      </c>
      <c r="I1456" s="92" t="s">
        <v>144</v>
      </c>
      <c r="J1456" s="92" t="s">
        <v>111</v>
      </c>
      <c r="K1456" s="91" t="s">
        <v>452</v>
      </c>
      <c r="L1456" s="128">
        <v>44036</v>
      </c>
      <c r="M1456" s="91">
        <v>2020</v>
      </c>
      <c r="N1456" s="91" t="s">
        <v>1124</v>
      </c>
      <c r="O1456" s="91" t="s">
        <v>1342</v>
      </c>
      <c r="P1456" s="127">
        <v>44066</v>
      </c>
      <c r="Q1456" s="97">
        <v>44064</v>
      </c>
      <c r="R1456" s="93" t="s">
        <v>35</v>
      </c>
      <c r="S1456" s="89" t="s">
        <v>36</v>
      </c>
      <c r="T1456" s="88" t="s">
        <v>30</v>
      </c>
      <c r="U1456" s="89" t="s">
        <v>449</v>
      </c>
      <c r="V1456" s="92" t="s">
        <v>492</v>
      </c>
      <c r="W1456" s="94">
        <v>29677841</v>
      </c>
      <c r="X1456" s="46">
        <f t="shared" si="72"/>
        <v>28</v>
      </c>
      <c r="Y1456" s="46">
        <v>1191</v>
      </c>
      <c r="Z1456" s="46" t="str">
        <f t="shared" si="73"/>
        <v>16-30</v>
      </c>
      <c r="AA1456" s="77" t="str">
        <f t="shared" si="74"/>
        <v>Concluido</v>
      </c>
    </row>
    <row r="1457" spans="1:27" s="43" customFormat="1" ht="15" customHeight="1">
      <c r="A1457" s="89" t="s">
        <v>26</v>
      </c>
      <c r="B1457" s="90" t="s">
        <v>37</v>
      </c>
      <c r="C1457" s="91" t="s">
        <v>27</v>
      </c>
      <c r="D1457" s="91">
        <v>8517</v>
      </c>
      <c r="E1457" s="87" t="s">
        <v>85</v>
      </c>
      <c r="F1457" s="87" t="s">
        <v>57</v>
      </c>
      <c r="G1457" s="88" t="s">
        <v>44</v>
      </c>
      <c r="H1457" s="89" t="s">
        <v>45</v>
      </c>
      <c r="I1457" s="92" t="s">
        <v>131</v>
      </c>
      <c r="J1457" s="92" t="s">
        <v>86</v>
      </c>
      <c r="K1457" s="91" t="s">
        <v>132</v>
      </c>
      <c r="L1457" s="128">
        <v>44036</v>
      </c>
      <c r="M1457" s="91">
        <v>2020</v>
      </c>
      <c r="N1457" s="91" t="s">
        <v>1124</v>
      </c>
      <c r="O1457" s="91" t="s">
        <v>1342</v>
      </c>
      <c r="P1457" s="127">
        <v>44066</v>
      </c>
      <c r="Q1457" s="97">
        <v>44065</v>
      </c>
      <c r="R1457" s="93" t="s">
        <v>35</v>
      </c>
      <c r="S1457" s="89" t="s">
        <v>36</v>
      </c>
      <c r="T1457" s="88" t="s">
        <v>30</v>
      </c>
      <c r="U1457" s="89" t="s">
        <v>449</v>
      </c>
      <c r="V1457" s="92" t="s">
        <v>1938</v>
      </c>
      <c r="W1457" s="94">
        <v>80667055</v>
      </c>
      <c r="X1457" s="46">
        <f t="shared" si="72"/>
        <v>29</v>
      </c>
      <c r="Y1457" s="46">
        <v>1192</v>
      </c>
      <c r="Z1457" s="46" t="str">
        <f t="shared" si="73"/>
        <v>16-30</v>
      </c>
      <c r="AA1457" s="77" t="str">
        <f t="shared" si="74"/>
        <v>Concluido</v>
      </c>
    </row>
    <row r="1458" spans="1:27" s="43" customFormat="1" ht="15" customHeight="1">
      <c r="A1458" s="89" t="s">
        <v>26</v>
      </c>
      <c r="B1458" s="90" t="s">
        <v>37</v>
      </c>
      <c r="C1458" s="91" t="s">
        <v>27</v>
      </c>
      <c r="D1458" s="91">
        <v>8521</v>
      </c>
      <c r="E1458" s="87" t="s">
        <v>85</v>
      </c>
      <c r="F1458" s="87" t="s">
        <v>29</v>
      </c>
      <c r="G1458" s="88" t="s">
        <v>44</v>
      </c>
      <c r="H1458" s="89" t="s">
        <v>45</v>
      </c>
      <c r="I1458" s="92" t="s">
        <v>131</v>
      </c>
      <c r="J1458" s="92" t="s">
        <v>86</v>
      </c>
      <c r="K1458" s="91" t="s">
        <v>132</v>
      </c>
      <c r="L1458" s="128">
        <v>44036</v>
      </c>
      <c r="M1458" s="91">
        <v>2020</v>
      </c>
      <c r="N1458" s="91" t="s">
        <v>1124</v>
      </c>
      <c r="O1458" s="91" t="s">
        <v>1342</v>
      </c>
      <c r="P1458" s="127">
        <v>44066</v>
      </c>
      <c r="Q1458" s="97">
        <v>44065</v>
      </c>
      <c r="R1458" s="93" t="s">
        <v>35</v>
      </c>
      <c r="S1458" s="89" t="s">
        <v>36</v>
      </c>
      <c r="T1458" s="88" t="s">
        <v>30</v>
      </c>
      <c r="U1458" s="89" t="s">
        <v>449</v>
      </c>
      <c r="V1458" s="92" t="s">
        <v>1939</v>
      </c>
      <c r="W1458" s="94">
        <v>47248707</v>
      </c>
      <c r="X1458" s="46">
        <f t="shared" si="72"/>
        <v>29</v>
      </c>
      <c r="Y1458" s="46">
        <v>1193</v>
      </c>
      <c r="Z1458" s="46" t="str">
        <f t="shared" si="73"/>
        <v>16-30</v>
      </c>
      <c r="AA1458" s="77" t="str">
        <f t="shared" si="74"/>
        <v>Concluido</v>
      </c>
    </row>
    <row r="1459" spans="1:27" s="43" customFormat="1" ht="15" customHeight="1">
      <c r="A1459" s="89" t="s">
        <v>26</v>
      </c>
      <c r="B1459" s="90" t="s">
        <v>37</v>
      </c>
      <c r="C1459" s="91" t="s">
        <v>27</v>
      </c>
      <c r="D1459" s="91">
        <v>8523</v>
      </c>
      <c r="E1459" s="87" t="s">
        <v>85</v>
      </c>
      <c r="F1459" s="87" t="s">
        <v>29</v>
      </c>
      <c r="G1459" s="88" t="s">
        <v>44</v>
      </c>
      <c r="H1459" s="89" t="s">
        <v>45</v>
      </c>
      <c r="I1459" s="92" t="s">
        <v>131</v>
      </c>
      <c r="J1459" s="92" t="s">
        <v>86</v>
      </c>
      <c r="K1459" s="91" t="s">
        <v>132</v>
      </c>
      <c r="L1459" s="128">
        <v>44036</v>
      </c>
      <c r="M1459" s="91">
        <v>2020</v>
      </c>
      <c r="N1459" s="91" t="s">
        <v>1124</v>
      </c>
      <c r="O1459" s="91" t="s">
        <v>1342</v>
      </c>
      <c r="P1459" s="127">
        <v>44066</v>
      </c>
      <c r="Q1459" s="97">
        <v>44065</v>
      </c>
      <c r="R1459" s="93" t="s">
        <v>35</v>
      </c>
      <c r="S1459" s="89" t="s">
        <v>36</v>
      </c>
      <c r="T1459" s="88" t="s">
        <v>30</v>
      </c>
      <c r="U1459" s="89" t="s">
        <v>449</v>
      </c>
      <c r="V1459" s="92" t="s">
        <v>1940</v>
      </c>
      <c r="W1459" s="94">
        <v>3665389</v>
      </c>
      <c r="X1459" s="46">
        <f t="shared" si="72"/>
        <v>29</v>
      </c>
      <c r="Y1459" s="46">
        <v>1194</v>
      </c>
      <c r="Z1459" s="46" t="str">
        <f t="shared" si="73"/>
        <v>16-30</v>
      </c>
      <c r="AA1459" s="77" t="str">
        <f t="shared" si="74"/>
        <v>Concluido</v>
      </c>
    </row>
    <row r="1460" spans="1:27" s="43" customFormat="1" ht="15" customHeight="1">
      <c r="A1460" s="89" t="s">
        <v>26</v>
      </c>
      <c r="B1460" s="90" t="s">
        <v>37</v>
      </c>
      <c r="C1460" s="91" t="s">
        <v>27</v>
      </c>
      <c r="D1460" s="91">
        <v>8525</v>
      </c>
      <c r="E1460" s="87" t="s">
        <v>85</v>
      </c>
      <c r="F1460" s="87" t="s">
        <v>57</v>
      </c>
      <c r="G1460" s="88" t="s">
        <v>44</v>
      </c>
      <c r="H1460" s="89" t="s">
        <v>45</v>
      </c>
      <c r="I1460" s="92" t="s">
        <v>131</v>
      </c>
      <c r="J1460" s="92" t="s">
        <v>86</v>
      </c>
      <c r="K1460" s="91" t="s">
        <v>132</v>
      </c>
      <c r="L1460" s="128">
        <v>44036</v>
      </c>
      <c r="M1460" s="91">
        <v>2020</v>
      </c>
      <c r="N1460" s="91" t="s">
        <v>1124</v>
      </c>
      <c r="O1460" s="91" t="s">
        <v>1342</v>
      </c>
      <c r="P1460" s="127">
        <v>44066</v>
      </c>
      <c r="Q1460" s="97">
        <v>44061</v>
      </c>
      <c r="R1460" s="93" t="s">
        <v>35</v>
      </c>
      <c r="S1460" s="89" t="s">
        <v>36</v>
      </c>
      <c r="T1460" s="88" t="s">
        <v>30</v>
      </c>
      <c r="U1460" s="89" t="s">
        <v>449</v>
      </c>
      <c r="V1460" s="92" t="s">
        <v>1941</v>
      </c>
      <c r="W1460" s="94">
        <v>70051465</v>
      </c>
      <c r="X1460" s="46">
        <f t="shared" si="72"/>
        <v>25</v>
      </c>
      <c r="Y1460" s="46">
        <v>1195</v>
      </c>
      <c r="Z1460" s="46" t="str">
        <f t="shared" si="73"/>
        <v>16-30</v>
      </c>
      <c r="AA1460" s="77" t="str">
        <f t="shared" si="74"/>
        <v>Concluido</v>
      </c>
    </row>
    <row r="1461" spans="1:27" s="43" customFormat="1" ht="15" customHeight="1">
      <c r="A1461" s="89" t="s">
        <v>26</v>
      </c>
      <c r="B1461" s="90" t="s">
        <v>37</v>
      </c>
      <c r="C1461" s="91" t="s">
        <v>27</v>
      </c>
      <c r="D1461" s="91">
        <v>8526</v>
      </c>
      <c r="E1461" s="87" t="s">
        <v>85</v>
      </c>
      <c r="F1461" s="87" t="s">
        <v>57</v>
      </c>
      <c r="G1461" s="88" t="s">
        <v>44</v>
      </c>
      <c r="H1461" s="89" t="s">
        <v>45</v>
      </c>
      <c r="I1461" s="92" t="s">
        <v>131</v>
      </c>
      <c r="J1461" s="92" t="s">
        <v>86</v>
      </c>
      <c r="K1461" s="91" t="s">
        <v>132</v>
      </c>
      <c r="L1461" s="128">
        <v>44036</v>
      </c>
      <c r="M1461" s="91">
        <v>2020</v>
      </c>
      <c r="N1461" s="91" t="s">
        <v>1124</v>
      </c>
      <c r="O1461" s="91" t="s">
        <v>1342</v>
      </c>
      <c r="P1461" s="127">
        <v>44066</v>
      </c>
      <c r="Q1461" s="97">
        <v>44064</v>
      </c>
      <c r="R1461" s="93" t="s">
        <v>35</v>
      </c>
      <c r="S1461" s="89" t="s">
        <v>36</v>
      </c>
      <c r="T1461" s="88" t="s">
        <v>30</v>
      </c>
      <c r="U1461" s="89" t="s">
        <v>449</v>
      </c>
      <c r="V1461" s="92" t="s">
        <v>1942</v>
      </c>
      <c r="W1461" s="94">
        <v>44510567</v>
      </c>
      <c r="X1461" s="46">
        <f t="shared" si="72"/>
        <v>28</v>
      </c>
      <c r="Y1461" s="46">
        <v>1196</v>
      </c>
      <c r="Z1461" s="46" t="str">
        <f t="shared" si="73"/>
        <v>16-30</v>
      </c>
      <c r="AA1461" s="77" t="str">
        <f t="shared" si="74"/>
        <v>Concluido</v>
      </c>
    </row>
    <row r="1462" spans="1:27" s="43" customFormat="1" ht="15" customHeight="1">
      <c r="A1462" s="89" t="s">
        <v>26</v>
      </c>
      <c r="B1462" s="90" t="s">
        <v>37</v>
      </c>
      <c r="C1462" s="91" t="s">
        <v>27</v>
      </c>
      <c r="D1462" s="91">
        <v>8528</v>
      </c>
      <c r="E1462" s="87" t="s">
        <v>85</v>
      </c>
      <c r="F1462" s="87" t="s">
        <v>29</v>
      </c>
      <c r="G1462" s="88" t="s">
        <v>44</v>
      </c>
      <c r="H1462" s="89" t="s">
        <v>45</v>
      </c>
      <c r="I1462" s="92" t="s">
        <v>131</v>
      </c>
      <c r="J1462" s="92" t="s">
        <v>86</v>
      </c>
      <c r="K1462" s="91" t="s">
        <v>132</v>
      </c>
      <c r="L1462" s="128">
        <v>44036</v>
      </c>
      <c r="M1462" s="91">
        <v>2020</v>
      </c>
      <c r="N1462" s="91" t="s">
        <v>1124</v>
      </c>
      <c r="O1462" s="91" t="s">
        <v>1342</v>
      </c>
      <c r="P1462" s="127">
        <v>44066</v>
      </c>
      <c r="Q1462" s="97">
        <v>44064</v>
      </c>
      <c r="R1462" s="93" t="s">
        <v>35</v>
      </c>
      <c r="S1462" s="89" t="s">
        <v>36</v>
      </c>
      <c r="T1462" s="88" t="s">
        <v>30</v>
      </c>
      <c r="U1462" s="89" t="s">
        <v>449</v>
      </c>
      <c r="V1462" s="92" t="s">
        <v>1943</v>
      </c>
      <c r="W1462" s="94">
        <v>3691279</v>
      </c>
      <c r="X1462" s="46">
        <f t="shared" si="72"/>
        <v>28</v>
      </c>
      <c r="Y1462" s="46">
        <v>1197</v>
      </c>
      <c r="Z1462" s="46" t="str">
        <f t="shared" si="73"/>
        <v>16-30</v>
      </c>
      <c r="AA1462" s="77" t="str">
        <f t="shared" si="74"/>
        <v>Concluido</v>
      </c>
    </row>
    <row r="1463" spans="1:27" s="43" customFormat="1" ht="15" customHeight="1">
      <c r="A1463" s="89" t="s">
        <v>26</v>
      </c>
      <c r="B1463" s="90" t="s">
        <v>37</v>
      </c>
      <c r="C1463" s="91" t="s">
        <v>27</v>
      </c>
      <c r="D1463" s="91">
        <v>8471</v>
      </c>
      <c r="E1463" s="87" t="s">
        <v>50</v>
      </c>
      <c r="F1463" s="87" t="s">
        <v>29</v>
      </c>
      <c r="G1463" s="88" t="s">
        <v>44</v>
      </c>
      <c r="H1463" s="89" t="s">
        <v>45</v>
      </c>
      <c r="I1463" s="92" t="s">
        <v>50</v>
      </c>
      <c r="J1463" s="92" t="s">
        <v>51</v>
      </c>
      <c r="K1463" s="91" t="s">
        <v>52</v>
      </c>
      <c r="L1463" s="128">
        <v>44035</v>
      </c>
      <c r="M1463" s="91">
        <v>2020</v>
      </c>
      <c r="N1463" s="91" t="s">
        <v>1124</v>
      </c>
      <c r="O1463" s="91" t="s">
        <v>1342</v>
      </c>
      <c r="P1463" s="127">
        <v>44065</v>
      </c>
      <c r="Q1463" s="97">
        <v>44063</v>
      </c>
      <c r="R1463" s="93" t="s">
        <v>35</v>
      </c>
      <c r="S1463" s="89" t="s">
        <v>36</v>
      </c>
      <c r="T1463" s="88" t="s">
        <v>30</v>
      </c>
      <c r="U1463" s="89" t="s">
        <v>449</v>
      </c>
      <c r="V1463" s="92" t="s">
        <v>1944</v>
      </c>
      <c r="W1463" s="94">
        <v>18055046</v>
      </c>
      <c r="X1463" s="46">
        <f t="shared" si="72"/>
        <v>28</v>
      </c>
      <c r="Y1463" s="46">
        <v>1198</v>
      </c>
      <c r="Z1463" s="46" t="str">
        <f t="shared" si="73"/>
        <v>16-30</v>
      </c>
      <c r="AA1463" s="77" t="str">
        <f t="shared" si="74"/>
        <v>Concluido</v>
      </c>
    </row>
    <row r="1464" spans="1:27" s="43" customFormat="1" ht="15" customHeight="1">
      <c r="A1464" s="89" t="s">
        <v>26</v>
      </c>
      <c r="B1464" s="90" t="s">
        <v>37</v>
      </c>
      <c r="C1464" s="91" t="s">
        <v>27</v>
      </c>
      <c r="D1464" s="91">
        <v>8482</v>
      </c>
      <c r="E1464" s="87" t="s">
        <v>50</v>
      </c>
      <c r="F1464" s="87" t="s">
        <v>57</v>
      </c>
      <c r="G1464" s="88" t="s">
        <v>44</v>
      </c>
      <c r="H1464" s="89" t="s">
        <v>45</v>
      </c>
      <c r="I1464" s="92" t="s">
        <v>50</v>
      </c>
      <c r="J1464" s="92" t="s">
        <v>51</v>
      </c>
      <c r="K1464" s="91" t="s">
        <v>52</v>
      </c>
      <c r="L1464" s="128">
        <v>44035</v>
      </c>
      <c r="M1464" s="91">
        <v>2020</v>
      </c>
      <c r="N1464" s="91" t="s">
        <v>1124</v>
      </c>
      <c r="O1464" s="91" t="s">
        <v>1342</v>
      </c>
      <c r="P1464" s="127">
        <v>44065</v>
      </c>
      <c r="Q1464" s="97">
        <v>44064</v>
      </c>
      <c r="R1464" s="93" t="s">
        <v>35</v>
      </c>
      <c r="S1464" s="89" t="s">
        <v>36</v>
      </c>
      <c r="T1464" s="88" t="s">
        <v>30</v>
      </c>
      <c r="U1464" s="89" t="s">
        <v>449</v>
      </c>
      <c r="V1464" s="92" t="s">
        <v>1945</v>
      </c>
      <c r="W1464" s="94">
        <v>48825983</v>
      </c>
      <c r="X1464" s="46">
        <f t="shared" si="72"/>
        <v>29</v>
      </c>
      <c r="Y1464" s="46">
        <v>1199</v>
      </c>
      <c r="Z1464" s="46" t="str">
        <f t="shared" si="73"/>
        <v>16-30</v>
      </c>
      <c r="AA1464" s="77" t="str">
        <f t="shared" si="74"/>
        <v>Concluido</v>
      </c>
    </row>
    <row r="1465" spans="1:27" s="43" customFormat="1" ht="15" customHeight="1">
      <c r="A1465" s="89" t="s">
        <v>26</v>
      </c>
      <c r="B1465" s="90" t="s">
        <v>37</v>
      </c>
      <c r="C1465" s="91" t="s">
        <v>27</v>
      </c>
      <c r="D1465" s="91">
        <v>8477</v>
      </c>
      <c r="E1465" s="87" t="s">
        <v>116</v>
      </c>
      <c r="F1465" s="87" t="s">
        <v>57</v>
      </c>
      <c r="G1465" s="88" t="s">
        <v>44</v>
      </c>
      <c r="H1465" s="89" t="s">
        <v>45</v>
      </c>
      <c r="I1465" s="92" t="s">
        <v>116</v>
      </c>
      <c r="J1465" s="92" t="s">
        <v>117</v>
      </c>
      <c r="K1465" s="91" t="s">
        <v>118</v>
      </c>
      <c r="L1465" s="128">
        <v>44035</v>
      </c>
      <c r="M1465" s="91">
        <v>2020</v>
      </c>
      <c r="N1465" s="91" t="s">
        <v>1124</v>
      </c>
      <c r="O1465" s="91" t="s">
        <v>1342</v>
      </c>
      <c r="P1465" s="127">
        <v>44065</v>
      </c>
      <c r="Q1465" s="97">
        <v>44063</v>
      </c>
      <c r="R1465" s="93" t="s">
        <v>35</v>
      </c>
      <c r="S1465" s="89" t="s">
        <v>36</v>
      </c>
      <c r="T1465" s="88" t="s">
        <v>30</v>
      </c>
      <c r="U1465" s="89" t="s">
        <v>449</v>
      </c>
      <c r="V1465" s="92" t="s">
        <v>1946</v>
      </c>
      <c r="W1465" s="94">
        <v>40104468</v>
      </c>
      <c r="X1465" s="46">
        <f t="shared" si="72"/>
        <v>28</v>
      </c>
      <c r="Y1465" s="46">
        <v>1200</v>
      </c>
      <c r="Z1465" s="46" t="str">
        <f t="shared" si="73"/>
        <v>16-30</v>
      </c>
      <c r="AA1465" s="77" t="str">
        <f t="shared" si="74"/>
        <v>Concluido</v>
      </c>
    </row>
    <row r="1466" spans="1:27" s="43" customFormat="1" ht="15" customHeight="1">
      <c r="A1466" s="89" t="s">
        <v>26</v>
      </c>
      <c r="B1466" s="90" t="s">
        <v>37</v>
      </c>
      <c r="C1466" s="91" t="s">
        <v>27</v>
      </c>
      <c r="D1466" s="91">
        <v>8487</v>
      </c>
      <c r="E1466" s="87" t="s">
        <v>73</v>
      </c>
      <c r="F1466" s="87" t="s">
        <v>29</v>
      </c>
      <c r="G1466" s="88" t="s">
        <v>44</v>
      </c>
      <c r="H1466" s="89" t="s">
        <v>45</v>
      </c>
      <c r="I1466" s="92" t="s">
        <v>73</v>
      </c>
      <c r="J1466" s="92" t="s">
        <v>79</v>
      </c>
      <c r="K1466" s="91" t="s">
        <v>122</v>
      </c>
      <c r="L1466" s="128">
        <v>44035</v>
      </c>
      <c r="M1466" s="91">
        <v>2020</v>
      </c>
      <c r="N1466" s="91" t="s">
        <v>1124</v>
      </c>
      <c r="O1466" s="91" t="s">
        <v>1342</v>
      </c>
      <c r="P1466" s="127">
        <v>44065</v>
      </c>
      <c r="Q1466" s="97">
        <v>44064</v>
      </c>
      <c r="R1466" s="93" t="s">
        <v>35</v>
      </c>
      <c r="S1466" s="89" t="s">
        <v>36</v>
      </c>
      <c r="T1466" s="88" t="s">
        <v>30</v>
      </c>
      <c r="U1466" s="89" t="s">
        <v>449</v>
      </c>
      <c r="V1466" s="92" t="s">
        <v>1947</v>
      </c>
      <c r="W1466" s="94">
        <v>41567412</v>
      </c>
      <c r="X1466" s="46">
        <f t="shared" si="72"/>
        <v>29</v>
      </c>
      <c r="Y1466" s="46">
        <v>1201</v>
      </c>
      <c r="Z1466" s="46" t="str">
        <f t="shared" si="73"/>
        <v>16-30</v>
      </c>
      <c r="AA1466" s="77" t="str">
        <f t="shared" si="74"/>
        <v>Concluido</v>
      </c>
    </row>
    <row r="1467" spans="1:27" s="43" customFormat="1" ht="15" customHeight="1">
      <c r="A1467" s="89" t="s">
        <v>26</v>
      </c>
      <c r="B1467" s="90" t="s">
        <v>37</v>
      </c>
      <c r="C1467" s="91" t="s">
        <v>27</v>
      </c>
      <c r="D1467" s="91">
        <v>8490</v>
      </c>
      <c r="E1467" s="87" t="s">
        <v>73</v>
      </c>
      <c r="F1467" s="87" t="s">
        <v>57</v>
      </c>
      <c r="G1467" s="88" t="s">
        <v>44</v>
      </c>
      <c r="H1467" s="89" t="s">
        <v>45</v>
      </c>
      <c r="I1467" s="92" t="s">
        <v>73</v>
      </c>
      <c r="J1467" s="92" t="s">
        <v>79</v>
      </c>
      <c r="K1467" s="91" t="s">
        <v>122</v>
      </c>
      <c r="L1467" s="128">
        <v>44035</v>
      </c>
      <c r="M1467" s="91">
        <v>2020</v>
      </c>
      <c r="N1467" s="91" t="s">
        <v>1124</v>
      </c>
      <c r="O1467" s="91" t="s">
        <v>1342</v>
      </c>
      <c r="P1467" s="127">
        <v>44065</v>
      </c>
      <c r="Q1467" s="97">
        <v>44064</v>
      </c>
      <c r="R1467" s="93" t="s">
        <v>35</v>
      </c>
      <c r="S1467" s="89" t="s">
        <v>36</v>
      </c>
      <c r="T1467" s="88" t="s">
        <v>30</v>
      </c>
      <c r="U1467" s="89" t="s">
        <v>449</v>
      </c>
      <c r="V1467" s="92" t="s">
        <v>1948</v>
      </c>
      <c r="W1467" s="94">
        <v>80326312</v>
      </c>
      <c r="X1467" s="46">
        <f t="shared" si="72"/>
        <v>29</v>
      </c>
      <c r="Y1467" s="46">
        <v>1202</v>
      </c>
      <c r="Z1467" s="46" t="str">
        <f t="shared" si="73"/>
        <v>16-30</v>
      </c>
      <c r="AA1467" s="77" t="str">
        <f t="shared" si="74"/>
        <v>Concluido</v>
      </c>
    </row>
    <row r="1468" spans="1:27" s="43" customFormat="1" ht="15" customHeight="1">
      <c r="A1468" s="89" t="s">
        <v>26</v>
      </c>
      <c r="B1468" s="90" t="s">
        <v>37</v>
      </c>
      <c r="C1468" s="91" t="s">
        <v>27</v>
      </c>
      <c r="D1468" s="91">
        <v>8469</v>
      </c>
      <c r="E1468" s="87" t="s">
        <v>460</v>
      </c>
      <c r="F1468" s="87" t="s">
        <v>57</v>
      </c>
      <c r="G1468" s="88" t="s">
        <v>44</v>
      </c>
      <c r="H1468" s="89" t="s">
        <v>45</v>
      </c>
      <c r="I1468" s="92" t="s">
        <v>460</v>
      </c>
      <c r="J1468" s="92" t="s">
        <v>59</v>
      </c>
      <c r="K1468" s="91" t="s">
        <v>878</v>
      </c>
      <c r="L1468" s="128">
        <v>44035</v>
      </c>
      <c r="M1468" s="91">
        <v>2020</v>
      </c>
      <c r="N1468" s="91" t="s">
        <v>1124</v>
      </c>
      <c r="O1468" s="91" t="s">
        <v>1342</v>
      </c>
      <c r="P1468" s="127">
        <v>44065</v>
      </c>
      <c r="Q1468" s="97">
        <v>44092</v>
      </c>
      <c r="R1468" s="93" t="s">
        <v>35</v>
      </c>
      <c r="S1468" s="89" t="s">
        <v>36</v>
      </c>
      <c r="T1468" s="88" t="s">
        <v>30</v>
      </c>
      <c r="U1468" s="89" t="s">
        <v>449</v>
      </c>
      <c r="V1468" s="92" t="s">
        <v>1949</v>
      </c>
      <c r="W1468" s="94">
        <v>18044719</v>
      </c>
      <c r="X1468" s="46">
        <f t="shared" si="72"/>
        <v>57</v>
      </c>
      <c r="Y1468" s="46">
        <v>1203</v>
      </c>
      <c r="Z1468" s="46" t="str">
        <f t="shared" si="73"/>
        <v>31-60</v>
      </c>
      <c r="AA1468" s="77" t="str">
        <f t="shared" si="74"/>
        <v>Concluido</v>
      </c>
    </row>
    <row r="1469" spans="1:27" s="43" customFormat="1" ht="15" customHeight="1">
      <c r="A1469" s="89" t="s">
        <v>26</v>
      </c>
      <c r="B1469" s="90" t="s">
        <v>37</v>
      </c>
      <c r="C1469" s="91" t="s">
        <v>27</v>
      </c>
      <c r="D1469" s="91">
        <v>8476</v>
      </c>
      <c r="E1469" s="87" t="s">
        <v>162</v>
      </c>
      <c r="F1469" s="87" t="s">
        <v>29</v>
      </c>
      <c r="G1469" s="88" t="s">
        <v>44</v>
      </c>
      <c r="H1469" s="89" t="s">
        <v>45</v>
      </c>
      <c r="I1469" s="92" t="s">
        <v>77</v>
      </c>
      <c r="J1469" s="92" t="s">
        <v>108</v>
      </c>
      <c r="K1469" s="91" t="s">
        <v>129</v>
      </c>
      <c r="L1469" s="128">
        <v>44035</v>
      </c>
      <c r="M1469" s="91">
        <v>2020</v>
      </c>
      <c r="N1469" s="91" t="s">
        <v>1124</v>
      </c>
      <c r="O1469" s="91" t="s">
        <v>1342</v>
      </c>
      <c r="P1469" s="127">
        <v>44065</v>
      </c>
      <c r="Q1469" s="97">
        <v>44063</v>
      </c>
      <c r="R1469" s="93" t="s">
        <v>35</v>
      </c>
      <c r="S1469" s="89" t="s">
        <v>36</v>
      </c>
      <c r="T1469" s="88" t="s">
        <v>30</v>
      </c>
      <c r="U1469" s="89" t="s">
        <v>449</v>
      </c>
      <c r="V1469" s="92" t="s">
        <v>1950</v>
      </c>
      <c r="W1469" s="94">
        <v>80676874</v>
      </c>
      <c r="X1469" s="46">
        <f t="shared" si="72"/>
        <v>28</v>
      </c>
      <c r="Y1469" s="46">
        <v>1204</v>
      </c>
      <c r="Z1469" s="46" t="str">
        <f t="shared" si="73"/>
        <v>16-30</v>
      </c>
      <c r="AA1469" s="77" t="str">
        <f t="shared" si="74"/>
        <v>Concluido</v>
      </c>
    </row>
    <row r="1470" spans="1:27" s="43" customFormat="1" ht="15" customHeight="1">
      <c r="A1470" s="89" t="s">
        <v>26</v>
      </c>
      <c r="B1470" s="90" t="s">
        <v>37</v>
      </c>
      <c r="C1470" s="91" t="s">
        <v>27</v>
      </c>
      <c r="D1470" s="91">
        <v>8480</v>
      </c>
      <c r="E1470" s="87" t="s">
        <v>130</v>
      </c>
      <c r="F1470" s="87" t="s">
        <v>29</v>
      </c>
      <c r="G1470" s="88" t="s">
        <v>44</v>
      </c>
      <c r="H1470" s="89" t="s">
        <v>45</v>
      </c>
      <c r="I1470" s="92" t="s">
        <v>135</v>
      </c>
      <c r="J1470" s="92" t="s">
        <v>47</v>
      </c>
      <c r="K1470" s="91" t="s">
        <v>34</v>
      </c>
      <c r="L1470" s="128">
        <v>44035</v>
      </c>
      <c r="M1470" s="91">
        <v>2020</v>
      </c>
      <c r="N1470" s="91" t="s">
        <v>1124</v>
      </c>
      <c r="O1470" s="91" t="s">
        <v>1342</v>
      </c>
      <c r="P1470" s="127">
        <v>44065</v>
      </c>
      <c r="Q1470" s="97">
        <v>44064</v>
      </c>
      <c r="R1470" s="93" t="s">
        <v>35</v>
      </c>
      <c r="S1470" s="89" t="s">
        <v>36</v>
      </c>
      <c r="T1470" s="88" t="s">
        <v>30</v>
      </c>
      <c r="U1470" s="89" t="s">
        <v>449</v>
      </c>
      <c r="V1470" s="92" t="s">
        <v>1951</v>
      </c>
      <c r="W1470" s="94">
        <v>62333885</v>
      </c>
      <c r="X1470" s="46">
        <f t="shared" si="72"/>
        <v>29</v>
      </c>
      <c r="Y1470" s="46">
        <v>1205</v>
      </c>
      <c r="Z1470" s="46" t="str">
        <f t="shared" si="73"/>
        <v>16-30</v>
      </c>
      <c r="AA1470" s="77" t="str">
        <f t="shared" si="74"/>
        <v>Concluido</v>
      </c>
    </row>
    <row r="1471" spans="1:27" s="43" customFormat="1" ht="15" customHeight="1">
      <c r="A1471" s="89" t="s">
        <v>26</v>
      </c>
      <c r="B1471" s="90" t="s">
        <v>37</v>
      </c>
      <c r="C1471" s="91" t="s">
        <v>27</v>
      </c>
      <c r="D1471" s="91">
        <v>8481</v>
      </c>
      <c r="E1471" s="87" t="s">
        <v>53</v>
      </c>
      <c r="F1471" s="87" t="s">
        <v>29</v>
      </c>
      <c r="G1471" s="88" t="s">
        <v>44</v>
      </c>
      <c r="H1471" s="89" t="s">
        <v>45</v>
      </c>
      <c r="I1471" s="92" t="s">
        <v>53</v>
      </c>
      <c r="J1471" s="92" t="s">
        <v>47</v>
      </c>
      <c r="K1471" s="91" t="s">
        <v>34</v>
      </c>
      <c r="L1471" s="128">
        <v>44035</v>
      </c>
      <c r="M1471" s="91">
        <v>2020</v>
      </c>
      <c r="N1471" s="91" t="s">
        <v>1124</v>
      </c>
      <c r="O1471" s="91" t="s">
        <v>1342</v>
      </c>
      <c r="P1471" s="127">
        <v>44065</v>
      </c>
      <c r="Q1471" s="97">
        <v>44064</v>
      </c>
      <c r="R1471" s="93" t="s">
        <v>35</v>
      </c>
      <c r="S1471" s="89" t="s">
        <v>36</v>
      </c>
      <c r="T1471" s="88" t="s">
        <v>30</v>
      </c>
      <c r="U1471" s="89" t="s">
        <v>449</v>
      </c>
      <c r="V1471" s="92" t="s">
        <v>1952</v>
      </c>
      <c r="W1471" s="94">
        <v>7427610</v>
      </c>
      <c r="X1471" s="46">
        <f t="shared" si="72"/>
        <v>29</v>
      </c>
      <c r="Y1471" s="46">
        <v>1206</v>
      </c>
      <c r="Z1471" s="46" t="str">
        <f t="shared" si="73"/>
        <v>16-30</v>
      </c>
      <c r="AA1471" s="77" t="str">
        <f t="shared" si="74"/>
        <v>Concluido</v>
      </c>
    </row>
    <row r="1472" spans="1:27" s="43" customFormat="1" ht="15" customHeight="1">
      <c r="A1472" s="89" t="s">
        <v>26</v>
      </c>
      <c r="B1472" s="90" t="s">
        <v>37</v>
      </c>
      <c r="C1472" s="91" t="s">
        <v>27</v>
      </c>
      <c r="D1472" s="91">
        <v>8467</v>
      </c>
      <c r="E1472" s="87" t="s">
        <v>60</v>
      </c>
      <c r="F1472" s="87" t="s">
        <v>61</v>
      </c>
      <c r="G1472" s="88" t="s">
        <v>30</v>
      </c>
      <c r="H1472" s="89" t="s">
        <v>442</v>
      </c>
      <c r="I1472" s="92" t="s">
        <v>32</v>
      </c>
      <c r="J1472" s="92" t="s">
        <v>33</v>
      </c>
      <c r="K1472" s="91" t="s">
        <v>34</v>
      </c>
      <c r="L1472" s="128">
        <v>44035</v>
      </c>
      <c r="M1472" s="91">
        <v>2020</v>
      </c>
      <c r="N1472" s="91" t="s">
        <v>1124</v>
      </c>
      <c r="O1472" s="91" t="s">
        <v>1342</v>
      </c>
      <c r="P1472" s="127">
        <v>44065</v>
      </c>
      <c r="Q1472" s="97">
        <v>44063</v>
      </c>
      <c r="R1472" s="93" t="s">
        <v>40</v>
      </c>
      <c r="S1472" s="89" t="s">
        <v>420</v>
      </c>
      <c r="T1472" s="88" t="s">
        <v>41</v>
      </c>
      <c r="U1472" s="89" t="s">
        <v>42</v>
      </c>
      <c r="V1472" s="92" t="s">
        <v>1953</v>
      </c>
      <c r="W1472" s="94">
        <v>43516519</v>
      </c>
      <c r="X1472" s="46">
        <f t="shared" si="72"/>
        <v>28</v>
      </c>
      <c r="Y1472" s="46">
        <v>1207</v>
      </c>
      <c r="Z1472" s="46" t="str">
        <f t="shared" si="73"/>
        <v>16-30</v>
      </c>
      <c r="AA1472" s="77" t="str">
        <f t="shared" si="74"/>
        <v>Concluido</v>
      </c>
    </row>
    <row r="1473" spans="1:27" s="43" customFormat="1" ht="15" customHeight="1">
      <c r="A1473" s="89" t="s">
        <v>26</v>
      </c>
      <c r="B1473" s="90" t="s">
        <v>37</v>
      </c>
      <c r="C1473" s="91" t="s">
        <v>27</v>
      </c>
      <c r="D1473" s="91">
        <v>8468</v>
      </c>
      <c r="E1473" s="87" t="s">
        <v>74</v>
      </c>
      <c r="F1473" s="87" t="s">
        <v>57</v>
      </c>
      <c r="G1473" s="88" t="s">
        <v>30</v>
      </c>
      <c r="H1473" s="89" t="s">
        <v>442</v>
      </c>
      <c r="I1473" s="92" t="s">
        <v>32</v>
      </c>
      <c r="J1473" s="92" t="s">
        <v>33</v>
      </c>
      <c r="K1473" s="91" t="s">
        <v>34</v>
      </c>
      <c r="L1473" s="128">
        <v>44035</v>
      </c>
      <c r="M1473" s="91">
        <v>2020</v>
      </c>
      <c r="N1473" s="91" t="s">
        <v>1124</v>
      </c>
      <c r="O1473" s="91" t="s">
        <v>1342</v>
      </c>
      <c r="P1473" s="127">
        <v>44065</v>
      </c>
      <c r="Q1473" s="97">
        <v>44063</v>
      </c>
      <c r="R1473" s="93" t="s">
        <v>35</v>
      </c>
      <c r="S1473" s="89" t="s">
        <v>36</v>
      </c>
      <c r="T1473" s="88" t="s">
        <v>30</v>
      </c>
      <c r="U1473" s="89" t="s">
        <v>449</v>
      </c>
      <c r="V1473" s="92" t="s">
        <v>1954</v>
      </c>
      <c r="W1473" s="94">
        <v>27077041</v>
      </c>
      <c r="X1473" s="46">
        <f t="shared" si="72"/>
        <v>28</v>
      </c>
      <c r="Y1473" s="46">
        <v>1208</v>
      </c>
      <c r="Z1473" s="46" t="str">
        <f t="shared" si="73"/>
        <v>16-30</v>
      </c>
      <c r="AA1473" s="77" t="str">
        <f t="shared" si="74"/>
        <v>Concluido</v>
      </c>
    </row>
    <row r="1474" spans="1:27" s="43" customFormat="1" ht="15" customHeight="1">
      <c r="A1474" s="89" t="s">
        <v>26</v>
      </c>
      <c r="B1474" s="90" t="s">
        <v>37</v>
      </c>
      <c r="C1474" s="91" t="s">
        <v>27</v>
      </c>
      <c r="D1474" s="91">
        <v>8489</v>
      </c>
      <c r="E1474" s="87" t="s">
        <v>94</v>
      </c>
      <c r="F1474" s="87" t="s">
        <v>29</v>
      </c>
      <c r="G1474" s="88" t="s">
        <v>44</v>
      </c>
      <c r="H1474" s="89" t="s">
        <v>45</v>
      </c>
      <c r="I1474" s="92" t="s">
        <v>94</v>
      </c>
      <c r="J1474" s="92" t="s">
        <v>79</v>
      </c>
      <c r="K1474" s="91" t="s">
        <v>34</v>
      </c>
      <c r="L1474" s="128">
        <v>44035</v>
      </c>
      <c r="M1474" s="91">
        <v>2020</v>
      </c>
      <c r="N1474" s="91" t="s">
        <v>1124</v>
      </c>
      <c r="O1474" s="91" t="s">
        <v>1342</v>
      </c>
      <c r="P1474" s="127">
        <v>44065</v>
      </c>
      <c r="Q1474" s="97">
        <v>44064</v>
      </c>
      <c r="R1474" s="93" t="s">
        <v>35</v>
      </c>
      <c r="S1474" s="89" t="s">
        <v>36</v>
      </c>
      <c r="T1474" s="88" t="s">
        <v>30</v>
      </c>
      <c r="U1474" s="89" t="s">
        <v>449</v>
      </c>
      <c r="V1474" s="92" t="s">
        <v>1955</v>
      </c>
      <c r="W1474" s="94">
        <v>46594759</v>
      </c>
      <c r="X1474" s="46">
        <f t="shared" si="72"/>
        <v>29</v>
      </c>
      <c r="Y1474" s="46">
        <v>1209</v>
      </c>
      <c r="Z1474" s="46" t="str">
        <f t="shared" si="73"/>
        <v>16-30</v>
      </c>
      <c r="AA1474" s="77" t="str">
        <f t="shared" si="74"/>
        <v>Concluido</v>
      </c>
    </row>
    <row r="1475" spans="1:27" s="43" customFormat="1" ht="15" customHeight="1">
      <c r="A1475" s="89" t="s">
        <v>26</v>
      </c>
      <c r="B1475" s="90" t="s">
        <v>37</v>
      </c>
      <c r="C1475" s="91" t="s">
        <v>27</v>
      </c>
      <c r="D1475" s="91">
        <v>8485</v>
      </c>
      <c r="E1475" s="87" t="s">
        <v>74</v>
      </c>
      <c r="F1475" s="87" t="s">
        <v>57</v>
      </c>
      <c r="G1475" s="88" t="s">
        <v>44</v>
      </c>
      <c r="H1475" s="89" t="s">
        <v>45</v>
      </c>
      <c r="I1475" s="92" t="s">
        <v>110</v>
      </c>
      <c r="J1475" s="92" t="s">
        <v>111</v>
      </c>
      <c r="K1475" s="91" t="s">
        <v>112</v>
      </c>
      <c r="L1475" s="128">
        <v>44035</v>
      </c>
      <c r="M1475" s="91">
        <v>2020</v>
      </c>
      <c r="N1475" s="91" t="s">
        <v>1124</v>
      </c>
      <c r="O1475" s="91" t="s">
        <v>1342</v>
      </c>
      <c r="P1475" s="127">
        <v>44065</v>
      </c>
      <c r="Q1475" s="97">
        <v>44064</v>
      </c>
      <c r="R1475" s="93" t="s">
        <v>35</v>
      </c>
      <c r="S1475" s="89" t="s">
        <v>36</v>
      </c>
      <c r="T1475" s="88" t="s">
        <v>30</v>
      </c>
      <c r="U1475" s="89" t="s">
        <v>449</v>
      </c>
      <c r="V1475" s="92" t="s">
        <v>1956</v>
      </c>
      <c r="W1475" s="94">
        <v>5620243</v>
      </c>
      <c r="X1475" s="46">
        <f t="shared" si="72"/>
        <v>29</v>
      </c>
      <c r="Y1475" s="46">
        <v>1210</v>
      </c>
      <c r="Z1475" s="46" t="str">
        <f t="shared" si="73"/>
        <v>16-30</v>
      </c>
      <c r="AA1475" s="77" t="str">
        <f t="shared" si="74"/>
        <v>Concluido</v>
      </c>
    </row>
    <row r="1476" spans="1:27" s="43" customFormat="1" ht="15" customHeight="1">
      <c r="A1476" s="89" t="s">
        <v>26</v>
      </c>
      <c r="B1476" s="90" t="s">
        <v>37</v>
      </c>
      <c r="C1476" s="91" t="s">
        <v>27</v>
      </c>
      <c r="D1476" s="91">
        <v>8470</v>
      </c>
      <c r="E1476" s="87" t="s">
        <v>50</v>
      </c>
      <c r="F1476" s="87" t="s">
        <v>29</v>
      </c>
      <c r="G1476" s="88" t="s">
        <v>44</v>
      </c>
      <c r="H1476" s="89" t="s">
        <v>45</v>
      </c>
      <c r="I1476" s="92" t="s">
        <v>109</v>
      </c>
      <c r="J1476" s="92" t="s">
        <v>51</v>
      </c>
      <c r="K1476" s="91" t="s">
        <v>404</v>
      </c>
      <c r="L1476" s="128">
        <v>44035</v>
      </c>
      <c r="M1476" s="91">
        <v>2020</v>
      </c>
      <c r="N1476" s="91" t="s">
        <v>1124</v>
      </c>
      <c r="O1476" s="91" t="s">
        <v>1342</v>
      </c>
      <c r="P1476" s="127">
        <v>44065</v>
      </c>
      <c r="Q1476" s="97">
        <v>44063</v>
      </c>
      <c r="R1476" s="93" t="s">
        <v>35</v>
      </c>
      <c r="S1476" s="89" t="s">
        <v>36</v>
      </c>
      <c r="T1476" s="88" t="s">
        <v>30</v>
      </c>
      <c r="U1476" s="89" t="s">
        <v>449</v>
      </c>
      <c r="V1476" s="92" t="s">
        <v>1957</v>
      </c>
      <c r="W1476" s="94">
        <v>71864188</v>
      </c>
      <c r="X1476" s="46">
        <f t="shared" si="72"/>
        <v>28</v>
      </c>
      <c r="Y1476" s="46">
        <v>1211</v>
      </c>
      <c r="Z1476" s="46" t="str">
        <f t="shared" si="73"/>
        <v>16-30</v>
      </c>
      <c r="AA1476" s="77" t="str">
        <f t="shared" si="74"/>
        <v>Concluido</v>
      </c>
    </row>
    <row r="1477" spans="1:27" s="43" customFormat="1" ht="15" customHeight="1">
      <c r="A1477" s="89" t="s">
        <v>26</v>
      </c>
      <c r="B1477" s="90" t="s">
        <v>37</v>
      </c>
      <c r="C1477" s="91" t="s">
        <v>27</v>
      </c>
      <c r="D1477" s="91">
        <v>8475</v>
      </c>
      <c r="E1477" s="87" t="s">
        <v>49</v>
      </c>
      <c r="F1477" s="87" t="s">
        <v>57</v>
      </c>
      <c r="G1477" s="88" t="s">
        <v>44</v>
      </c>
      <c r="H1477" s="89" t="s">
        <v>45</v>
      </c>
      <c r="I1477" s="92" t="s">
        <v>49</v>
      </c>
      <c r="J1477" s="92" t="s">
        <v>86</v>
      </c>
      <c r="K1477" s="91" t="s">
        <v>123</v>
      </c>
      <c r="L1477" s="128">
        <v>44035</v>
      </c>
      <c r="M1477" s="91">
        <v>2020</v>
      </c>
      <c r="N1477" s="91" t="s">
        <v>1124</v>
      </c>
      <c r="O1477" s="91" t="s">
        <v>1342</v>
      </c>
      <c r="P1477" s="127">
        <v>44065</v>
      </c>
      <c r="Q1477" s="97">
        <v>44063</v>
      </c>
      <c r="R1477" s="93" t="s">
        <v>35</v>
      </c>
      <c r="S1477" s="89" t="s">
        <v>36</v>
      </c>
      <c r="T1477" s="88" t="s">
        <v>30</v>
      </c>
      <c r="U1477" s="89" t="s">
        <v>449</v>
      </c>
      <c r="V1477" s="92" t="s">
        <v>1958</v>
      </c>
      <c r="W1477" s="94">
        <v>47887186</v>
      </c>
      <c r="X1477" s="46">
        <f t="shared" si="72"/>
        <v>28</v>
      </c>
      <c r="Y1477" s="46">
        <v>1212</v>
      </c>
      <c r="Z1477" s="46" t="str">
        <f t="shared" si="73"/>
        <v>16-30</v>
      </c>
      <c r="AA1477" s="77" t="str">
        <f t="shared" si="74"/>
        <v>Concluido</v>
      </c>
    </row>
    <row r="1478" spans="1:27" s="43" customFormat="1" ht="15" customHeight="1">
      <c r="A1478" s="89" t="s">
        <v>26</v>
      </c>
      <c r="B1478" s="90" t="s">
        <v>37</v>
      </c>
      <c r="C1478" s="91" t="s">
        <v>27</v>
      </c>
      <c r="D1478" s="91">
        <v>8474</v>
      </c>
      <c r="E1478" s="87" t="s">
        <v>85</v>
      </c>
      <c r="F1478" s="87" t="s">
        <v>29</v>
      </c>
      <c r="G1478" s="88" t="s">
        <v>44</v>
      </c>
      <c r="H1478" s="89" t="s">
        <v>45</v>
      </c>
      <c r="I1478" s="92" t="s">
        <v>85</v>
      </c>
      <c r="J1478" s="92" t="s">
        <v>86</v>
      </c>
      <c r="K1478" s="91" t="s">
        <v>87</v>
      </c>
      <c r="L1478" s="128">
        <v>44035</v>
      </c>
      <c r="M1478" s="91">
        <v>2020</v>
      </c>
      <c r="N1478" s="91" t="s">
        <v>1124</v>
      </c>
      <c r="O1478" s="91" t="s">
        <v>1342</v>
      </c>
      <c r="P1478" s="127">
        <v>44065</v>
      </c>
      <c r="Q1478" s="97">
        <v>44064</v>
      </c>
      <c r="R1478" s="93" t="s">
        <v>35</v>
      </c>
      <c r="S1478" s="89" t="s">
        <v>36</v>
      </c>
      <c r="T1478" s="88" t="s">
        <v>30</v>
      </c>
      <c r="U1478" s="89" t="s">
        <v>449</v>
      </c>
      <c r="V1478" s="92" t="s">
        <v>1959</v>
      </c>
      <c r="W1478" s="94">
        <v>46734348</v>
      </c>
      <c r="X1478" s="46">
        <f t="shared" si="72"/>
        <v>29</v>
      </c>
      <c r="Y1478" s="46">
        <v>1213</v>
      </c>
      <c r="Z1478" s="46" t="str">
        <f t="shared" si="73"/>
        <v>16-30</v>
      </c>
      <c r="AA1478" s="77" t="str">
        <f t="shared" si="74"/>
        <v>Concluido</v>
      </c>
    </row>
    <row r="1479" spans="1:27" s="43" customFormat="1" ht="15" customHeight="1">
      <c r="A1479" s="89" t="s">
        <v>26</v>
      </c>
      <c r="B1479" s="90" t="s">
        <v>37</v>
      </c>
      <c r="C1479" s="91" t="s">
        <v>27</v>
      </c>
      <c r="D1479" s="91">
        <v>8484</v>
      </c>
      <c r="E1479" s="87" t="s">
        <v>85</v>
      </c>
      <c r="F1479" s="87" t="s">
        <v>29</v>
      </c>
      <c r="G1479" s="88" t="s">
        <v>44</v>
      </c>
      <c r="H1479" s="89" t="s">
        <v>45</v>
      </c>
      <c r="I1479" s="92" t="s">
        <v>85</v>
      </c>
      <c r="J1479" s="92" t="s">
        <v>86</v>
      </c>
      <c r="K1479" s="91" t="s">
        <v>87</v>
      </c>
      <c r="L1479" s="128">
        <v>44035</v>
      </c>
      <c r="M1479" s="91">
        <v>2020</v>
      </c>
      <c r="N1479" s="91" t="s">
        <v>1124</v>
      </c>
      <c r="O1479" s="91" t="s">
        <v>1342</v>
      </c>
      <c r="P1479" s="127">
        <v>44065</v>
      </c>
      <c r="Q1479" s="97">
        <v>44067</v>
      </c>
      <c r="R1479" s="93" t="s">
        <v>35</v>
      </c>
      <c r="S1479" s="89" t="s">
        <v>36</v>
      </c>
      <c r="T1479" s="88" t="s">
        <v>30</v>
      </c>
      <c r="U1479" s="89" t="s">
        <v>449</v>
      </c>
      <c r="V1479" s="92" t="s">
        <v>1960</v>
      </c>
      <c r="W1479" s="94">
        <v>3663050</v>
      </c>
      <c r="X1479" s="46">
        <f t="shared" si="72"/>
        <v>32</v>
      </c>
      <c r="Y1479" s="46">
        <v>1214</v>
      </c>
      <c r="Z1479" s="46" t="str">
        <f t="shared" si="73"/>
        <v>31-60</v>
      </c>
      <c r="AA1479" s="77" t="str">
        <f t="shared" si="74"/>
        <v>Concluido</v>
      </c>
    </row>
    <row r="1480" spans="1:27" s="43" customFormat="1" ht="15" customHeight="1">
      <c r="A1480" s="89" t="s">
        <v>26</v>
      </c>
      <c r="B1480" s="90" t="s">
        <v>37</v>
      </c>
      <c r="C1480" s="91" t="s">
        <v>27</v>
      </c>
      <c r="D1480" s="91">
        <v>8486</v>
      </c>
      <c r="E1480" s="87" t="s">
        <v>85</v>
      </c>
      <c r="F1480" s="87" t="s">
        <v>57</v>
      </c>
      <c r="G1480" s="88" t="s">
        <v>44</v>
      </c>
      <c r="H1480" s="89" t="s">
        <v>45</v>
      </c>
      <c r="I1480" s="92" t="s">
        <v>85</v>
      </c>
      <c r="J1480" s="92" t="s">
        <v>86</v>
      </c>
      <c r="K1480" s="91" t="s">
        <v>87</v>
      </c>
      <c r="L1480" s="128">
        <v>44035</v>
      </c>
      <c r="M1480" s="91">
        <v>2020</v>
      </c>
      <c r="N1480" s="91" t="s">
        <v>1124</v>
      </c>
      <c r="O1480" s="91" t="s">
        <v>1342</v>
      </c>
      <c r="P1480" s="127">
        <v>44065</v>
      </c>
      <c r="Q1480" s="97">
        <v>44065</v>
      </c>
      <c r="R1480" s="93" t="s">
        <v>35</v>
      </c>
      <c r="S1480" s="89" t="s">
        <v>36</v>
      </c>
      <c r="T1480" s="88" t="s">
        <v>30</v>
      </c>
      <c r="U1480" s="89" t="s">
        <v>449</v>
      </c>
      <c r="V1480" s="92" t="s">
        <v>1961</v>
      </c>
      <c r="W1480" s="94">
        <v>3607948</v>
      </c>
      <c r="X1480" s="46">
        <f t="shared" si="72"/>
        <v>30</v>
      </c>
      <c r="Y1480" s="46">
        <v>1215</v>
      </c>
      <c r="Z1480" s="46" t="str">
        <f t="shared" si="73"/>
        <v>16-30</v>
      </c>
      <c r="AA1480" s="77" t="str">
        <f t="shared" si="74"/>
        <v>Concluido</v>
      </c>
    </row>
    <row r="1481" spans="1:27" s="43" customFormat="1" ht="15" customHeight="1">
      <c r="A1481" s="89" t="s">
        <v>26</v>
      </c>
      <c r="B1481" s="90" t="s">
        <v>37</v>
      </c>
      <c r="C1481" s="91" t="s">
        <v>27</v>
      </c>
      <c r="D1481" s="91">
        <v>8488</v>
      </c>
      <c r="E1481" s="87" t="s">
        <v>85</v>
      </c>
      <c r="F1481" s="87" t="s">
        <v>29</v>
      </c>
      <c r="G1481" s="88" t="s">
        <v>44</v>
      </c>
      <c r="H1481" s="89" t="s">
        <v>45</v>
      </c>
      <c r="I1481" s="92" t="s">
        <v>85</v>
      </c>
      <c r="J1481" s="92" t="s">
        <v>86</v>
      </c>
      <c r="K1481" s="91" t="s">
        <v>87</v>
      </c>
      <c r="L1481" s="128">
        <v>44035</v>
      </c>
      <c r="M1481" s="91">
        <v>2020</v>
      </c>
      <c r="N1481" s="91" t="s">
        <v>1124</v>
      </c>
      <c r="O1481" s="91" t="s">
        <v>1342</v>
      </c>
      <c r="P1481" s="127">
        <v>44065</v>
      </c>
      <c r="Q1481" s="97">
        <v>44067</v>
      </c>
      <c r="R1481" s="93" t="s">
        <v>35</v>
      </c>
      <c r="S1481" s="89" t="s">
        <v>36</v>
      </c>
      <c r="T1481" s="88" t="s">
        <v>30</v>
      </c>
      <c r="U1481" s="89" t="s">
        <v>449</v>
      </c>
      <c r="V1481" s="92" t="s">
        <v>1962</v>
      </c>
      <c r="W1481" s="94">
        <v>48641643</v>
      </c>
      <c r="X1481" s="46">
        <f t="shared" si="72"/>
        <v>32</v>
      </c>
      <c r="Y1481" s="46">
        <v>1216</v>
      </c>
      <c r="Z1481" s="46" t="str">
        <f t="shared" si="73"/>
        <v>31-60</v>
      </c>
      <c r="AA1481" s="77" t="str">
        <f t="shared" si="74"/>
        <v>Concluido</v>
      </c>
    </row>
    <row r="1482" spans="1:27" s="43" customFormat="1" ht="15" customHeight="1">
      <c r="A1482" s="89" t="s">
        <v>26</v>
      </c>
      <c r="B1482" s="90" t="s">
        <v>37</v>
      </c>
      <c r="C1482" s="91" t="s">
        <v>27</v>
      </c>
      <c r="D1482" s="91">
        <v>8479</v>
      </c>
      <c r="E1482" s="87" t="s">
        <v>88</v>
      </c>
      <c r="F1482" s="87" t="s">
        <v>57</v>
      </c>
      <c r="G1482" s="88" t="s">
        <v>44</v>
      </c>
      <c r="H1482" s="89" t="s">
        <v>45</v>
      </c>
      <c r="I1482" s="92" t="s">
        <v>88</v>
      </c>
      <c r="J1482" s="92" t="s">
        <v>51</v>
      </c>
      <c r="K1482" s="91" t="s">
        <v>149</v>
      </c>
      <c r="L1482" s="128">
        <v>44035</v>
      </c>
      <c r="M1482" s="91">
        <v>2020</v>
      </c>
      <c r="N1482" s="91" t="s">
        <v>1124</v>
      </c>
      <c r="O1482" s="91" t="s">
        <v>1342</v>
      </c>
      <c r="P1482" s="127">
        <v>44065</v>
      </c>
      <c r="Q1482" s="97">
        <v>44088</v>
      </c>
      <c r="R1482" s="93" t="s">
        <v>35</v>
      </c>
      <c r="S1482" s="89" t="s">
        <v>36</v>
      </c>
      <c r="T1482" s="88">
        <v>18</v>
      </c>
      <c r="U1482" s="89" t="s">
        <v>444</v>
      </c>
      <c r="V1482" s="92" t="s">
        <v>1963</v>
      </c>
      <c r="W1482" s="94">
        <v>45729686</v>
      </c>
      <c r="X1482" s="46">
        <f t="shared" si="72"/>
        <v>53</v>
      </c>
      <c r="Y1482" s="46">
        <v>1217</v>
      </c>
      <c r="Z1482" s="46" t="str">
        <f t="shared" si="73"/>
        <v>31-60</v>
      </c>
      <c r="AA1482" s="77" t="str">
        <f t="shared" si="74"/>
        <v>Concluido</v>
      </c>
    </row>
    <row r="1483" spans="1:27" s="43" customFormat="1" ht="15" customHeight="1">
      <c r="A1483" s="89" t="s">
        <v>26</v>
      </c>
      <c r="B1483" s="90" t="s">
        <v>37</v>
      </c>
      <c r="C1483" s="91" t="s">
        <v>27</v>
      </c>
      <c r="D1483" s="91">
        <v>8452</v>
      </c>
      <c r="E1483" s="87" t="s">
        <v>50</v>
      </c>
      <c r="F1483" s="87" t="s">
        <v>29</v>
      </c>
      <c r="G1483" s="88" t="s">
        <v>44</v>
      </c>
      <c r="H1483" s="89" t="s">
        <v>45</v>
      </c>
      <c r="I1483" s="92" t="s">
        <v>50</v>
      </c>
      <c r="J1483" s="92" t="s">
        <v>51</v>
      </c>
      <c r="K1483" s="91" t="s">
        <v>52</v>
      </c>
      <c r="L1483" s="128">
        <v>44034</v>
      </c>
      <c r="M1483" s="91">
        <v>2020</v>
      </c>
      <c r="N1483" s="91" t="s">
        <v>1124</v>
      </c>
      <c r="O1483" s="91" t="s">
        <v>1342</v>
      </c>
      <c r="P1483" s="127">
        <v>44064</v>
      </c>
      <c r="Q1483" s="97">
        <v>44064</v>
      </c>
      <c r="R1483" s="93" t="s">
        <v>35</v>
      </c>
      <c r="S1483" s="89" t="s">
        <v>36</v>
      </c>
      <c r="T1483" s="88" t="s">
        <v>30</v>
      </c>
      <c r="U1483" s="89" t="s">
        <v>449</v>
      </c>
      <c r="V1483" s="92" t="s">
        <v>1584</v>
      </c>
      <c r="W1483" s="94">
        <v>45897221</v>
      </c>
      <c r="X1483" s="46">
        <f t="shared" si="72"/>
        <v>30</v>
      </c>
      <c r="Y1483" s="46">
        <v>1218</v>
      </c>
      <c r="Z1483" s="46" t="str">
        <f t="shared" si="73"/>
        <v>16-30</v>
      </c>
      <c r="AA1483" s="77" t="str">
        <f t="shared" si="74"/>
        <v>Concluido</v>
      </c>
    </row>
    <row r="1484" spans="1:27" s="43" customFormat="1">
      <c r="A1484" s="89" t="s">
        <v>26</v>
      </c>
      <c r="B1484" s="90" t="s">
        <v>37</v>
      </c>
      <c r="C1484" s="91" t="s">
        <v>27</v>
      </c>
      <c r="D1484" s="91">
        <v>8463</v>
      </c>
      <c r="E1484" s="87" t="s">
        <v>74</v>
      </c>
      <c r="F1484" s="87" t="s">
        <v>57</v>
      </c>
      <c r="G1484" s="88" t="s">
        <v>44</v>
      </c>
      <c r="H1484" s="89" t="s">
        <v>45</v>
      </c>
      <c r="I1484" s="92" t="s">
        <v>74</v>
      </c>
      <c r="J1484" s="92" t="s">
        <v>108</v>
      </c>
      <c r="K1484" s="91" t="s">
        <v>159</v>
      </c>
      <c r="L1484" s="128">
        <v>44034</v>
      </c>
      <c r="M1484" s="91">
        <v>2020</v>
      </c>
      <c r="N1484" s="91" t="s">
        <v>1124</v>
      </c>
      <c r="O1484" s="91" t="s">
        <v>1342</v>
      </c>
      <c r="P1484" s="127">
        <v>44064</v>
      </c>
      <c r="Q1484" s="97">
        <v>44062</v>
      </c>
      <c r="R1484" s="93" t="s">
        <v>35</v>
      </c>
      <c r="S1484" s="89" t="s">
        <v>36</v>
      </c>
      <c r="T1484" s="88" t="s">
        <v>30</v>
      </c>
      <c r="U1484" s="89" t="s">
        <v>449</v>
      </c>
      <c r="V1484" s="92" t="s">
        <v>1964</v>
      </c>
      <c r="W1484" s="94">
        <v>43762044</v>
      </c>
      <c r="X1484" s="46">
        <f t="shared" si="72"/>
        <v>28</v>
      </c>
      <c r="Y1484" s="46">
        <v>1219</v>
      </c>
      <c r="Z1484" s="46" t="str">
        <f t="shared" si="73"/>
        <v>16-30</v>
      </c>
      <c r="AA1484" s="77" t="str">
        <f t="shared" si="74"/>
        <v>Concluido</v>
      </c>
    </row>
    <row r="1485" spans="1:27" s="43" customFormat="1">
      <c r="A1485" s="89" t="s">
        <v>26</v>
      </c>
      <c r="B1485" s="90" t="s">
        <v>37</v>
      </c>
      <c r="C1485" s="91" t="s">
        <v>27</v>
      </c>
      <c r="D1485" s="91">
        <v>8456</v>
      </c>
      <c r="E1485" s="87" t="s">
        <v>116</v>
      </c>
      <c r="F1485" s="87" t="s">
        <v>57</v>
      </c>
      <c r="G1485" s="88" t="s">
        <v>44</v>
      </c>
      <c r="H1485" s="89" t="s">
        <v>45</v>
      </c>
      <c r="I1485" s="92" t="s">
        <v>116</v>
      </c>
      <c r="J1485" s="92" t="s">
        <v>117</v>
      </c>
      <c r="K1485" s="91" t="s">
        <v>118</v>
      </c>
      <c r="L1485" s="128">
        <v>44034</v>
      </c>
      <c r="M1485" s="91">
        <v>2020</v>
      </c>
      <c r="N1485" s="91" t="s">
        <v>1124</v>
      </c>
      <c r="O1485" s="91" t="s">
        <v>1342</v>
      </c>
      <c r="P1485" s="127">
        <v>44064</v>
      </c>
      <c r="Q1485" s="97">
        <v>44062</v>
      </c>
      <c r="R1485" s="93" t="s">
        <v>35</v>
      </c>
      <c r="S1485" s="89" t="s">
        <v>36</v>
      </c>
      <c r="T1485" s="88" t="s">
        <v>30</v>
      </c>
      <c r="U1485" s="89" t="s">
        <v>449</v>
      </c>
      <c r="V1485" s="92" t="s">
        <v>1965</v>
      </c>
      <c r="W1485" s="94">
        <v>23918295</v>
      </c>
      <c r="X1485" s="46">
        <f t="shared" si="72"/>
        <v>28</v>
      </c>
      <c r="Y1485" s="46">
        <v>1220</v>
      </c>
      <c r="Z1485" s="46" t="str">
        <f t="shared" si="73"/>
        <v>16-30</v>
      </c>
      <c r="AA1485" s="77" t="str">
        <f t="shared" si="74"/>
        <v>Concluido</v>
      </c>
    </row>
    <row r="1486" spans="1:27" s="43" customFormat="1" ht="15" customHeight="1">
      <c r="A1486" s="89" t="s">
        <v>26</v>
      </c>
      <c r="B1486" s="90" t="s">
        <v>37</v>
      </c>
      <c r="C1486" s="91" t="s">
        <v>27</v>
      </c>
      <c r="D1486" s="91">
        <v>8444</v>
      </c>
      <c r="E1486" s="87" t="s">
        <v>73</v>
      </c>
      <c r="F1486" s="87" t="s">
        <v>29</v>
      </c>
      <c r="G1486" s="88" t="s">
        <v>44</v>
      </c>
      <c r="H1486" s="89" t="s">
        <v>45</v>
      </c>
      <c r="I1486" s="92" t="s">
        <v>73</v>
      </c>
      <c r="J1486" s="92" t="s">
        <v>79</v>
      </c>
      <c r="K1486" s="91" t="s">
        <v>122</v>
      </c>
      <c r="L1486" s="128">
        <v>44034</v>
      </c>
      <c r="M1486" s="91">
        <v>2020</v>
      </c>
      <c r="N1486" s="91" t="s">
        <v>1124</v>
      </c>
      <c r="O1486" s="91" t="s">
        <v>1342</v>
      </c>
      <c r="P1486" s="127">
        <v>44064</v>
      </c>
      <c r="Q1486" s="97">
        <v>44062</v>
      </c>
      <c r="R1486" s="93" t="s">
        <v>35</v>
      </c>
      <c r="S1486" s="89" t="s">
        <v>36</v>
      </c>
      <c r="T1486" s="88" t="s">
        <v>30</v>
      </c>
      <c r="U1486" s="89" t="s">
        <v>449</v>
      </c>
      <c r="V1486" s="92" t="s">
        <v>1966</v>
      </c>
      <c r="W1486" s="94">
        <v>21860557</v>
      </c>
      <c r="X1486" s="46">
        <f t="shared" si="72"/>
        <v>28</v>
      </c>
      <c r="Y1486" s="46">
        <v>1221</v>
      </c>
      <c r="Z1486" s="46" t="str">
        <f t="shared" si="73"/>
        <v>16-30</v>
      </c>
      <c r="AA1486" s="77" t="str">
        <f t="shared" si="74"/>
        <v>Concluido</v>
      </c>
    </row>
    <row r="1487" spans="1:27" s="43" customFormat="1">
      <c r="A1487" s="89" t="s">
        <v>26</v>
      </c>
      <c r="B1487" s="90" t="s">
        <v>37</v>
      </c>
      <c r="C1487" s="91" t="s">
        <v>27</v>
      </c>
      <c r="D1487" s="91">
        <v>8455</v>
      </c>
      <c r="E1487" s="87" t="s">
        <v>107</v>
      </c>
      <c r="F1487" s="87" t="s">
        <v>57</v>
      </c>
      <c r="G1487" s="88" t="s">
        <v>44</v>
      </c>
      <c r="H1487" s="89" t="s">
        <v>45</v>
      </c>
      <c r="I1487" s="92" t="s">
        <v>107</v>
      </c>
      <c r="J1487" s="92" t="s">
        <v>69</v>
      </c>
      <c r="K1487" s="91" t="s">
        <v>163</v>
      </c>
      <c r="L1487" s="128">
        <v>44034</v>
      </c>
      <c r="M1487" s="91">
        <v>2020</v>
      </c>
      <c r="N1487" s="91" t="s">
        <v>1124</v>
      </c>
      <c r="O1487" s="91" t="s">
        <v>1342</v>
      </c>
      <c r="P1487" s="127">
        <v>44064</v>
      </c>
      <c r="Q1487" s="97">
        <v>44063</v>
      </c>
      <c r="R1487" s="93" t="s">
        <v>35</v>
      </c>
      <c r="S1487" s="89" t="s">
        <v>36</v>
      </c>
      <c r="T1487" s="88" t="s">
        <v>30</v>
      </c>
      <c r="U1487" s="89" t="s">
        <v>449</v>
      </c>
      <c r="V1487" s="92" t="s">
        <v>1967</v>
      </c>
      <c r="W1487" s="94">
        <v>20984486</v>
      </c>
      <c r="X1487" s="46">
        <f t="shared" si="72"/>
        <v>29</v>
      </c>
      <c r="Y1487" s="46">
        <v>1222</v>
      </c>
      <c r="Z1487" s="46" t="str">
        <f t="shared" si="73"/>
        <v>16-30</v>
      </c>
      <c r="AA1487" s="77" t="str">
        <f t="shared" si="74"/>
        <v>Concluido</v>
      </c>
    </row>
    <row r="1488" spans="1:27" s="43" customFormat="1">
      <c r="A1488" s="89" t="s">
        <v>26</v>
      </c>
      <c r="B1488" s="90" t="s">
        <v>37</v>
      </c>
      <c r="C1488" s="91" t="s">
        <v>27</v>
      </c>
      <c r="D1488" s="91">
        <v>8446</v>
      </c>
      <c r="E1488" s="87" t="s">
        <v>162</v>
      </c>
      <c r="F1488" s="87" t="s">
        <v>91</v>
      </c>
      <c r="G1488" s="88" t="s">
        <v>44</v>
      </c>
      <c r="H1488" s="89" t="s">
        <v>45</v>
      </c>
      <c r="I1488" s="92" t="s">
        <v>128</v>
      </c>
      <c r="J1488" s="92" t="s">
        <v>108</v>
      </c>
      <c r="K1488" s="91" t="s">
        <v>129</v>
      </c>
      <c r="L1488" s="128">
        <v>44034</v>
      </c>
      <c r="M1488" s="91">
        <v>2020</v>
      </c>
      <c r="N1488" s="91" t="s">
        <v>1124</v>
      </c>
      <c r="O1488" s="91" t="s">
        <v>1342</v>
      </c>
      <c r="P1488" s="127">
        <v>44064</v>
      </c>
      <c r="Q1488" s="97">
        <v>44063</v>
      </c>
      <c r="R1488" s="93" t="s">
        <v>35</v>
      </c>
      <c r="S1488" s="89" t="s">
        <v>36</v>
      </c>
      <c r="T1488" s="88" t="s">
        <v>30</v>
      </c>
      <c r="U1488" s="89" t="s">
        <v>449</v>
      </c>
      <c r="V1488" s="92" t="s">
        <v>1968</v>
      </c>
      <c r="W1488" s="94">
        <v>16576710</v>
      </c>
      <c r="X1488" s="46">
        <f t="shared" si="72"/>
        <v>29</v>
      </c>
      <c r="Y1488" s="46">
        <v>1223</v>
      </c>
      <c r="Z1488" s="46" t="str">
        <f t="shared" si="73"/>
        <v>16-30</v>
      </c>
      <c r="AA1488" s="77" t="str">
        <f t="shared" si="74"/>
        <v>Concluido</v>
      </c>
    </row>
    <row r="1489" spans="1:27" s="43" customFormat="1" ht="15" customHeight="1">
      <c r="A1489" s="89" t="s">
        <v>26</v>
      </c>
      <c r="B1489" s="90" t="s">
        <v>37</v>
      </c>
      <c r="C1489" s="91" t="s">
        <v>27</v>
      </c>
      <c r="D1489" s="91">
        <v>8442</v>
      </c>
      <c r="E1489" s="87" t="s">
        <v>162</v>
      </c>
      <c r="F1489" s="87" t="s">
        <v>57</v>
      </c>
      <c r="G1489" s="88" t="s">
        <v>44</v>
      </c>
      <c r="H1489" s="89" t="s">
        <v>45</v>
      </c>
      <c r="I1489" s="92" t="s">
        <v>422</v>
      </c>
      <c r="J1489" s="92" t="s">
        <v>108</v>
      </c>
      <c r="K1489" s="91" t="s">
        <v>129</v>
      </c>
      <c r="L1489" s="128">
        <v>44034</v>
      </c>
      <c r="M1489" s="91">
        <v>2020</v>
      </c>
      <c r="N1489" s="91" t="s">
        <v>1124</v>
      </c>
      <c r="O1489" s="91" t="s">
        <v>1342</v>
      </c>
      <c r="P1489" s="127">
        <v>44064</v>
      </c>
      <c r="Q1489" s="97">
        <v>44064</v>
      </c>
      <c r="R1489" s="93" t="s">
        <v>35</v>
      </c>
      <c r="S1489" s="89" t="s">
        <v>36</v>
      </c>
      <c r="T1489" s="88" t="s">
        <v>30</v>
      </c>
      <c r="U1489" s="89" t="s">
        <v>449</v>
      </c>
      <c r="V1489" s="92" t="s">
        <v>1969</v>
      </c>
      <c r="W1489" s="94">
        <v>80425294</v>
      </c>
      <c r="X1489" s="46">
        <f t="shared" si="72"/>
        <v>30</v>
      </c>
      <c r="Y1489" s="46">
        <v>1224</v>
      </c>
      <c r="Z1489" s="46" t="str">
        <f t="shared" si="73"/>
        <v>16-30</v>
      </c>
      <c r="AA1489" s="77" t="str">
        <f t="shared" si="74"/>
        <v>Concluido</v>
      </c>
    </row>
    <row r="1490" spans="1:27" s="43" customFormat="1" ht="15" customHeight="1">
      <c r="A1490" s="89" t="s">
        <v>26</v>
      </c>
      <c r="B1490" s="90" t="s">
        <v>37</v>
      </c>
      <c r="C1490" s="91" t="s">
        <v>27</v>
      </c>
      <c r="D1490" s="91">
        <v>8466</v>
      </c>
      <c r="E1490" s="87" t="s">
        <v>128</v>
      </c>
      <c r="F1490" s="87" t="s">
        <v>29</v>
      </c>
      <c r="G1490" s="88" t="s">
        <v>44</v>
      </c>
      <c r="H1490" s="89" t="s">
        <v>45</v>
      </c>
      <c r="I1490" s="92" t="s">
        <v>422</v>
      </c>
      <c r="J1490" s="92" t="s">
        <v>108</v>
      </c>
      <c r="K1490" s="91" t="s">
        <v>129</v>
      </c>
      <c r="L1490" s="128">
        <v>44034</v>
      </c>
      <c r="M1490" s="91">
        <v>2020</v>
      </c>
      <c r="N1490" s="91" t="s">
        <v>1124</v>
      </c>
      <c r="O1490" s="91" t="s">
        <v>1342</v>
      </c>
      <c r="P1490" s="127">
        <v>44064</v>
      </c>
      <c r="Q1490" s="97">
        <v>44062</v>
      </c>
      <c r="R1490" s="93" t="s">
        <v>35</v>
      </c>
      <c r="S1490" s="89" t="s">
        <v>36</v>
      </c>
      <c r="T1490" s="88" t="s">
        <v>30</v>
      </c>
      <c r="U1490" s="89" t="s">
        <v>449</v>
      </c>
      <c r="V1490" s="92" t="s">
        <v>1970</v>
      </c>
      <c r="W1490" s="94">
        <v>45815203</v>
      </c>
      <c r="X1490" s="46">
        <f t="shared" si="72"/>
        <v>28</v>
      </c>
      <c r="Y1490" s="46">
        <v>1225</v>
      </c>
      <c r="Z1490" s="46" t="str">
        <f t="shared" si="73"/>
        <v>16-30</v>
      </c>
      <c r="AA1490" s="77" t="str">
        <f t="shared" si="74"/>
        <v>Concluido</v>
      </c>
    </row>
    <row r="1491" spans="1:27" s="43" customFormat="1" ht="15" customHeight="1">
      <c r="A1491" s="89" t="s">
        <v>26</v>
      </c>
      <c r="B1491" s="90" t="s">
        <v>37</v>
      </c>
      <c r="C1491" s="91" t="s">
        <v>27</v>
      </c>
      <c r="D1491" s="91">
        <v>8449</v>
      </c>
      <c r="E1491" s="87" t="s">
        <v>130</v>
      </c>
      <c r="F1491" s="87" t="s">
        <v>29</v>
      </c>
      <c r="G1491" s="88" t="s">
        <v>44</v>
      </c>
      <c r="H1491" s="89" t="s">
        <v>45</v>
      </c>
      <c r="I1491" s="92" t="s">
        <v>130</v>
      </c>
      <c r="J1491" s="92" t="s">
        <v>47</v>
      </c>
      <c r="K1491" s="91" t="s">
        <v>34</v>
      </c>
      <c r="L1491" s="128">
        <v>44034</v>
      </c>
      <c r="M1491" s="91">
        <v>2020</v>
      </c>
      <c r="N1491" s="91" t="s">
        <v>1124</v>
      </c>
      <c r="O1491" s="91" t="s">
        <v>1342</v>
      </c>
      <c r="P1491" s="127">
        <v>44064</v>
      </c>
      <c r="Q1491" s="97">
        <v>44084</v>
      </c>
      <c r="R1491" s="93" t="s">
        <v>35</v>
      </c>
      <c r="S1491" s="89" t="s">
        <v>36</v>
      </c>
      <c r="T1491" s="88" t="s">
        <v>30</v>
      </c>
      <c r="U1491" s="89" t="s">
        <v>449</v>
      </c>
      <c r="V1491" s="92" t="s">
        <v>1971</v>
      </c>
      <c r="W1491" s="94">
        <v>75477208</v>
      </c>
      <c r="X1491" s="46">
        <f t="shared" si="72"/>
        <v>50</v>
      </c>
      <c r="Y1491" s="46">
        <v>1226</v>
      </c>
      <c r="Z1491" s="46" t="str">
        <f t="shared" si="73"/>
        <v>31-60</v>
      </c>
      <c r="AA1491" s="77" t="str">
        <f t="shared" si="74"/>
        <v>Concluido</v>
      </c>
    </row>
    <row r="1492" spans="1:27" s="43" customFormat="1" ht="15" customHeight="1">
      <c r="A1492" s="89" t="s">
        <v>26</v>
      </c>
      <c r="B1492" s="90" t="s">
        <v>37</v>
      </c>
      <c r="C1492" s="91" t="s">
        <v>27</v>
      </c>
      <c r="D1492" s="91">
        <v>8461</v>
      </c>
      <c r="E1492" s="87" t="s">
        <v>85</v>
      </c>
      <c r="F1492" s="87" t="s">
        <v>57</v>
      </c>
      <c r="G1492" s="88" t="s">
        <v>44</v>
      </c>
      <c r="H1492" s="89" t="s">
        <v>45</v>
      </c>
      <c r="I1492" s="92" t="s">
        <v>32</v>
      </c>
      <c r="J1492" s="92" t="s">
        <v>33</v>
      </c>
      <c r="K1492" s="91" t="s">
        <v>34</v>
      </c>
      <c r="L1492" s="128">
        <v>44034</v>
      </c>
      <c r="M1492" s="91">
        <v>2020</v>
      </c>
      <c r="N1492" s="91" t="s">
        <v>1124</v>
      </c>
      <c r="O1492" s="91" t="s">
        <v>1342</v>
      </c>
      <c r="P1492" s="127">
        <v>44064</v>
      </c>
      <c r="Q1492" s="97">
        <v>44062</v>
      </c>
      <c r="R1492" s="93" t="s">
        <v>35</v>
      </c>
      <c r="S1492" s="89" t="s">
        <v>36</v>
      </c>
      <c r="T1492" s="88" t="s">
        <v>30</v>
      </c>
      <c r="U1492" s="89" t="s">
        <v>449</v>
      </c>
      <c r="V1492" s="92" t="s">
        <v>1972</v>
      </c>
      <c r="W1492" s="94">
        <v>41920138</v>
      </c>
      <c r="X1492" s="46">
        <f t="shared" si="72"/>
        <v>28</v>
      </c>
      <c r="Y1492" s="46">
        <v>1227</v>
      </c>
      <c r="Z1492" s="46" t="str">
        <f t="shared" si="73"/>
        <v>16-30</v>
      </c>
      <c r="AA1492" s="77" t="str">
        <f t="shared" si="74"/>
        <v>Concluido</v>
      </c>
    </row>
    <row r="1493" spans="1:27" s="43" customFormat="1" ht="15" customHeight="1">
      <c r="A1493" s="89" t="s">
        <v>26</v>
      </c>
      <c r="B1493" s="90" t="s">
        <v>37</v>
      </c>
      <c r="C1493" s="91" t="s">
        <v>27</v>
      </c>
      <c r="D1493" s="91">
        <v>8448</v>
      </c>
      <c r="E1493" s="87" t="s">
        <v>49</v>
      </c>
      <c r="F1493" s="87" t="s">
        <v>57</v>
      </c>
      <c r="G1493" s="88" t="s">
        <v>44</v>
      </c>
      <c r="H1493" s="89" t="s">
        <v>45</v>
      </c>
      <c r="I1493" s="92" t="s">
        <v>49</v>
      </c>
      <c r="J1493" s="92" t="s">
        <v>86</v>
      </c>
      <c r="K1493" s="91" t="s">
        <v>123</v>
      </c>
      <c r="L1493" s="128">
        <v>44034</v>
      </c>
      <c r="M1493" s="91">
        <v>2020</v>
      </c>
      <c r="N1493" s="91" t="s">
        <v>1124</v>
      </c>
      <c r="O1493" s="91" t="s">
        <v>1342</v>
      </c>
      <c r="P1493" s="127">
        <v>44064</v>
      </c>
      <c r="Q1493" s="97">
        <v>44062</v>
      </c>
      <c r="R1493" s="93" t="s">
        <v>35</v>
      </c>
      <c r="S1493" s="89" t="s">
        <v>36</v>
      </c>
      <c r="T1493" s="88" t="s">
        <v>30</v>
      </c>
      <c r="U1493" s="89" t="s">
        <v>449</v>
      </c>
      <c r="V1493" s="92" t="s">
        <v>1973</v>
      </c>
      <c r="W1493" s="94">
        <v>46147255</v>
      </c>
      <c r="X1493" s="46">
        <f t="shared" si="72"/>
        <v>28</v>
      </c>
      <c r="Y1493" s="46">
        <v>1228</v>
      </c>
      <c r="Z1493" s="46" t="str">
        <f t="shared" si="73"/>
        <v>16-30</v>
      </c>
      <c r="AA1493" s="77" t="str">
        <f t="shared" si="74"/>
        <v>Concluido</v>
      </c>
    </row>
    <row r="1494" spans="1:27" s="43" customFormat="1" ht="15" customHeight="1">
      <c r="A1494" s="89" t="s">
        <v>26</v>
      </c>
      <c r="B1494" s="90" t="s">
        <v>37</v>
      </c>
      <c r="C1494" s="91" t="s">
        <v>27</v>
      </c>
      <c r="D1494" s="91">
        <v>8451</v>
      </c>
      <c r="E1494" s="87" t="s">
        <v>49</v>
      </c>
      <c r="F1494" s="87" t="s">
        <v>57</v>
      </c>
      <c r="G1494" s="88" t="s">
        <v>44</v>
      </c>
      <c r="H1494" s="89" t="s">
        <v>45</v>
      </c>
      <c r="I1494" s="92" t="s">
        <v>49</v>
      </c>
      <c r="J1494" s="92" t="s">
        <v>86</v>
      </c>
      <c r="K1494" s="91" t="s">
        <v>123</v>
      </c>
      <c r="L1494" s="128">
        <v>44034</v>
      </c>
      <c r="M1494" s="91">
        <v>2020</v>
      </c>
      <c r="N1494" s="91" t="s">
        <v>1124</v>
      </c>
      <c r="O1494" s="91" t="s">
        <v>1342</v>
      </c>
      <c r="P1494" s="127">
        <v>44064</v>
      </c>
      <c r="Q1494" s="97">
        <v>44062</v>
      </c>
      <c r="R1494" s="93" t="s">
        <v>35</v>
      </c>
      <c r="S1494" s="89" t="s">
        <v>36</v>
      </c>
      <c r="T1494" s="88" t="s">
        <v>30</v>
      </c>
      <c r="U1494" s="89" t="s">
        <v>449</v>
      </c>
      <c r="V1494" s="92" t="s">
        <v>1974</v>
      </c>
      <c r="W1494" s="94">
        <v>46530637</v>
      </c>
      <c r="X1494" s="46">
        <f t="shared" si="72"/>
        <v>28</v>
      </c>
      <c r="Y1494" s="46">
        <v>1229</v>
      </c>
      <c r="Z1494" s="46" t="str">
        <f t="shared" si="73"/>
        <v>16-30</v>
      </c>
      <c r="AA1494" s="77" t="str">
        <f t="shared" si="74"/>
        <v>Concluido</v>
      </c>
    </row>
    <row r="1495" spans="1:27" s="43" customFormat="1" ht="15" customHeight="1">
      <c r="A1495" s="89" t="s">
        <v>26</v>
      </c>
      <c r="B1495" s="90" t="s">
        <v>37</v>
      </c>
      <c r="C1495" s="91" t="s">
        <v>27</v>
      </c>
      <c r="D1495" s="91">
        <v>8441</v>
      </c>
      <c r="E1495" s="87" t="s">
        <v>85</v>
      </c>
      <c r="F1495" s="87" t="s">
        <v>57</v>
      </c>
      <c r="G1495" s="88" t="s">
        <v>44</v>
      </c>
      <c r="H1495" s="89" t="s">
        <v>45</v>
      </c>
      <c r="I1495" s="92" t="s">
        <v>85</v>
      </c>
      <c r="J1495" s="92" t="s">
        <v>86</v>
      </c>
      <c r="K1495" s="91" t="s">
        <v>87</v>
      </c>
      <c r="L1495" s="128">
        <v>44034</v>
      </c>
      <c r="M1495" s="91">
        <v>2020</v>
      </c>
      <c r="N1495" s="91" t="s">
        <v>1124</v>
      </c>
      <c r="O1495" s="91" t="s">
        <v>1342</v>
      </c>
      <c r="P1495" s="127">
        <v>44064</v>
      </c>
      <c r="Q1495" s="97">
        <v>44062</v>
      </c>
      <c r="R1495" s="93" t="s">
        <v>35</v>
      </c>
      <c r="S1495" s="89" t="s">
        <v>36</v>
      </c>
      <c r="T1495" s="88" t="s">
        <v>30</v>
      </c>
      <c r="U1495" s="89" t="s">
        <v>449</v>
      </c>
      <c r="V1495" s="92" t="s">
        <v>1975</v>
      </c>
      <c r="W1495" s="94">
        <v>44331716</v>
      </c>
      <c r="X1495" s="46">
        <f t="shared" si="72"/>
        <v>28</v>
      </c>
      <c r="Y1495" s="46">
        <v>1230</v>
      </c>
      <c r="Z1495" s="46" t="str">
        <f t="shared" si="73"/>
        <v>16-30</v>
      </c>
      <c r="AA1495" s="77" t="str">
        <f t="shared" si="74"/>
        <v>Concluido</v>
      </c>
    </row>
    <row r="1496" spans="1:27" s="43" customFormat="1" ht="15" customHeight="1">
      <c r="A1496" s="89" t="s">
        <v>26</v>
      </c>
      <c r="B1496" s="90" t="s">
        <v>37</v>
      </c>
      <c r="C1496" s="91" t="s">
        <v>27</v>
      </c>
      <c r="D1496" s="91">
        <v>8445</v>
      </c>
      <c r="E1496" s="87" t="s">
        <v>85</v>
      </c>
      <c r="F1496" s="87" t="s">
        <v>57</v>
      </c>
      <c r="G1496" s="88" t="s">
        <v>44</v>
      </c>
      <c r="H1496" s="89" t="s">
        <v>45</v>
      </c>
      <c r="I1496" s="92" t="s">
        <v>85</v>
      </c>
      <c r="J1496" s="92" t="s">
        <v>86</v>
      </c>
      <c r="K1496" s="91" t="s">
        <v>87</v>
      </c>
      <c r="L1496" s="128">
        <v>44034</v>
      </c>
      <c r="M1496" s="91">
        <v>2020</v>
      </c>
      <c r="N1496" s="91" t="s">
        <v>1124</v>
      </c>
      <c r="O1496" s="91" t="s">
        <v>1342</v>
      </c>
      <c r="P1496" s="127">
        <v>44064</v>
      </c>
      <c r="Q1496" s="97">
        <v>44062</v>
      </c>
      <c r="R1496" s="93" t="s">
        <v>35</v>
      </c>
      <c r="S1496" s="89" t="s">
        <v>36</v>
      </c>
      <c r="T1496" s="88" t="s">
        <v>30</v>
      </c>
      <c r="U1496" s="89" t="s">
        <v>449</v>
      </c>
      <c r="V1496" s="92" t="s">
        <v>1976</v>
      </c>
      <c r="W1496" s="94">
        <v>42243850</v>
      </c>
      <c r="X1496" s="46">
        <f t="shared" si="72"/>
        <v>28</v>
      </c>
      <c r="Y1496" s="46">
        <v>1231</v>
      </c>
      <c r="Z1496" s="46" t="str">
        <f t="shared" si="73"/>
        <v>16-30</v>
      </c>
      <c r="AA1496" s="77" t="str">
        <f t="shared" si="74"/>
        <v>Concluido</v>
      </c>
    </row>
    <row r="1497" spans="1:27" s="43" customFormat="1" ht="15" customHeight="1">
      <c r="A1497" s="89" t="s">
        <v>26</v>
      </c>
      <c r="B1497" s="90" t="s">
        <v>37</v>
      </c>
      <c r="C1497" s="91" t="s">
        <v>27</v>
      </c>
      <c r="D1497" s="91">
        <v>8447</v>
      </c>
      <c r="E1497" s="87" t="s">
        <v>85</v>
      </c>
      <c r="F1497" s="87" t="s">
        <v>29</v>
      </c>
      <c r="G1497" s="88" t="s">
        <v>44</v>
      </c>
      <c r="H1497" s="89" t="s">
        <v>45</v>
      </c>
      <c r="I1497" s="92" t="s">
        <v>85</v>
      </c>
      <c r="J1497" s="92" t="s">
        <v>86</v>
      </c>
      <c r="K1497" s="91" t="s">
        <v>87</v>
      </c>
      <c r="L1497" s="128">
        <v>44034</v>
      </c>
      <c r="M1497" s="91">
        <v>2020</v>
      </c>
      <c r="N1497" s="91" t="s">
        <v>1124</v>
      </c>
      <c r="O1497" s="91" t="s">
        <v>1342</v>
      </c>
      <c r="P1497" s="127">
        <v>44064</v>
      </c>
      <c r="Q1497" s="97">
        <v>44062</v>
      </c>
      <c r="R1497" s="93" t="s">
        <v>35</v>
      </c>
      <c r="S1497" s="89" t="s">
        <v>36</v>
      </c>
      <c r="T1497" s="88" t="s">
        <v>30</v>
      </c>
      <c r="U1497" s="89" t="s">
        <v>449</v>
      </c>
      <c r="V1497" s="92" t="s">
        <v>1877</v>
      </c>
      <c r="W1497" s="94">
        <v>3661094</v>
      </c>
      <c r="X1497" s="46">
        <f t="shared" si="72"/>
        <v>28</v>
      </c>
      <c r="Y1497" s="46">
        <v>1232</v>
      </c>
      <c r="Z1497" s="46" t="str">
        <f t="shared" si="73"/>
        <v>16-30</v>
      </c>
      <c r="AA1497" s="77" t="str">
        <f t="shared" si="74"/>
        <v>Concluido</v>
      </c>
    </row>
    <row r="1498" spans="1:27" s="43" customFormat="1" ht="15" customHeight="1">
      <c r="A1498" s="89" t="s">
        <v>26</v>
      </c>
      <c r="B1498" s="90" t="s">
        <v>37</v>
      </c>
      <c r="C1498" s="91" t="s">
        <v>27</v>
      </c>
      <c r="D1498" s="91">
        <v>8458</v>
      </c>
      <c r="E1498" s="87" t="s">
        <v>85</v>
      </c>
      <c r="F1498" s="87" t="s">
        <v>29</v>
      </c>
      <c r="G1498" s="88" t="s">
        <v>44</v>
      </c>
      <c r="H1498" s="89" t="s">
        <v>45</v>
      </c>
      <c r="I1498" s="92" t="s">
        <v>85</v>
      </c>
      <c r="J1498" s="92" t="s">
        <v>86</v>
      </c>
      <c r="K1498" s="91" t="s">
        <v>87</v>
      </c>
      <c r="L1498" s="128">
        <v>44034</v>
      </c>
      <c r="M1498" s="91">
        <v>2020</v>
      </c>
      <c r="N1498" s="91" t="s">
        <v>1124</v>
      </c>
      <c r="O1498" s="91" t="s">
        <v>1342</v>
      </c>
      <c r="P1498" s="127">
        <v>44064</v>
      </c>
      <c r="Q1498" s="97">
        <v>44062</v>
      </c>
      <c r="R1498" s="93" t="s">
        <v>35</v>
      </c>
      <c r="S1498" s="89" t="s">
        <v>36</v>
      </c>
      <c r="T1498" s="88" t="s">
        <v>30</v>
      </c>
      <c r="U1498" s="89" t="s">
        <v>449</v>
      </c>
      <c r="V1498" s="92" t="s">
        <v>1977</v>
      </c>
      <c r="W1498" s="94">
        <v>47682380</v>
      </c>
      <c r="X1498" s="46">
        <f t="shared" si="72"/>
        <v>28</v>
      </c>
      <c r="Y1498" s="46">
        <v>1233</v>
      </c>
      <c r="Z1498" s="46" t="str">
        <f t="shared" si="73"/>
        <v>16-30</v>
      </c>
      <c r="AA1498" s="77" t="str">
        <f t="shared" si="74"/>
        <v>Concluido</v>
      </c>
    </row>
    <row r="1499" spans="1:27" s="43" customFormat="1" ht="15" customHeight="1">
      <c r="A1499" s="89" t="s">
        <v>26</v>
      </c>
      <c r="B1499" s="90" t="s">
        <v>37</v>
      </c>
      <c r="C1499" s="91" t="s">
        <v>27</v>
      </c>
      <c r="D1499" s="91">
        <v>8459</v>
      </c>
      <c r="E1499" s="87" t="s">
        <v>85</v>
      </c>
      <c r="F1499" s="87" t="s">
        <v>29</v>
      </c>
      <c r="G1499" s="88" t="s">
        <v>44</v>
      </c>
      <c r="H1499" s="89" t="s">
        <v>45</v>
      </c>
      <c r="I1499" s="92" t="s">
        <v>85</v>
      </c>
      <c r="J1499" s="92" t="s">
        <v>86</v>
      </c>
      <c r="K1499" s="91" t="s">
        <v>87</v>
      </c>
      <c r="L1499" s="128">
        <v>44034</v>
      </c>
      <c r="M1499" s="91">
        <v>2020</v>
      </c>
      <c r="N1499" s="91" t="s">
        <v>1124</v>
      </c>
      <c r="O1499" s="91" t="s">
        <v>1342</v>
      </c>
      <c r="P1499" s="127">
        <v>44064</v>
      </c>
      <c r="Q1499" s="97">
        <v>44064</v>
      </c>
      <c r="R1499" s="93" t="s">
        <v>35</v>
      </c>
      <c r="S1499" s="89" t="s">
        <v>36</v>
      </c>
      <c r="T1499" s="88" t="s">
        <v>30</v>
      </c>
      <c r="U1499" s="89" t="s">
        <v>449</v>
      </c>
      <c r="V1499" s="92" t="s">
        <v>1978</v>
      </c>
      <c r="W1499" s="94">
        <v>3695058</v>
      </c>
      <c r="X1499" s="46">
        <f t="shared" si="72"/>
        <v>30</v>
      </c>
      <c r="Y1499" s="46">
        <v>1234</v>
      </c>
      <c r="Z1499" s="46" t="str">
        <f t="shared" si="73"/>
        <v>16-30</v>
      </c>
      <c r="AA1499" s="77" t="str">
        <f t="shared" si="74"/>
        <v>Concluido</v>
      </c>
    </row>
    <row r="1500" spans="1:27" s="43" customFormat="1" ht="15" customHeight="1">
      <c r="A1500" s="89" t="s">
        <v>26</v>
      </c>
      <c r="B1500" s="90" t="s">
        <v>37</v>
      </c>
      <c r="C1500" s="91" t="s">
        <v>27</v>
      </c>
      <c r="D1500" s="91">
        <v>8460</v>
      </c>
      <c r="E1500" s="87" t="s">
        <v>85</v>
      </c>
      <c r="F1500" s="87" t="s">
        <v>29</v>
      </c>
      <c r="G1500" s="88" t="s">
        <v>44</v>
      </c>
      <c r="H1500" s="89" t="s">
        <v>45</v>
      </c>
      <c r="I1500" s="92" t="s">
        <v>85</v>
      </c>
      <c r="J1500" s="92" t="s">
        <v>86</v>
      </c>
      <c r="K1500" s="91" t="s">
        <v>87</v>
      </c>
      <c r="L1500" s="128">
        <v>44034</v>
      </c>
      <c r="M1500" s="91">
        <v>2020</v>
      </c>
      <c r="N1500" s="91" t="s">
        <v>1124</v>
      </c>
      <c r="O1500" s="91" t="s">
        <v>1342</v>
      </c>
      <c r="P1500" s="127">
        <v>44064</v>
      </c>
      <c r="Q1500" s="97">
        <v>44062</v>
      </c>
      <c r="R1500" s="93" t="s">
        <v>35</v>
      </c>
      <c r="S1500" s="89" t="s">
        <v>36</v>
      </c>
      <c r="T1500" s="88" t="s">
        <v>30</v>
      </c>
      <c r="U1500" s="89" t="s">
        <v>449</v>
      </c>
      <c r="V1500" s="92" t="s">
        <v>1979</v>
      </c>
      <c r="W1500" s="94">
        <v>3883956</v>
      </c>
      <c r="X1500" s="46">
        <f t="shared" si="72"/>
        <v>28</v>
      </c>
      <c r="Y1500" s="46">
        <v>1235</v>
      </c>
      <c r="Z1500" s="46" t="str">
        <f t="shared" si="73"/>
        <v>16-30</v>
      </c>
      <c r="AA1500" s="77" t="str">
        <f t="shared" si="74"/>
        <v>Concluido</v>
      </c>
    </row>
    <row r="1501" spans="1:27" s="43" customFormat="1" ht="15" customHeight="1">
      <c r="A1501" s="89" t="s">
        <v>26</v>
      </c>
      <c r="B1501" s="90" t="s">
        <v>37</v>
      </c>
      <c r="C1501" s="91" t="s">
        <v>27</v>
      </c>
      <c r="D1501" s="91">
        <v>8450</v>
      </c>
      <c r="E1501" s="87" t="s">
        <v>144</v>
      </c>
      <c r="F1501" s="87" t="s">
        <v>29</v>
      </c>
      <c r="G1501" s="88" t="s">
        <v>44</v>
      </c>
      <c r="H1501" s="89" t="s">
        <v>45</v>
      </c>
      <c r="I1501" s="92" t="s">
        <v>144</v>
      </c>
      <c r="J1501" s="92" t="s">
        <v>111</v>
      </c>
      <c r="K1501" s="91" t="s">
        <v>452</v>
      </c>
      <c r="L1501" s="128">
        <v>44034</v>
      </c>
      <c r="M1501" s="91">
        <v>2020</v>
      </c>
      <c r="N1501" s="91" t="s">
        <v>1124</v>
      </c>
      <c r="O1501" s="91" t="s">
        <v>1342</v>
      </c>
      <c r="P1501" s="127">
        <v>44064</v>
      </c>
      <c r="Q1501" s="97">
        <v>44062</v>
      </c>
      <c r="R1501" s="93" t="s">
        <v>35</v>
      </c>
      <c r="S1501" s="89" t="s">
        <v>36</v>
      </c>
      <c r="T1501" s="88" t="s">
        <v>30</v>
      </c>
      <c r="U1501" s="89" t="s">
        <v>449</v>
      </c>
      <c r="V1501" s="92" t="s">
        <v>1980</v>
      </c>
      <c r="W1501" s="94">
        <v>71115875</v>
      </c>
      <c r="X1501" s="46">
        <f t="shared" si="72"/>
        <v>28</v>
      </c>
      <c r="Y1501" s="46">
        <v>1236</v>
      </c>
      <c r="Z1501" s="46" t="str">
        <f t="shared" si="73"/>
        <v>16-30</v>
      </c>
      <c r="AA1501" s="77" t="str">
        <f t="shared" si="74"/>
        <v>Concluido</v>
      </c>
    </row>
    <row r="1502" spans="1:27" s="43" customFormat="1" ht="15" customHeight="1">
      <c r="A1502" s="89" t="s">
        <v>26</v>
      </c>
      <c r="B1502" s="90" t="s">
        <v>37</v>
      </c>
      <c r="C1502" s="91" t="s">
        <v>27</v>
      </c>
      <c r="D1502" s="91">
        <v>8411</v>
      </c>
      <c r="E1502" s="87" t="s">
        <v>399</v>
      </c>
      <c r="F1502" s="87" t="s">
        <v>57</v>
      </c>
      <c r="G1502" s="88" t="s">
        <v>44</v>
      </c>
      <c r="H1502" s="89" t="s">
        <v>45</v>
      </c>
      <c r="I1502" s="92" t="s">
        <v>399</v>
      </c>
      <c r="J1502" s="92" t="s">
        <v>117</v>
      </c>
      <c r="K1502" s="95" t="s">
        <v>435</v>
      </c>
      <c r="L1502" s="128">
        <v>44033</v>
      </c>
      <c r="M1502" s="91">
        <v>2020</v>
      </c>
      <c r="N1502" s="91" t="s">
        <v>1124</v>
      </c>
      <c r="O1502" s="91" t="s">
        <v>1342</v>
      </c>
      <c r="P1502" s="127">
        <v>44063</v>
      </c>
      <c r="Q1502" s="97">
        <v>44043</v>
      </c>
      <c r="R1502" s="93" t="s">
        <v>35</v>
      </c>
      <c r="S1502" s="89" t="s">
        <v>36</v>
      </c>
      <c r="T1502" s="88" t="s">
        <v>30</v>
      </c>
      <c r="U1502" s="89" t="s">
        <v>449</v>
      </c>
      <c r="V1502" s="92" t="s">
        <v>1981</v>
      </c>
      <c r="W1502" s="94">
        <v>42105756</v>
      </c>
      <c r="X1502" s="46">
        <f t="shared" si="72"/>
        <v>10</v>
      </c>
      <c r="Y1502" s="46">
        <v>1237</v>
      </c>
      <c r="Z1502" s="46" t="str">
        <f t="shared" si="73"/>
        <v>1-15</v>
      </c>
      <c r="AA1502" s="77" t="str">
        <f t="shared" si="74"/>
        <v>Concluido</v>
      </c>
    </row>
    <row r="1503" spans="1:27" s="43" customFormat="1" ht="15" customHeight="1">
      <c r="A1503" s="89" t="s">
        <v>26</v>
      </c>
      <c r="B1503" s="90" t="s">
        <v>37</v>
      </c>
      <c r="C1503" s="91" t="s">
        <v>27</v>
      </c>
      <c r="D1503" s="91">
        <v>8404</v>
      </c>
      <c r="E1503" s="87" t="s">
        <v>115</v>
      </c>
      <c r="F1503" s="87" t="s">
        <v>29</v>
      </c>
      <c r="G1503" s="88" t="s">
        <v>44</v>
      </c>
      <c r="H1503" s="89" t="s">
        <v>45</v>
      </c>
      <c r="I1503" s="92" t="s">
        <v>115</v>
      </c>
      <c r="J1503" s="92" t="s">
        <v>108</v>
      </c>
      <c r="K1503" s="91" t="s">
        <v>415</v>
      </c>
      <c r="L1503" s="128">
        <v>44033</v>
      </c>
      <c r="M1503" s="91">
        <v>2020</v>
      </c>
      <c r="N1503" s="91" t="s">
        <v>1124</v>
      </c>
      <c r="O1503" s="91" t="s">
        <v>1342</v>
      </c>
      <c r="P1503" s="127">
        <v>44063</v>
      </c>
      <c r="Q1503" s="97">
        <v>44062</v>
      </c>
      <c r="R1503" s="93" t="s">
        <v>35</v>
      </c>
      <c r="S1503" s="89" t="s">
        <v>36</v>
      </c>
      <c r="T1503" s="88" t="s">
        <v>30</v>
      </c>
      <c r="U1503" s="89" t="s">
        <v>449</v>
      </c>
      <c r="V1503" s="92" t="s">
        <v>1982</v>
      </c>
      <c r="W1503" s="94">
        <v>3305028</v>
      </c>
      <c r="X1503" s="46">
        <f t="shared" ref="X1503:X1566" si="75">Q1503-L1503</f>
        <v>29</v>
      </c>
      <c r="Y1503" s="46">
        <v>1238</v>
      </c>
      <c r="Z1503" s="46" t="str">
        <f t="shared" ref="Z1503:Z1566" si="76">IF(X1503&lt;=15,"1-15",IF(X1503&lt;=30,"16-30",IF(X1503&lt;=60,"31-60","Más de 60")))</f>
        <v>16-30</v>
      </c>
      <c r="AA1503" s="77" t="str">
        <f t="shared" ref="AA1503:AA1566" si="77">IF(B1503&lt;&gt;"En Gestión","Concluido","En Gestión")</f>
        <v>Concluido</v>
      </c>
    </row>
    <row r="1504" spans="1:27" s="43" customFormat="1" ht="15" customHeight="1">
      <c r="A1504" s="89" t="s">
        <v>26</v>
      </c>
      <c r="B1504" s="90" t="s">
        <v>37</v>
      </c>
      <c r="C1504" s="91" t="s">
        <v>27</v>
      </c>
      <c r="D1504" s="91">
        <v>8436</v>
      </c>
      <c r="E1504" s="87" t="s">
        <v>116</v>
      </c>
      <c r="F1504" s="87" t="s">
        <v>57</v>
      </c>
      <c r="G1504" s="88" t="s">
        <v>44</v>
      </c>
      <c r="H1504" s="89" t="s">
        <v>45</v>
      </c>
      <c r="I1504" s="92" t="s">
        <v>116</v>
      </c>
      <c r="J1504" s="92" t="s">
        <v>117</v>
      </c>
      <c r="K1504" s="91" t="s">
        <v>118</v>
      </c>
      <c r="L1504" s="128">
        <v>44033</v>
      </c>
      <c r="M1504" s="91">
        <v>2020</v>
      </c>
      <c r="N1504" s="91" t="s">
        <v>1124</v>
      </c>
      <c r="O1504" s="91" t="s">
        <v>1342</v>
      </c>
      <c r="P1504" s="127">
        <v>44063</v>
      </c>
      <c r="Q1504" s="97">
        <v>44062</v>
      </c>
      <c r="R1504" s="93" t="s">
        <v>35</v>
      </c>
      <c r="S1504" s="89" t="s">
        <v>36</v>
      </c>
      <c r="T1504" s="88" t="s">
        <v>30</v>
      </c>
      <c r="U1504" s="89" t="s">
        <v>449</v>
      </c>
      <c r="V1504" s="92" t="s">
        <v>1212</v>
      </c>
      <c r="W1504" s="94">
        <v>46098408</v>
      </c>
      <c r="X1504" s="46">
        <f t="shared" si="75"/>
        <v>29</v>
      </c>
      <c r="Y1504" s="46">
        <v>1239</v>
      </c>
      <c r="Z1504" s="46" t="str">
        <f t="shared" si="76"/>
        <v>16-30</v>
      </c>
      <c r="AA1504" s="77" t="str">
        <f t="shared" si="77"/>
        <v>Concluido</v>
      </c>
    </row>
    <row r="1505" spans="1:27" s="43" customFormat="1" ht="15" customHeight="1">
      <c r="A1505" s="89" t="s">
        <v>26</v>
      </c>
      <c r="B1505" s="90" t="s">
        <v>37</v>
      </c>
      <c r="C1505" s="91" t="s">
        <v>27</v>
      </c>
      <c r="D1505" s="91">
        <v>8424</v>
      </c>
      <c r="E1505" s="87" t="s">
        <v>157</v>
      </c>
      <c r="F1505" s="87" t="s">
        <v>29</v>
      </c>
      <c r="G1505" s="88" t="s">
        <v>44</v>
      </c>
      <c r="H1505" s="89" t="s">
        <v>45</v>
      </c>
      <c r="I1505" s="92" t="s">
        <v>157</v>
      </c>
      <c r="J1505" s="92" t="s">
        <v>108</v>
      </c>
      <c r="K1505" s="91" t="s">
        <v>428</v>
      </c>
      <c r="L1505" s="128">
        <v>44033</v>
      </c>
      <c r="M1505" s="91">
        <v>2020</v>
      </c>
      <c r="N1505" s="91" t="s">
        <v>1124</v>
      </c>
      <c r="O1505" s="91" t="s">
        <v>1342</v>
      </c>
      <c r="P1505" s="127">
        <v>44063</v>
      </c>
      <c r="Q1505" s="97">
        <v>44062</v>
      </c>
      <c r="R1505" s="93" t="s">
        <v>35</v>
      </c>
      <c r="S1505" s="89" t="s">
        <v>36</v>
      </c>
      <c r="T1505" s="88" t="s">
        <v>41</v>
      </c>
      <c r="U1505" s="89" t="s">
        <v>42</v>
      </c>
      <c r="V1505" s="92" t="s">
        <v>1983</v>
      </c>
      <c r="W1505" s="94">
        <v>19323835</v>
      </c>
      <c r="X1505" s="46">
        <f t="shared" si="75"/>
        <v>29</v>
      </c>
      <c r="Y1505" s="46">
        <v>1240</v>
      </c>
      <c r="Z1505" s="46" t="str">
        <f t="shared" si="76"/>
        <v>16-30</v>
      </c>
      <c r="AA1505" s="77" t="str">
        <f t="shared" si="77"/>
        <v>Concluido</v>
      </c>
    </row>
    <row r="1506" spans="1:27" s="43" customFormat="1" ht="15" customHeight="1">
      <c r="A1506" s="89" t="s">
        <v>26</v>
      </c>
      <c r="B1506" s="90" t="s">
        <v>37</v>
      </c>
      <c r="C1506" s="91" t="s">
        <v>27</v>
      </c>
      <c r="D1506" s="91">
        <v>8416</v>
      </c>
      <c r="E1506" s="87" t="s">
        <v>151</v>
      </c>
      <c r="F1506" s="87" t="s">
        <v>57</v>
      </c>
      <c r="G1506" s="88" t="s">
        <v>44</v>
      </c>
      <c r="H1506" s="89" t="s">
        <v>45</v>
      </c>
      <c r="I1506" s="92" t="s">
        <v>151</v>
      </c>
      <c r="J1506" s="92" t="s">
        <v>79</v>
      </c>
      <c r="K1506" s="91" t="s">
        <v>34</v>
      </c>
      <c r="L1506" s="128">
        <v>44033</v>
      </c>
      <c r="M1506" s="91">
        <v>2020</v>
      </c>
      <c r="N1506" s="91" t="s">
        <v>1124</v>
      </c>
      <c r="O1506" s="91" t="s">
        <v>1342</v>
      </c>
      <c r="P1506" s="127">
        <v>44063</v>
      </c>
      <c r="Q1506" s="97">
        <v>44062</v>
      </c>
      <c r="R1506" s="93" t="s">
        <v>35</v>
      </c>
      <c r="S1506" s="89" t="s">
        <v>36</v>
      </c>
      <c r="T1506" s="88" t="s">
        <v>30</v>
      </c>
      <c r="U1506" s="89" t="s">
        <v>449</v>
      </c>
      <c r="V1506" s="92" t="s">
        <v>1984</v>
      </c>
      <c r="W1506" s="94">
        <v>46812364</v>
      </c>
      <c r="X1506" s="46">
        <f t="shared" si="75"/>
        <v>29</v>
      </c>
      <c r="Y1506" s="46">
        <v>1241</v>
      </c>
      <c r="Z1506" s="46" t="str">
        <f t="shared" si="76"/>
        <v>16-30</v>
      </c>
      <c r="AA1506" s="77" t="str">
        <f t="shared" si="77"/>
        <v>Concluido</v>
      </c>
    </row>
    <row r="1507" spans="1:27" s="43" customFormat="1" ht="15" customHeight="1">
      <c r="A1507" s="89" t="s">
        <v>26</v>
      </c>
      <c r="B1507" s="90" t="s">
        <v>37</v>
      </c>
      <c r="C1507" s="91" t="s">
        <v>27</v>
      </c>
      <c r="D1507" s="91">
        <v>8413</v>
      </c>
      <c r="E1507" s="87" t="s">
        <v>101</v>
      </c>
      <c r="F1507" s="87" t="s">
        <v>29</v>
      </c>
      <c r="G1507" s="88" t="s">
        <v>44</v>
      </c>
      <c r="H1507" s="89" t="s">
        <v>45</v>
      </c>
      <c r="I1507" s="92" t="s">
        <v>101</v>
      </c>
      <c r="J1507" s="92" t="s">
        <v>79</v>
      </c>
      <c r="K1507" s="91" t="s">
        <v>34</v>
      </c>
      <c r="L1507" s="128">
        <v>44033</v>
      </c>
      <c r="M1507" s="91">
        <v>2020</v>
      </c>
      <c r="N1507" s="91" t="s">
        <v>1124</v>
      </c>
      <c r="O1507" s="91" t="s">
        <v>1342</v>
      </c>
      <c r="P1507" s="127">
        <v>44063</v>
      </c>
      <c r="Q1507" s="97">
        <v>44062</v>
      </c>
      <c r="R1507" s="93" t="s">
        <v>35</v>
      </c>
      <c r="S1507" s="89" t="s">
        <v>36</v>
      </c>
      <c r="T1507" s="88" t="s">
        <v>30</v>
      </c>
      <c r="U1507" s="89" t="s">
        <v>449</v>
      </c>
      <c r="V1507" s="92" t="s">
        <v>1985</v>
      </c>
      <c r="W1507" s="94">
        <v>46521885</v>
      </c>
      <c r="X1507" s="46">
        <f t="shared" si="75"/>
        <v>29</v>
      </c>
      <c r="Y1507" s="46">
        <v>1242</v>
      </c>
      <c r="Z1507" s="46" t="str">
        <f t="shared" si="76"/>
        <v>16-30</v>
      </c>
      <c r="AA1507" s="77" t="str">
        <f t="shared" si="77"/>
        <v>Concluido</v>
      </c>
    </row>
    <row r="1508" spans="1:27" s="43" customFormat="1" ht="15" customHeight="1">
      <c r="A1508" s="89" t="s">
        <v>26</v>
      </c>
      <c r="B1508" s="90" t="s">
        <v>37</v>
      </c>
      <c r="C1508" s="91" t="s">
        <v>27</v>
      </c>
      <c r="D1508" s="91">
        <v>8406</v>
      </c>
      <c r="E1508" s="87" t="s">
        <v>1588</v>
      </c>
      <c r="F1508" s="87" t="s">
        <v>57</v>
      </c>
      <c r="G1508" s="88" t="s">
        <v>44</v>
      </c>
      <c r="H1508" s="89" t="s">
        <v>45</v>
      </c>
      <c r="I1508" s="92" t="s">
        <v>53</v>
      </c>
      <c r="J1508" s="92" t="s">
        <v>47</v>
      </c>
      <c r="K1508" s="91" t="s">
        <v>34</v>
      </c>
      <c r="L1508" s="128">
        <v>44033</v>
      </c>
      <c r="M1508" s="91">
        <v>2020</v>
      </c>
      <c r="N1508" s="91" t="s">
        <v>1124</v>
      </c>
      <c r="O1508" s="91" t="s">
        <v>1342</v>
      </c>
      <c r="P1508" s="127">
        <v>44063</v>
      </c>
      <c r="Q1508" s="97">
        <v>44062</v>
      </c>
      <c r="R1508" s="93" t="s">
        <v>35</v>
      </c>
      <c r="S1508" s="89" t="s">
        <v>36</v>
      </c>
      <c r="T1508" s="88" t="s">
        <v>30</v>
      </c>
      <c r="U1508" s="89" t="s">
        <v>449</v>
      </c>
      <c r="V1508" s="92" t="s">
        <v>1986</v>
      </c>
      <c r="W1508" s="94">
        <v>46816132</v>
      </c>
      <c r="X1508" s="46">
        <f t="shared" si="75"/>
        <v>29</v>
      </c>
      <c r="Y1508" s="46">
        <v>1243</v>
      </c>
      <c r="Z1508" s="46" t="str">
        <f t="shared" si="76"/>
        <v>16-30</v>
      </c>
      <c r="AA1508" s="77" t="str">
        <f t="shared" si="77"/>
        <v>Concluido</v>
      </c>
    </row>
    <row r="1509" spans="1:27" s="43" customFormat="1" ht="15" customHeight="1">
      <c r="A1509" s="89" t="s">
        <v>26</v>
      </c>
      <c r="B1509" s="90" t="s">
        <v>37</v>
      </c>
      <c r="C1509" s="91" t="s">
        <v>27</v>
      </c>
      <c r="D1509" s="91">
        <v>8409</v>
      </c>
      <c r="E1509" s="87" t="s">
        <v>146</v>
      </c>
      <c r="F1509" s="87" t="s">
        <v>57</v>
      </c>
      <c r="G1509" s="88" t="s">
        <v>44</v>
      </c>
      <c r="H1509" s="89" t="s">
        <v>45</v>
      </c>
      <c r="I1509" s="92" t="s">
        <v>53</v>
      </c>
      <c r="J1509" s="92" t="s">
        <v>47</v>
      </c>
      <c r="K1509" s="91" t="s">
        <v>34</v>
      </c>
      <c r="L1509" s="128">
        <v>44033</v>
      </c>
      <c r="M1509" s="91">
        <v>2020</v>
      </c>
      <c r="N1509" s="91" t="s">
        <v>1124</v>
      </c>
      <c r="O1509" s="91" t="s">
        <v>1342</v>
      </c>
      <c r="P1509" s="127">
        <v>44063</v>
      </c>
      <c r="Q1509" s="97">
        <v>44063</v>
      </c>
      <c r="R1509" s="93" t="s">
        <v>35</v>
      </c>
      <c r="S1509" s="89" t="s">
        <v>36</v>
      </c>
      <c r="T1509" s="88" t="s">
        <v>30</v>
      </c>
      <c r="U1509" s="89" t="s">
        <v>449</v>
      </c>
      <c r="V1509" s="92" t="s">
        <v>1987</v>
      </c>
      <c r="W1509" s="94">
        <v>47312486</v>
      </c>
      <c r="X1509" s="46">
        <f t="shared" si="75"/>
        <v>30</v>
      </c>
      <c r="Y1509" s="46">
        <v>1244</v>
      </c>
      <c r="Z1509" s="46" t="str">
        <f t="shared" si="76"/>
        <v>16-30</v>
      </c>
      <c r="AA1509" s="77" t="str">
        <f t="shared" si="77"/>
        <v>Concluido</v>
      </c>
    </row>
    <row r="1510" spans="1:27" s="43" customFormat="1" ht="15" customHeight="1">
      <c r="A1510" s="89" t="s">
        <v>26</v>
      </c>
      <c r="B1510" s="90" t="s">
        <v>37</v>
      </c>
      <c r="C1510" s="91" t="s">
        <v>27</v>
      </c>
      <c r="D1510" s="91">
        <v>8410</v>
      </c>
      <c r="E1510" s="87" t="s">
        <v>53</v>
      </c>
      <c r="F1510" s="87" t="s">
        <v>29</v>
      </c>
      <c r="G1510" s="88" t="s">
        <v>44</v>
      </c>
      <c r="H1510" s="89" t="s">
        <v>45</v>
      </c>
      <c r="I1510" s="92" t="s">
        <v>53</v>
      </c>
      <c r="J1510" s="92" t="s">
        <v>47</v>
      </c>
      <c r="K1510" s="91" t="s">
        <v>34</v>
      </c>
      <c r="L1510" s="128">
        <v>44033</v>
      </c>
      <c r="M1510" s="91">
        <v>2020</v>
      </c>
      <c r="N1510" s="91" t="s">
        <v>1124</v>
      </c>
      <c r="O1510" s="91" t="s">
        <v>1342</v>
      </c>
      <c r="P1510" s="127">
        <v>44063</v>
      </c>
      <c r="Q1510" s="97">
        <v>44062</v>
      </c>
      <c r="R1510" s="93" t="s">
        <v>35</v>
      </c>
      <c r="S1510" s="89" t="s">
        <v>36</v>
      </c>
      <c r="T1510" s="88" t="s">
        <v>30</v>
      </c>
      <c r="U1510" s="89" t="s">
        <v>449</v>
      </c>
      <c r="V1510" s="92" t="s">
        <v>1988</v>
      </c>
      <c r="W1510" s="94">
        <v>44793761</v>
      </c>
      <c r="X1510" s="46">
        <f t="shared" si="75"/>
        <v>29</v>
      </c>
      <c r="Y1510" s="46">
        <v>1245</v>
      </c>
      <c r="Z1510" s="46" t="str">
        <f t="shared" si="76"/>
        <v>16-30</v>
      </c>
      <c r="AA1510" s="77" t="str">
        <f t="shared" si="77"/>
        <v>Concluido</v>
      </c>
    </row>
    <row r="1511" spans="1:27" s="43" customFormat="1" ht="15" customHeight="1">
      <c r="A1511" s="89" t="s">
        <v>26</v>
      </c>
      <c r="B1511" s="90" t="s">
        <v>37</v>
      </c>
      <c r="C1511" s="91" t="s">
        <v>27</v>
      </c>
      <c r="D1511" s="91">
        <v>8394</v>
      </c>
      <c r="E1511" s="87" t="s">
        <v>85</v>
      </c>
      <c r="F1511" s="87" t="s">
        <v>29</v>
      </c>
      <c r="G1511" s="88" t="s">
        <v>30</v>
      </c>
      <c r="H1511" s="89" t="s">
        <v>31</v>
      </c>
      <c r="I1511" s="92" t="s">
        <v>32</v>
      </c>
      <c r="J1511" s="92" t="s">
        <v>33</v>
      </c>
      <c r="K1511" s="91" t="s">
        <v>34</v>
      </c>
      <c r="L1511" s="128">
        <v>44033</v>
      </c>
      <c r="M1511" s="91">
        <v>2020</v>
      </c>
      <c r="N1511" s="91" t="s">
        <v>1124</v>
      </c>
      <c r="O1511" s="91" t="s">
        <v>1342</v>
      </c>
      <c r="P1511" s="127">
        <v>44063</v>
      </c>
      <c r="Q1511" s="97">
        <v>44062</v>
      </c>
      <c r="R1511" s="93" t="s">
        <v>35</v>
      </c>
      <c r="S1511" s="89" t="s">
        <v>36</v>
      </c>
      <c r="T1511" s="88" t="s">
        <v>30</v>
      </c>
      <c r="U1511" s="89" t="s">
        <v>449</v>
      </c>
      <c r="V1511" s="92" t="s">
        <v>1989</v>
      </c>
      <c r="W1511" s="94">
        <v>3583561</v>
      </c>
      <c r="X1511" s="46">
        <f t="shared" si="75"/>
        <v>29</v>
      </c>
      <c r="Y1511" s="46">
        <v>1246</v>
      </c>
      <c r="Z1511" s="46" t="str">
        <f t="shared" si="76"/>
        <v>16-30</v>
      </c>
      <c r="AA1511" s="77" t="str">
        <f t="shared" si="77"/>
        <v>Concluido</v>
      </c>
    </row>
    <row r="1512" spans="1:27" s="43" customFormat="1" ht="15" customHeight="1">
      <c r="A1512" s="89" t="s">
        <v>26</v>
      </c>
      <c r="B1512" s="90" t="s">
        <v>37</v>
      </c>
      <c r="C1512" s="91" t="s">
        <v>27</v>
      </c>
      <c r="D1512" s="91">
        <v>8395</v>
      </c>
      <c r="E1512" s="87" t="s">
        <v>71</v>
      </c>
      <c r="F1512" s="87" t="s">
        <v>29</v>
      </c>
      <c r="G1512" s="88" t="s">
        <v>30</v>
      </c>
      <c r="H1512" s="89" t="s">
        <v>31</v>
      </c>
      <c r="I1512" s="92" t="s">
        <v>32</v>
      </c>
      <c r="J1512" s="92" t="s">
        <v>33</v>
      </c>
      <c r="K1512" s="91" t="s">
        <v>34</v>
      </c>
      <c r="L1512" s="128">
        <v>44033</v>
      </c>
      <c r="M1512" s="91">
        <v>2020</v>
      </c>
      <c r="N1512" s="91" t="s">
        <v>1124</v>
      </c>
      <c r="O1512" s="91" t="s">
        <v>1342</v>
      </c>
      <c r="P1512" s="127">
        <v>44063</v>
      </c>
      <c r="Q1512" s="97">
        <v>44062</v>
      </c>
      <c r="R1512" s="93" t="s">
        <v>35</v>
      </c>
      <c r="S1512" s="89" t="s">
        <v>36</v>
      </c>
      <c r="T1512" s="88" t="s">
        <v>30</v>
      </c>
      <c r="U1512" s="89" t="s">
        <v>449</v>
      </c>
      <c r="V1512" s="92" t="s">
        <v>1990</v>
      </c>
      <c r="W1512" s="94">
        <v>6096438</v>
      </c>
      <c r="X1512" s="46">
        <f t="shared" si="75"/>
        <v>29</v>
      </c>
      <c r="Y1512" s="46">
        <v>1247</v>
      </c>
      <c r="Z1512" s="46" t="str">
        <f t="shared" si="76"/>
        <v>16-30</v>
      </c>
      <c r="AA1512" s="77" t="str">
        <f t="shared" si="77"/>
        <v>Concluido</v>
      </c>
    </row>
    <row r="1513" spans="1:27" s="43" customFormat="1" ht="15" customHeight="1">
      <c r="A1513" s="89" t="s">
        <v>26</v>
      </c>
      <c r="B1513" s="90" t="s">
        <v>37</v>
      </c>
      <c r="C1513" s="91" t="s">
        <v>27</v>
      </c>
      <c r="D1513" s="91">
        <v>8397</v>
      </c>
      <c r="E1513" s="87" t="s">
        <v>97</v>
      </c>
      <c r="F1513" s="87" t="s">
        <v>29</v>
      </c>
      <c r="G1513" s="88" t="s">
        <v>30</v>
      </c>
      <c r="H1513" s="89" t="s">
        <v>31</v>
      </c>
      <c r="I1513" s="92" t="s">
        <v>32</v>
      </c>
      <c r="J1513" s="92" t="s">
        <v>33</v>
      </c>
      <c r="K1513" s="91" t="s">
        <v>34</v>
      </c>
      <c r="L1513" s="128">
        <v>44033</v>
      </c>
      <c r="M1513" s="91">
        <v>2020</v>
      </c>
      <c r="N1513" s="91" t="s">
        <v>1124</v>
      </c>
      <c r="O1513" s="91" t="s">
        <v>1342</v>
      </c>
      <c r="P1513" s="127">
        <v>44063</v>
      </c>
      <c r="Q1513" s="97">
        <v>44062</v>
      </c>
      <c r="R1513" s="93" t="s">
        <v>35</v>
      </c>
      <c r="S1513" s="89" t="s">
        <v>36</v>
      </c>
      <c r="T1513" s="88" t="s">
        <v>30</v>
      </c>
      <c r="U1513" s="89" t="s">
        <v>449</v>
      </c>
      <c r="V1513" s="92" t="s">
        <v>1991</v>
      </c>
      <c r="W1513" s="94">
        <v>77421320</v>
      </c>
      <c r="X1513" s="46">
        <f t="shared" si="75"/>
        <v>29</v>
      </c>
      <c r="Y1513" s="46">
        <v>1248</v>
      </c>
      <c r="Z1513" s="46" t="str">
        <f t="shared" si="76"/>
        <v>16-30</v>
      </c>
      <c r="AA1513" s="77" t="str">
        <f t="shared" si="77"/>
        <v>Concluido</v>
      </c>
    </row>
    <row r="1514" spans="1:27" s="43" customFormat="1" ht="15" customHeight="1">
      <c r="A1514" s="89" t="s">
        <v>26</v>
      </c>
      <c r="B1514" s="90" t="s">
        <v>37</v>
      </c>
      <c r="C1514" s="91" t="s">
        <v>27</v>
      </c>
      <c r="D1514" s="91">
        <v>8398</v>
      </c>
      <c r="E1514" s="87" t="s">
        <v>71</v>
      </c>
      <c r="F1514" s="87" t="s">
        <v>29</v>
      </c>
      <c r="G1514" s="88" t="s">
        <v>30</v>
      </c>
      <c r="H1514" s="89" t="s">
        <v>31</v>
      </c>
      <c r="I1514" s="92" t="s">
        <v>32</v>
      </c>
      <c r="J1514" s="92" t="s">
        <v>33</v>
      </c>
      <c r="K1514" s="91" t="s">
        <v>34</v>
      </c>
      <c r="L1514" s="128">
        <v>44033</v>
      </c>
      <c r="M1514" s="91">
        <v>2020</v>
      </c>
      <c r="N1514" s="91" t="s">
        <v>1124</v>
      </c>
      <c r="O1514" s="91" t="s">
        <v>1342</v>
      </c>
      <c r="P1514" s="127">
        <v>44063</v>
      </c>
      <c r="Q1514" s="97">
        <v>44062</v>
      </c>
      <c r="R1514" s="93" t="s">
        <v>35</v>
      </c>
      <c r="S1514" s="89" t="s">
        <v>36</v>
      </c>
      <c r="T1514" s="88" t="s">
        <v>30</v>
      </c>
      <c r="U1514" s="89" t="s">
        <v>449</v>
      </c>
      <c r="V1514" s="92" t="s">
        <v>1992</v>
      </c>
      <c r="W1514" s="94">
        <v>73577876</v>
      </c>
      <c r="X1514" s="46">
        <f t="shared" si="75"/>
        <v>29</v>
      </c>
      <c r="Y1514" s="46">
        <v>1249</v>
      </c>
      <c r="Z1514" s="46" t="str">
        <f t="shared" si="76"/>
        <v>16-30</v>
      </c>
      <c r="AA1514" s="77" t="str">
        <f t="shared" si="77"/>
        <v>Concluido</v>
      </c>
    </row>
    <row r="1515" spans="1:27" s="43" customFormat="1" ht="15" customHeight="1">
      <c r="A1515" s="89" t="s">
        <v>26</v>
      </c>
      <c r="B1515" s="90" t="s">
        <v>37</v>
      </c>
      <c r="C1515" s="91" t="s">
        <v>27</v>
      </c>
      <c r="D1515" s="91">
        <v>8399</v>
      </c>
      <c r="E1515" s="87" t="s">
        <v>74</v>
      </c>
      <c r="F1515" s="87" t="s">
        <v>29</v>
      </c>
      <c r="G1515" s="88" t="s">
        <v>30</v>
      </c>
      <c r="H1515" s="89" t="s">
        <v>31</v>
      </c>
      <c r="I1515" s="92" t="s">
        <v>32</v>
      </c>
      <c r="J1515" s="92" t="s">
        <v>33</v>
      </c>
      <c r="K1515" s="91" t="s">
        <v>34</v>
      </c>
      <c r="L1515" s="128">
        <v>44033</v>
      </c>
      <c r="M1515" s="91">
        <v>2020</v>
      </c>
      <c r="N1515" s="91" t="s">
        <v>1124</v>
      </c>
      <c r="O1515" s="91" t="s">
        <v>1342</v>
      </c>
      <c r="P1515" s="127">
        <v>44063</v>
      </c>
      <c r="Q1515" s="97">
        <v>44062</v>
      </c>
      <c r="R1515" s="93" t="s">
        <v>35</v>
      </c>
      <c r="S1515" s="89" t="s">
        <v>36</v>
      </c>
      <c r="T1515" s="88" t="s">
        <v>30</v>
      </c>
      <c r="U1515" s="89" t="s">
        <v>449</v>
      </c>
      <c r="V1515" s="92" t="s">
        <v>1993</v>
      </c>
      <c r="W1515" s="94">
        <v>71431614</v>
      </c>
      <c r="X1515" s="46">
        <f t="shared" si="75"/>
        <v>29</v>
      </c>
      <c r="Y1515" s="46">
        <v>1250</v>
      </c>
      <c r="Z1515" s="46" t="str">
        <f t="shared" si="76"/>
        <v>16-30</v>
      </c>
      <c r="AA1515" s="77" t="str">
        <f t="shared" si="77"/>
        <v>Concluido</v>
      </c>
    </row>
    <row r="1516" spans="1:27" s="43" customFormat="1" ht="15" customHeight="1">
      <c r="A1516" s="89" t="s">
        <v>26</v>
      </c>
      <c r="B1516" s="90" t="s">
        <v>37</v>
      </c>
      <c r="C1516" s="91" t="s">
        <v>27</v>
      </c>
      <c r="D1516" s="91">
        <v>8400</v>
      </c>
      <c r="E1516" s="87" t="s">
        <v>162</v>
      </c>
      <c r="F1516" s="87" t="s">
        <v>29</v>
      </c>
      <c r="G1516" s="88" t="s">
        <v>30</v>
      </c>
      <c r="H1516" s="89" t="s">
        <v>31</v>
      </c>
      <c r="I1516" s="92" t="s">
        <v>32</v>
      </c>
      <c r="J1516" s="92" t="s">
        <v>33</v>
      </c>
      <c r="K1516" s="91" t="s">
        <v>34</v>
      </c>
      <c r="L1516" s="128">
        <v>44033</v>
      </c>
      <c r="M1516" s="91">
        <v>2020</v>
      </c>
      <c r="N1516" s="91" t="s">
        <v>1124</v>
      </c>
      <c r="O1516" s="91" t="s">
        <v>1342</v>
      </c>
      <c r="P1516" s="127">
        <v>44063</v>
      </c>
      <c r="Q1516" s="97">
        <v>44084</v>
      </c>
      <c r="R1516" s="93" t="s">
        <v>35</v>
      </c>
      <c r="S1516" s="89" t="s">
        <v>36</v>
      </c>
      <c r="T1516" s="88" t="s">
        <v>30</v>
      </c>
      <c r="U1516" s="89" t="s">
        <v>449</v>
      </c>
      <c r="V1516" s="92" t="s">
        <v>1994</v>
      </c>
      <c r="W1516" s="94">
        <v>48492758</v>
      </c>
      <c r="X1516" s="46">
        <f t="shared" si="75"/>
        <v>51</v>
      </c>
      <c r="Y1516" s="46">
        <v>1251</v>
      </c>
      <c r="Z1516" s="46" t="str">
        <f t="shared" si="76"/>
        <v>31-60</v>
      </c>
      <c r="AA1516" s="77" t="str">
        <f t="shared" si="77"/>
        <v>Concluido</v>
      </c>
    </row>
    <row r="1517" spans="1:27" s="43" customFormat="1">
      <c r="A1517" s="89" t="s">
        <v>26</v>
      </c>
      <c r="B1517" s="90" t="s">
        <v>37</v>
      </c>
      <c r="C1517" s="91" t="s">
        <v>27</v>
      </c>
      <c r="D1517" s="91">
        <v>8401</v>
      </c>
      <c r="E1517" s="87" t="s">
        <v>60</v>
      </c>
      <c r="F1517" s="87" t="s">
        <v>61</v>
      </c>
      <c r="G1517" s="88" t="s">
        <v>30</v>
      </c>
      <c r="H1517" s="89" t="s">
        <v>31</v>
      </c>
      <c r="I1517" s="92" t="s">
        <v>32</v>
      </c>
      <c r="J1517" s="92" t="s">
        <v>33</v>
      </c>
      <c r="K1517" s="91" t="s">
        <v>34</v>
      </c>
      <c r="L1517" s="128">
        <v>44033</v>
      </c>
      <c r="M1517" s="91">
        <v>2020</v>
      </c>
      <c r="N1517" s="91" t="s">
        <v>1124</v>
      </c>
      <c r="O1517" s="91" t="s">
        <v>1342</v>
      </c>
      <c r="P1517" s="127">
        <v>44063</v>
      </c>
      <c r="Q1517" s="97">
        <v>44070</v>
      </c>
      <c r="R1517" s="93" t="s">
        <v>40</v>
      </c>
      <c r="S1517" s="89" t="s">
        <v>420</v>
      </c>
      <c r="T1517" s="88" t="s">
        <v>30</v>
      </c>
      <c r="U1517" s="89" t="s">
        <v>449</v>
      </c>
      <c r="V1517" s="92" t="s">
        <v>1705</v>
      </c>
      <c r="W1517" s="94">
        <v>45801555</v>
      </c>
      <c r="X1517" s="46">
        <f t="shared" si="75"/>
        <v>37</v>
      </c>
      <c r="Y1517" s="46">
        <v>1252</v>
      </c>
      <c r="Z1517" s="46" t="str">
        <f t="shared" si="76"/>
        <v>31-60</v>
      </c>
      <c r="AA1517" s="77" t="str">
        <f t="shared" si="77"/>
        <v>Concluido</v>
      </c>
    </row>
    <row r="1518" spans="1:27" s="43" customFormat="1">
      <c r="A1518" s="89" t="s">
        <v>26</v>
      </c>
      <c r="B1518" s="90" t="s">
        <v>37</v>
      </c>
      <c r="C1518" s="91" t="s">
        <v>27</v>
      </c>
      <c r="D1518" s="91">
        <v>8402</v>
      </c>
      <c r="E1518" s="87" t="s">
        <v>74</v>
      </c>
      <c r="F1518" s="87" t="s">
        <v>57</v>
      </c>
      <c r="G1518" s="88" t="s">
        <v>30</v>
      </c>
      <c r="H1518" s="89" t="s">
        <v>31</v>
      </c>
      <c r="I1518" s="92" t="s">
        <v>32</v>
      </c>
      <c r="J1518" s="92" t="s">
        <v>33</v>
      </c>
      <c r="K1518" s="91" t="s">
        <v>34</v>
      </c>
      <c r="L1518" s="128">
        <v>44033</v>
      </c>
      <c r="M1518" s="91">
        <v>2020</v>
      </c>
      <c r="N1518" s="91" t="s">
        <v>1124</v>
      </c>
      <c r="O1518" s="91" t="s">
        <v>1342</v>
      </c>
      <c r="P1518" s="127">
        <v>44063</v>
      </c>
      <c r="Q1518" s="97">
        <v>44071</v>
      </c>
      <c r="R1518" s="93" t="s">
        <v>35</v>
      </c>
      <c r="S1518" s="89" t="s">
        <v>36</v>
      </c>
      <c r="T1518" s="88" t="s">
        <v>30</v>
      </c>
      <c r="U1518" s="89" t="s">
        <v>449</v>
      </c>
      <c r="V1518" s="92" t="s">
        <v>1995</v>
      </c>
      <c r="W1518" s="94">
        <v>47152161</v>
      </c>
      <c r="X1518" s="46">
        <f t="shared" si="75"/>
        <v>38</v>
      </c>
      <c r="Y1518" s="46">
        <v>1253</v>
      </c>
      <c r="Z1518" s="46" t="str">
        <f t="shared" si="76"/>
        <v>31-60</v>
      </c>
      <c r="AA1518" s="77" t="str">
        <f t="shared" si="77"/>
        <v>Concluido</v>
      </c>
    </row>
    <row r="1519" spans="1:27" s="43" customFormat="1">
      <c r="A1519" s="89" t="s">
        <v>26</v>
      </c>
      <c r="B1519" s="90" t="s">
        <v>37</v>
      </c>
      <c r="C1519" s="91" t="s">
        <v>27</v>
      </c>
      <c r="D1519" s="91">
        <v>8430</v>
      </c>
      <c r="E1519" s="87" t="s">
        <v>85</v>
      </c>
      <c r="F1519" s="87" t="s">
        <v>29</v>
      </c>
      <c r="G1519" s="88" t="s">
        <v>30</v>
      </c>
      <c r="H1519" s="89" t="s">
        <v>31</v>
      </c>
      <c r="I1519" s="92" t="s">
        <v>32</v>
      </c>
      <c r="J1519" s="92" t="s">
        <v>33</v>
      </c>
      <c r="K1519" s="91" t="s">
        <v>34</v>
      </c>
      <c r="L1519" s="128">
        <v>44033</v>
      </c>
      <c r="M1519" s="91">
        <v>2020</v>
      </c>
      <c r="N1519" s="91" t="s">
        <v>1124</v>
      </c>
      <c r="O1519" s="91" t="s">
        <v>1342</v>
      </c>
      <c r="P1519" s="127">
        <v>44063</v>
      </c>
      <c r="Q1519" s="97">
        <v>44062</v>
      </c>
      <c r="R1519" s="93" t="s">
        <v>35</v>
      </c>
      <c r="S1519" s="89" t="s">
        <v>36</v>
      </c>
      <c r="T1519" s="88" t="s">
        <v>30</v>
      </c>
      <c r="U1519" s="89" t="s">
        <v>449</v>
      </c>
      <c r="V1519" s="92" t="s">
        <v>1996</v>
      </c>
      <c r="W1519" s="94">
        <v>43242316</v>
      </c>
      <c r="X1519" s="46">
        <f t="shared" si="75"/>
        <v>29</v>
      </c>
      <c r="Y1519" s="46">
        <v>1254</v>
      </c>
      <c r="Z1519" s="46" t="str">
        <f t="shared" si="76"/>
        <v>16-30</v>
      </c>
      <c r="AA1519" s="77" t="str">
        <f t="shared" si="77"/>
        <v>Concluido</v>
      </c>
    </row>
    <row r="1520" spans="1:27" s="43" customFormat="1" ht="15" customHeight="1">
      <c r="A1520" s="89" t="s">
        <v>26</v>
      </c>
      <c r="B1520" s="90" t="s">
        <v>37</v>
      </c>
      <c r="C1520" s="91" t="s">
        <v>27</v>
      </c>
      <c r="D1520" s="91">
        <v>8433</v>
      </c>
      <c r="E1520" s="87" t="s">
        <v>138</v>
      </c>
      <c r="F1520" s="87" t="s">
        <v>57</v>
      </c>
      <c r="G1520" s="88" t="s">
        <v>30</v>
      </c>
      <c r="H1520" s="89" t="s">
        <v>31</v>
      </c>
      <c r="I1520" s="92" t="s">
        <v>32</v>
      </c>
      <c r="J1520" s="92" t="s">
        <v>33</v>
      </c>
      <c r="K1520" s="91" t="s">
        <v>34</v>
      </c>
      <c r="L1520" s="128">
        <v>44033</v>
      </c>
      <c r="M1520" s="91">
        <v>2020</v>
      </c>
      <c r="N1520" s="91" t="s">
        <v>1124</v>
      </c>
      <c r="O1520" s="91" t="s">
        <v>1342</v>
      </c>
      <c r="P1520" s="127">
        <v>44063</v>
      </c>
      <c r="Q1520" s="97">
        <v>44062</v>
      </c>
      <c r="R1520" s="93" t="s">
        <v>35</v>
      </c>
      <c r="S1520" s="89" t="s">
        <v>36</v>
      </c>
      <c r="T1520" s="88" t="s">
        <v>30</v>
      </c>
      <c r="U1520" s="89" t="s">
        <v>449</v>
      </c>
      <c r="V1520" s="92" t="s">
        <v>1997</v>
      </c>
      <c r="W1520" s="94">
        <v>42588162</v>
      </c>
      <c r="X1520" s="46">
        <f t="shared" si="75"/>
        <v>29</v>
      </c>
      <c r="Y1520" s="46">
        <v>1255</v>
      </c>
      <c r="Z1520" s="46" t="str">
        <f t="shared" si="76"/>
        <v>16-30</v>
      </c>
      <c r="AA1520" s="77" t="str">
        <f t="shared" si="77"/>
        <v>Concluido</v>
      </c>
    </row>
    <row r="1521" spans="1:27" s="43" customFormat="1" ht="15" customHeight="1">
      <c r="A1521" s="89" t="s">
        <v>26</v>
      </c>
      <c r="B1521" s="90" t="s">
        <v>37</v>
      </c>
      <c r="C1521" s="91" t="s">
        <v>27</v>
      </c>
      <c r="D1521" s="91">
        <v>8434</v>
      </c>
      <c r="E1521" s="87" t="s">
        <v>116</v>
      </c>
      <c r="F1521" s="87" t="s">
        <v>29</v>
      </c>
      <c r="G1521" s="88" t="s">
        <v>30</v>
      </c>
      <c r="H1521" s="89" t="s">
        <v>31</v>
      </c>
      <c r="I1521" s="92" t="s">
        <v>32</v>
      </c>
      <c r="J1521" s="92" t="s">
        <v>33</v>
      </c>
      <c r="K1521" s="91" t="s">
        <v>34</v>
      </c>
      <c r="L1521" s="128">
        <v>44033</v>
      </c>
      <c r="M1521" s="91">
        <v>2020</v>
      </c>
      <c r="N1521" s="91" t="s">
        <v>1124</v>
      </c>
      <c r="O1521" s="91" t="s">
        <v>1342</v>
      </c>
      <c r="P1521" s="127">
        <v>44063</v>
      </c>
      <c r="Q1521" s="97">
        <v>44062</v>
      </c>
      <c r="R1521" s="93" t="s">
        <v>35</v>
      </c>
      <c r="S1521" s="89" t="s">
        <v>36</v>
      </c>
      <c r="T1521" s="88" t="s">
        <v>30</v>
      </c>
      <c r="U1521" s="89" t="s">
        <v>449</v>
      </c>
      <c r="V1521" s="92" t="s">
        <v>1998</v>
      </c>
      <c r="W1521" s="94">
        <v>45393923</v>
      </c>
      <c r="X1521" s="46">
        <f t="shared" si="75"/>
        <v>29</v>
      </c>
      <c r="Y1521" s="46">
        <v>1256</v>
      </c>
      <c r="Z1521" s="46" t="str">
        <f t="shared" si="76"/>
        <v>16-30</v>
      </c>
      <c r="AA1521" s="77" t="str">
        <f t="shared" si="77"/>
        <v>Concluido</v>
      </c>
    </row>
    <row r="1522" spans="1:27" s="43" customFormat="1" ht="15" customHeight="1">
      <c r="A1522" s="89" t="s">
        <v>26</v>
      </c>
      <c r="B1522" s="90" t="s">
        <v>37</v>
      </c>
      <c r="C1522" s="91" t="s">
        <v>27</v>
      </c>
      <c r="D1522" s="91">
        <v>8408</v>
      </c>
      <c r="E1522" s="87" t="s">
        <v>94</v>
      </c>
      <c r="F1522" s="87" t="s">
        <v>29</v>
      </c>
      <c r="G1522" s="88" t="s">
        <v>44</v>
      </c>
      <c r="H1522" s="89" t="s">
        <v>45</v>
      </c>
      <c r="I1522" s="92" t="s">
        <v>94</v>
      </c>
      <c r="J1522" s="92" t="s">
        <v>79</v>
      </c>
      <c r="K1522" s="91" t="s">
        <v>34</v>
      </c>
      <c r="L1522" s="128">
        <v>44033</v>
      </c>
      <c r="M1522" s="91">
        <v>2020</v>
      </c>
      <c r="N1522" s="91" t="s">
        <v>1124</v>
      </c>
      <c r="O1522" s="91" t="s">
        <v>1342</v>
      </c>
      <c r="P1522" s="127">
        <v>44063</v>
      </c>
      <c r="Q1522" s="97">
        <v>44062</v>
      </c>
      <c r="R1522" s="93" t="s">
        <v>35</v>
      </c>
      <c r="S1522" s="89" t="s">
        <v>36</v>
      </c>
      <c r="T1522" s="88" t="s">
        <v>30</v>
      </c>
      <c r="U1522" s="89" t="s">
        <v>449</v>
      </c>
      <c r="V1522" s="92" t="s">
        <v>1289</v>
      </c>
      <c r="W1522" s="94">
        <v>76441631</v>
      </c>
      <c r="X1522" s="46">
        <f t="shared" si="75"/>
        <v>29</v>
      </c>
      <c r="Y1522" s="46">
        <v>1257</v>
      </c>
      <c r="Z1522" s="46" t="str">
        <f t="shared" si="76"/>
        <v>16-30</v>
      </c>
      <c r="AA1522" s="77" t="str">
        <f t="shared" si="77"/>
        <v>Concluido</v>
      </c>
    </row>
    <row r="1523" spans="1:27" s="43" customFormat="1" ht="15" customHeight="1">
      <c r="A1523" s="89" t="s">
        <v>26</v>
      </c>
      <c r="B1523" s="90" t="s">
        <v>37</v>
      </c>
      <c r="C1523" s="91" t="s">
        <v>27</v>
      </c>
      <c r="D1523" s="91">
        <v>8407</v>
      </c>
      <c r="E1523" s="87" t="s">
        <v>63</v>
      </c>
      <c r="F1523" s="87" t="s">
        <v>29</v>
      </c>
      <c r="G1523" s="88" t="s">
        <v>44</v>
      </c>
      <c r="H1523" s="89" t="s">
        <v>45</v>
      </c>
      <c r="I1523" s="92" t="s">
        <v>586</v>
      </c>
      <c r="J1523" s="92" t="s">
        <v>59</v>
      </c>
      <c r="K1523" s="91" t="s">
        <v>587</v>
      </c>
      <c r="L1523" s="128">
        <v>44033</v>
      </c>
      <c r="M1523" s="91">
        <v>2020</v>
      </c>
      <c r="N1523" s="91" t="s">
        <v>1124</v>
      </c>
      <c r="O1523" s="91" t="s">
        <v>1342</v>
      </c>
      <c r="P1523" s="127">
        <v>44063</v>
      </c>
      <c r="Q1523" s="97">
        <v>44062</v>
      </c>
      <c r="R1523" s="93" t="s">
        <v>35</v>
      </c>
      <c r="S1523" s="89" t="s">
        <v>36</v>
      </c>
      <c r="T1523" s="88" t="s">
        <v>30</v>
      </c>
      <c r="U1523" s="89" t="s">
        <v>449</v>
      </c>
      <c r="V1523" s="92" t="s">
        <v>1999</v>
      </c>
      <c r="W1523" s="94">
        <v>47822607</v>
      </c>
      <c r="X1523" s="46">
        <f t="shared" si="75"/>
        <v>29</v>
      </c>
      <c r="Y1523" s="46">
        <v>1258</v>
      </c>
      <c r="Z1523" s="46" t="str">
        <f t="shared" si="76"/>
        <v>16-30</v>
      </c>
      <c r="AA1523" s="77" t="str">
        <f t="shared" si="77"/>
        <v>Concluido</v>
      </c>
    </row>
    <row r="1524" spans="1:27" s="43" customFormat="1">
      <c r="A1524" s="89" t="s">
        <v>26</v>
      </c>
      <c r="B1524" s="90" t="s">
        <v>37</v>
      </c>
      <c r="C1524" s="91" t="s">
        <v>27</v>
      </c>
      <c r="D1524" s="91">
        <v>8412</v>
      </c>
      <c r="E1524" s="87" t="s">
        <v>50</v>
      </c>
      <c r="F1524" s="87" t="s">
        <v>29</v>
      </c>
      <c r="G1524" s="88" t="s">
        <v>44</v>
      </c>
      <c r="H1524" s="89" t="s">
        <v>45</v>
      </c>
      <c r="I1524" s="92" t="s">
        <v>109</v>
      </c>
      <c r="J1524" s="92" t="s">
        <v>51</v>
      </c>
      <c r="K1524" s="91" t="s">
        <v>404</v>
      </c>
      <c r="L1524" s="128">
        <v>44033</v>
      </c>
      <c r="M1524" s="91">
        <v>2020</v>
      </c>
      <c r="N1524" s="91" t="s">
        <v>1124</v>
      </c>
      <c r="O1524" s="91" t="s">
        <v>1342</v>
      </c>
      <c r="P1524" s="127">
        <v>44063</v>
      </c>
      <c r="Q1524" s="97">
        <v>44043</v>
      </c>
      <c r="R1524" s="93" t="s">
        <v>35</v>
      </c>
      <c r="S1524" s="89" t="s">
        <v>36</v>
      </c>
      <c r="T1524" s="88" t="s">
        <v>30</v>
      </c>
      <c r="U1524" s="89" t="s">
        <v>449</v>
      </c>
      <c r="V1524" s="92" t="s">
        <v>2000</v>
      </c>
      <c r="W1524" s="94">
        <v>73238602</v>
      </c>
      <c r="X1524" s="46">
        <f t="shared" si="75"/>
        <v>10</v>
      </c>
      <c r="Y1524" s="46">
        <v>1259</v>
      </c>
      <c r="Z1524" s="46" t="str">
        <f t="shared" si="76"/>
        <v>1-15</v>
      </c>
      <c r="AA1524" s="77" t="str">
        <f t="shared" si="77"/>
        <v>Concluido</v>
      </c>
    </row>
    <row r="1525" spans="1:27" s="43" customFormat="1" ht="15" customHeight="1">
      <c r="A1525" s="89" t="s">
        <v>26</v>
      </c>
      <c r="B1525" s="90" t="s">
        <v>37</v>
      </c>
      <c r="C1525" s="91" t="s">
        <v>27</v>
      </c>
      <c r="D1525" s="91">
        <v>8392</v>
      </c>
      <c r="E1525" s="87" t="s">
        <v>49</v>
      </c>
      <c r="F1525" s="87" t="s">
        <v>91</v>
      </c>
      <c r="G1525" s="88" t="s">
        <v>44</v>
      </c>
      <c r="H1525" s="89" t="s">
        <v>45</v>
      </c>
      <c r="I1525" s="92" t="s">
        <v>49</v>
      </c>
      <c r="J1525" s="92" t="s">
        <v>86</v>
      </c>
      <c r="K1525" s="91" t="s">
        <v>123</v>
      </c>
      <c r="L1525" s="128">
        <v>44033</v>
      </c>
      <c r="M1525" s="91">
        <v>2020</v>
      </c>
      <c r="N1525" s="91" t="s">
        <v>1124</v>
      </c>
      <c r="O1525" s="91" t="s">
        <v>1342</v>
      </c>
      <c r="P1525" s="127">
        <v>44063</v>
      </c>
      <c r="Q1525" s="97">
        <v>44062</v>
      </c>
      <c r="R1525" s="93" t="s">
        <v>35</v>
      </c>
      <c r="S1525" s="89" t="s">
        <v>36</v>
      </c>
      <c r="T1525" s="88" t="s">
        <v>30</v>
      </c>
      <c r="U1525" s="89" t="s">
        <v>449</v>
      </c>
      <c r="V1525" s="92" t="s">
        <v>2001</v>
      </c>
      <c r="W1525" s="94">
        <v>70012380</v>
      </c>
      <c r="X1525" s="46">
        <f t="shared" si="75"/>
        <v>29</v>
      </c>
      <c r="Y1525" s="46">
        <v>1260</v>
      </c>
      <c r="Z1525" s="46" t="str">
        <f t="shared" si="76"/>
        <v>16-30</v>
      </c>
      <c r="AA1525" s="77" t="str">
        <f t="shared" si="77"/>
        <v>Concluido</v>
      </c>
    </row>
    <row r="1526" spans="1:27" s="43" customFormat="1">
      <c r="A1526" s="89" t="s">
        <v>26</v>
      </c>
      <c r="B1526" s="90" t="s">
        <v>37</v>
      </c>
      <c r="C1526" s="91" t="s">
        <v>27</v>
      </c>
      <c r="D1526" s="91">
        <v>8420</v>
      </c>
      <c r="E1526" s="87" t="s">
        <v>49</v>
      </c>
      <c r="F1526" s="87" t="s">
        <v>57</v>
      </c>
      <c r="G1526" s="88" t="s">
        <v>44</v>
      </c>
      <c r="H1526" s="89" t="s">
        <v>45</v>
      </c>
      <c r="I1526" s="92" t="s">
        <v>49</v>
      </c>
      <c r="J1526" s="92" t="s">
        <v>86</v>
      </c>
      <c r="K1526" s="91" t="s">
        <v>123</v>
      </c>
      <c r="L1526" s="128">
        <v>44033</v>
      </c>
      <c r="M1526" s="91">
        <v>2020</v>
      </c>
      <c r="N1526" s="91" t="s">
        <v>1124</v>
      </c>
      <c r="O1526" s="91" t="s">
        <v>1342</v>
      </c>
      <c r="P1526" s="127">
        <v>44063</v>
      </c>
      <c r="Q1526" s="97">
        <v>44062</v>
      </c>
      <c r="R1526" s="93" t="s">
        <v>35</v>
      </c>
      <c r="S1526" s="89" t="s">
        <v>36</v>
      </c>
      <c r="T1526" s="88" t="s">
        <v>30</v>
      </c>
      <c r="U1526" s="89" t="s">
        <v>449</v>
      </c>
      <c r="V1526" s="92" t="s">
        <v>2002</v>
      </c>
      <c r="W1526" s="94">
        <v>2864648</v>
      </c>
      <c r="X1526" s="46">
        <f t="shared" si="75"/>
        <v>29</v>
      </c>
      <c r="Y1526" s="46">
        <v>1261</v>
      </c>
      <c r="Z1526" s="46" t="str">
        <f t="shared" si="76"/>
        <v>16-30</v>
      </c>
      <c r="AA1526" s="77" t="str">
        <f t="shared" si="77"/>
        <v>Concluido</v>
      </c>
    </row>
    <row r="1527" spans="1:27" s="43" customFormat="1" ht="15" customHeight="1">
      <c r="A1527" s="89" t="s">
        <v>26</v>
      </c>
      <c r="B1527" s="90" t="s">
        <v>37</v>
      </c>
      <c r="C1527" s="91" t="s">
        <v>27</v>
      </c>
      <c r="D1527" s="91">
        <v>8414</v>
      </c>
      <c r="E1527" s="87" t="s">
        <v>85</v>
      </c>
      <c r="F1527" s="87" t="s">
        <v>29</v>
      </c>
      <c r="G1527" s="88" t="s">
        <v>44</v>
      </c>
      <c r="H1527" s="89" t="s">
        <v>45</v>
      </c>
      <c r="I1527" s="92" t="s">
        <v>85</v>
      </c>
      <c r="J1527" s="92" t="s">
        <v>86</v>
      </c>
      <c r="K1527" s="91" t="s">
        <v>87</v>
      </c>
      <c r="L1527" s="128">
        <v>44033</v>
      </c>
      <c r="M1527" s="91">
        <v>2020</v>
      </c>
      <c r="N1527" s="91" t="s">
        <v>1124</v>
      </c>
      <c r="O1527" s="91" t="s">
        <v>1342</v>
      </c>
      <c r="P1527" s="127">
        <v>44063</v>
      </c>
      <c r="Q1527" s="97">
        <v>44063</v>
      </c>
      <c r="R1527" s="93" t="s">
        <v>35</v>
      </c>
      <c r="S1527" s="89" t="s">
        <v>36</v>
      </c>
      <c r="T1527" s="88" t="s">
        <v>30</v>
      </c>
      <c r="U1527" s="89" t="s">
        <v>449</v>
      </c>
      <c r="V1527" s="92" t="s">
        <v>1895</v>
      </c>
      <c r="W1527" s="94">
        <v>3475709</v>
      </c>
      <c r="X1527" s="46">
        <f t="shared" si="75"/>
        <v>30</v>
      </c>
      <c r="Y1527" s="46">
        <v>1262</v>
      </c>
      <c r="Z1527" s="46" t="str">
        <f t="shared" si="76"/>
        <v>16-30</v>
      </c>
      <c r="AA1527" s="77" t="str">
        <f t="shared" si="77"/>
        <v>Concluido</v>
      </c>
    </row>
    <row r="1528" spans="1:27" s="43" customFormat="1" ht="15" customHeight="1">
      <c r="A1528" s="89" t="s">
        <v>26</v>
      </c>
      <c r="B1528" s="90" t="s">
        <v>37</v>
      </c>
      <c r="C1528" s="91" t="s">
        <v>27</v>
      </c>
      <c r="D1528" s="91">
        <v>8415</v>
      </c>
      <c r="E1528" s="87" t="s">
        <v>85</v>
      </c>
      <c r="F1528" s="87" t="s">
        <v>29</v>
      </c>
      <c r="G1528" s="88" t="s">
        <v>44</v>
      </c>
      <c r="H1528" s="89" t="s">
        <v>45</v>
      </c>
      <c r="I1528" s="92" t="s">
        <v>85</v>
      </c>
      <c r="J1528" s="92" t="s">
        <v>86</v>
      </c>
      <c r="K1528" s="91" t="s">
        <v>87</v>
      </c>
      <c r="L1528" s="128">
        <v>44033</v>
      </c>
      <c r="M1528" s="91">
        <v>2020</v>
      </c>
      <c r="N1528" s="91" t="s">
        <v>1124</v>
      </c>
      <c r="O1528" s="91" t="s">
        <v>1342</v>
      </c>
      <c r="P1528" s="127">
        <v>44063</v>
      </c>
      <c r="Q1528" s="97">
        <v>44061</v>
      </c>
      <c r="R1528" s="93" t="s">
        <v>35</v>
      </c>
      <c r="S1528" s="89" t="s">
        <v>36</v>
      </c>
      <c r="T1528" s="88" t="s">
        <v>30</v>
      </c>
      <c r="U1528" s="89" t="s">
        <v>449</v>
      </c>
      <c r="V1528" s="92" t="s">
        <v>2003</v>
      </c>
      <c r="W1528" s="94">
        <v>45806891</v>
      </c>
      <c r="X1528" s="46">
        <f t="shared" si="75"/>
        <v>28</v>
      </c>
      <c r="Y1528" s="46">
        <v>1263</v>
      </c>
      <c r="Z1528" s="46" t="str">
        <f t="shared" si="76"/>
        <v>16-30</v>
      </c>
      <c r="AA1528" s="77" t="str">
        <f t="shared" si="77"/>
        <v>Concluido</v>
      </c>
    </row>
    <row r="1529" spans="1:27" s="43" customFormat="1" ht="15" customHeight="1">
      <c r="A1529" s="89" t="s">
        <v>26</v>
      </c>
      <c r="B1529" s="90" t="s">
        <v>37</v>
      </c>
      <c r="C1529" s="91" t="s">
        <v>27</v>
      </c>
      <c r="D1529" s="91">
        <v>8417</v>
      </c>
      <c r="E1529" s="87" t="s">
        <v>85</v>
      </c>
      <c r="F1529" s="87" t="s">
        <v>29</v>
      </c>
      <c r="G1529" s="88" t="s">
        <v>44</v>
      </c>
      <c r="H1529" s="89" t="s">
        <v>45</v>
      </c>
      <c r="I1529" s="92" t="s">
        <v>85</v>
      </c>
      <c r="J1529" s="92" t="s">
        <v>86</v>
      </c>
      <c r="K1529" s="91" t="s">
        <v>87</v>
      </c>
      <c r="L1529" s="128">
        <v>44033</v>
      </c>
      <c r="M1529" s="91">
        <v>2020</v>
      </c>
      <c r="N1529" s="91" t="s">
        <v>1124</v>
      </c>
      <c r="O1529" s="91" t="s">
        <v>1342</v>
      </c>
      <c r="P1529" s="127">
        <v>44063</v>
      </c>
      <c r="Q1529" s="97">
        <v>44062</v>
      </c>
      <c r="R1529" s="93" t="s">
        <v>35</v>
      </c>
      <c r="S1529" s="89" t="s">
        <v>36</v>
      </c>
      <c r="T1529" s="88" t="s">
        <v>30</v>
      </c>
      <c r="U1529" s="89" t="s">
        <v>449</v>
      </c>
      <c r="V1529" s="92" t="s">
        <v>2004</v>
      </c>
      <c r="W1529" s="94">
        <v>3629948</v>
      </c>
      <c r="X1529" s="46">
        <f t="shared" si="75"/>
        <v>29</v>
      </c>
      <c r="Y1529" s="46">
        <v>1264</v>
      </c>
      <c r="Z1529" s="46" t="str">
        <f t="shared" si="76"/>
        <v>16-30</v>
      </c>
      <c r="AA1529" s="77" t="str">
        <f t="shared" si="77"/>
        <v>Concluido</v>
      </c>
    </row>
    <row r="1530" spans="1:27" s="43" customFormat="1" ht="15" customHeight="1">
      <c r="A1530" s="89" t="s">
        <v>26</v>
      </c>
      <c r="B1530" s="90" t="s">
        <v>37</v>
      </c>
      <c r="C1530" s="91" t="s">
        <v>27</v>
      </c>
      <c r="D1530" s="91">
        <v>8421</v>
      </c>
      <c r="E1530" s="87" t="s">
        <v>85</v>
      </c>
      <c r="F1530" s="87" t="s">
        <v>29</v>
      </c>
      <c r="G1530" s="88" t="s">
        <v>44</v>
      </c>
      <c r="H1530" s="89" t="s">
        <v>45</v>
      </c>
      <c r="I1530" s="92" t="s">
        <v>85</v>
      </c>
      <c r="J1530" s="92" t="s">
        <v>86</v>
      </c>
      <c r="K1530" s="91" t="s">
        <v>87</v>
      </c>
      <c r="L1530" s="128">
        <v>44033</v>
      </c>
      <c r="M1530" s="91">
        <v>2020</v>
      </c>
      <c r="N1530" s="91" t="s">
        <v>1124</v>
      </c>
      <c r="O1530" s="91" t="s">
        <v>1342</v>
      </c>
      <c r="P1530" s="127">
        <v>44063</v>
      </c>
      <c r="Q1530" s="97">
        <v>44062</v>
      </c>
      <c r="R1530" s="93" t="s">
        <v>35</v>
      </c>
      <c r="S1530" s="89" t="s">
        <v>36</v>
      </c>
      <c r="T1530" s="88" t="s">
        <v>30</v>
      </c>
      <c r="U1530" s="89" t="s">
        <v>449</v>
      </c>
      <c r="V1530" s="92" t="s">
        <v>2005</v>
      </c>
      <c r="W1530" s="94">
        <v>41743048</v>
      </c>
      <c r="X1530" s="46">
        <f t="shared" si="75"/>
        <v>29</v>
      </c>
      <c r="Y1530" s="46">
        <v>1265</v>
      </c>
      <c r="Z1530" s="46" t="str">
        <f t="shared" si="76"/>
        <v>16-30</v>
      </c>
      <c r="AA1530" s="77" t="str">
        <f t="shared" si="77"/>
        <v>Concluido</v>
      </c>
    </row>
    <row r="1531" spans="1:27" s="43" customFormat="1" ht="15" customHeight="1">
      <c r="A1531" s="89" t="s">
        <v>26</v>
      </c>
      <c r="B1531" s="90" t="s">
        <v>37</v>
      </c>
      <c r="C1531" s="91" t="s">
        <v>27</v>
      </c>
      <c r="D1531" s="91">
        <v>8422</v>
      </c>
      <c r="E1531" s="87" t="s">
        <v>85</v>
      </c>
      <c r="F1531" s="87" t="s">
        <v>29</v>
      </c>
      <c r="G1531" s="88" t="s">
        <v>44</v>
      </c>
      <c r="H1531" s="89" t="s">
        <v>45</v>
      </c>
      <c r="I1531" s="92" t="s">
        <v>85</v>
      </c>
      <c r="J1531" s="92" t="s">
        <v>86</v>
      </c>
      <c r="K1531" s="91" t="s">
        <v>87</v>
      </c>
      <c r="L1531" s="128">
        <v>44033</v>
      </c>
      <c r="M1531" s="91">
        <v>2020</v>
      </c>
      <c r="N1531" s="91" t="s">
        <v>1124</v>
      </c>
      <c r="O1531" s="91" t="s">
        <v>1342</v>
      </c>
      <c r="P1531" s="127">
        <v>44063</v>
      </c>
      <c r="Q1531" s="97">
        <v>44062</v>
      </c>
      <c r="R1531" s="93" t="s">
        <v>35</v>
      </c>
      <c r="S1531" s="89" t="s">
        <v>36</v>
      </c>
      <c r="T1531" s="88" t="s">
        <v>30</v>
      </c>
      <c r="U1531" s="89" t="s">
        <v>449</v>
      </c>
      <c r="V1531" s="92" t="s">
        <v>2006</v>
      </c>
      <c r="W1531" s="94">
        <v>3901465</v>
      </c>
      <c r="X1531" s="46">
        <f t="shared" si="75"/>
        <v>29</v>
      </c>
      <c r="Y1531" s="46">
        <v>1266</v>
      </c>
      <c r="Z1531" s="46" t="str">
        <f t="shared" si="76"/>
        <v>16-30</v>
      </c>
      <c r="AA1531" s="77" t="str">
        <f t="shared" si="77"/>
        <v>Concluido</v>
      </c>
    </row>
    <row r="1532" spans="1:27" s="43" customFormat="1" ht="15" customHeight="1">
      <c r="A1532" s="89" t="s">
        <v>26</v>
      </c>
      <c r="B1532" s="90" t="s">
        <v>37</v>
      </c>
      <c r="C1532" s="91" t="s">
        <v>27</v>
      </c>
      <c r="D1532" s="91">
        <v>8425</v>
      </c>
      <c r="E1532" s="87" t="s">
        <v>85</v>
      </c>
      <c r="F1532" s="87" t="s">
        <v>29</v>
      </c>
      <c r="G1532" s="88" t="s">
        <v>44</v>
      </c>
      <c r="H1532" s="89" t="s">
        <v>45</v>
      </c>
      <c r="I1532" s="92" t="s">
        <v>85</v>
      </c>
      <c r="J1532" s="92" t="s">
        <v>86</v>
      </c>
      <c r="K1532" s="91" t="s">
        <v>87</v>
      </c>
      <c r="L1532" s="128">
        <v>44033</v>
      </c>
      <c r="M1532" s="91">
        <v>2020</v>
      </c>
      <c r="N1532" s="91" t="s">
        <v>1124</v>
      </c>
      <c r="O1532" s="91" t="s">
        <v>1342</v>
      </c>
      <c r="P1532" s="127">
        <v>44063</v>
      </c>
      <c r="Q1532" s="97">
        <v>44062</v>
      </c>
      <c r="R1532" s="93" t="s">
        <v>35</v>
      </c>
      <c r="S1532" s="89" t="s">
        <v>36</v>
      </c>
      <c r="T1532" s="88" t="s">
        <v>30</v>
      </c>
      <c r="U1532" s="89" t="s">
        <v>449</v>
      </c>
      <c r="V1532" s="92" t="s">
        <v>2007</v>
      </c>
      <c r="W1532" s="94">
        <v>40867081</v>
      </c>
      <c r="X1532" s="46">
        <f t="shared" si="75"/>
        <v>29</v>
      </c>
      <c r="Y1532" s="46">
        <v>1267</v>
      </c>
      <c r="Z1532" s="46" t="str">
        <f t="shared" si="76"/>
        <v>16-30</v>
      </c>
      <c r="AA1532" s="77" t="str">
        <f t="shared" si="77"/>
        <v>Concluido</v>
      </c>
    </row>
    <row r="1533" spans="1:27" s="43" customFormat="1" ht="15" customHeight="1">
      <c r="A1533" s="89" t="s">
        <v>26</v>
      </c>
      <c r="B1533" s="90" t="s">
        <v>37</v>
      </c>
      <c r="C1533" s="91" t="s">
        <v>27</v>
      </c>
      <c r="D1533" s="91">
        <v>8428</v>
      </c>
      <c r="E1533" s="87" t="s">
        <v>85</v>
      </c>
      <c r="F1533" s="87" t="s">
        <v>29</v>
      </c>
      <c r="G1533" s="88" t="s">
        <v>44</v>
      </c>
      <c r="H1533" s="89" t="s">
        <v>45</v>
      </c>
      <c r="I1533" s="92" t="s">
        <v>85</v>
      </c>
      <c r="J1533" s="92" t="s">
        <v>86</v>
      </c>
      <c r="K1533" s="91" t="s">
        <v>87</v>
      </c>
      <c r="L1533" s="128">
        <v>44033</v>
      </c>
      <c r="M1533" s="91">
        <v>2020</v>
      </c>
      <c r="N1533" s="91" t="s">
        <v>1124</v>
      </c>
      <c r="O1533" s="91" t="s">
        <v>1342</v>
      </c>
      <c r="P1533" s="127">
        <v>44063</v>
      </c>
      <c r="Q1533" s="97">
        <v>44062</v>
      </c>
      <c r="R1533" s="93" t="s">
        <v>35</v>
      </c>
      <c r="S1533" s="89" t="s">
        <v>36</v>
      </c>
      <c r="T1533" s="88" t="s">
        <v>30</v>
      </c>
      <c r="U1533" s="89" t="s">
        <v>449</v>
      </c>
      <c r="V1533" s="92" t="s">
        <v>2008</v>
      </c>
      <c r="W1533" s="94">
        <v>3653636</v>
      </c>
      <c r="X1533" s="46">
        <f t="shared" si="75"/>
        <v>29</v>
      </c>
      <c r="Y1533" s="46">
        <v>1268</v>
      </c>
      <c r="Z1533" s="46" t="str">
        <f t="shared" si="76"/>
        <v>16-30</v>
      </c>
      <c r="AA1533" s="77" t="str">
        <f t="shared" si="77"/>
        <v>Concluido</v>
      </c>
    </row>
    <row r="1534" spans="1:27" s="43" customFormat="1" ht="15" customHeight="1">
      <c r="A1534" s="89" t="s">
        <v>26</v>
      </c>
      <c r="B1534" s="90" t="s">
        <v>37</v>
      </c>
      <c r="C1534" s="91" t="s">
        <v>27</v>
      </c>
      <c r="D1534" s="91">
        <v>8429</v>
      </c>
      <c r="E1534" s="87" t="s">
        <v>65</v>
      </c>
      <c r="F1534" s="87" t="s">
        <v>57</v>
      </c>
      <c r="G1534" s="88" t="s">
        <v>44</v>
      </c>
      <c r="H1534" s="89" t="s">
        <v>45</v>
      </c>
      <c r="I1534" s="92" t="s">
        <v>65</v>
      </c>
      <c r="J1534" s="92" t="s">
        <v>69</v>
      </c>
      <c r="K1534" s="91" t="s">
        <v>429</v>
      </c>
      <c r="L1534" s="128">
        <v>44033</v>
      </c>
      <c r="M1534" s="91">
        <v>2020</v>
      </c>
      <c r="N1534" s="91" t="s">
        <v>1124</v>
      </c>
      <c r="O1534" s="91" t="s">
        <v>1342</v>
      </c>
      <c r="P1534" s="127">
        <v>44063</v>
      </c>
      <c r="Q1534" s="97">
        <v>44062</v>
      </c>
      <c r="R1534" s="93" t="s">
        <v>35</v>
      </c>
      <c r="S1534" s="89" t="s">
        <v>36</v>
      </c>
      <c r="T1534" s="88" t="s">
        <v>30</v>
      </c>
      <c r="U1534" s="89" t="s">
        <v>449</v>
      </c>
      <c r="V1534" s="92" t="s">
        <v>2009</v>
      </c>
      <c r="W1534" s="94">
        <v>992585</v>
      </c>
      <c r="X1534" s="46">
        <f t="shared" si="75"/>
        <v>29</v>
      </c>
      <c r="Y1534" s="46">
        <v>1269</v>
      </c>
      <c r="Z1534" s="46" t="str">
        <f t="shared" si="76"/>
        <v>16-30</v>
      </c>
      <c r="AA1534" s="77" t="str">
        <f t="shared" si="77"/>
        <v>Concluido</v>
      </c>
    </row>
    <row r="1535" spans="1:27" s="43" customFormat="1" ht="15" customHeight="1">
      <c r="A1535" s="89" t="s">
        <v>26</v>
      </c>
      <c r="B1535" s="90" t="s">
        <v>37</v>
      </c>
      <c r="C1535" s="91" t="s">
        <v>27</v>
      </c>
      <c r="D1535" s="91">
        <v>8427</v>
      </c>
      <c r="E1535" s="87" t="s">
        <v>66</v>
      </c>
      <c r="F1535" s="87" t="s">
        <v>57</v>
      </c>
      <c r="G1535" s="88" t="s">
        <v>44</v>
      </c>
      <c r="H1535" s="89" t="s">
        <v>45</v>
      </c>
      <c r="I1535" s="92" t="s">
        <v>66</v>
      </c>
      <c r="J1535" s="92" t="s">
        <v>51</v>
      </c>
      <c r="K1535" s="91" t="s">
        <v>431</v>
      </c>
      <c r="L1535" s="128">
        <v>44033</v>
      </c>
      <c r="M1535" s="91">
        <v>2020</v>
      </c>
      <c r="N1535" s="91" t="s">
        <v>1124</v>
      </c>
      <c r="O1535" s="91" t="s">
        <v>1342</v>
      </c>
      <c r="P1535" s="127">
        <v>44063</v>
      </c>
      <c r="Q1535" s="97">
        <v>44062</v>
      </c>
      <c r="R1535" s="93" t="s">
        <v>35</v>
      </c>
      <c r="S1535" s="89" t="s">
        <v>36</v>
      </c>
      <c r="T1535" s="88" t="s">
        <v>30</v>
      </c>
      <c r="U1535" s="89" t="s">
        <v>449</v>
      </c>
      <c r="V1535" s="92" t="s">
        <v>2010</v>
      </c>
      <c r="W1535" s="94">
        <v>474348</v>
      </c>
      <c r="X1535" s="46">
        <f t="shared" si="75"/>
        <v>29</v>
      </c>
      <c r="Y1535" s="46">
        <v>1270</v>
      </c>
      <c r="Z1535" s="46" t="str">
        <f t="shared" si="76"/>
        <v>16-30</v>
      </c>
      <c r="AA1535" s="77" t="str">
        <f t="shared" si="77"/>
        <v>Concluido</v>
      </c>
    </row>
    <row r="1536" spans="1:27" s="43" customFormat="1" ht="15" customHeight="1">
      <c r="A1536" s="89" t="s">
        <v>26</v>
      </c>
      <c r="B1536" s="90" t="s">
        <v>37</v>
      </c>
      <c r="C1536" s="91" t="s">
        <v>27</v>
      </c>
      <c r="D1536" s="91">
        <v>8423</v>
      </c>
      <c r="E1536" s="87" t="s">
        <v>142</v>
      </c>
      <c r="F1536" s="87" t="s">
        <v>57</v>
      </c>
      <c r="G1536" s="88" t="s">
        <v>44</v>
      </c>
      <c r="H1536" s="89" t="s">
        <v>45</v>
      </c>
      <c r="I1536" s="92" t="s">
        <v>142</v>
      </c>
      <c r="J1536" s="92" t="s">
        <v>111</v>
      </c>
      <c r="K1536" s="91" t="s">
        <v>143</v>
      </c>
      <c r="L1536" s="128">
        <v>44033</v>
      </c>
      <c r="M1536" s="91">
        <v>2020</v>
      </c>
      <c r="N1536" s="91" t="s">
        <v>1124</v>
      </c>
      <c r="O1536" s="91" t="s">
        <v>1342</v>
      </c>
      <c r="P1536" s="127">
        <v>44063</v>
      </c>
      <c r="Q1536" s="97">
        <v>44062</v>
      </c>
      <c r="R1536" s="93" t="s">
        <v>35</v>
      </c>
      <c r="S1536" s="89" t="s">
        <v>36</v>
      </c>
      <c r="T1536" s="88" t="s">
        <v>30</v>
      </c>
      <c r="U1536" s="89" t="s">
        <v>449</v>
      </c>
      <c r="V1536" s="92" t="s">
        <v>2011</v>
      </c>
      <c r="W1536" s="94">
        <v>8760686</v>
      </c>
      <c r="X1536" s="46">
        <f t="shared" si="75"/>
        <v>29</v>
      </c>
      <c r="Y1536" s="46">
        <v>1271</v>
      </c>
      <c r="Z1536" s="46" t="str">
        <f t="shared" si="76"/>
        <v>16-30</v>
      </c>
      <c r="AA1536" s="77" t="str">
        <f t="shared" si="77"/>
        <v>Concluido</v>
      </c>
    </row>
    <row r="1537" spans="1:27" s="43" customFormat="1" ht="15" customHeight="1">
      <c r="A1537" s="89" t="s">
        <v>26</v>
      </c>
      <c r="B1537" s="90" t="s">
        <v>37</v>
      </c>
      <c r="C1537" s="91" t="s">
        <v>27</v>
      </c>
      <c r="D1537" s="91">
        <v>8340</v>
      </c>
      <c r="E1537" s="87" t="s">
        <v>56</v>
      </c>
      <c r="F1537" s="87" t="s">
        <v>29</v>
      </c>
      <c r="G1537" s="88" t="s">
        <v>44</v>
      </c>
      <c r="H1537" s="89" t="s">
        <v>45</v>
      </c>
      <c r="I1537" s="92" t="s">
        <v>58</v>
      </c>
      <c r="J1537" s="92" t="s">
        <v>59</v>
      </c>
      <c r="K1537" s="91" t="s">
        <v>430</v>
      </c>
      <c r="L1537" s="128">
        <v>44032</v>
      </c>
      <c r="M1537" s="91">
        <v>2020</v>
      </c>
      <c r="N1537" s="91" t="s">
        <v>1124</v>
      </c>
      <c r="O1537" s="91" t="s">
        <v>1342</v>
      </c>
      <c r="P1537" s="127">
        <v>44062</v>
      </c>
      <c r="Q1537" s="97">
        <v>44062</v>
      </c>
      <c r="R1537" s="93" t="s">
        <v>35</v>
      </c>
      <c r="S1537" s="89" t="s">
        <v>36</v>
      </c>
      <c r="T1537" s="88" t="s">
        <v>30</v>
      </c>
      <c r="U1537" s="89" t="s">
        <v>449</v>
      </c>
      <c r="V1537" s="92" t="s">
        <v>2012</v>
      </c>
      <c r="W1537" s="94">
        <v>19331444</v>
      </c>
      <c r="X1537" s="46">
        <f t="shared" si="75"/>
        <v>30</v>
      </c>
      <c r="Y1537" s="46">
        <v>1272</v>
      </c>
      <c r="Z1537" s="46" t="str">
        <f t="shared" si="76"/>
        <v>16-30</v>
      </c>
      <c r="AA1537" s="77" t="str">
        <f t="shared" si="77"/>
        <v>Concluido</v>
      </c>
    </row>
    <row r="1538" spans="1:27" s="43" customFormat="1" ht="15" customHeight="1">
      <c r="A1538" s="89" t="s">
        <v>26</v>
      </c>
      <c r="B1538" s="90" t="s">
        <v>37</v>
      </c>
      <c r="C1538" s="91" t="s">
        <v>27</v>
      </c>
      <c r="D1538" s="91">
        <v>8335</v>
      </c>
      <c r="E1538" s="87" t="s">
        <v>73</v>
      </c>
      <c r="F1538" s="87" t="s">
        <v>29</v>
      </c>
      <c r="G1538" s="88" t="s">
        <v>44</v>
      </c>
      <c r="H1538" s="89" t="s">
        <v>45</v>
      </c>
      <c r="I1538" s="92" t="s">
        <v>73</v>
      </c>
      <c r="J1538" s="92" t="s">
        <v>79</v>
      </c>
      <c r="K1538" s="91" t="s">
        <v>122</v>
      </c>
      <c r="L1538" s="128">
        <v>44032</v>
      </c>
      <c r="M1538" s="91">
        <v>2020</v>
      </c>
      <c r="N1538" s="91" t="s">
        <v>1124</v>
      </c>
      <c r="O1538" s="91" t="s">
        <v>1342</v>
      </c>
      <c r="P1538" s="127">
        <v>44062</v>
      </c>
      <c r="Q1538" s="97">
        <v>44060</v>
      </c>
      <c r="R1538" s="93" t="s">
        <v>35</v>
      </c>
      <c r="S1538" s="89" t="s">
        <v>36</v>
      </c>
      <c r="T1538" s="88" t="s">
        <v>30</v>
      </c>
      <c r="U1538" s="89" t="s">
        <v>449</v>
      </c>
      <c r="V1538" s="92" t="s">
        <v>2013</v>
      </c>
      <c r="W1538" s="94">
        <v>21858115</v>
      </c>
      <c r="X1538" s="46">
        <f t="shared" si="75"/>
        <v>28</v>
      </c>
      <c r="Y1538" s="46">
        <v>1273</v>
      </c>
      <c r="Z1538" s="46" t="str">
        <f t="shared" si="76"/>
        <v>16-30</v>
      </c>
      <c r="AA1538" s="77" t="str">
        <f t="shared" si="77"/>
        <v>Concluido</v>
      </c>
    </row>
    <row r="1539" spans="1:27" s="43" customFormat="1">
      <c r="A1539" s="89" t="s">
        <v>26</v>
      </c>
      <c r="B1539" s="90" t="s">
        <v>37</v>
      </c>
      <c r="C1539" s="91" t="s">
        <v>27</v>
      </c>
      <c r="D1539" s="91">
        <v>8338</v>
      </c>
      <c r="E1539" s="87" t="s">
        <v>73</v>
      </c>
      <c r="F1539" s="87" t="s">
        <v>57</v>
      </c>
      <c r="G1539" s="88" t="s">
        <v>44</v>
      </c>
      <c r="H1539" s="89" t="s">
        <v>45</v>
      </c>
      <c r="I1539" s="92" t="s">
        <v>73</v>
      </c>
      <c r="J1539" s="92" t="s">
        <v>79</v>
      </c>
      <c r="K1539" s="91" t="s">
        <v>122</v>
      </c>
      <c r="L1539" s="128">
        <v>44032</v>
      </c>
      <c r="M1539" s="91">
        <v>2020</v>
      </c>
      <c r="N1539" s="91" t="s">
        <v>1124</v>
      </c>
      <c r="O1539" s="91" t="s">
        <v>1342</v>
      </c>
      <c r="P1539" s="127">
        <v>44062</v>
      </c>
      <c r="Q1539" s="97">
        <v>44060</v>
      </c>
      <c r="R1539" s="93" t="s">
        <v>35</v>
      </c>
      <c r="S1539" s="89" t="s">
        <v>36</v>
      </c>
      <c r="T1539" s="88" t="s">
        <v>30</v>
      </c>
      <c r="U1539" s="89" t="s">
        <v>449</v>
      </c>
      <c r="V1539" s="92" t="s">
        <v>2014</v>
      </c>
      <c r="W1539" s="94">
        <v>21861091</v>
      </c>
      <c r="X1539" s="46">
        <f t="shared" si="75"/>
        <v>28</v>
      </c>
      <c r="Y1539" s="46">
        <v>1274</v>
      </c>
      <c r="Z1539" s="46" t="str">
        <f t="shared" si="76"/>
        <v>16-30</v>
      </c>
      <c r="AA1539" s="77" t="str">
        <f t="shared" si="77"/>
        <v>Concluido</v>
      </c>
    </row>
    <row r="1540" spans="1:27" s="43" customFormat="1">
      <c r="A1540" s="89" t="s">
        <v>26</v>
      </c>
      <c r="B1540" s="90" t="s">
        <v>37</v>
      </c>
      <c r="C1540" s="91" t="s">
        <v>27</v>
      </c>
      <c r="D1540" s="91">
        <v>8336</v>
      </c>
      <c r="E1540" s="87" t="s">
        <v>77</v>
      </c>
      <c r="F1540" s="87" t="s">
        <v>57</v>
      </c>
      <c r="G1540" s="88" t="s">
        <v>44</v>
      </c>
      <c r="H1540" s="89" t="s">
        <v>45</v>
      </c>
      <c r="I1540" s="92" t="s">
        <v>77</v>
      </c>
      <c r="J1540" s="92" t="s">
        <v>108</v>
      </c>
      <c r="K1540" s="91" t="s">
        <v>129</v>
      </c>
      <c r="L1540" s="128">
        <v>44032</v>
      </c>
      <c r="M1540" s="91">
        <v>2020</v>
      </c>
      <c r="N1540" s="91" t="s">
        <v>1124</v>
      </c>
      <c r="O1540" s="91" t="s">
        <v>1342</v>
      </c>
      <c r="P1540" s="127">
        <v>44062</v>
      </c>
      <c r="Q1540" s="97">
        <v>44061</v>
      </c>
      <c r="R1540" s="93" t="s">
        <v>35</v>
      </c>
      <c r="S1540" s="89" t="s">
        <v>36</v>
      </c>
      <c r="T1540" s="88" t="s">
        <v>30</v>
      </c>
      <c r="U1540" s="89" t="s">
        <v>449</v>
      </c>
      <c r="V1540" s="92" t="s">
        <v>2015</v>
      </c>
      <c r="W1540" s="94">
        <v>16666063</v>
      </c>
      <c r="X1540" s="46">
        <f t="shared" si="75"/>
        <v>29</v>
      </c>
      <c r="Y1540" s="46">
        <v>1275</v>
      </c>
      <c r="Z1540" s="46" t="str">
        <f t="shared" si="76"/>
        <v>16-30</v>
      </c>
      <c r="AA1540" s="77" t="str">
        <f t="shared" si="77"/>
        <v>Concluido</v>
      </c>
    </row>
    <row r="1541" spans="1:27" s="43" customFormat="1">
      <c r="A1541" s="89" t="s">
        <v>26</v>
      </c>
      <c r="B1541" s="90" t="s">
        <v>37</v>
      </c>
      <c r="C1541" s="91" t="s">
        <v>27</v>
      </c>
      <c r="D1541" s="91">
        <v>8330</v>
      </c>
      <c r="E1541" s="87" t="s">
        <v>151</v>
      </c>
      <c r="F1541" s="87" t="s">
        <v>57</v>
      </c>
      <c r="G1541" s="88" t="s">
        <v>44</v>
      </c>
      <c r="H1541" s="89" t="s">
        <v>45</v>
      </c>
      <c r="I1541" s="92" t="s">
        <v>151</v>
      </c>
      <c r="J1541" s="92" t="s">
        <v>79</v>
      </c>
      <c r="K1541" s="91" t="s">
        <v>34</v>
      </c>
      <c r="L1541" s="128">
        <v>44032</v>
      </c>
      <c r="M1541" s="91">
        <v>2020</v>
      </c>
      <c r="N1541" s="91" t="s">
        <v>1124</v>
      </c>
      <c r="O1541" s="91" t="s">
        <v>1342</v>
      </c>
      <c r="P1541" s="127">
        <v>44062</v>
      </c>
      <c r="Q1541" s="97">
        <v>44060</v>
      </c>
      <c r="R1541" s="93" t="s">
        <v>35</v>
      </c>
      <c r="S1541" s="89" t="s">
        <v>36</v>
      </c>
      <c r="T1541" s="88" t="s">
        <v>30</v>
      </c>
      <c r="U1541" s="89" t="s">
        <v>449</v>
      </c>
      <c r="V1541" s="92" t="s">
        <v>2016</v>
      </c>
      <c r="W1541" s="94">
        <v>70548495</v>
      </c>
      <c r="X1541" s="46">
        <f t="shared" si="75"/>
        <v>28</v>
      </c>
      <c r="Y1541" s="46">
        <v>1276</v>
      </c>
      <c r="Z1541" s="46" t="str">
        <f t="shared" si="76"/>
        <v>16-30</v>
      </c>
      <c r="AA1541" s="77" t="str">
        <f t="shared" si="77"/>
        <v>Concluido</v>
      </c>
    </row>
    <row r="1542" spans="1:27" s="43" customFormat="1">
      <c r="A1542" s="89" t="s">
        <v>26</v>
      </c>
      <c r="B1542" s="90" t="s">
        <v>37</v>
      </c>
      <c r="C1542" s="91" t="s">
        <v>27</v>
      </c>
      <c r="D1542" s="91">
        <v>8342</v>
      </c>
      <c r="E1542" s="87" t="s">
        <v>146</v>
      </c>
      <c r="F1542" s="87" t="s">
        <v>57</v>
      </c>
      <c r="G1542" s="88" t="s">
        <v>44</v>
      </c>
      <c r="H1542" s="89" t="s">
        <v>45</v>
      </c>
      <c r="I1542" s="92" t="s">
        <v>146</v>
      </c>
      <c r="J1542" s="92" t="s">
        <v>47</v>
      </c>
      <c r="K1542" s="91" t="s">
        <v>34</v>
      </c>
      <c r="L1542" s="128">
        <v>44032</v>
      </c>
      <c r="M1542" s="91">
        <v>2020</v>
      </c>
      <c r="N1542" s="91" t="s">
        <v>1124</v>
      </c>
      <c r="O1542" s="91" t="s">
        <v>1342</v>
      </c>
      <c r="P1542" s="127">
        <v>44062</v>
      </c>
      <c r="Q1542" s="97">
        <v>44061</v>
      </c>
      <c r="R1542" s="93" t="s">
        <v>35</v>
      </c>
      <c r="S1542" s="89" t="s">
        <v>36</v>
      </c>
      <c r="T1542" s="88" t="s">
        <v>30</v>
      </c>
      <c r="U1542" s="89" t="s">
        <v>449</v>
      </c>
      <c r="V1542" s="92" t="s">
        <v>2017</v>
      </c>
      <c r="W1542" s="94">
        <v>9327216</v>
      </c>
      <c r="X1542" s="46">
        <f t="shared" si="75"/>
        <v>29</v>
      </c>
      <c r="Y1542" s="46">
        <v>1277</v>
      </c>
      <c r="Z1542" s="46" t="str">
        <f t="shared" si="76"/>
        <v>16-30</v>
      </c>
      <c r="AA1542" s="77" t="str">
        <f t="shared" si="77"/>
        <v>Concluido</v>
      </c>
    </row>
    <row r="1543" spans="1:27" s="43" customFormat="1">
      <c r="A1543" s="89" t="s">
        <v>26</v>
      </c>
      <c r="B1543" s="90" t="s">
        <v>37</v>
      </c>
      <c r="C1543" s="91" t="s">
        <v>27</v>
      </c>
      <c r="D1543" s="91">
        <v>8337</v>
      </c>
      <c r="E1543" s="87" t="s">
        <v>53</v>
      </c>
      <c r="F1543" s="87" t="s">
        <v>29</v>
      </c>
      <c r="G1543" s="88" t="s">
        <v>44</v>
      </c>
      <c r="H1543" s="89" t="s">
        <v>45</v>
      </c>
      <c r="I1543" s="92" t="s">
        <v>53</v>
      </c>
      <c r="J1543" s="92" t="s">
        <v>47</v>
      </c>
      <c r="K1543" s="91" t="s">
        <v>34</v>
      </c>
      <c r="L1543" s="128">
        <v>44032</v>
      </c>
      <c r="M1543" s="91">
        <v>2020</v>
      </c>
      <c r="N1543" s="91" t="s">
        <v>1124</v>
      </c>
      <c r="O1543" s="91" t="s">
        <v>1342</v>
      </c>
      <c r="P1543" s="127">
        <v>44062</v>
      </c>
      <c r="Q1543" s="97">
        <v>44061</v>
      </c>
      <c r="R1543" s="93" t="s">
        <v>35</v>
      </c>
      <c r="S1543" s="89" t="s">
        <v>36</v>
      </c>
      <c r="T1543" s="88" t="s">
        <v>30</v>
      </c>
      <c r="U1543" s="89" t="s">
        <v>449</v>
      </c>
      <c r="V1543" s="92" t="s">
        <v>2018</v>
      </c>
      <c r="W1543" s="94">
        <v>21846276</v>
      </c>
      <c r="X1543" s="46">
        <f t="shared" si="75"/>
        <v>29</v>
      </c>
      <c r="Y1543" s="46">
        <v>1278</v>
      </c>
      <c r="Z1543" s="46" t="str">
        <f t="shared" si="76"/>
        <v>16-30</v>
      </c>
      <c r="AA1543" s="77" t="str">
        <f t="shared" si="77"/>
        <v>Concluido</v>
      </c>
    </row>
    <row r="1544" spans="1:27" s="43" customFormat="1">
      <c r="A1544" s="89" t="s">
        <v>26</v>
      </c>
      <c r="B1544" s="90" t="s">
        <v>37</v>
      </c>
      <c r="C1544" s="91" t="s">
        <v>27</v>
      </c>
      <c r="D1544" s="91">
        <v>8339</v>
      </c>
      <c r="E1544" s="87" t="s">
        <v>53</v>
      </c>
      <c r="F1544" s="87" t="s">
        <v>29</v>
      </c>
      <c r="G1544" s="88" t="s">
        <v>44</v>
      </c>
      <c r="H1544" s="89" t="s">
        <v>45</v>
      </c>
      <c r="I1544" s="92" t="s">
        <v>53</v>
      </c>
      <c r="J1544" s="92" t="s">
        <v>47</v>
      </c>
      <c r="K1544" s="91" t="s">
        <v>34</v>
      </c>
      <c r="L1544" s="128">
        <v>44032</v>
      </c>
      <c r="M1544" s="91">
        <v>2020</v>
      </c>
      <c r="N1544" s="91" t="s">
        <v>1124</v>
      </c>
      <c r="O1544" s="91" t="s">
        <v>1342</v>
      </c>
      <c r="P1544" s="127">
        <v>44062</v>
      </c>
      <c r="Q1544" s="97">
        <v>44061</v>
      </c>
      <c r="R1544" s="93" t="s">
        <v>35</v>
      </c>
      <c r="S1544" s="89" t="s">
        <v>36</v>
      </c>
      <c r="T1544" s="88" t="s">
        <v>30</v>
      </c>
      <c r="U1544" s="89" t="s">
        <v>449</v>
      </c>
      <c r="V1544" s="92" t="s">
        <v>2019</v>
      </c>
      <c r="W1544" s="94">
        <v>47142294</v>
      </c>
      <c r="X1544" s="46">
        <f t="shared" si="75"/>
        <v>29</v>
      </c>
      <c r="Y1544" s="46">
        <v>1279</v>
      </c>
      <c r="Z1544" s="46" t="str">
        <f t="shared" si="76"/>
        <v>16-30</v>
      </c>
      <c r="AA1544" s="77" t="str">
        <f t="shared" si="77"/>
        <v>Concluido</v>
      </c>
    </row>
    <row r="1545" spans="1:27" s="43" customFormat="1" ht="15" customHeight="1">
      <c r="A1545" s="89" t="s">
        <v>26</v>
      </c>
      <c r="B1545" s="90" t="s">
        <v>37</v>
      </c>
      <c r="C1545" s="91" t="s">
        <v>27</v>
      </c>
      <c r="D1545" s="91">
        <v>8354</v>
      </c>
      <c r="E1545" s="87" t="s">
        <v>53</v>
      </c>
      <c r="F1545" s="87" t="s">
        <v>29</v>
      </c>
      <c r="G1545" s="88" t="s">
        <v>44</v>
      </c>
      <c r="H1545" s="89" t="s">
        <v>45</v>
      </c>
      <c r="I1545" s="92" t="s">
        <v>53</v>
      </c>
      <c r="J1545" s="92" t="s">
        <v>47</v>
      </c>
      <c r="K1545" s="91" t="s">
        <v>34</v>
      </c>
      <c r="L1545" s="128">
        <v>44032</v>
      </c>
      <c r="M1545" s="91">
        <v>2020</v>
      </c>
      <c r="N1545" s="91" t="s">
        <v>1124</v>
      </c>
      <c r="O1545" s="91" t="s">
        <v>1342</v>
      </c>
      <c r="P1545" s="127">
        <v>44062</v>
      </c>
      <c r="Q1545" s="97">
        <v>44061</v>
      </c>
      <c r="R1545" s="93" t="s">
        <v>35</v>
      </c>
      <c r="S1545" s="89" t="s">
        <v>36</v>
      </c>
      <c r="T1545" s="88" t="s">
        <v>30</v>
      </c>
      <c r="U1545" s="89" t="s">
        <v>449</v>
      </c>
      <c r="V1545" s="92" t="s">
        <v>2020</v>
      </c>
      <c r="W1545" s="94">
        <v>48653610</v>
      </c>
      <c r="X1545" s="46">
        <f t="shared" si="75"/>
        <v>29</v>
      </c>
      <c r="Y1545" s="46">
        <v>1280</v>
      </c>
      <c r="Z1545" s="46" t="str">
        <f t="shared" si="76"/>
        <v>16-30</v>
      </c>
      <c r="AA1545" s="77" t="str">
        <f t="shared" si="77"/>
        <v>Concluido</v>
      </c>
    </row>
    <row r="1546" spans="1:27" s="43" customFormat="1" ht="15" customHeight="1">
      <c r="A1546" s="89" t="s">
        <v>26</v>
      </c>
      <c r="B1546" s="90" t="s">
        <v>37</v>
      </c>
      <c r="C1546" s="91" t="s">
        <v>27</v>
      </c>
      <c r="D1546" s="91">
        <v>8343</v>
      </c>
      <c r="E1546" s="87" t="s">
        <v>141</v>
      </c>
      <c r="F1546" s="87" t="s">
        <v>29</v>
      </c>
      <c r="G1546" s="88" t="s">
        <v>30</v>
      </c>
      <c r="H1546" s="89" t="s">
        <v>31</v>
      </c>
      <c r="I1546" s="92" t="s">
        <v>32</v>
      </c>
      <c r="J1546" s="92" t="s">
        <v>33</v>
      </c>
      <c r="K1546" s="91" t="s">
        <v>34</v>
      </c>
      <c r="L1546" s="128">
        <v>44032</v>
      </c>
      <c r="M1546" s="91">
        <v>2020</v>
      </c>
      <c r="N1546" s="91" t="s">
        <v>1124</v>
      </c>
      <c r="O1546" s="91" t="s">
        <v>1342</v>
      </c>
      <c r="P1546" s="127">
        <v>44062</v>
      </c>
      <c r="Q1546" s="97">
        <v>44061</v>
      </c>
      <c r="R1546" s="93" t="s">
        <v>35</v>
      </c>
      <c r="S1546" s="89" t="s">
        <v>36</v>
      </c>
      <c r="T1546" s="88" t="s">
        <v>30</v>
      </c>
      <c r="U1546" s="89" t="s">
        <v>449</v>
      </c>
      <c r="V1546" s="92" t="s">
        <v>2021</v>
      </c>
      <c r="W1546" s="94">
        <v>41449325</v>
      </c>
      <c r="X1546" s="46">
        <f t="shared" si="75"/>
        <v>29</v>
      </c>
      <c r="Y1546" s="46">
        <v>1281</v>
      </c>
      <c r="Z1546" s="46" t="str">
        <f t="shared" si="76"/>
        <v>16-30</v>
      </c>
      <c r="AA1546" s="77" t="str">
        <f t="shared" si="77"/>
        <v>Concluido</v>
      </c>
    </row>
    <row r="1547" spans="1:27" s="43" customFormat="1" ht="15" customHeight="1">
      <c r="A1547" s="89" t="s">
        <v>26</v>
      </c>
      <c r="B1547" s="90" t="s">
        <v>37</v>
      </c>
      <c r="C1547" s="91" t="s">
        <v>27</v>
      </c>
      <c r="D1547" s="91">
        <v>8344</v>
      </c>
      <c r="E1547" s="87" t="s">
        <v>65</v>
      </c>
      <c r="F1547" s="87" t="s">
        <v>57</v>
      </c>
      <c r="G1547" s="88" t="s">
        <v>30</v>
      </c>
      <c r="H1547" s="89" t="s">
        <v>31</v>
      </c>
      <c r="I1547" s="92" t="s">
        <v>32</v>
      </c>
      <c r="J1547" s="92" t="s">
        <v>33</v>
      </c>
      <c r="K1547" s="91" t="s">
        <v>34</v>
      </c>
      <c r="L1547" s="128">
        <v>44032</v>
      </c>
      <c r="M1547" s="91">
        <v>2020</v>
      </c>
      <c r="N1547" s="91" t="s">
        <v>1124</v>
      </c>
      <c r="O1547" s="91" t="s">
        <v>1342</v>
      </c>
      <c r="P1547" s="127">
        <v>44062</v>
      </c>
      <c r="Q1547" s="97">
        <v>44061</v>
      </c>
      <c r="R1547" s="93" t="s">
        <v>35</v>
      </c>
      <c r="S1547" s="89" t="s">
        <v>36</v>
      </c>
      <c r="T1547" s="88" t="s">
        <v>30</v>
      </c>
      <c r="U1547" s="89" t="s">
        <v>449</v>
      </c>
      <c r="V1547" s="92" t="s">
        <v>2022</v>
      </c>
      <c r="W1547" s="94">
        <v>72269121</v>
      </c>
      <c r="X1547" s="46">
        <f t="shared" si="75"/>
        <v>29</v>
      </c>
      <c r="Y1547" s="46">
        <v>1282</v>
      </c>
      <c r="Z1547" s="46" t="str">
        <f t="shared" si="76"/>
        <v>16-30</v>
      </c>
      <c r="AA1547" s="77" t="str">
        <f t="shared" si="77"/>
        <v>Concluido</v>
      </c>
    </row>
    <row r="1548" spans="1:27" s="43" customFormat="1" ht="15" customHeight="1">
      <c r="A1548" s="89" t="s">
        <v>26</v>
      </c>
      <c r="B1548" s="90" t="s">
        <v>37</v>
      </c>
      <c r="C1548" s="91" t="s">
        <v>27</v>
      </c>
      <c r="D1548" s="91">
        <v>8345</v>
      </c>
      <c r="E1548" s="87" t="s">
        <v>85</v>
      </c>
      <c r="F1548" s="87" t="s">
        <v>29</v>
      </c>
      <c r="G1548" s="88" t="s">
        <v>30</v>
      </c>
      <c r="H1548" s="89" t="s">
        <v>31</v>
      </c>
      <c r="I1548" s="92" t="s">
        <v>32</v>
      </c>
      <c r="J1548" s="92" t="s">
        <v>33</v>
      </c>
      <c r="K1548" s="91" t="s">
        <v>34</v>
      </c>
      <c r="L1548" s="128">
        <v>44032</v>
      </c>
      <c r="M1548" s="91">
        <v>2020</v>
      </c>
      <c r="N1548" s="91" t="s">
        <v>1124</v>
      </c>
      <c r="O1548" s="91" t="s">
        <v>1342</v>
      </c>
      <c r="P1548" s="127">
        <v>44062</v>
      </c>
      <c r="Q1548" s="97">
        <v>44060</v>
      </c>
      <c r="R1548" s="93" t="s">
        <v>35</v>
      </c>
      <c r="S1548" s="89" t="s">
        <v>36</v>
      </c>
      <c r="T1548" s="88" t="s">
        <v>30</v>
      </c>
      <c r="U1548" s="89" t="s">
        <v>449</v>
      </c>
      <c r="V1548" s="92" t="s">
        <v>2023</v>
      </c>
      <c r="W1548" s="94">
        <v>3680058</v>
      </c>
      <c r="X1548" s="46">
        <f t="shared" si="75"/>
        <v>28</v>
      </c>
      <c r="Y1548" s="46">
        <v>1283</v>
      </c>
      <c r="Z1548" s="46" t="str">
        <f t="shared" si="76"/>
        <v>16-30</v>
      </c>
      <c r="AA1548" s="77" t="str">
        <f t="shared" si="77"/>
        <v>Concluido</v>
      </c>
    </row>
    <row r="1549" spans="1:27" s="43" customFormat="1" ht="15" customHeight="1">
      <c r="A1549" s="89" t="s">
        <v>26</v>
      </c>
      <c r="B1549" s="90" t="s">
        <v>37</v>
      </c>
      <c r="C1549" s="91" t="s">
        <v>27</v>
      </c>
      <c r="D1549" s="91">
        <v>8346</v>
      </c>
      <c r="E1549" s="87" t="s">
        <v>85</v>
      </c>
      <c r="F1549" s="87" t="s">
        <v>91</v>
      </c>
      <c r="G1549" s="88" t="s">
        <v>30</v>
      </c>
      <c r="H1549" s="89" t="s">
        <v>31</v>
      </c>
      <c r="I1549" s="92" t="s">
        <v>32</v>
      </c>
      <c r="J1549" s="92" t="s">
        <v>33</v>
      </c>
      <c r="K1549" s="91" t="s">
        <v>34</v>
      </c>
      <c r="L1549" s="128">
        <v>44032</v>
      </c>
      <c r="M1549" s="91">
        <v>2020</v>
      </c>
      <c r="N1549" s="91" t="s">
        <v>1124</v>
      </c>
      <c r="O1549" s="91" t="s">
        <v>1342</v>
      </c>
      <c r="P1549" s="127">
        <v>44062</v>
      </c>
      <c r="Q1549" s="97">
        <v>44061</v>
      </c>
      <c r="R1549" s="93" t="s">
        <v>35</v>
      </c>
      <c r="S1549" s="89" t="s">
        <v>36</v>
      </c>
      <c r="T1549" s="88" t="s">
        <v>30</v>
      </c>
      <c r="U1549" s="89" t="s">
        <v>449</v>
      </c>
      <c r="V1549" s="92" t="s">
        <v>2024</v>
      </c>
      <c r="W1549" s="94">
        <v>2750386</v>
      </c>
      <c r="X1549" s="46">
        <f t="shared" si="75"/>
        <v>29</v>
      </c>
      <c r="Y1549" s="46">
        <v>1284</v>
      </c>
      <c r="Z1549" s="46" t="str">
        <f t="shared" si="76"/>
        <v>16-30</v>
      </c>
      <c r="AA1549" s="77" t="str">
        <f t="shared" si="77"/>
        <v>Concluido</v>
      </c>
    </row>
    <row r="1550" spans="1:27" s="43" customFormat="1" ht="15" customHeight="1">
      <c r="A1550" s="89" t="s">
        <v>26</v>
      </c>
      <c r="B1550" s="90" t="s">
        <v>37</v>
      </c>
      <c r="C1550" s="91" t="s">
        <v>27</v>
      </c>
      <c r="D1550" s="91">
        <v>8347</v>
      </c>
      <c r="E1550" s="87" t="s">
        <v>85</v>
      </c>
      <c r="F1550" s="87" t="s">
        <v>29</v>
      </c>
      <c r="G1550" s="88" t="s">
        <v>30</v>
      </c>
      <c r="H1550" s="89" t="s">
        <v>31</v>
      </c>
      <c r="I1550" s="92" t="s">
        <v>32</v>
      </c>
      <c r="J1550" s="92" t="s">
        <v>33</v>
      </c>
      <c r="K1550" s="91" t="s">
        <v>34</v>
      </c>
      <c r="L1550" s="128">
        <v>44032</v>
      </c>
      <c r="M1550" s="91">
        <v>2020</v>
      </c>
      <c r="N1550" s="91" t="s">
        <v>1124</v>
      </c>
      <c r="O1550" s="91" t="s">
        <v>1342</v>
      </c>
      <c r="P1550" s="127">
        <v>44062</v>
      </c>
      <c r="Q1550" s="97">
        <v>44061</v>
      </c>
      <c r="R1550" s="93" t="s">
        <v>35</v>
      </c>
      <c r="S1550" s="89" t="s">
        <v>36</v>
      </c>
      <c r="T1550" s="88" t="s">
        <v>30</v>
      </c>
      <c r="U1550" s="89" t="s">
        <v>449</v>
      </c>
      <c r="V1550" s="92" t="s">
        <v>2025</v>
      </c>
      <c r="W1550" s="94">
        <v>40065005</v>
      </c>
      <c r="X1550" s="46">
        <f t="shared" si="75"/>
        <v>29</v>
      </c>
      <c r="Y1550" s="46">
        <v>1285</v>
      </c>
      <c r="Z1550" s="46" t="str">
        <f t="shared" si="76"/>
        <v>16-30</v>
      </c>
      <c r="AA1550" s="77" t="str">
        <f t="shared" si="77"/>
        <v>Concluido</v>
      </c>
    </row>
    <row r="1551" spans="1:27" s="43" customFormat="1" ht="15" customHeight="1">
      <c r="A1551" s="89" t="s">
        <v>26</v>
      </c>
      <c r="B1551" s="90" t="s">
        <v>37</v>
      </c>
      <c r="C1551" s="91" t="s">
        <v>27</v>
      </c>
      <c r="D1551" s="91">
        <v>8348</v>
      </c>
      <c r="E1551" s="87" t="s">
        <v>85</v>
      </c>
      <c r="F1551" s="87" t="s">
        <v>29</v>
      </c>
      <c r="G1551" s="88" t="s">
        <v>30</v>
      </c>
      <c r="H1551" s="89" t="s">
        <v>31</v>
      </c>
      <c r="I1551" s="92" t="s">
        <v>32</v>
      </c>
      <c r="J1551" s="92" t="s">
        <v>33</v>
      </c>
      <c r="K1551" s="91" t="s">
        <v>34</v>
      </c>
      <c r="L1551" s="128">
        <v>44032</v>
      </c>
      <c r="M1551" s="91">
        <v>2020</v>
      </c>
      <c r="N1551" s="91" t="s">
        <v>1124</v>
      </c>
      <c r="O1551" s="91" t="s">
        <v>1342</v>
      </c>
      <c r="P1551" s="127">
        <v>44062</v>
      </c>
      <c r="Q1551" s="97">
        <v>44061</v>
      </c>
      <c r="R1551" s="93" t="s">
        <v>35</v>
      </c>
      <c r="S1551" s="89" t="s">
        <v>36</v>
      </c>
      <c r="T1551" s="88" t="s">
        <v>30</v>
      </c>
      <c r="U1551" s="89" t="s">
        <v>449</v>
      </c>
      <c r="V1551" s="92" t="s">
        <v>2026</v>
      </c>
      <c r="W1551" s="94">
        <v>3658044</v>
      </c>
      <c r="X1551" s="46">
        <f t="shared" si="75"/>
        <v>29</v>
      </c>
      <c r="Y1551" s="46">
        <v>1286</v>
      </c>
      <c r="Z1551" s="46" t="str">
        <f t="shared" si="76"/>
        <v>16-30</v>
      </c>
      <c r="AA1551" s="77" t="str">
        <f t="shared" si="77"/>
        <v>Concluido</v>
      </c>
    </row>
    <row r="1552" spans="1:27" s="43" customFormat="1" ht="15" customHeight="1">
      <c r="A1552" s="89" t="s">
        <v>26</v>
      </c>
      <c r="B1552" s="90" t="s">
        <v>37</v>
      </c>
      <c r="C1552" s="91" t="s">
        <v>27</v>
      </c>
      <c r="D1552" s="91">
        <v>8349</v>
      </c>
      <c r="E1552" s="87" t="s">
        <v>110</v>
      </c>
      <c r="F1552" s="87" t="s">
        <v>57</v>
      </c>
      <c r="G1552" s="88" t="s">
        <v>30</v>
      </c>
      <c r="H1552" s="89" t="s">
        <v>31</v>
      </c>
      <c r="I1552" s="92" t="s">
        <v>32</v>
      </c>
      <c r="J1552" s="92" t="s">
        <v>33</v>
      </c>
      <c r="K1552" s="91" t="s">
        <v>34</v>
      </c>
      <c r="L1552" s="128">
        <v>44032</v>
      </c>
      <c r="M1552" s="91">
        <v>2020</v>
      </c>
      <c r="N1552" s="91" t="s">
        <v>1124</v>
      </c>
      <c r="O1552" s="91" t="s">
        <v>1342</v>
      </c>
      <c r="P1552" s="127">
        <v>44062</v>
      </c>
      <c r="Q1552" s="97">
        <v>44039</v>
      </c>
      <c r="R1552" s="93" t="s">
        <v>35</v>
      </c>
      <c r="S1552" s="89" t="s">
        <v>36</v>
      </c>
      <c r="T1552" s="88" t="s">
        <v>30</v>
      </c>
      <c r="U1552" s="89" t="s">
        <v>449</v>
      </c>
      <c r="V1552" s="92" t="s">
        <v>2027</v>
      </c>
      <c r="W1552" s="94">
        <v>5219321</v>
      </c>
      <c r="X1552" s="46">
        <f t="shared" si="75"/>
        <v>7</v>
      </c>
      <c r="Y1552" s="46">
        <v>1287</v>
      </c>
      <c r="Z1552" s="46" t="str">
        <f t="shared" si="76"/>
        <v>1-15</v>
      </c>
      <c r="AA1552" s="77" t="str">
        <f t="shared" si="77"/>
        <v>Concluido</v>
      </c>
    </row>
    <row r="1553" spans="1:27" s="43" customFormat="1" ht="15" customHeight="1">
      <c r="A1553" s="89" t="s">
        <v>26</v>
      </c>
      <c r="B1553" s="90" t="s">
        <v>37</v>
      </c>
      <c r="C1553" s="91" t="s">
        <v>27</v>
      </c>
      <c r="D1553" s="91">
        <v>8350</v>
      </c>
      <c r="E1553" s="87" t="s">
        <v>74</v>
      </c>
      <c r="F1553" s="87" t="s">
        <v>57</v>
      </c>
      <c r="G1553" s="88" t="s">
        <v>30</v>
      </c>
      <c r="H1553" s="89" t="s">
        <v>31</v>
      </c>
      <c r="I1553" s="92" t="s">
        <v>32</v>
      </c>
      <c r="J1553" s="92" t="s">
        <v>33</v>
      </c>
      <c r="K1553" s="91" t="s">
        <v>34</v>
      </c>
      <c r="L1553" s="128">
        <v>44032</v>
      </c>
      <c r="M1553" s="91">
        <v>2020</v>
      </c>
      <c r="N1553" s="91" t="s">
        <v>1124</v>
      </c>
      <c r="O1553" s="91" t="s">
        <v>1342</v>
      </c>
      <c r="P1553" s="127">
        <v>44062</v>
      </c>
      <c r="Q1553" s="97">
        <v>44068</v>
      </c>
      <c r="R1553" s="93" t="s">
        <v>35</v>
      </c>
      <c r="S1553" s="89" t="s">
        <v>36</v>
      </c>
      <c r="T1553" s="88" t="s">
        <v>30</v>
      </c>
      <c r="U1553" s="89" t="s">
        <v>449</v>
      </c>
      <c r="V1553" s="92" t="s">
        <v>2028</v>
      </c>
      <c r="W1553" s="94">
        <v>26656708</v>
      </c>
      <c r="X1553" s="46">
        <f t="shared" si="75"/>
        <v>36</v>
      </c>
      <c r="Y1553" s="46">
        <v>1288</v>
      </c>
      <c r="Z1553" s="46" t="str">
        <f t="shared" si="76"/>
        <v>31-60</v>
      </c>
      <c r="AA1553" s="77" t="str">
        <f t="shared" si="77"/>
        <v>Concluido</v>
      </c>
    </row>
    <row r="1554" spans="1:27" s="43" customFormat="1" ht="15" customHeight="1">
      <c r="A1554" s="89" t="s">
        <v>26</v>
      </c>
      <c r="B1554" s="90" t="s">
        <v>37</v>
      </c>
      <c r="C1554" s="91" t="s">
        <v>27</v>
      </c>
      <c r="D1554" s="91">
        <v>8351</v>
      </c>
      <c r="E1554" s="87" t="s">
        <v>85</v>
      </c>
      <c r="F1554" s="87" t="s">
        <v>57</v>
      </c>
      <c r="G1554" s="88" t="s">
        <v>30</v>
      </c>
      <c r="H1554" s="89" t="s">
        <v>31</v>
      </c>
      <c r="I1554" s="92" t="s">
        <v>32</v>
      </c>
      <c r="J1554" s="92" t="s">
        <v>33</v>
      </c>
      <c r="K1554" s="91" t="s">
        <v>34</v>
      </c>
      <c r="L1554" s="128">
        <v>44032</v>
      </c>
      <c r="M1554" s="91">
        <v>2020</v>
      </c>
      <c r="N1554" s="91" t="s">
        <v>1124</v>
      </c>
      <c r="O1554" s="91" t="s">
        <v>1342</v>
      </c>
      <c r="P1554" s="127">
        <v>44062</v>
      </c>
      <c r="Q1554" s="97">
        <v>44061</v>
      </c>
      <c r="R1554" s="93" t="s">
        <v>35</v>
      </c>
      <c r="S1554" s="89" t="s">
        <v>36</v>
      </c>
      <c r="T1554" s="88" t="s">
        <v>30</v>
      </c>
      <c r="U1554" s="89" t="s">
        <v>449</v>
      </c>
      <c r="V1554" s="92" t="s">
        <v>1941</v>
      </c>
      <c r="W1554" s="94">
        <v>70051465</v>
      </c>
      <c r="X1554" s="46">
        <f t="shared" si="75"/>
        <v>29</v>
      </c>
      <c r="Y1554" s="46">
        <v>1289</v>
      </c>
      <c r="Z1554" s="46" t="str">
        <f t="shared" si="76"/>
        <v>16-30</v>
      </c>
      <c r="AA1554" s="77" t="str">
        <f t="shared" si="77"/>
        <v>Concluido</v>
      </c>
    </row>
    <row r="1555" spans="1:27" s="43" customFormat="1" ht="15" customHeight="1">
      <c r="A1555" s="89" t="s">
        <v>26</v>
      </c>
      <c r="B1555" s="90" t="s">
        <v>37</v>
      </c>
      <c r="C1555" s="91" t="s">
        <v>27</v>
      </c>
      <c r="D1555" s="91">
        <v>8352</v>
      </c>
      <c r="E1555" s="87" t="s">
        <v>116</v>
      </c>
      <c r="F1555" s="87" t="s">
        <v>29</v>
      </c>
      <c r="G1555" s="88" t="s">
        <v>30</v>
      </c>
      <c r="H1555" s="89" t="s">
        <v>31</v>
      </c>
      <c r="I1555" s="92" t="s">
        <v>32</v>
      </c>
      <c r="J1555" s="92" t="s">
        <v>33</v>
      </c>
      <c r="K1555" s="91" t="s">
        <v>34</v>
      </c>
      <c r="L1555" s="128">
        <v>44032</v>
      </c>
      <c r="M1555" s="91">
        <v>2020</v>
      </c>
      <c r="N1555" s="91" t="s">
        <v>1124</v>
      </c>
      <c r="O1555" s="91" t="s">
        <v>1342</v>
      </c>
      <c r="P1555" s="127">
        <v>44062</v>
      </c>
      <c r="Q1555" s="97">
        <v>44061</v>
      </c>
      <c r="R1555" s="93" t="s">
        <v>35</v>
      </c>
      <c r="S1555" s="89" t="s">
        <v>36</v>
      </c>
      <c r="T1555" s="88" t="s">
        <v>30</v>
      </c>
      <c r="U1555" s="89" t="s">
        <v>449</v>
      </c>
      <c r="V1555" s="92" t="s">
        <v>2029</v>
      </c>
      <c r="W1555" s="94">
        <v>29654804</v>
      </c>
      <c r="X1555" s="46">
        <f t="shared" si="75"/>
        <v>29</v>
      </c>
      <c r="Y1555" s="46">
        <v>1290</v>
      </c>
      <c r="Z1555" s="46" t="str">
        <f t="shared" si="76"/>
        <v>16-30</v>
      </c>
      <c r="AA1555" s="77" t="str">
        <f t="shared" si="77"/>
        <v>Concluido</v>
      </c>
    </row>
    <row r="1556" spans="1:27" s="43" customFormat="1" ht="15" customHeight="1">
      <c r="A1556" s="89" t="s">
        <v>26</v>
      </c>
      <c r="B1556" s="90" t="s">
        <v>37</v>
      </c>
      <c r="C1556" s="91" t="s">
        <v>27</v>
      </c>
      <c r="D1556" s="91">
        <v>8353</v>
      </c>
      <c r="E1556" s="87" t="s">
        <v>38</v>
      </c>
      <c r="F1556" s="87" t="s">
        <v>39</v>
      </c>
      <c r="G1556" s="88" t="s">
        <v>30</v>
      </c>
      <c r="H1556" s="89" t="s">
        <v>31</v>
      </c>
      <c r="I1556" s="92" t="s">
        <v>32</v>
      </c>
      <c r="J1556" s="92" t="s">
        <v>33</v>
      </c>
      <c r="K1556" s="91" t="s">
        <v>34</v>
      </c>
      <c r="L1556" s="128">
        <v>44032</v>
      </c>
      <c r="M1556" s="91">
        <v>2020</v>
      </c>
      <c r="N1556" s="91" t="s">
        <v>1124</v>
      </c>
      <c r="O1556" s="91" t="s">
        <v>1342</v>
      </c>
      <c r="P1556" s="127">
        <v>44062</v>
      </c>
      <c r="Q1556" s="97">
        <v>44084</v>
      </c>
      <c r="R1556" s="93" t="s">
        <v>40</v>
      </c>
      <c r="S1556" s="89" t="s">
        <v>420</v>
      </c>
      <c r="T1556" s="88" t="s">
        <v>41</v>
      </c>
      <c r="U1556" s="89" t="s">
        <v>42</v>
      </c>
      <c r="V1556" s="92" t="s">
        <v>2030</v>
      </c>
      <c r="W1556" s="94">
        <v>46429695</v>
      </c>
      <c r="X1556" s="46">
        <f t="shared" si="75"/>
        <v>52</v>
      </c>
      <c r="Y1556" s="46">
        <v>1291</v>
      </c>
      <c r="Z1556" s="46" t="str">
        <f t="shared" si="76"/>
        <v>31-60</v>
      </c>
      <c r="AA1556" s="77" t="str">
        <f t="shared" si="77"/>
        <v>Concluido</v>
      </c>
    </row>
    <row r="1557" spans="1:27" s="43" customFormat="1" ht="15" customHeight="1">
      <c r="A1557" s="89" t="s">
        <v>26</v>
      </c>
      <c r="B1557" s="90" t="s">
        <v>37</v>
      </c>
      <c r="C1557" s="91" t="s">
        <v>27</v>
      </c>
      <c r="D1557" s="91">
        <v>8355</v>
      </c>
      <c r="E1557" s="87" t="s">
        <v>85</v>
      </c>
      <c r="F1557" s="87" t="s">
        <v>29</v>
      </c>
      <c r="G1557" s="88" t="s">
        <v>30</v>
      </c>
      <c r="H1557" s="89" t="s">
        <v>31</v>
      </c>
      <c r="I1557" s="92" t="s">
        <v>32</v>
      </c>
      <c r="J1557" s="92" t="s">
        <v>33</v>
      </c>
      <c r="K1557" s="91" t="s">
        <v>34</v>
      </c>
      <c r="L1557" s="128">
        <v>44032</v>
      </c>
      <c r="M1557" s="91">
        <v>2020</v>
      </c>
      <c r="N1557" s="91" t="s">
        <v>1124</v>
      </c>
      <c r="O1557" s="91" t="s">
        <v>1342</v>
      </c>
      <c r="P1557" s="127">
        <v>44062</v>
      </c>
      <c r="Q1557" s="97">
        <v>44060</v>
      </c>
      <c r="R1557" s="93" t="s">
        <v>35</v>
      </c>
      <c r="S1557" s="89" t="s">
        <v>36</v>
      </c>
      <c r="T1557" s="88" t="s">
        <v>30</v>
      </c>
      <c r="U1557" s="89" t="s">
        <v>449</v>
      </c>
      <c r="V1557" s="92" t="s">
        <v>2031</v>
      </c>
      <c r="W1557" s="94">
        <v>78372421</v>
      </c>
      <c r="X1557" s="46">
        <f t="shared" si="75"/>
        <v>28</v>
      </c>
      <c r="Y1557" s="46">
        <v>1292</v>
      </c>
      <c r="Z1557" s="46" t="str">
        <f t="shared" si="76"/>
        <v>16-30</v>
      </c>
      <c r="AA1557" s="77" t="str">
        <f t="shared" si="77"/>
        <v>Concluido</v>
      </c>
    </row>
    <row r="1558" spans="1:27" s="43" customFormat="1" ht="15" customHeight="1">
      <c r="A1558" s="89" t="s">
        <v>26</v>
      </c>
      <c r="B1558" s="90" t="s">
        <v>37</v>
      </c>
      <c r="C1558" s="91" t="s">
        <v>27</v>
      </c>
      <c r="D1558" s="91">
        <v>8356</v>
      </c>
      <c r="E1558" s="87" t="s">
        <v>85</v>
      </c>
      <c r="F1558" s="87" t="s">
        <v>29</v>
      </c>
      <c r="G1558" s="88" t="s">
        <v>30</v>
      </c>
      <c r="H1558" s="89" t="s">
        <v>31</v>
      </c>
      <c r="I1558" s="92" t="s">
        <v>32</v>
      </c>
      <c r="J1558" s="92" t="s">
        <v>33</v>
      </c>
      <c r="K1558" s="91" t="s">
        <v>34</v>
      </c>
      <c r="L1558" s="128">
        <v>44032</v>
      </c>
      <c r="M1558" s="91">
        <v>2020</v>
      </c>
      <c r="N1558" s="91" t="s">
        <v>1124</v>
      </c>
      <c r="O1558" s="91" t="s">
        <v>1342</v>
      </c>
      <c r="P1558" s="127">
        <v>44062</v>
      </c>
      <c r="Q1558" s="97">
        <v>44055</v>
      </c>
      <c r="R1558" s="93" t="s">
        <v>35</v>
      </c>
      <c r="S1558" s="89" t="s">
        <v>36</v>
      </c>
      <c r="T1558" s="88" t="s">
        <v>30</v>
      </c>
      <c r="U1558" s="89" t="s">
        <v>449</v>
      </c>
      <c r="V1558" s="92" t="s">
        <v>2032</v>
      </c>
      <c r="W1558" s="94">
        <v>72623081</v>
      </c>
      <c r="X1558" s="46">
        <f t="shared" si="75"/>
        <v>23</v>
      </c>
      <c r="Y1558" s="46">
        <v>1293</v>
      </c>
      <c r="Z1558" s="46" t="str">
        <f t="shared" si="76"/>
        <v>16-30</v>
      </c>
      <c r="AA1558" s="77" t="str">
        <f t="shared" si="77"/>
        <v>Concluido</v>
      </c>
    </row>
    <row r="1559" spans="1:27" s="43" customFormat="1" ht="15" customHeight="1">
      <c r="A1559" s="89" t="s">
        <v>26</v>
      </c>
      <c r="B1559" s="90" t="s">
        <v>37</v>
      </c>
      <c r="C1559" s="91" t="s">
        <v>27</v>
      </c>
      <c r="D1559" s="91">
        <v>8357</v>
      </c>
      <c r="E1559" s="87" t="s">
        <v>85</v>
      </c>
      <c r="F1559" s="87" t="s">
        <v>57</v>
      </c>
      <c r="G1559" s="88" t="s">
        <v>30</v>
      </c>
      <c r="H1559" s="89" t="s">
        <v>31</v>
      </c>
      <c r="I1559" s="92" t="s">
        <v>32</v>
      </c>
      <c r="J1559" s="92" t="s">
        <v>33</v>
      </c>
      <c r="K1559" s="91" t="s">
        <v>34</v>
      </c>
      <c r="L1559" s="128">
        <v>44032</v>
      </c>
      <c r="M1559" s="91">
        <v>2020</v>
      </c>
      <c r="N1559" s="91" t="s">
        <v>1124</v>
      </c>
      <c r="O1559" s="91" t="s">
        <v>1342</v>
      </c>
      <c r="P1559" s="127">
        <v>44062</v>
      </c>
      <c r="Q1559" s="97">
        <v>44060</v>
      </c>
      <c r="R1559" s="93" t="s">
        <v>35</v>
      </c>
      <c r="S1559" s="89" t="s">
        <v>36</v>
      </c>
      <c r="T1559" s="88" t="s">
        <v>30</v>
      </c>
      <c r="U1559" s="89" t="s">
        <v>449</v>
      </c>
      <c r="V1559" s="92" t="s">
        <v>2033</v>
      </c>
      <c r="W1559" s="94">
        <v>3505495</v>
      </c>
      <c r="X1559" s="46">
        <f t="shared" si="75"/>
        <v>28</v>
      </c>
      <c r="Y1559" s="46">
        <v>1294</v>
      </c>
      <c r="Z1559" s="46" t="str">
        <f t="shared" si="76"/>
        <v>16-30</v>
      </c>
      <c r="AA1559" s="77" t="str">
        <f t="shared" si="77"/>
        <v>Concluido</v>
      </c>
    </row>
    <row r="1560" spans="1:27" s="43" customFormat="1" ht="15" customHeight="1">
      <c r="A1560" s="89" t="s">
        <v>26</v>
      </c>
      <c r="B1560" s="90" t="s">
        <v>37</v>
      </c>
      <c r="C1560" s="91" t="s">
        <v>27</v>
      </c>
      <c r="D1560" s="91">
        <v>8358</v>
      </c>
      <c r="E1560" s="87" t="s">
        <v>85</v>
      </c>
      <c r="F1560" s="87" t="s">
        <v>91</v>
      </c>
      <c r="G1560" s="88" t="s">
        <v>30</v>
      </c>
      <c r="H1560" s="89" t="s">
        <v>31</v>
      </c>
      <c r="I1560" s="92" t="s">
        <v>32</v>
      </c>
      <c r="J1560" s="92" t="s">
        <v>33</v>
      </c>
      <c r="K1560" s="91" t="s">
        <v>34</v>
      </c>
      <c r="L1560" s="128">
        <v>44032</v>
      </c>
      <c r="M1560" s="91">
        <v>2020</v>
      </c>
      <c r="N1560" s="91" t="s">
        <v>1124</v>
      </c>
      <c r="O1560" s="91" t="s">
        <v>1342</v>
      </c>
      <c r="P1560" s="127">
        <v>44062</v>
      </c>
      <c r="Q1560" s="97">
        <v>44060</v>
      </c>
      <c r="R1560" s="93" t="s">
        <v>35</v>
      </c>
      <c r="S1560" s="89" t="s">
        <v>36</v>
      </c>
      <c r="T1560" s="88" t="s">
        <v>30</v>
      </c>
      <c r="U1560" s="89" t="s">
        <v>449</v>
      </c>
      <c r="V1560" s="92" t="s">
        <v>2034</v>
      </c>
      <c r="W1560" s="94">
        <v>43234661</v>
      </c>
      <c r="X1560" s="46">
        <f t="shared" si="75"/>
        <v>28</v>
      </c>
      <c r="Y1560" s="46">
        <v>1295</v>
      </c>
      <c r="Z1560" s="46" t="str">
        <f t="shared" si="76"/>
        <v>16-30</v>
      </c>
      <c r="AA1560" s="77" t="str">
        <f t="shared" si="77"/>
        <v>Concluido</v>
      </c>
    </row>
    <row r="1561" spans="1:27" s="43" customFormat="1" ht="15" customHeight="1">
      <c r="A1561" s="89" t="s">
        <v>26</v>
      </c>
      <c r="B1561" s="90" t="s">
        <v>37</v>
      </c>
      <c r="C1561" s="91" t="s">
        <v>27</v>
      </c>
      <c r="D1561" s="91">
        <v>8359</v>
      </c>
      <c r="E1561" s="87" t="s">
        <v>72</v>
      </c>
      <c r="F1561" s="87" t="s">
        <v>57</v>
      </c>
      <c r="G1561" s="88" t="s">
        <v>30</v>
      </c>
      <c r="H1561" s="89" t="s">
        <v>31</v>
      </c>
      <c r="I1561" s="92" t="s">
        <v>32</v>
      </c>
      <c r="J1561" s="92" t="s">
        <v>33</v>
      </c>
      <c r="K1561" s="91" t="s">
        <v>34</v>
      </c>
      <c r="L1561" s="128">
        <v>44032</v>
      </c>
      <c r="M1561" s="91">
        <v>2020</v>
      </c>
      <c r="N1561" s="91" t="s">
        <v>1124</v>
      </c>
      <c r="O1561" s="91" t="s">
        <v>1342</v>
      </c>
      <c r="P1561" s="127">
        <v>44062</v>
      </c>
      <c r="Q1561" s="97">
        <v>44084</v>
      </c>
      <c r="R1561" s="93" t="s">
        <v>35</v>
      </c>
      <c r="S1561" s="89" t="s">
        <v>36</v>
      </c>
      <c r="T1561" s="88" t="s">
        <v>30</v>
      </c>
      <c r="U1561" s="89" t="s">
        <v>449</v>
      </c>
      <c r="V1561" s="92" t="s">
        <v>700</v>
      </c>
      <c r="W1561" s="94">
        <v>890037</v>
      </c>
      <c r="X1561" s="46">
        <f t="shared" si="75"/>
        <v>52</v>
      </c>
      <c r="Y1561" s="46">
        <v>1296</v>
      </c>
      <c r="Z1561" s="46" t="str">
        <f t="shared" si="76"/>
        <v>31-60</v>
      </c>
      <c r="AA1561" s="77" t="str">
        <f t="shared" si="77"/>
        <v>Concluido</v>
      </c>
    </row>
    <row r="1562" spans="1:27" s="43" customFormat="1" ht="15" customHeight="1">
      <c r="A1562" s="89" t="s">
        <v>26</v>
      </c>
      <c r="B1562" s="90" t="s">
        <v>37</v>
      </c>
      <c r="C1562" s="91" t="s">
        <v>27</v>
      </c>
      <c r="D1562" s="91">
        <v>8360</v>
      </c>
      <c r="E1562" s="87" t="s">
        <v>85</v>
      </c>
      <c r="F1562" s="87" t="s">
        <v>57</v>
      </c>
      <c r="G1562" s="88" t="s">
        <v>30</v>
      </c>
      <c r="H1562" s="89" t="s">
        <v>31</v>
      </c>
      <c r="I1562" s="92" t="s">
        <v>32</v>
      </c>
      <c r="J1562" s="92" t="s">
        <v>33</v>
      </c>
      <c r="K1562" s="91" t="s">
        <v>34</v>
      </c>
      <c r="L1562" s="128">
        <v>44032</v>
      </c>
      <c r="M1562" s="91">
        <v>2020</v>
      </c>
      <c r="N1562" s="91" t="s">
        <v>1124</v>
      </c>
      <c r="O1562" s="91" t="s">
        <v>1342</v>
      </c>
      <c r="P1562" s="127">
        <v>44062</v>
      </c>
      <c r="Q1562" s="97">
        <v>44061</v>
      </c>
      <c r="R1562" s="93" t="s">
        <v>35</v>
      </c>
      <c r="S1562" s="89" t="s">
        <v>36</v>
      </c>
      <c r="T1562" s="88" t="s">
        <v>30</v>
      </c>
      <c r="U1562" s="89" t="s">
        <v>449</v>
      </c>
      <c r="V1562" s="92" t="s">
        <v>2035</v>
      </c>
      <c r="W1562" s="94">
        <v>48591844</v>
      </c>
      <c r="X1562" s="46">
        <f t="shared" si="75"/>
        <v>29</v>
      </c>
      <c r="Y1562" s="46">
        <v>1297</v>
      </c>
      <c r="Z1562" s="46" t="str">
        <f t="shared" si="76"/>
        <v>16-30</v>
      </c>
      <c r="AA1562" s="77" t="str">
        <f t="shared" si="77"/>
        <v>Concluido</v>
      </c>
    </row>
    <row r="1563" spans="1:27" s="43" customFormat="1" ht="15" customHeight="1">
      <c r="A1563" s="89" t="s">
        <v>26</v>
      </c>
      <c r="B1563" s="90" t="s">
        <v>37</v>
      </c>
      <c r="C1563" s="91" t="s">
        <v>27</v>
      </c>
      <c r="D1563" s="91">
        <v>8361</v>
      </c>
      <c r="E1563" s="87" t="s">
        <v>85</v>
      </c>
      <c r="F1563" s="87" t="s">
        <v>29</v>
      </c>
      <c r="G1563" s="88" t="s">
        <v>30</v>
      </c>
      <c r="H1563" s="89" t="s">
        <v>31</v>
      </c>
      <c r="I1563" s="92" t="s">
        <v>32</v>
      </c>
      <c r="J1563" s="92" t="s">
        <v>33</v>
      </c>
      <c r="K1563" s="91" t="s">
        <v>34</v>
      </c>
      <c r="L1563" s="128">
        <v>44032</v>
      </c>
      <c r="M1563" s="91">
        <v>2020</v>
      </c>
      <c r="N1563" s="91" t="s">
        <v>1124</v>
      </c>
      <c r="O1563" s="91" t="s">
        <v>1342</v>
      </c>
      <c r="P1563" s="127">
        <v>44062</v>
      </c>
      <c r="Q1563" s="97">
        <v>44061</v>
      </c>
      <c r="R1563" s="93" t="s">
        <v>35</v>
      </c>
      <c r="S1563" s="89" t="s">
        <v>36</v>
      </c>
      <c r="T1563" s="88" t="s">
        <v>30</v>
      </c>
      <c r="U1563" s="89" t="s">
        <v>449</v>
      </c>
      <c r="V1563" s="92" t="s">
        <v>2036</v>
      </c>
      <c r="W1563" s="94">
        <v>239292</v>
      </c>
      <c r="X1563" s="46">
        <f t="shared" si="75"/>
        <v>29</v>
      </c>
      <c r="Y1563" s="46">
        <v>1298</v>
      </c>
      <c r="Z1563" s="46" t="str">
        <f t="shared" si="76"/>
        <v>16-30</v>
      </c>
      <c r="AA1563" s="77" t="str">
        <f t="shared" si="77"/>
        <v>Concluido</v>
      </c>
    </row>
    <row r="1564" spans="1:27" s="43" customFormat="1" ht="15" customHeight="1">
      <c r="A1564" s="89" t="s">
        <v>26</v>
      </c>
      <c r="B1564" s="90" t="s">
        <v>37</v>
      </c>
      <c r="C1564" s="91" t="s">
        <v>27</v>
      </c>
      <c r="D1564" s="91">
        <v>8362</v>
      </c>
      <c r="E1564" s="87" t="s">
        <v>85</v>
      </c>
      <c r="F1564" s="87" t="s">
        <v>29</v>
      </c>
      <c r="G1564" s="88" t="s">
        <v>30</v>
      </c>
      <c r="H1564" s="89" t="s">
        <v>31</v>
      </c>
      <c r="I1564" s="92" t="s">
        <v>32</v>
      </c>
      <c r="J1564" s="92" t="s">
        <v>33</v>
      </c>
      <c r="K1564" s="91" t="s">
        <v>34</v>
      </c>
      <c r="L1564" s="128">
        <v>44032</v>
      </c>
      <c r="M1564" s="91">
        <v>2020</v>
      </c>
      <c r="N1564" s="91" t="s">
        <v>1124</v>
      </c>
      <c r="O1564" s="91" t="s">
        <v>1342</v>
      </c>
      <c r="P1564" s="127">
        <v>44062</v>
      </c>
      <c r="Q1564" s="97">
        <v>44061</v>
      </c>
      <c r="R1564" s="93" t="s">
        <v>35</v>
      </c>
      <c r="S1564" s="89" t="s">
        <v>36</v>
      </c>
      <c r="T1564" s="88" t="s">
        <v>30</v>
      </c>
      <c r="U1564" s="89" t="s">
        <v>449</v>
      </c>
      <c r="V1564" s="92" t="s">
        <v>2037</v>
      </c>
      <c r="W1564" s="94">
        <v>3620726</v>
      </c>
      <c r="X1564" s="46">
        <f t="shared" si="75"/>
        <v>29</v>
      </c>
      <c r="Y1564" s="46">
        <v>1299</v>
      </c>
      <c r="Z1564" s="46" t="str">
        <f t="shared" si="76"/>
        <v>16-30</v>
      </c>
      <c r="AA1564" s="77" t="str">
        <f t="shared" si="77"/>
        <v>Concluido</v>
      </c>
    </row>
    <row r="1565" spans="1:27" s="43" customFormat="1" ht="15" customHeight="1">
      <c r="A1565" s="89" t="s">
        <v>26</v>
      </c>
      <c r="B1565" s="90" t="s">
        <v>37</v>
      </c>
      <c r="C1565" s="91" t="s">
        <v>27</v>
      </c>
      <c r="D1565" s="91">
        <v>8363</v>
      </c>
      <c r="E1565" s="87" t="s">
        <v>93</v>
      </c>
      <c r="F1565" s="87" t="s">
        <v>57</v>
      </c>
      <c r="G1565" s="88" t="s">
        <v>30</v>
      </c>
      <c r="H1565" s="89" t="s">
        <v>31</v>
      </c>
      <c r="I1565" s="92" t="s">
        <v>32</v>
      </c>
      <c r="J1565" s="92" t="s">
        <v>33</v>
      </c>
      <c r="K1565" s="91" t="s">
        <v>34</v>
      </c>
      <c r="L1565" s="128">
        <v>44032</v>
      </c>
      <c r="M1565" s="91">
        <v>2020</v>
      </c>
      <c r="N1565" s="91" t="s">
        <v>1124</v>
      </c>
      <c r="O1565" s="91" t="s">
        <v>1342</v>
      </c>
      <c r="P1565" s="127">
        <v>44062</v>
      </c>
      <c r="Q1565" s="97">
        <v>44061</v>
      </c>
      <c r="R1565" s="93" t="s">
        <v>35</v>
      </c>
      <c r="S1565" s="89" t="s">
        <v>36</v>
      </c>
      <c r="T1565" s="88" t="s">
        <v>30</v>
      </c>
      <c r="U1565" s="89" t="s">
        <v>449</v>
      </c>
      <c r="V1565" s="92" t="s">
        <v>2038</v>
      </c>
      <c r="W1565" s="94">
        <v>42636951</v>
      </c>
      <c r="X1565" s="46">
        <f t="shared" si="75"/>
        <v>29</v>
      </c>
      <c r="Y1565" s="46">
        <v>1300</v>
      </c>
      <c r="Z1565" s="46" t="str">
        <f t="shared" si="76"/>
        <v>16-30</v>
      </c>
      <c r="AA1565" s="77" t="str">
        <f t="shared" si="77"/>
        <v>Concluido</v>
      </c>
    </row>
    <row r="1566" spans="1:27" s="43" customFormat="1" ht="15" customHeight="1">
      <c r="A1566" s="89" t="s">
        <v>26</v>
      </c>
      <c r="B1566" s="90" t="s">
        <v>37</v>
      </c>
      <c r="C1566" s="91" t="s">
        <v>27</v>
      </c>
      <c r="D1566" s="91">
        <v>8364</v>
      </c>
      <c r="E1566" s="87" t="s">
        <v>116</v>
      </c>
      <c r="F1566" s="87" t="s">
        <v>29</v>
      </c>
      <c r="G1566" s="88" t="s">
        <v>30</v>
      </c>
      <c r="H1566" s="89" t="s">
        <v>31</v>
      </c>
      <c r="I1566" s="92" t="s">
        <v>32</v>
      </c>
      <c r="J1566" s="92" t="s">
        <v>33</v>
      </c>
      <c r="K1566" s="91" t="s">
        <v>34</v>
      </c>
      <c r="L1566" s="128">
        <v>44032</v>
      </c>
      <c r="M1566" s="91">
        <v>2020</v>
      </c>
      <c r="N1566" s="91" t="s">
        <v>1124</v>
      </c>
      <c r="O1566" s="91" t="s">
        <v>1342</v>
      </c>
      <c r="P1566" s="127">
        <v>44062</v>
      </c>
      <c r="Q1566" s="97">
        <v>44061</v>
      </c>
      <c r="R1566" s="93" t="s">
        <v>35</v>
      </c>
      <c r="S1566" s="89" t="s">
        <v>36</v>
      </c>
      <c r="T1566" s="88" t="s">
        <v>30</v>
      </c>
      <c r="U1566" s="89" t="s">
        <v>449</v>
      </c>
      <c r="V1566" s="92" t="s">
        <v>2039</v>
      </c>
      <c r="W1566" s="94">
        <v>42341608</v>
      </c>
      <c r="X1566" s="46">
        <f t="shared" si="75"/>
        <v>29</v>
      </c>
      <c r="Y1566" s="46">
        <v>1301</v>
      </c>
      <c r="Z1566" s="46" t="str">
        <f t="shared" si="76"/>
        <v>16-30</v>
      </c>
      <c r="AA1566" s="77" t="str">
        <f t="shared" si="77"/>
        <v>Concluido</v>
      </c>
    </row>
    <row r="1567" spans="1:27" s="43" customFormat="1" ht="15" customHeight="1">
      <c r="A1567" s="89" t="s">
        <v>26</v>
      </c>
      <c r="B1567" s="90" t="s">
        <v>37</v>
      </c>
      <c r="C1567" s="91" t="s">
        <v>27</v>
      </c>
      <c r="D1567" s="91">
        <v>8365</v>
      </c>
      <c r="E1567" s="87" t="s">
        <v>85</v>
      </c>
      <c r="F1567" s="87" t="s">
        <v>29</v>
      </c>
      <c r="G1567" s="88" t="s">
        <v>30</v>
      </c>
      <c r="H1567" s="89" t="s">
        <v>31</v>
      </c>
      <c r="I1567" s="92" t="s">
        <v>32</v>
      </c>
      <c r="J1567" s="92" t="s">
        <v>33</v>
      </c>
      <c r="K1567" s="91" t="s">
        <v>34</v>
      </c>
      <c r="L1567" s="128">
        <v>44032</v>
      </c>
      <c r="M1567" s="91">
        <v>2020</v>
      </c>
      <c r="N1567" s="91" t="s">
        <v>1124</v>
      </c>
      <c r="O1567" s="91" t="s">
        <v>1342</v>
      </c>
      <c r="P1567" s="127">
        <v>44062</v>
      </c>
      <c r="Q1567" s="97">
        <v>44061</v>
      </c>
      <c r="R1567" s="93" t="s">
        <v>35</v>
      </c>
      <c r="S1567" s="89" t="s">
        <v>36</v>
      </c>
      <c r="T1567" s="88" t="s">
        <v>30</v>
      </c>
      <c r="U1567" s="89" t="s">
        <v>449</v>
      </c>
      <c r="V1567" s="92" t="s">
        <v>2040</v>
      </c>
      <c r="W1567" s="94">
        <v>47925568</v>
      </c>
      <c r="X1567" s="46">
        <f t="shared" ref="X1567:X1630" si="78">Q1567-L1567</f>
        <v>29</v>
      </c>
      <c r="Y1567" s="46">
        <v>1302</v>
      </c>
      <c r="Z1567" s="46" t="str">
        <f t="shared" ref="Z1567:Z1630" si="79">IF(X1567&lt;=15,"1-15",IF(X1567&lt;=30,"16-30",IF(X1567&lt;=60,"31-60","Más de 60")))</f>
        <v>16-30</v>
      </c>
      <c r="AA1567" s="77" t="str">
        <f t="shared" ref="AA1567:AA1630" si="80">IF(B1567&lt;&gt;"En Gestión","Concluido","En Gestión")</f>
        <v>Concluido</v>
      </c>
    </row>
    <row r="1568" spans="1:27" s="43" customFormat="1" ht="15" customHeight="1">
      <c r="A1568" s="89" t="s">
        <v>26</v>
      </c>
      <c r="B1568" s="90" t="s">
        <v>37</v>
      </c>
      <c r="C1568" s="91" t="s">
        <v>27</v>
      </c>
      <c r="D1568" s="91">
        <v>8366</v>
      </c>
      <c r="E1568" s="87" t="s">
        <v>85</v>
      </c>
      <c r="F1568" s="87" t="s">
        <v>29</v>
      </c>
      <c r="G1568" s="88" t="s">
        <v>30</v>
      </c>
      <c r="H1568" s="89" t="s">
        <v>31</v>
      </c>
      <c r="I1568" s="92" t="s">
        <v>32</v>
      </c>
      <c r="J1568" s="92" t="s">
        <v>33</v>
      </c>
      <c r="K1568" s="91" t="s">
        <v>34</v>
      </c>
      <c r="L1568" s="128">
        <v>44032</v>
      </c>
      <c r="M1568" s="91">
        <v>2020</v>
      </c>
      <c r="N1568" s="91" t="s">
        <v>1124</v>
      </c>
      <c r="O1568" s="91" t="s">
        <v>1342</v>
      </c>
      <c r="P1568" s="127">
        <v>44062</v>
      </c>
      <c r="Q1568" s="97">
        <v>44060</v>
      </c>
      <c r="R1568" s="93" t="s">
        <v>35</v>
      </c>
      <c r="S1568" s="89" t="s">
        <v>36</v>
      </c>
      <c r="T1568" s="88" t="s">
        <v>30</v>
      </c>
      <c r="U1568" s="89" t="s">
        <v>449</v>
      </c>
      <c r="V1568" s="92" t="s">
        <v>2041</v>
      </c>
      <c r="W1568" s="94">
        <v>46052377</v>
      </c>
      <c r="X1568" s="46">
        <f t="shared" si="78"/>
        <v>28</v>
      </c>
      <c r="Y1568" s="46">
        <v>1303</v>
      </c>
      <c r="Z1568" s="46" t="str">
        <f t="shared" si="79"/>
        <v>16-30</v>
      </c>
      <c r="AA1568" s="77" t="str">
        <f t="shared" si="80"/>
        <v>Concluido</v>
      </c>
    </row>
    <row r="1569" spans="1:27" s="43" customFormat="1" ht="15" customHeight="1">
      <c r="A1569" s="89" t="s">
        <v>26</v>
      </c>
      <c r="B1569" s="90" t="s">
        <v>37</v>
      </c>
      <c r="C1569" s="91" t="s">
        <v>27</v>
      </c>
      <c r="D1569" s="91">
        <v>8367</v>
      </c>
      <c r="E1569" s="87" t="s">
        <v>85</v>
      </c>
      <c r="F1569" s="87" t="s">
        <v>29</v>
      </c>
      <c r="G1569" s="88" t="s">
        <v>30</v>
      </c>
      <c r="H1569" s="89" t="s">
        <v>31</v>
      </c>
      <c r="I1569" s="92" t="s">
        <v>32</v>
      </c>
      <c r="J1569" s="92" t="s">
        <v>33</v>
      </c>
      <c r="K1569" s="91" t="s">
        <v>34</v>
      </c>
      <c r="L1569" s="128">
        <v>44032</v>
      </c>
      <c r="M1569" s="91">
        <v>2020</v>
      </c>
      <c r="N1569" s="91" t="s">
        <v>1124</v>
      </c>
      <c r="O1569" s="91" t="s">
        <v>1342</v>
      </c>
      <c r="P1569" s="127">
        <v>44062</v>
      </c>
      <c r="Q1569" s="97">
        <v>44061</v>
      </c>
      <c r="R1569" s="93" t="s">
        <v>35</v>
      </c>
      <c r="S1569" s="89" t="s">
        <v>36</v>
      </c>
      <c r="T1569" s="88" t="s">
        <v>30</v>
      </c>
      <c r="U1569" s="89" t="s">
        <v>449</v>
      </c>
      <c r="V1569" s="92" t="s">
        <v>1594</v>
      </c>
      <c r="W1569" s="94">
        <v>42698022</v>
      </c>
      <c r="X1569" s="46">
        <f t="shared" si="78"/>
        <v>29</v>
      </c>
      <c r="Y1569" s="46">
        <v>1304</v>
      </c>
      <c r="Z1569" s="46" t="str">
        <f t="shared" si="79"/>
        <v>16-30</v>
      </c>
      <c r="AA1569" s="77" t="str">
        <f t="shared" si="80"/>
        <v>Concluido</v>
      </c>
    </row>
    <row r="1570" spans="1:27" s="43" customFormat="1" ht="15" customHeight="1">
      <c r="A1570" s="89" t="s">
        <v>26</v>
      </c>
      <c r="B1570" s="90" t="s">
        <v>37</v>
      </c>
      <c r="C1570" s="91" t="s">
        <v>27</v>
      </c>
      <c r="D1570" s="91">
        <v>8368</v>
      </c>
      <c r="E1570" s="87" t="s">
        <v>85</v>
      </c>
      <c r="F1570" s="87" t="s">
        <v>29</v>
      </c>
      <c r="G1570" s="88" t="s">
        <v>30</v>
      </c>
      <c r="H1570" s="89" t="s">
        <v>31</v>
      </c>
      <c r="I1570" s="92" t="s">
        <v>32</v>
      </c>
      <c r="J1570" s="92" t="s">
        <v>33</v>
      </c>
      <c r="K1570" s="91" t="s">
        <v>34</v>
      </c>
      <c r="L1570" s="128">
        <v>44032</v>
      </c>
      <c r="M1570" s="91">
        <v>2020</v>
      </c>
      <c r="N1570" s="91" t="s">
        <v>1124</v>
      </c>
      <c r="O1570" s="91" t="s">
        <v>1342</v>
      </c>
      <c r="P1570" s="127">
        <v>44062</v>
      </c>
      <c r="Q1570" s="97">
        <v>44060</v>
      </c>
      <c r="R1570" s="93" t="s">
        <v>35</v>
      </c>
      <c r="S1570" s="89" t="s">
        <v>36</v>
      </c>
      <c r="T1570" s="88" t="s">
        <v>30</v>
      </c>
      <c r="U1570" s="89" t="s">
        <v>449</v>
      </c>
      <c r="V1570" s="92" t="s">
        <v>2042</v>
      </c>
      <c r="W1570" s="94">
        <v>2791656</v>
      </c>
      <c r="X1570" s="46">
        <f t="shared" si="78"/>
        <v>28</v>
      </c>
      <c r="Y1570" s="46">
        <v>1305</v>
      </c>
      <c r="Z1570" s="46" t="str">
        <f t="shared" si="79"/>
        <v>16-30</v>
      </c>
      <c r="AA1570" s="77" t="str">
        <f t="shared" si="80"/>
        <v>Concluido</v>
      </c>
    </row>
    <row r="1571" spans="1:27" s="43" customFormat="1" ht="15" customHeight="1">
      <c r="A1571" s="89" t="s">
        <v>26</v>
      </c>
      <c r="B1571" s="90" t="s">
        <v>37</v>
      </c>
      <c r="C1571" s="91" t="s">
        <v>27</v>
      </c>
      <c r="D1571" s="91">
        <v>8369</v>
      </c>
      <c r="E1571" s="87" t="s">
        <v>92</v>
      </c>
      <c r="F1571" s="87" t="s">
        <v>57</v>
      </c>
      <c r="G1571" s="88" t="s">
        <v>30</v>
      </c>
      <c r="H1571" s="89" t="s">
        <v>31</v>
      </c>
      <c r="I1571" s="92" t="s">
        <v>32</v>
      </c>
      <c r="J1571" s="92" t="s">
        <v>33</v>
      </c>
      <c r="K1571" s="91" t="s">
        <v>34</v>
      </c>
      <c r="L1571" s="128">
        <v>44032</v>
      </c>
      <c r="M1571" s="91">
        <v>2020</v>
      </c>
      <c r="N1571" s="91" t="s">
        <v>1124</v>
      </c>
      <c r="O1571" s="91" t="s">
        <v>1342</v>
      </c>
      <c r="P1571" s="127">
        <v>44062</v>
      </c>
      <c r="Q1571" s="97">
        <v>44061</v>
      </c>
      <c r="R1571" s="93" t="s">
        <v>35</v>
      </c>
      <c r="S1571" s="89" t="s">
        <v>36</v>
      </c>
      <c r="T1571" s="88" t="s">
        <v>30</v>
      </c>
      <c r="U1571" s="89" t="s">
        <v>449</v>
      </c>
      <c r="V1571" s="92" t="s">
        <v>2043</v>
      </c>
      <c r="W1571" s="94">
        <v>31673590</v>
      </c>
      <c r="X1571" s="46">
        <f t="shared" si="78"/>
        <v>29</v>
      </c>
      <c r="Y1571" s="46">
        <v>1306</v>
      </c>
      <c r="Z1571" s="46" t="str">
        <f t="shared" si="79"/>
        <v>16-30</v>
      </c>
      <c r="AA1571" s="77" t="str">
        <f t="shared" si="80"/>
        <v>Concluido</v>
      </c>
    </row>
    <row r="1572" spans="1:27" s="43" customFormat="1">
      <c r="A1572" s="89" t="s">
        <v>26</v>
      </c>
      <c r="B1572" s="90" t="s">
        <v>37</v>
      </c>
      <c r="C1572" s="91" t="s">
        <v>27</v>
      </c>
      <c r="D1572" s="91">
        <v>8370</v>
      </c>
      <c r="E1572" s="87" t="s">
        <v>157</v>
      </c>
      <c r="F1572" s="87" t="s">
        <v>29</v>
      </c>
      <c r="G1572" s="88" t="s">
        <v>30</v>
      </c>
      <c r="H1572" s="89" t="s">
        <v>31</v>
      </c>
      <c r="I1572" s="92" t="s">
        <v>32</v>
      </c>
      <c r="J1572" s="92" t="s">
        <v>33</v>
      </c>
      <c r="K1572" s="91" t="s">
        <v>34</v>
      </c>
      <c r="L1572" s="128">
        <v>44032</v>
      </c>
      <c r="M1572" s="91">
        <v>2020</v>
      </c>
      <c r="N1572" s="91" t="s">
        <v>1124</v>
      </c>
      <c r="O1572" s="91" t="s">
        <v>1342</v>
      </c>
      <c r="P1572" s="127">
        <v>44062</v>
      </c>
      <c r="Q1572" s="97">
        <v>44085</v>
      </c>
      <c r="R1572" s="93" t="s">
        <v>35</v>
      </c>
      <c r="S1572" s="89" t="s">
        <v>36</v>
      </c>
      <c r="T1572" s="88" t="s">
        <v>30</v>
      </c>
      <c r="U1572" s="89" t="s">
        <v>449</v>
      </c>
      <c r="V1572" s="92" t="s">
        <v>2044</v>
      </c>
      <c r="W1572" s="94">
        <v>44352575</v>
      </c>
      <c r="X1572" s="46">
        <f t="shared" si="78"/>
        <v>53</v>
      </c>
      <c r="Y1572" s="46">
        <v>1307</v>
      </c>
      <c r="Z1572" s="46" t="str">
        <f t="shared" si="79"/>
        <v>31-60</v>
      </c>
      <c r="AA1572" s="77" t="str">
        <f t="shared" si="80"/>
        <v>Concluido</v>
      </c>
    </row>
    <row r="1573" spans="1:27" s="43" customFormat="1">
      <c r="A1573" s="89" t="s">
        <v>26</v>
      </c>
      <c r="B1573" s="90" t="s">
        <v>37</v>
      </c>
      <c r="C1573" s="91" t="s">
        <v>27</v>
      </c>
      <c r="D1573" s="91">
        <v>8371</v>
      </c>
      <c r="E1573" s="87" t="s">
        <v>85</v>
      </c>
      <c r="F1573" s="87" t="s">
        <v>29</v>
      </c>
      <c r="G1573" s="88" t="s">
        <v>30</v>
      </c>
      <c r="H1573" s="89" t="s">
        <v>31</v>
      </c>
      <c r="I1573" s="92" t="s">
        <v>32</v>
      </c>
      <c r="J1573" s="92" t="s">
        <v>33</v>
      </c>
      <c r="K1573" s="91" t="s">
        <v>34</v>
      </c>
      <c r="L1573" s="128">
        <v>44032</v>
      </c>
      <c r="M1573" s="91">
        <v>2020</v>
      </c>
      <c r="N1573" s="91" t="s">
        <v>1124</v>
      </c>
      <c r="O1573" s="91" t="s">
        <v>1342</v>
      </c>
      <c r="P1573" s="127">
        <v>44062</v>
      </c>
      <c r="Q1573" s="97">
        <v>44060</v>
      </c>
      <c r="R1573" s="93" t="s">
        <v>35</v>
      </c>
      <c r="S1573" s="89" t="s">
        <v>36</v>
      </c>
      <c r="T1573" s="88" t="s">
        <v>30</v>
      </c>
      <c r="U1573" s="89" t="s">
        <v>449</v>
      </c>
      <c r="V1573" s="92" t="s">
        <v>2045</v>
      </c>
      <c r="W1573" s="94">
        <v>3581203</v>
      </c>
      <c r="X1573" s="46">
        <f t="shared" si="78"/>
        <v>28</v>
      </c>
      <c r="Y1573" s="46">
        <v>1308</v>
      </c>
      <c r="Z1573" s="46" t="str">
        <f t="shared" si="79"/>
        <v>16-30</v>
      </c>
      <c r="AA1573" s="77" t="str">
        <f t="shared" si="80"/>
        <v>Concluido</v>
      </c>
    </row>
    <row r="1574" spans="1:27" s="43" customFormat="1">
      <c r="A1574" s="89" t="s">
        <v>26</v>
      </c>
      <c r="B1574" s="90" t="s">
        <v>37</v>
      </c>
      <c r="C1574" s="91" t="s">
        <v>27</v>
      </c>
      <c r="D1574" s="91">
        <v>8373</v>
      </c>
      <c r="E1574" s="87" t="s">
        <v>85</v>
      </c>
      <c r="F1574" s="87" t="s">
        <v>29</v>
      </c>
      <c r="G1574" s="88" t="s">
        <v>30</v>
      </c>
      <c r="H1574" s="89" t="s">
        <v>31</v>
      </c>
      <c r="I1574" s="92" t="s">
        <v>32</v>
      </c>
      <c r="J1574" s="92" t="s">
        <v>33</v>
      </c>
      <c r="K1574" s="91" t="s">
        <v>34</v>
      </c>
      <c r="L1574" s="128">
        <v>44032</v>
      </c>
      <c r="M1574" s="91">
        <v>2020</v>
      </c>
      <c r="N1574" s="91" t="s">
        <v>1124</v>
      </c>
      <c r="O1574" s="91" t="s">
        <v>1342</v>
      </c>
      <c r="P1574" s="127">
        <v>44062</v>
      </c>
      <c r="Q1574" s="97">
        <v>44060</v>
      </c>
      <c r="R1574" s="93" t="s">
        <v>35</v>
      </c>
      <c r="S1574" s="89" t="s">
        <v>36</v>
      </c>
      <c r="T1574" s="88" t="s">
        <v>30</v>
      </c>
      <c r="U1574" s="89" t="s">
        <v>449</v>
      </c>
      <c r="V1574" s="92" t="s">
        <v>2046</v>
      </c>
      <c r="W1574" s="94">
        <v>3665455</v>
      </c>
      <c r="X1574" s="46">
        <f t="shared" si="78"/>
        <v>28</v>
      </c>
      <c r="Y1574" s="46">
        <v>1309</v>
      </c>
      <c r="Z1574" s="46" t="str">
        <f t="shared" si="79"/>
        <v>16-30</v>
      </c>
      <c r="AA1574" s="77" t="str">
        <f t="shared" si="80"/>
        <v>Concluido</v>
      </c>
    </row>
    <row r="1575" spans="1:27" s="43" customFormat="1" ht="15" customHeight="1">
      <c r="A1575" s="89" t="s">
        <v>26</v>
      </c>
      <c r="B1575" s="90" t="s">
        <v>37</v>
      </c>
      <c r="C1575" s="91" t="s">
        <v>27</v>
      </c>
      <c r="D1575" s="91">
        <v>8374</v>
      </c>
      <c r="E1575" s="87" t="s">
        <v>85</v>
      </c>
      <c r="F1575" s="87" t="s">
        <v>29</v>
      </c>
      <c r="G1575" s="88" t="s">
        <v>30</v>
      </c>
      <c r="H1575" s="89" t="s">
        <v>31</v>
      </c>
      <c r="I1575" s="92" t="s">
        <v>32</v>
      </c>
      <c r="J1575" s="92" t="s">
        <v>33</v>
      </c>
      <c r="K1575" s="91" t="s">
        <v>34</v>
      </c>
      <c r="L1575" s="128">
        <v>44032</v>
      </c>
      <c r="M1575" s="91">
        <v>2020</v>
      </c>
      <c r="N1575" s="91" t="s">
        <v>1124</v>
      </c>
      <c r="O1575" s="91" t="s">
        <v>1342</v>
      </c>
      <c r="P1575" s="127">
        <v>44062</v>
      </c>
      <c r="Q1575" s="97">
        <v>44061</v>
      </c>
      <c r="R1575" s="93" t="s">
        <v>35</v>
      </c>
      <c r="S1575" s="89" t="s">
        <v>36</v>
      </c>
      <c r="T1575" s="88" t="s">
        <v>30</v>
      </c>
      <c r="U1575" s="89" t="s">
        <v>449</v>
      </c>
      <c r="V1575" s="92" t="s">
        <v>2047</v>
      </c>
      <c r="W1575" s="94">
        <v>42915731</v>
      </c>
      <c r="X1575" s="46">
        <f t="shared" si="78"/>
        <v>29</v>
      </c>
      <c r="Y1575" s="46">
        <v>1310</v>
      </c>
      <c r="Z1575" s="46" t="str">
        <f t="shared" si="79"/>
        <v>16-30</v>
      </c>
      <c r="AA1575" s="77" t="str">
        <f t="shared" si="80"/>
        <v>Concluido</v>
      </c>
    </row>
    <row r="1576" spans="1:27" s="43" customFormat="1" ht="15" customHeight="1">
      <c r="A1576" s="89" t="s">
        <v>26</v>
      </c>
      <c r="B1576" s="90" t="s">
        <v>37</v>
      </c>
      <c r="C1576" s="91" t="s">
        <v>27</v>
      </c>
      <c r="D1576" s="91">
        <v>8375</v>
      </c>
      <c r="E1576" s="87" t="s">
        <v>85</v>
      </c>
      <c r="F1576" s="87" t="s">
        <v>29</v>
      </c>
      <c r="G1576" s="88" t="s">
        <v>30</v>
      </c>
      <c r="H1576" s="89" t="s">
        <v>31</v>
      </c>
      <c r="I1576" s="92" t="s">
        <v>32</v>
      </c>
      <c r="J1576" s="92" t="s">
        <v>33</v>
      </c>
      <c r="K1576" s="91" t="s">
        <v>34</v>
      </c>
      <c r="L1576" s="128">
        <v>44032</v>
      </c>
      <c r="M1576" s="91">
        <v>2020</v>
      </c>
      <c r="N1576" s="91" t="s">
        <v>1124</v>
      </c>
      <c r="O1576" s="91" t="s">
        <v>1342</v>
      </c>
      <c r="P1576" s="127">
        <v>44062</v>
      </c>
      <c r="Q1576" s="97">
        <v>44060</v>
      </c>
      <c r="R1576" s="93" t="s">
        <v>35</v>
      </c>
      <c r="S1576" s="89" t="s">
        <v>36</v>
      </c>
      <c r="T1576" s="88" t="s">
        <v>30</v>
      </c>
      <c r="U1576" s="89" t="s">
        <v>449</v>
      </c>
      <c r="V1576" s="92" t="s">
        <v>2048</v>
      </c>
      <c r="W1576" s="94">
        <v>3585555</v>
      </c>
      <c r="X1576" s="46">
        <f t="shared" si="78"/>
        <v>28</v>
      </c>
      <c r="Y1576" s="46">
        <v>1311</v>
      </c>
      <c r="Z1576" s="46" t="str">
        <f t="shared" si="79"/>
        <v>16-30</v>
      </c>
      <c r="AA1576" s="77" t="str">
        <f t="shared" si="80"/>
        <v>Concluido</v>
      </c>
    </row>
    <row r="1577" spans="1:27" s="43" customFormat="1" ht="15" customHeight="1">
      <c r="A1577" s="89" t="s">
        <v>26</v>
      </c>
      <c r="B1577" s="90" t="s">
        <v>37</v>
      </c>
      <c r="C1577" s="91" t="s">
        <v>27</v>
      </c>
      <c r="D1577" s="91">
        <v>8376</v>
      </c>
      <c r="E1577" s="87" t="s">
        <v>85</v>
      </c>
      <c r="F1577" s="87" t="s">
        <v>29</v>
      </c>
      <c r="G1577" s="88" t="s">
        <v>30</v>
      </c>
      <c r="H1577" s="89" t="s">
        <v>31</v>
      </c>
      <c r="I1577" s="92" t="s">
        <v>32</v>
      </c>
      <c r="J1577" s="92" t="s">
        <v>33</v>
      </c>
      <c r="K1577" s="91" t="s">
        <v>34</v>
      </c>
      <c r="L1577" s="128">
        <v>44032</v>
      </c>
      <c r="M1577" s="91">
        <v>2020</v>
      </c>
      <c r="N1577" s="91" t="s">
        <v>1124</v>
      </c>
      <c r="O1577" s="91" t="s">
        <v>1342</v>
      </c>
      <c r="P1577" s="127">
        <v>44062</v>
      </c>
      <c r="Q1577" s="97">
        <v>44060</v>
      </c>
      <c r="R1577" s="93" t="s">
        <v>35</v>
      </c>
      <c r="S1577" s="89" t="s">
        <v>36</v>
      </c>
      <c r="T1577" s="88" t="s">
        <v>30</v>
      </c>
      <c r="U1577" s="89" t="s">
        <v>449</v>
      </c>
      <c r="V1577" s="92" t="s">
        <v>2049</v>
      </c>
      <c r="W1577" s="94">
        <v>3862474</v>
      </c>
      <c r="X1577" s="46">
        <f t="shared" si="78"/>
        <v>28</v>
      </c>
      <c r="Y1577" s="46">
        <v>1312</v>
      </c>
      <c r="Z1577" s="46" t="str">
        <f t="shared" si="79"/>
        <v>16-30</v>
      </c>
      <c r="AA1577" s="77" t="str">
        <f t="shared" si="80"/>
        <v>Concluido</v>
      </c>
    </row>
    <row r="1578" spans="1:27" s="43" customFormat="1" ht="15" customHeight="1">
      <c r="A1578" s="89" t="s">
        <v>26</v>
      </c>
      <c r="B1578" s="90" t="s">
        <v>37</v>
      </c>
      <c r="C1578" s="91" t="s">
        <v>27</v>
      </c>
      <c r="D1578" s="91">
        <v>8377</v>
      </c>
      <c r="E1578" s="87" t="s">
        <v>85</v>
      </c>
      <c r="F1578" s="87" t="s">
        <v>57</v>
      </c>
      <c r="G1578" s="88" t="s">
        <v>30</v>
      </c>
      <c r="H1578" s="89" t="s">
        <v>31</v>
      </c>
      <c r="I1578" s="92" t="s">
        <v>32</v>
      </c>
      <c r="J1578" s="92" t="s">
        <v>33</v>
      </c>
      <c r="K1578" s="91" t="s">
        <v>34</v>
      </c>
      <c r="L1578" s="128">
        <v>44032</v>
      </c>
      <c r="M1578" s="91">
        <v>2020</v>
      </c>
      <c r="N1578" s="91" t="s">
        <v>1124</v>
      </c>
      <c r="O1578" s="91" t="s">
        <v>1342</v>
      </c>
      <c r="P1578" s="127">
        <v>44062</v>
      </c>
      <c r="Q1578" s="97">
        <v>44061</v>
      </c>
      <c r="R1578" s="93" t="s">
        <v>35</v>
      </c>
      <c r="S1578" s="89" t="s">
        <v>36</v>
      </c>
      <c r="T1578" s="88" t="s">
        <v>30</v>
      </c>
      <c r="U1578" s="89" t="s">
        <v>449</v>
      </c>
      <c r="V1578" s="92" t="s">
        <v>2050</v>
      </c>
      <c r="W1578" s="94">
        <v>47644762</v>
      </c>
      <c r="X1578" s="46">
        <f t="shared" si="78"/>
        <v>29</v>
      </c>
      <c r="Y1578" s="46">
        <v>1313</v>
      </c>
      <c r="Z1578" s="46" t="str">
        <f t="shared" si="79"/>
        <v>16-30</v>
      </c>
      <c r="AA1578" s="77" t="str">
        <f t="shared" si="80"/>
        <v>Concluido</v>
      </c>
    </row>
    <row r="1579" spans="1:27" s="43" customFormat="1" ht="15" customHeight="1">
      <c r="A1579" s="89" t="s">
        <v>26</v>
      </c>
      <c r="B1579" s="90" t="s">
        <v>37</v>
      </c>
      <c r="C1579" s="91" t="s">
        <v>27</v>
      </c>
      <c r="D1579" s="91">
        <v>8378</v>
      </c>
      <c r="E1579" s="87" t="s">
        <v>85</v>
      </c>
      <c r="F1579" s="87" t="s">
        <v>29</v>
      </c>
      <c r="G1579" s="88" t="s">
        <v>30</v>
      </c>
      <c r="H1579" s="89" t="s">
        <v>31</v>
      </c>
      <c r="I1579" s="92" t="s">
        <v>32</v>
      </c>
      <c r="J1579" s="92" t="s">
        <v>33</v>
      </c>
      <c r="K1579" s="91" t="s">
        <v>34</v>
      </c>
      <c r="L1579" s="128">
        <v>44032</v>
      </c>
      <c r="M1579" s="91">
        <v>2020</v>
      </c>
      <c r="N1579" s="91" t="s">
        <v>1124</v>
      </c>
      <c r="O1579" s="91" t="s">
        <v>1342</v>
      </c>
      <c r="P1579" s="127">
        <v>44062</v>
      </c>
      <c r="Q1579" s="97">
        <v>44061</v>
      </c>
      <c r="R1579" s="93" t="s">
        <v>35</v>
      </c>
      <c r="S1579" s="89" t="s">
        <v>36</v>
      </c>
      <c r="T1579" s="88" t="s">
        <v>30</v>
      </c>
      <c r="U1579" s="89" t="s">
        <v>449</v>
      </c>
      <c r="V1579" s="92" t="s">
        <v>2051</v>
      </c>
      <c r="W1579" s="94">
        <v>3671032</v>
      </c>
      <c r="X1579" s="46">
        <f t="shared" si="78"/>
        <v>29</v>
      </c>
      <c r="Y1579" s="46">
        <v>1314</v>
      </c>
      <c r="Z1579" s="46" t="str">
        <f t="shared" si="79"/>
        <v>16-30</v>
      </c>
      <c r="AA1579" s="77" t="str">
        <f t="shared" si="80"/>
        <v>Concluido</v>
      </c>
    </row>
    <row r="1580" spans="1:27" s="43" customFormat="1" ht="15" customHeight="1">
      <c r="A1580" s="89" t="s">
        <v>26</v>
      </c>
      <c r="B1580" s="90" t="s">
        <v>37</v>
      </c>
      <c r="C1580" s="91" t="s">
        <v>27</v>
      </c>
      <c r="D1580" s="91">
        <v>8379</v>
      </c>
      <c r="E1580" s="87" t="s">
        <v>97</v>
      </c>
      <c r="F1580" s="87" t="s">
        <v>57</v>
      </c>
      <c r="G1580" s="88" t="s">
        <v>30</v>
      </c>
      <c r="H1580" s="89" t="s">
        <v>31</v>
      </c>
      <c r="I1580" s="92" t="s">
        <v>32</v>
      </c>
      <c r="J1580" s="92" t="s">
        <v>33</v>
      </c>
      <c r="K1580" s="91" t="s">
        <v>34</v>
      </c>
      <c r="L1580" s="128">
        <v>44032</v>
      </c>
      <c r="M1580" s="91">
        <v>2020</v>
      </c>
      <c r="N1580" s="91" t="s">
        <v>1124</v>
      </c>
      <c r="O1580" s="91" t="s">
        <v>1342</v>
      </c>
      <c r="P1580" s="127">
        <v>44062</v>
      </c>
      <c r="Q1580" s="97">
        <v>44061</v>
      </c>
      <c r="R1580" s="93" t="s">
        <v>35</v>
      </c>
      <c r="S1580" s="89" t="s">
        <v>36</v>
      </c>
      <c r="T1580" s="88" t="s">
        <v>30</v>
      </c>
      <c r="U1580" s="89" t="s">
        <v>449</v>
      </c>
      <c r="V1580" s="92" t="s">
        <v>2052</v>
      </c>
      <c r="W1580" s="94">
        <v>74086439</v>
      </c>
      <c r="X1580" s="46">
        <f t="shared" si="78"/>
        <v>29</v>
      </c>
      <c r="Y1580" s="46">
        <v>1315</v>
      </c>
      <c r="Z1580" s="46" t="str">
        <f t="shared" si="79"/>
        <v>16-30</v>
      </c>
      <c r="AA1580" s="77" t="str">
        <f t="shared" si="80"/>
        <v>Concluido</v>
      </c>
    </row>
    <row r="1581" spans="1:27" s="43" customFormat="1" ht="15" customHeight="1">
      <c r="A1581" s="89" t="s">
        <v>26</v>
      </c>
      <c r="B1581" s="90" t="s">
        <v>37</v>
      </c>
      <c r="C1581" s="91" t="s">
        <v>27</v>
      </c>
      <c r="D1581" s="91">
        <v>8380</v>
      </c>
      <c r="E1581" s="87" t="s">
        <v>74</v>
      </c>
      <c r="F1581" s="87" t="s">
        <v>91</v>
      </c>
      <c r="G1581" s="88" t="s">
        <v>30</v>
      </c>
      <c r="H1581" s="89" t="s">
        <v>31</v>
      </c>
      <c r="I1581" s="92" t="s">
        <v>32</v>
      </c>
      <c r="J1581" s="92" t="s">
        <v>33</v>
      </c>
      <c r="K1581" s="91" t="s">
        <v>34</v>
      </c>
      <c r="L1581" s="128">
        <v>44032</v>
      </c>
      <c r="M1581" s="91">
        <v>2020</v>
      </c>
      <c r="N1581" s="91" t="s">
        <v>1124</v>
      </c>
      <c r="O1581" s="91" t="s">
        <v>1342</v>
      </c>
      <c r="P1581" s="127">
        <v>44062</v>
      </c>
      <c r="Q1581" s="97">
        <v>44061</v>
      </c>
      <c r="R1581" s="93" t="s">
        <v>35</v>
      </c>
      <c r="S1581" s="89" t="s">
        <v>36</v>
      </c>
      <c r="T1581" s="88" t="s">
        <v>30</v>
      </c>
      <c r="U1581" s="89" t="s">
        <v>449</v>
      </c>
      <c r="V1581" s="92" t="s">
        <v>955</v>
      </c>
      <c r="W1581" s="94">
        <v>43499580</v>
      </c>
      <c r="X1581" s="46">
        <f t="shared" si="78"/>
        <v>29</v>
      </c>
      <c r="Y1581" s="46">
        <v>1316</v>
      </c>
      <c r="Z1581" s="46" t="str">
        <f t="shared" si="79"/>
        <v>16-30</v>
      </c>
      <c r="AA1581" s="77" t="str">
        <f t="shared" si="80"/>
        <v>Concluido</v>
      </c>
    </row>
    <row r="1582" spans="1:27" s="43" customFormat="1" ht="15" customHeight="1">
      <c r="A1582" s="89" t="s">
        <v>26</v>
      </c>
      <c r="B1582" s="90" t="s">
        <v>37</v>
      </c>
      <c r="C1582" s="91" t="s">
        <v>27</v>
      </c>
      <c r="D1582" s="91">
        <v>8381</v>
      </c>
      <c r="E1582" s="87" t="s">
        <v>60</v>
      </c>
      <c r="F1582" s="87" t="s">
        <v>61</v>
      </c>
      <c r="G1582" s="88" t="s">
        <v>30</v>
      </c>
      <c r="H1582" s="89" t="s">
        <v>31</v>
      </c>
      <c r="I1582" s="92" t="s">
        <v>32</v>
      </c>
      <c r="J1582" s="92" t="s">
        <v>33</v>
      </c>
      <c r="K1582" s="91" t="s">
        <v>34</v>
      </c>
      <c r="L1582" s="128">
        <v>44032</v>
      </c>
      <c r="M1582" s="91">
        <v>2020</v>
      </c>
      <c r="N1582" s="91" t="s">
        <v>1124</v>
      </c>
      <c r="O1582" s="91" t="s">
        <v>1342</v>
      </c>
      <c r="P1582" s="127">
        <v>44062</v>
      </c>
      <c r="Q1582" s="97">
        <v>44085</v>
      </c>
      <c r="R1582" s="93" t="s">
        <v>40</v>
      </c>
      <c r="S1582" s="89" t="s">
        <v>420</v>
      </c>
      <c r="T1582" s="88" t="s">
        <v>30</v>
      </c>
      <c r="U1582" s="89" t="s">
        <v>449</v>
      </c>
      <c r="V1582" s="92" t="s">
        <v>1476</v>
      </c>
      <c r="W1582" s="94">
        <v>44611115</v>
      </c>
      <c r="X1582" s="46">
        <f t="shared" si="78"/>
        <v>53</v>
      </c>
      <c r="Y1582" s="46">
        <v>1317</v>
      </c>
      <c r="Z1582" s="46" t="str">
        <f t="shared" si="79"/>
        <v>31-60</v>
      </c>
      <c r="AA1582" s="77" t="str">
        <f t="shared" si="80"/>
        <v>Concluido</v>
      </c>
    </row>
    <row r="1583" spans="1:27" s="43" customFormat="1" ht="15" customHeight="1">
      <c r="A1583" s="89" t="s">
        <v>26</v>
      </c>
      <c r="B1583" s="90" t="s">
        <v>37</v>
      </c>
      <c r="C1583" s="91" t="s">
        <v>27</v>
      </c>
      <c r="D1583" s="91">
        <v>8382</v>
      </c>
      <c r="E1583" s="87" t="s">
        <v>97</v>
      </c>
      <c r="F1583" s="87" t="s">
        <v>57</v>
      </c>
      <c r="G1583" s="88" t="s">
        <v>30</v>
      </c>
      <c r="H1583" s="89" t="s">
        <v>31</v>
      </c>
      <c r="I1583" s="92" t="s">
        <v>32</v>
      </c>
      <c r="J1583" s="92" t="s">
        <v>33</v>
      </c>
      <c r="K1583" s="91" t="s">
        <v>34</v>
      </c>
      <c r="L1583" s="128">
        <v>44032</v>
      </c>
      <c r="M1583" s="91">
        <v>2020</v>
      </c>
      <c r="N1583" s="91" t="s">
        <v>1124</v>
      </c>
      <c r="O1583" s="91" t="s">
        <v>1342</v>
      </c>
      <c r="P1583" s="127">
        <v>44062</v>
      </c>
      <c r="Q1583" s="97">
        <v>44061</v>
      </c>
      <c r="R1583" s="93" t="s">
        <v>35</v>
      </c>
      <c r="S1583" s="89" t="s">
        <v>36</v>
      </c>
      <c r="T1583" s="88" t="s">
        <v>30</v>
      </c>
      <c r="U1583" s="89" t="s">
        <v>449</v>
      </c>
      <c r="V1583" s="92" t="s">
        <v>2053</v>
      </c>
      <c r="W1583" s="94">
        <v>48879665</v>
      </c>
      <c r="X1583" s="46">
        <f t="shared" si="78"/>
        <v>29</v>
      </c>
      <c r="Y1583" s="46">
        <v>1318</v>
      </c>
      <c r="Z1583" s="46" t="str">
        <f t="shared" si="79"/>
        <v>16-30</v>
      </c>
      <c r="AA1583" s="77" t="str">
        <f t="shared" si="80"/>
        <v>Concluido</v>
      </c>
    </row>
    <row r="1584" spans="1:27" s="43" customFormat="1" ht="15" customHeight="1">
      <c r="A1584" s="89" t="s">
        <v>26</v>
      </c>
      <c r="B1584" s="90" t="s">
        <v>37</v>
      </c>
      <c r="C1584" s="91" t="s">
        <v>27</v>
      </c>
      <c r="D1584" s="91">
        <v>8383</v>
      </c>
      <c r="E1584" s="87" t="s">
        <v>85</v>
      </c>
      <c r="F1584" s="87" t="s">
        <v>29</v>
      </c>
      <c r="G1584" s="88" t="s">
        <v>30</v>
      </c>
      <c r="H1584" s="89" t="s">
        <v>31</v>
      </c>
      <c r="I1584" s="92" t="s">
        <v>32</v>
      </c>
      <c r="J1584" s="92" t="s">
        <v>33</v>
      </c>
      <c r="K1584" s="91" t="s">
        <v>34</v>
      </c>
      <c r="L1584" s="128">
        <v>44032</v>
      </c>
      <c r="M1584" s="91">
        <v>2020</v>
      </c>
      <c r="N1584" s="91" t="s">
        <v>1124</v>
      </c>
      <c r="O1584" s="91" t="s">
        <v>1342</v>
      </c>
      <c r="P1584" s="127">
        <v>44062</v>
      </c>
      <c r="Q1584" s="97">
        <v>44060</v>
      </c>
      <c r="R1584" s="93" t="s">
        <v>35</v>
      </c>
      <c r="S1584" s="89" t="s">
        <v>36</v>
      </c>
      <c r="T1584" s="88" t="s">
        <v>30</v>
      </c>
      <c r="U1584" s="89" t="s">
        <v>449</v>
      </c>
      <c r="V1584" s="92" t="s">
        <v>2054</v>
      </c>
      <c r="W1584" s="94">
        <v>21148290</v>
      </c>
      <c r="X1584" s="46">
        <f t="shared" si="78"/>
        <v>28</v>
      </c>
      <c r="Y1584" s="46">
        <v>1319</v>
      </c>
      <c r="Z1584" s="46" t="str">
        <f t="shared" si="79"/>
        <v>16-30</v>
      </c>
      <c r="AA1584" s="77" t="str">
        <f t="shared" si="80"/>
        <v>Concluido</v>
      </c>
    </row>
    <row r="1585" spans="1:27" s="43" customFormat="1" ht="15" customHeight="1">
      <c r="A1585" s="89" t="s">
        <v>26</v>
      </c>
      <c r="B1585" s="90" t="s">
        <v>37</v>
      </c>
      <c r="C1585" s="91" t="s">
        <v>27</v>
      </c>
      <c r="D1585" s="91">
        <v>8385</v>
      </c>
      <c r="E1585" s="87" t="s">
        <v>78</v>
      </c>
      <c r="F1585" s="87" t="s">
        <v>57</v>
      </c>
      <c r="G1585" s="88" t="s">
        <v>30</v>
      </c>
      <c r="H1585" s="89" t="s">
        <v>31</v>
      </c>
      <c r="I1585" s="92" t="s">
        <v>32</v>
      </c>
      <c r="J1585" s="92" t="s">
        <v>33</v>
      </c>
      <c r="K1585" s="91" t="s">
        <v>34</v>
      </c>
      <c r="L1585" s="128">
        <v>44032</v>
      </c>
      <c r="M1585" s="91">
        <v>2020</v>
      </c>
      <c r="N1585" s="91" t="s">
        <v>1124</v>
      </c>
      <c r="O1585" s="91" t="s">
        <v>1342</v>
      </c>
      <c r="P1585" s="127">
        <v>44062</v>
      </c>
      <c r="Q1585" s="97">
        <v>44061</v>
      </c>
      <c r="R1585" s="93" t="s">
        <v>35</v>
      </c>
      <c r="S1585" s="89" t="s">
        <v>36</v>
      </c>
      <c r="T1585" s="88" t="s">
        <v>30</v>
      </c>
      <c r="U1585" s="89" t="s">
        <v>449</v>
      </c>
      <c r="V1585" s="92" t="s">
        <v>2055</v>
      </c>
      <c r="W1585" s="94">
        <v>10524871</v>
      </c>
      <c r="X1585" s="46">
        <f t="shared" si="78"/>
        <v>29</v>
      </c>
      <c r="Y1585" s="46">
        <v>1320</v>
      </c>
      <c r="Z1585" s="46" t="str">
        <f t="shared" si="79"/>
        <v>16-30</v>
      </c>
      <c r="AA1585" s="77" t="str">
        <f t="shared" si="80"/>
        <v>Concluido</v>
      </c>
    </row>
    <row r="1586" spans="1:27" s="43" customFormat="1" ht="15" customHeight="1">
      <c r="A1586" s="89" t="s">
        <v>26</v>
      </c>
      <c r="B1586" s="90" t="s">
        <v>37</v>
      </c>
      <c r="C1586" s="91" t="s">
        <v>27</v>
      </c>
      <c r="D1586" s="91">
        <v>8386</v>
      </c>
      <c r="E1586" s="87" t="s">
        <v>85</v>
      </c>
      <c r="F1586" s="87" t="s">
        <v>29</v>
      </c>
      <c r="G1586" s="88" t="s">
        <v>30</v>
      </c>
      <c r="H1586" s="89" t="s">
        <v>31</v>
      </c>
      <c r="I1586" s="92" t="s">
        <v>32</v>
      </c>
      <c r="J1586" s="92" t="s">
        <v>33</v>
      </c>
      <c r="K1586" s="91" t="s">
        <v>34</v>
      </c>
      <c r="L1586" s="128">
        <v>44032</v>
      </c>
      <c r="M1586" s="91">
        <v>2020</v>
      </c>
      <c r="N1586" s="91" t="s">
        <v>1124</v>
      </c>
      <c r="O1586" s="91" t="s">
        <v>1342</v>
      </c>
      <c r="P1586" s="127">
        <v>44062</v>
      </c>
      <c r="Q1586" s="97">
        <v>44061</v>
      </c>
      <c r="R1586" s="93" t="s">
        <v>35</v>
      </c>
      <c r="S1586" s="89" t="s">
        <v>36</v>
      </c>
      <c r="T1586" s="88" t="s">
        <v>30</v>
      </c>
      <c r="U1586" s="89" t="s">
        <v>449</v>
      </c>
      <c r="V1586" s="92" t="s">
        <v>2056</v>
      </c>
      <c r="W1586" s="94">
        <v>3646887</v>
      </c>
      <c r="X1586" s="46">
        <f t="shared" si="78"/>
        <v>29</v>
      </c>
      <c r="Y1586" s="46">
        <v>1321</v>
      </c>
      <c r="Z1586" s="46" t="str">
        <f t="shared" si="79"/>
        <v>16-30</v>
      </c>
      <c r="AA1586" s="77" t="str">
        <f t="shared" si="80"/>
        <v>Concluido</v>
      </c>
    </row>
    <row r="1587" spans="1:27" s="43" customFormat="1" ht="15" customHeight="1">
      <c r="A1587" s="89" t="s">
        <v>26</v>
      </c>
      <c r="B1587" s="90" t="s">
        <v>37</v>
      </c>
      <c r="C1587" s="91" t="s">
        <v>27</v>
      </c>
      <c r="D1587" s="91">
        <v>8387</v>
      </c>
      <c r="E1587" s="87" t="s">
        <v>406</v>
      </c>
      <c r="F1587" s="87" t="s">
        <v>29</v>
      </c>
      <c r="G1587" s="88" t="s">
        <v>30</v>
      </c>
      <c r="H1587" s="89" t="s">
        <v>31</v>
      </c>
      <c r="I1587" s="92" t="s">
        <v>32</v>
      </c>
      <c r="J1587" s="92" t="s">
        <v>33</v>
      </c>
      <c r="K1587" s="91" t="s">
        <v>34</v>
      </c>
      <c r="L1587" s="128">
        <v>44032</v>
      </c>
      <c r="M1587" s="91">
        <v>2020</v>
      </c>
      <c r="N1587" s="91" t="s">
        <v>1124</v>
      </c>
      <c r="O1587" s="91" t="s">
        <v>1342</v>
      </c>
      <c r="P1587" s="127">
        <v>44062</v>
      </c>
      <c r="Q1587" s="97">
        <v>44061</v>
      </c>
      <c r="R1587" s="93" t="s">
        <v>35</v>
      </c>
      <c r="S1587" s="89" t="s">
        <v>36</v>
      </c>
      <c r="T1587" s="88" t="s">
        <v>30</v>
      </c>
      <c r="U1587" s="89" t="s">
        <v>449</v>
      </c>
      <c r="V1587" s="92" t="s">
        <v>2057</v>
      </c>
      <c r="W1587" s="94">
        <v>70116845</v>
      </c>
      <c r="X1587" s="46">
        <f t="shared" si="78"/>
        <v>29</v>
      </c>
      <c r="Y1587" s="46">
        <v>1322</v>
      </c>
      <c r="Z1587" s="46" t="str">
        <f t="shared" si="79"/>
        <v>16-30</v>
      </c>
      <c r="AA1587" s="77" t="str">
        <f t="shared" si="80"/>
        <v>Concluido</v>
      </c>
    </row>
    <row r="1588" spans="1:27" s="43" customFormat="1" ht="15" customHeight="1">
      <c r="A1588" s="89" t="s">
        <v>26</v>
      </c>
      <c r="B1588" s="90" t="s">
        <v>37</v>
      </c>
      <c r="C1588" s="91" t="s">
        <v>27</v>
      </c>
      <c r="D1588" s="91">
        <v>8390</v>
      </c>
      <c r="E1588" s="87" t="s">
        <v>162</v>
      </c>
      <c r="F1588" s="87" t="s">
        <v>29</v>
      </c>
      <c r="G1588" s="88" t="s">
        <v>30</v>
      </c>
      <c r="H1588" s="89" t="s">
        <v>31</v>
      </c>
      <c r="I1588" s="92" t="s">
        <v>32</v>
      </c>
      <c r="J1588" s="92" t="s">
        <v>33</v>
      </c>
      <c r="K1588" s="91" t="s">
        <v>34</v>
      </c>
      <c r="L1588" s="128">
        <v>44032</v>
      </c>
      <c r="M1588" s="91">
        <v>2020</v>
      </c>
      <c r="N1588" s="91" t="s">
        <v>1124</v>
      </c>
      <c r="O1588" s="91" t="s">
        <v>1342</v>
      </c>
      <c r="P1588" s="127">
        <v>44062</v>
      </c>
      <c r="Q1588" s="97">
        <v>44061</v>
      </c>
      <c r="R1588" s="93" t="s">
        <v>35</v>
      </c>
      <c r="S1588" s="89" t="s">
        <v>36</v>
      </c>
      <c r="T1588" s="88" t="s">
        <v>30</v>
      </c>
      <c r="U1588" s="89" t="s">
        <v>449</v>
      </c>
      <c r="V1588" s="92" t="s">
        <v>2058</v>
      </c>
      <c r="W1588" s="94">
        <v>48300454</v>
      </c>
      <c r="X1588" s="46">
        <f t="shared" si="78"/>
        <v>29</v>
      </c>
      <c r="Y1588" s="46">
        <v>1323</v>
      </c>
      <c r="Z1588" s="46" t="str">
        <f t="shared" si="79"/>
        <v>16-30</v>
      </c>
      <c r="AA1588" s="77" t="str">
        <f t="shared" si="80"/>
        <v>Concluido</v>
      </c>
    </row>
    <row r="1589" spans="1:27" s="43" customFormat="1" ht="15" customHeight="1">
      <c r="A1589" s="89" t="s">
        <v>26</v>
      </c>
      <c r="B1589" s="90" t="s">
        <v>37</v>
      </c>
      <c r="C1589" s="91" t="s">
        <v>27</v>
      </c>
      <c r="D1589" s="91">
        <v>8391</v>
      </c>
      <c r="E1589" s="87" t="s">
        <v>85</v>
      </c>
      <c r="F1589" s="87" t="s">
        <v>57</v>
      </c>
      <c r="G1589" s="88" t="s">
        <v>30</v>
      </c>
      <c r="H1589" s="89" t="s">
        <v>31</v>
      </c>
      <c r="I1589" s="92" t="s">
        <v>32</v>
      </c>
      <c r="J1589" s="92" t="s">
        <v>33</v>
      </c>
      <c r="K1589" s="91" t="s">
        <v>34</v>
      </c>
      <c r="L1589" s="128">
        <v>44032</v>
      </c>
      <c r="M1589" s="91">
        <v>2020</v>
      </c>
      <c r="N1589" s="91" t="s">
        <v>1124</v>
      </c>
      <c r="O1589" s="91" t="s">
        <v>1342</v>
      </c>
      <c r="P1589" s="127">
        <v>44062</v>
      </c>
      <c r="Q1589" s="97">
        <v>44061</v>
      </c>
      <c r="R1589" s="93" t="s">
        <v>35</v>
      </c>
      <c r="S1589" s="89" t="s">
        <v>36</v>
      </c>
      <c r="T1589" s="88" t="s">
        <v>30</v>
      </c>
      <c r="U1589" s="89" t="s">
        <v>449</v>
      </c>
      <c r="V1589" s="92" t="s">
        <v>2059</v>
      </c>
      <c r="W1589" s="94">
        <v>77159409</v>
      </c>
      <c r="X1589" s="46">
        <f t="shared" si="78"/>
        <v>29</v>
      </c>
      <c r="Y1589" s="46">
        <v>1324</v>
      </c>
      <c r="Z1589" s="46" t="str">
        <f t="shared" si="79"/>
        <v>16-30</v>
      </c>
      <c r="AA1589" s="77" t="str">
        <f t="shared" si="80"/>
        <v>Concluido</v>
      </c>
    </row>
    <row r="1590" spans="1:27" s="43" customFormat="1" ht="15" customHeight="1">
      <c r="A1590" s="89" t="s">
        <v>26</v>
      </c>
      <c r="B1590" s="90" t="s">
        <v>37</v>
      </c>
      <c r="C1590" s="91" t="s">
        <v>27</v>
      </c>
      <c r="D1590" s="91">
        <v>8341</v>
      </c>
      <c r="E1590" s="87" t="s">
        <v>94</v>
      </c>
      <c r="F1590" s="87" t="s">
        <v>29</v>
      </c>
      <c r="G1590" s="88" t="s">
        <v>44</v>
      </c>
      <c r="H1590" s="89" t="s">
        <v>45</v>
      </c>
      <c r="I1590" s="92" t="s">
        <v>94</v>
      </c>
      <c r="J1590" s="92" t="s">
        <v>79</v>
      </c>
      <c r="K1590" s="91" t="s">
        <v>34</v>
      </c>
      <c r="L1590" s="128">
        <v>44032</v>
      </c>
      <c r="M1590" s="91">
        <v>2020</v>
      </c>
      <c r="N1590" s="91" t="s">
        <v>1124</v>
      </c>
      <c r="O1590" s="91" t="s">
        <v>1342</v>
      </c>
      <c r="P1590" s="127">
        <v>44062</v>
      </c>
      <c r="Q1590" s="97">
        <v>44061</v>
      </c>
      <c r="R1590" s="93" t="s">
        <v>35</v>
      </c>
      <c r="S1590" s="89" t="s">
        <v>36</v>
      </c>
      <c r="T1590" s="88" t="s">
        <v>30</v>
      </c>
      <c r="U1590" s="89" t="s">
        <v>449</v>
      </c>
      <c r="V1590" s="92" t="s">
        <v>2060</v>
      </c>
      <c r="W1590" s="94">
        <v>43945513</v>
      </c>
      <c r="X1590" s="46">
        <f t="shared" si="78"/>
        <v>29</v>
      </c>
      <c r="Y1590" s="46">
        <v>1325</v>
      </c>
      <c r="Z1590" s="46" t="str">
        <f t="shared" si="79"/>
        <v>16-30</v>
      </c>
      <c r="AA1590" s="77" t="str">
        <f t="shared" si="80"/>
        <v>Concluido</v>
      </c>
    </row>
    <row r="1591" spans="1:27" s="43" customFormat="1" ht="15" customHeight="1">
      <c r="A1591" s="89" t="s">
        <v>26</v>
      </c>
      <c r="B1591" s="90" t="s">
        <v>37</v>
      </c>
      <c r="C1591" s="91" t="s">
        <v>27</v>
      </c>
      <c r="D1591" s="91">
        <v>8332</v>
      </c>
      <c r="E1591" s="87" t="s">
        <v>63</v>
      </c>
      <c r="F1591" s="87" t="s">
        <v>29</v>
      </c>
      <c r="G1591" s="88" t="s">
        <v>44</v>
      </c>
      <c r="H1591" s="89" t="s">
        <v>45</v>
      </c>
      <c r="I1591" s="92" t="s">
        <v>586</v>
      </c>
      <c r="J1591" s="92" t="s">
        <v>59</v>
      </c>
      <c r="K1591" s="91" t="s">
        <v>587</v>
      </c>
      <c r="L1591" s="128">
        <v>44032</v>
      </c>
      <c r="M1591" s="91">
        <v>2020</v>
      </c>
      <c r="N1591" s="91" t="s">
        <v>1124</v>
      </c>
      <c r="O1591" s="91" t="s">
        <v>1342</v>
      </c>
      <c r="P1591" s="127">
        <v>44062</v>
      </c>
      <c r="Q1591" s="97">
        <v>44061</v>
      </c>
      <c r="R1591" s="93" t="s">
        <v>35</v>
      </c>
      <c r="S1591" s="89" t="s">
        <v>36</v>
      </c>
      <c r="T1591" s="88" t="s">
        <v>30</v>
      </c>
      <c r="U1591" s="89" t="s">
        <v>449</v>
      </c>
      <c r="V1591" s="92" t="s">
        <v>2061</v>
      </c>
      <c r="W1591" s="94">
        <v>31777399</v>
      </c>
      <c r="X1591" s="46">
        <f t="shared" si="78"/>
        <v>29</v>
      </c>
      <c r="Y1591" s="46">
        <v>1326</v>
      </c>
      <c r="Z1591" s="46" t="str">
        <f t="shared" si="79"/>
        <v>16-30</v>
      </c>
      <c r="AA1591" s="77" t="str">
        <f t="shared" si="80"/>
        <v>Concluido</v>
      </c>
    </row>
    <row r="1592" spans="1:27" s="43" customFormat="1" ht="15" customHeight="1">
      <c r="A1592" s="89" t="s">
        <v>26</v>
      </c>
      <c r="B1592" s="90" t="s">
        <v>37</v>
      </c>
      <c r="C1592" s="91" t="s">
        <v>27</v>
      </c>
      <c r="D1592" s="91">
        <v>8334</v>
      </c>
      <c r="E1592" s="87" t="s">
        <v>63</v>
      </c>
      <c r="F1592" s="87" t="s">
        <v>29</v>
      </c>
      <c r="G1592" s="88" t="s">
        <v>44</v>
      </c>
      <c r="H1592" s="89" t="s">
        <v>45</v>
      </c>
      <c r="I1592" s="92" t="s">
        <v>586</v>
      </c>
      <c r="J1592" s="92" t="s">
        <v>59</v>
      </c>
      <c r="K1592" s="91" t="s">
        <v>587</v>
      </c>
      <c r="L1592" s="128">
        <v>44032</v>
      </c>
      <c r="M1592" s="91">
        <v>2020</v>
      </c>
      <c r="N1592" s="91" t="s">
        <v>1124</v>
      </c>
      <c r="O1592" s="91" t="s">
        <v>1342</v>
      </c>
      <c r="P1592" s="127">
        <v>44062</v>
      </c>
      <c r="Q1592" s="97">
        <v>44084</v>
      </c>
      <c r="R1592" s="93" t="s">
        <v>35</v>
      </c>
      <c r="S1592" s="89" t="s">
        <v>36</v>
      </c>
      <c r="T1592" s="88" t="s">
        <v>30</v>
      </c>
      <c r="U1592" s="89" t="s">
        <v>449</v>
      </c>
      <c r="V1592" s="92" t="s">
        <v>2062</v>
      </c>
      <c r="W1592" s="94">
        <v>44364551</v>
      </c>
      <c r="X1592" s="46">
        <f t="shared" si="78"/>
        <v>52</v>
      </c>
      <c r="Y1592" s="46">
        <v>1327</v>
      </c>
      <c r="Z1592" s="46" t="str">
        <f t="shared" si="79"/>
        <v>31-60</v>
      </c>
      <c r="AA1592" s="77" t="str">
        <f t="shared" si="80"/>
        <v>Concluido</v>
      </c>
    </row>
    <row r="1593" spans="1:27" s="43" customFormat="1" ht="15" customHeight="1">
      <c r="A1593" s="89" t="s">
        <v>26</v>
      </c>
      <c r="B1593" s="90" t="s">
        <v>37</v>
      </c>
      <c r="C1593" s="91" t="s">
        <v>27</v>
      </c>
      <c r="D1593" s="91">
        <v>8331</v>
      </c>
      <c r="E1593" s="87" t="s">
        <v>102</v>
      </c>
      <c r="F1593" s="87" t="s">
        <v>57</v>
      </c>
      <c r="G1593" s="88" t="s">
        <v>44</v>
      </c>
      <c r="H1593" s="89" t="s">
        <v>45</v>
      </c>
      <c r="I1593" s="92" t="s">
        <v>102</v>
      </c>
      <c r="J1593" s="92" t="s">
        <v>86</v>
      </c>
      <c r="K1593" s="91" t="s">
        <v>155</v>
      </c>
      <c r="L1593" s="128">
        <v>44032</v>
      </c>
      <c r="M1593" s="91">
        <v>2020</v>
      </c>
      <c r="N1593" s="91" t="s">
        <v>1124</v>
      </c>
      <c r="O1593" s="91" t="s">
        <v>1342</v>
      </c>
      <c r="P1593" s="127">
        <v>44062</v>
      </c>
      <c r="Q1593" s="97">
        <v>44060</v>
      </c>
      <c r="R1593" s="93" t="s">
        <v>35</v>
      </c>
      <c r="S1593" s="89" t="s">
        <v>36</v>
      </c>
      <c r="T1593" s="88" t="s">
        <v>30</v>
      </c>
      <c r="U1593" s="89" t="s">
        <v>449</v>
      </c>
      <c r="V1593" s="92" t="s">
        <v>2063</v>
      </c>
      <c r="W1593" s="94">
        <v>70087492</v>
      </c>
      <c r="X1593" s="46">
        <f t="shared" si="78"/>
        <v>28</v>
      </c>
      <c r="Y1593" s="46">
        <v>1328</v>
      </c>
      <c r="Z1593" s="46" t="str">
        <f t="shared" si="79"/>
        <v>16-30</v>
      </c>
      <c r="AA1593" s="77" t="str">
        <f t="shared" si="80"/>
        <v>Concluido</v>
      </c>
    </row>
    <row r="1594" spans="1:27" s="43" customFormat="1" ht="15" customHeight="1">
      <c r="A1594" s="89" t="s">
        <v>26</v>
      </c>
      <c r="B1594" s="90" t="s">
        <v>37</v>
      </c>
      <c r="C1594" s="91" t="s">
        <v>27</v>
      </c>
      <c r="D1594" s="91">
        <v>8333</v>
      </c>
      <c r="E1594" s="87" t="s">
        <v>65</v>
      </c>
      <c r="F1594" s="87" t="s">
        <v>57</v>
      </c>
      <c r="G1594" s="88" t="s">
        <v>44</v>
      </c>
      <c r="H1594" s="89" t="s">
        <v>45</v>
      </c>
      <c r="I1594" s="92" t="s">
        <v>65</v>
      </c>
      <c r="J1594" s="92" t="s">
        <v>69</v>
      </c>
      <c r="K1594" s="91" t="s">
        <v>429</v>
      </c>
      <c r="L1594" s="128">
        <v>44032</v>
      </c>
      <c r="M1594" s="91">
        <v>2020</v>
      </c>
      <c r="N1594" s="91" t="s">
        <v>1124</v>
      </c>
      <c r="O1594" s="91" t="s">
        <v>1342</v>
      </c>
      <c r="P1594" s="127">
        <v>44062</v>
      </c>
      <c r="Q1594" s="97">
        <v>44060</v>
      </c>
      <c r="R1594" s="93" t="s">
        <v>35</v>
      </c>
      <c r="S1594" s="89" t="s">
        <v>36</v>
      </c>
      <c r="T1594" s="88" t="s">
        <v>30</v>
      </c>
      <c r="U1594" s="89" t="s">
        <v>449</v>
      </c>
      <c r="V1594" s="92" t="s">
        <v>1489</v>
      </c>
      <c r="W1594" s="94">
        <v>32772835</v>
      </c>
      <c r="X1594" s="46">
        <f t="shared" si="78"/>
        <v>28</v>
      </c>
      <c r="Y1594" s="46">
        <v>1329</v>
      </c>
      <c r="Z1594" s="46" t="str">
        <f t="shared" si="79"/>
        <v>16-30</v>
      </c>
      <c r="AA1594" s="77" t="str">
        <f t="shared" si="80"/>
        <v>Concluido</v>
      </c>
    </row>
    <row r="1595" spans="1:27" s="43" customFormat="1" ht="15" customHeight="1">
      <c r="A1595" s="89" t="s">
        <v>26</v>
      </c>
      <c r="B1595" s="90" t="s">
        <v>37</v>
      </c>
      <c r="C1595" s="91" t="s">
        <v>27</v>
      </c>
      <c r="D1595" s="91">
        <v>8325</v>
      </c>
      <c r="E1595" s="87" t="s">
        <v>60</v>
      </c>
      <c r="F1595" s="87" t="s">
        <v>61</v>
      </c>
      <c r="G1595" s="88" t="s">
        <v>30</v>
      </c>
      <c r="H1595" s="89" t="s">
        <v>442</v>
      </c>
      <c r="I1595" s="92" t="s">
        <v>32</v>
      </c>
      <c r="J1595" s="92" t="s">
        <v>33</v>
      </c>
      <c r="K1595" s="91" t="s">
        <v>34</v>
      </c>
      <c r="L1595" s="128">
        <v>44031</v>
      </c>
      <c r="M1595" s="91">
        <v>2020</v>
      </c>
      <c r="N1595" s="91" t="s">
        <v>1124</v>
      </c>
      <c r="O1595" s="91" t="s">
        <v>1342</v>
      </c>
      <c r="P1595" s="127">
        <v>44061</v>
      </c>
      <c r="Q1595" s="97">
        <v>44061</v>
      </c>
      <c r="R1595" s="93" t="s">
        <v>40</v>
      </c>
      <c r="S1595" s="89" t="s">
        <v>420</v>
      </c>
      <c r="T1595" s="88" t="s">
        <v>30</v>
      </c>
      <c r="U1595" s="89" t="s">
        <v>449</v>
      </c>
      <c r="V1595" s="92" t="s">
        <v>2064</v>
      </c>
      <c r="W1595" s="94">
        <v>8087482</v>
      </c>
      <c r="X1595" s="46">
        <f t="shared" si="78"/>
        <v>30</v>
      </c>
      <c r="Y1595" s="46">
        <v>1330</v>
      </c>
      <c r="Z1595" s="46" t="str">
        <f t="shared" si="79"/>
        <v>16-30</v>
      </c>
      <c r="AA1595" s="77" t="str">
        <f t="shared" si="80"/>
        <v>Concluido</v>
      </c>
    </row>
    <row r="1596" spans="1:27" s="43" customFormat="1">
      <c r="A1596" s="89" t="s">
        <v>26</v>
      </c>
      <c r="B1596" s="90" t="s">
        <v>37</v>
      </c>
      <c r="C1596" s="91" t="s">
        <v>27</v>
      </c>
      <c r="D1596" s="91">
        <v>8326</v>
      </c>
      <c r="E1596" s="87" t="s">
        <v>424</v>
      </c>
      <c r="F1596" s="87" t="s">
        <v>29</v>
      </c>
      <c r="G1596" s="88" t="s">
        <v>30</v>
      </c>
      <c r="H1596" s="89" t="s">
        <v>442</v>
      </c>
      <c r="I1596" s="92" t="s">
        <v>32</v>
      </c>
      <c r="J1596" s="92" t="s">
        <v>33</v>
      </c>
      <c r="K1596" s="91" t="s">
        <v>34</v>
      </c>
      <c r="L1596" s="128">
        <v>44031</v>
      </c>
      <c r="M1596" s="91">
        <v>2020</v>
      </c>
      <c r="N1596" s="91" t="s">
        <v>1124</v>
      </c>
      <c r="O1596" s="91" t="s">
        <v>1342</v>
      </c>
      <c r="P1596" s="127">
        <v>44061</v>
      </c>
      <c r="Q1596" s="97">
        <v>44060</v>
      </c>
      <c r="R1596" s="93" t="s">
        <v>35</v>
      </c>
      <c r="S1596" s="89" t="s">
        <v>36</v>
      </c>
      <c r="T1596" s="88" t="s">
        <v>30</v>
      </c>
      <c r="U1596" s="89" t="s">
        <v>449</v>
      </c>
      <c r="V1596" s="92" t="s">
        <v>1220</v>
      </c>
      <c r="W1596" s="94">
        <v>41097917</v>
      </c>
      <c r="X1596" s="46">
        <f t="shared" si="78"/>
        <v>29</v>
      </c>
      <c r="Y1596" s="46">
        <v>1331</v>
      </c>
      <c r="Z1596" s="46" t="str">
        <f t="shared" si="79"/>
        <v>16-30</v>
      </c>
      <c r="AA1596" s="77" t="str">
        <f t="shared" si="80"/>
        <v>Concluido</v>
      </c>
    </row>
    <row r="1597" spans="1:27" s="43" customFormat="1" ht="15" customHeight="1">
      <c r="A1597" s="89" t="s">
        <v>26</v>
      </c>
      <c r="B1597" s="90" t="s">
        <v>37</v>
      </c>
      <c r="C1597" s="91" t="s">
        <v>27</v>
      </c>
      <c r="D1597" s="91">
        <v>8327</v>
      </c>
      <c r="E1597" s="87" t="s">
        <v>80</v>
      </c>
      <c r="F1597" s="87" t="s">
        <v>80</v>
      </c>
      <c r="G1597" s="88" t="s">
        <v>30</v>
      </c>
      <c r="H1597" s="89" t="s">
        <v>442</v>
      </c>
      <c r="I1597" s="92" t="s">
        <v>32</v>
      </c>
      <c r="J1597" s="92" t="s">
        <v>33</v>
      </c>
      <c r="K1597" s="91" t="s">
        <v>34</v>
      </c>
      <c r="L1597" s="128">
        <v>44031</v>
      </c>
      <c r="M1597" s="91">
        <v>2020</v>
      </c>
      <c r="N1597" s="91" t="s">
        <v>1124</v>
      </c>
      <c r="O1597" s="91" t="s">
        <v>1342</v>
      </c>
      <c r="P1597" s="127">
        <v>44061</v>
      </c>
      <c r="Q1597" s="97">
        <v>44083</v>
      </c>
      <c r="R1597" s="93">
        <v>29</v>
      </c>
      <c r="S1597" s="89" t="s">
        <v>81</v>
      </c>
      <c r="T1597" s="88" t="s">
        <v>41</v>
      </c>
      <c r="U1597" s="89" t="s">
        <v>42</v>
      </c>
      <c r="V1597" s="92" t="s">
        <v>2065</v>
      </c>
      <c r="W1597" s="94">
        <v>42346790</v>
      </c>
      <c r="X1597" s="46">
        <f t="shared" si="78"/>
        <v>52</v>
      </c>
      <c r="Y1597" s="46">
        <v>1332</v>
      </c>
      <c r="Z1597" s="46" t="str">
        <f t="shared" si="79"/>
        <v>31-60</v>
      </c>
      <c r="AA1597" s="77" t="str">
        <f t="shared" si="80"/>
        <v>Concluido</v>
      </c>
    </row>
    <row r="1598" spans="1:27" s="43" customFormat="1" ht="15" customHeight="1">
      <c r="A1598" s="89" t="s">
        <v>26</v>
      </c>
      <c r="B1598" s="90" t="s">
        <v>37</v>
      </c>
      <c r="C1598" s="91" t="s">
        <v>27</v>
      </c>
      <c r="D1598" s="91">
        <v>8329</v>
      </c>
      <c r="E1598" s="87" t="s">
        <v>147</v>
      </c>
      <c r="F1598" s="87" t="s">
        <v>29</v>
      </c>
      <c r="G1598" s="88" t="s">
        <v>30</v>
      </c>
      <c r="H1598" s="89" t="s">
        <v>442</v>
      </c>
      <c r="I1598" s="92" t="s">
        <v>32</v>
      </c>
      <c r="J1598" s="92" t="s">
        <v>33</v>
      </c>
      <c r="K1598" s="91" t="s">
        <v>34</v>
      </c>
      <c r="L1598" s="128">
        <v>44031</v>
      </c>
      <c r="M1598" s="91">
        <v>2020</v>
      </c>
      <c r="N1598" s="91" t="s">
        <v>1124</v>
      </c>
      <c r="O1598" s="91" t="s">
        <v>1342</v>
      </c>
      <c r="P1598" s="127">
        <v>44061</v>
      </c>
      <c r="Q1598" s="97">
        <v>44060</v>
      </c>
      <c r="R1598" s="93" t="s">
        <v>35</v>
      </c>
      <c r="S1598" s="89" t="s">
        <v>36</v>
      </c>
      <c r="T1598" s="88" t="s">
        <v>30</v>
      </c>
      <c r="U1598" s="89" t="s">
        <v>449</v>
      </c>
      <c r="V1598" s="92" t="s">
        <v>1149</v>
      </c>
      <c r="W1598" s="94">
        <v>17923560</v>
      </c>
      <c r="X1598" s="46">
        <f t="shared" si="78"/>
        <v>29</v>
      </c>
      <c r="Y1598" s="46">
        <v>1333</v>
      </c>
      <c r="Z1598" s="46" t="str">
        <f t="shared" si="79"/>
        <v>16-30</v>
      </c>
      <c r="AA1598" s="77" t="str">
        <f t="shared" si="80"/>
        <v>Concluido</v>
      </c>
    </row>
    <row r="1599" spans="1:27" s="43" customFormat="1" ht="15" customHeight="1">
      <c r="A1599" s="89" t="s">
        <v>26</v>
      </c>
      <c r="B1599" s="90" t="s">
        <v>37</v>
      </c>
      <c r="C1599" s="91" t="s">
        <v>27</v>
      </c>
      <c r="D1599" s="91">
        <v>8321</v>
      </c>
      <c r="E1599" s="87" t="s">
        <v>56</v>
      </c>
      <c r="F1599" s="87" t="s">
        <v>29</v>
      </c>
      <c r="G1599" s="88" t="s">
        <v>44</v>
      </c>
      <c r="H1599" s="89" t="s">
        <v>45</v>
      </c>
      <c r="I1599" s="92" t="s">
        <v>58</v>
      </c>
      <c r="J1599" s="92" t="s">
        <v>59</v>
      </c>
      <c r="K1599" s="91" t="s">
        <v>430</v>
      </c>
      <c r="L1599" s="128">
        <v>44030</v>
      </c>
      <c r="M1599" s="91">
        <v>2020</v>
      </c>
      <c r="N1599" s="91" t="s">
        <v>1124</v>
      </c>
      <c r="O1599" s="91" t="s">
        <v>1342</v>
      </c>
      <c r="P1599" s="127">
        <v>44060</v>
      </c>
      <c r="Q1599" s="97">
        <v>44058</v>
      </c>
      <c r="R1599" s="93" t="s">
        <v>35</v>
      </c>
      <c r="S1599" s="89" t="s">
        <v>36</v>
      </c>
      <c r="T1599" s="88" t="s">
        <v>30</v>
      </c>
      <c r="U1599" s="89" t="s">
        <v>449</v>
      </c>
      <c r="V1599" s="92" t="s">
        <v>2066</v>
      </c>
      <c r="W1599" s="94">
        <v>46728358</v>
      </c>
      <c r="X1599" s="46">
        <f t="shared" si="78"/>
        <v>28</v>
      </c>
      <c r="Y1599" s="46">
        <v>1334</v>
      </c>
      <c r="Z1599" s="46" t="str">
        <f t="shared" si="79"/>
        <v>16-30</v>
      </c>
      <c r="AA1599" s="77" t="str">
        <f t="shared" si="80"/>
        <v>Concluido</v>
      </c>
    </row>
    <row r="1600" spans="1:27" s="43" customFormat="1" ht="15" customHeight="1">
      <c r="A1600" s="89" t="s">
        <v>26</v>
      </c>
      <c r="B1600" s="90" t="s">
        <v>37</v>
      </c>
      <c r="C1600" s="91" t="s">
        <v>27</v>
      </c>
      <c r="D1600" s="91">
        <v>8323</v>
      </c>
      <c r="E1600" s="87" t="s">
        <v>399</v>
      </c>
      <c r="F1600" s="87" t="s">
        <v>57</v>
      </c>
      <c r="G1600" s="88" t="s">
        <v>44</v>
      </c>
      <c r="H1600" s="89" t="s">
        <v>45</v>
      </c>
      <c r="I1600" s="92" t="s">
        <v>399</v>
      </c>
      <c r="J1600" s="92" t="s">
        <v>117</v>
      </c>
      <c r="K1600" s="95" t="s">
        <v>435</v>
      </c>
      <c r="L1600" s="128">
        <v>44030</v>
      </c>
      <c r="M1600" s="91">
        <v>2020</v>
      </c>
      <c r="N1600" s="91" t="s">
        <v>1124</v>
      </c>
      <c r="O1600" s="91" t="s">
        <v>1342</v>
      </c>
      <c r="P1600" s="127">
        <v>44060</v>
      </c>
      <c r="Q1600" s="97">
        <v>44050</v>
      </c>
      <c r="R1600" s="93" t="s">
        <v>35</v>
      </c>
      <c r="S1600" s="89" t="s">
        <v>36</v>
      </c>
      <c r="T1600" s="88" t="s">
        <v>30</v>
      </c>
      <c r="U1600" s="89" t="s">
        <v>449</v>
      </c>
      <c r="V1600" s="92" t="s">
        <v>2067</v>
      </c>
      <c r="W1600" s="94">
        <v>47950370</v>
      </c>
      <c r="X1600" s="46">
        <f t="shared" si="78"/>
        <v>20</v>
      </c>
      <c r="Y1600" s="46">
        <v>1335</v>
      </c>
      <c r="Z1600" s="46" t="str">
        <f t="shared" si="79"/>
        <v>16-30</v>
      </c>
      <c r="AA1600" s="77" t="str">
        <f t="shared" si="80"/>
        <v>Concluido</v>
      </c>
    </row>
    <row r="1601" spans="1:27" s="43" customFormat="1" ht="15" customHeight="1">
      <c r="A1601" s="89" t="s">
        <v>26</v>
      </c>
      <c r="B1601" s="90" t="s">
        <v>37</v>
      </c>
      <c r="C1601" s="91" t="s">
        <v>27</v>
      </c>
      <c r="D1601" s="91">
        <v>8320</v>
      </c>
      <c r="E1601" s="87" t="s">
        <v>116</v>
      </c>
      <c r="F1601" s="87" t="s">
        <v>57</v>
      </c>
      <c r="G1601" s="88" t="s">
        <v>44</v>
      </c>
      <c r="H1601" s="89" t="s">
        <v>45</v>
      </c>
      <c r="I1601" s="92" t="s">
        <v>116</v>
      </c>
      <c r="J1601" s="92" t="s">
        <v>117</v>
      </c>
      <c r="K1601" s="91" t="s">
        <v>118</v>
      </c>
      <c r="L1601" s="128">
        <v>44030</v>
      </c>
      <c r="M1601" s="91">
        <v>2020</v>
      </c>
      <c r="N1601" s="91" t="s">
        <v>1124</v>
      </c>
      <c r="O1601" s="91" t="s">
        <v>1342</v>
      </c>
      <c r="P1601" s="127">
        <v>44060</v>
      </c>
      <c r="Q1601" s="97">
        <v>44058</v>
      </c>
      <c r="R1601" s="93" t="s">
        <v>35</v>
      </c>
      <c r="S1601" s="89" t="s">
        <v>36</v>
      </c>
      <c r="T1601" s="88" t="s">
        <v>30</v>
      </c>
      <c r="U1601" s="89" t="s">
        <v>449</v>
      </c>
      <c r="V1601" s="92" t="s">
        <v>2068</v>
      </c>
      <c r="W1601" s="94">
        <v>77293006</v>
      </c>
      <c r="X1601" s="46">
        <f t="shared" si="78"/>
        <v>28</v>
      </c>
      <c r="Y1601" s="46">
        <v>1336</v>
      </c>
      <c r="Z1601" s="46" t="str">
        <f t="shared" si="79"/>
        <v>16-30</v>
      </c>
      <c r="AA1601" s="77" t="str">
        <f t="shared" si="80"/>
        <v>Concluido</v>
      </c>
    </row>
    <row r="1602" spans="1:27" s="43" customFormat="1" ht="15" customHeight="1">
      <c r="A1602" s="89" t="s">
        <v>26</v>
      </c>
      <c r="B1602" s="90" t="s">
        <v>37</v>
      </c>
      <c r="C1602" s="91" t="s">
        <v>27</v>
      </c>
      <c r="D1602" s="91">
        <v>8319</v>
      </c>
      <c r="E1602" s="87" t="s">
        <v>157</v>
      </c>
      <c r="F1602" s="87" t="s">
        <v>57</v>
      </c>
      <c r="G1602" s="88" t="s">
        <v>44</v>
      </c>
      <c r="H1602" s="89" t="s">
        <v>45</v>
      </c>
      <c r="I1602" s="92" t="s">
        <v>157</v>
      </c>
      <c r="J1602" s="92" t="s">
        <v>108</v>
      </c>
      <c r="K1602" s="91" t="s">
        <v>428</v>
      </c>
      <c r="L1602" s="128">
        <v>44030</v>
      </c>
      <c r="M1602" s="91">
        <v>2020</v>
      </c>
      <c r="N1602" s="91" t="s">
        <v>1124</v>
      </c>
      <c r="O1602" s="91" t="s">
        <v>1342</v>
      </c>
      <c r="P1602" s="127">
        <v>44060</v>
      </c>
      <c r="Q1602" s="97">
        <v>44060</v>
      </c>
      <c r="R1602" s="93" t="s">
        <v>35</v>
      </c>
      <c r="S1602" s="89" t="s">
        <v>36</v>
      </c>
      <c r="T1602" s="88" t="s">
        <v>30</v>
      </c>
      <c r="U1602" s="89" t="s">
        <v>449</v>
      </c>
      <c r="V1602" s="92" t="s">
        <v>2069</v>
      </c>
      <c r="W1602" s="94">
        <v>19192786</v>
      </c>
      <c r="X1602" s="46">
        <f t="shared" si="78"/>
        <v>30</v>
      </c>
      <c r="Y1602" s="46">
        <v>1337</v>
      </c>
      <c r="Z1602" s="46" t="str">
        <f t="shared" si="79"/>
        <v>16-30</v>
      </c>
      <c r="AA1602" s="77" t="str">
        <f t="shared" si="80"/>
        <v>Concluido</v>
      </c>
    </row>
    <row r="1603" spans="1:27" s="43" customFormat="1" ht="15" customHeight="1">
      <c r="A1603" s="89" t="s">
        <v>26</v>
      </c>
      <c r="B1603" s="90" t="s">
        <v>37</v>
      </c>
      <c r="C1603" s="91" t="s">
        <v>27</v>
      </c>
      <c r="D1603" s="91">
        <v>8312</v>
      </c>
      <c r="E1603" s="87" t="s">
        <v>147</v>
      </c>
      <c r="F1603" s="87" t="s">
        <v>29</v>
      </c>
      <c r="G1603" s="88" t="s">
        <v>44</v>
      </c>
      <c r="H1603" s="89" t="s">
        <v>45</v>
      </c>
      <c r="I1603" s="92" t="s">
        <v>97</v>
      </c>
      <c r="J1603" s="92" t="s">
        <v>59</v>
      </c>
      <c r="K1603" s="91" t="s">
        <v>98</v>
      </c>
      <c r="L1603" s="128">
        <v>44030</v>
      </c>
      <c r="M1603" s="91">
        <v>2020</v>
      </c>
      <c r="N1603" s="91" t="s">
        <v>1124</v>
      </c>
      <c r="O1603" s="91" t="s">
        <v>1342</v>
      </c>
      <c r="P1603" s="127">
        <v>44060</v>
      </c>
      <c r="Q1603" s="97">
        <v>44060</v>
      </c>
      <c r="R1603" s="93" t="s">
        <v>35</v>
      </c>
      <c r="S1603" s="89" t="s">
        <v>36</v>
      </c>
      <c r="T1603" s="88" t="s">
        <v>30</v>
      </c>
      <c r="U1603" s="89" t="s">
        <v>449</v>
      </c>
      <c r="V1603" s="92" t="s">
        <v>2070</v>
      </c>
      <c r="W1603" s="94">
        <v>18215401</v>
      </c>
      <c r="X1603" s="46">
        <f t="shared" si="78"/>
        <v>30</v>
      </c>
      <c r="Y1603" s="46">
        <v>1338</v>
      </c>
      <c r="Z1603" s="46" t="str">
        <f t="shared" si="79"/>
        <v>16-30</v>
      </c>
      <c r="AA1603" s="77" t="str">
        <f t="shared" si="80"/>
        <v>Concluido</v>
      </c>
    </row>
    <row r="1604" spans="1:27" s="43" customFormat="1">
      <c r="A1604" s="89" t="s">
        <v>26</v>
      </c>
      <c r="B1604" s="90" t="s">
        <v>37</v>
      </c>
      <c r="C1604" s="91" t="s">
        <v>27</v>
      </c>
      <c r="D1604" s="91">
        <v>8314</v>
      </c>
      <c r="E1604" s="87" t="s">
        <v>147</v>
      </c>
      <c r="F1604" s="87" t="s">
        <v>29</v>
      </c>
      <c r="G1604" s="88" t="s">
        <v>44</v>
      </c>
      <c r="H1604" s="89" t="s">
        <v>45</v>
      </c>
      <c r="I1604" s="92" t="s">
        <v>97</v>
      </c>
      <c r="J1604" s="92" t="s">
        <v>59</v>
      </c>
      <c r="K1604" s="91" t="s">
        <v>98</v>
      </c>
      <c r="L1604" s="128">
        <v>44030</v>
      </c>
      <c r="M1604" s="91">
        <v>2020</v>
      </c>
      <c r="N1604" s="91" t="s">
        <v>1124</v>
      </c>
      <c r="O1604" s="91" t="s">
        <v>1342</v>
      </c>
      <c r="P1604" s="127">
        <v>44060</v>
      </c>
      <c r="Q1604" s="97">
        <v>44058</v>
      </c>
      <c r="R1604" s="93" t="s">
        <v>35</v>
      </c>
      <c r="S1604" s="89" t="s">
        <v>36</v>
      </c>
      <c r="T1604" s="88" t="s">
        <v>30</v>
      </c>
      <c r="U1604" s="89" t="s">
        <v>449</v>
      </c>
      <c r="V1604" s="92" t="s">
        <v>497</v>
      </c>
      <c r="W1604" s="94">
        <v>71010494</v>
      </c>
      <c r="X1604" s="46">
        <f t="shared" si="78"/>
        <v>28</v>
      </c>
      <c r="Y1604" s="46">
        <v>1339</v>
      </c>
      <c r="Z1604" s="46" t="str">
        <f t="shared" si="79"/>
        <v>16-30</v>
      </c>
      <c r="AA1604" s="77" t="str">
        <f t="shared" si="80"/>
        <v>Concluido</v>
      </c>
    </row>
    <row r="1605" spans="1:27" s="43" customFormat="1" ht="15" customHeight="1">
      <c r="A1605" s="89" t="s">
        <v>26</v>
      </c>
      <c r="B1605" s="90" t="s">
        <v>37</v>
      </c>
      <c r="C1605" s="91" t="s">
        <v>27</v>
      </c>
      <c r="D1605" s="91">
        <v>8310</v>
      </c>
      <c r="E1605" s="87" t="s">
        <v>77</v>
      </c>
      <c r="F1605" s="87" t="s">
        <v>29</v>
      </c>
      <c r="G1605" s="88" t="s">
        <v>44</v>
      </c>
      <c r="H1605" s="89" t="s">
        <v>45</v>
      </c>
      <c r="I1605" s="92" t="s">
        <v>77</v>
      </c>
      <c r="J1605" s="92" t="s">
        <v>108</v>
      </c>
      <c r="K1605" s="91" t="s">
        <v>129</v>
      </c>
      <c r="L1605" s="128">
        <v>44030</v>
      </c>
      <c r="M1605" s="91">
        <v>2020</v>
      </c>
      <c r="N1605" s="91" t="s">
        <v>1124</v>
      </c>
      <c r="O1605" s="91" t="s">
        <v>1342</v>
      </c>
      <c r="P1605" s="127">
        <v>44060</v>
      </c>
      <c r="Q1605" s="97">
        <v>44065</v>
      </c>
      <c r="R1605" s="93" t="s">
        <v>35</v>
      </c>
      <c r="S1605" s="89" t="s">
        <v>36</v>
      </c>
      <c r="T1605" s="88" t="s">
        <v>30</v>
      </c>
      <c r="U1605" s="89" t="s">
        <v>449</v>
      </c>
      <c r="V1605" s="92" t="s">
        <v>2071</v>
      </c>
      <c r="W1605" s="94">
        <v>47630528</v>
      </c>
      <c r="X1605" s="46">
        <f t="shared" si="78"/>
        <v>35</v>
      </c>
      <c r="Y1605" s="46">
        <v>1340</v>
      </c>
      <c r="Z1605" s="46" t="str">
        <f t="shared" si="79"/>
        <v>31-60</v>
      </c>
      <c r="AA1605" s="77" t="str">
        <f t="shared" si="80"/>
        <v>Concluido</v>
      </c>
    </row>
    <row r="1606" spans="1:27" s="43" customFormat="1">
      <c r="A1606" s="89" t="s">
        <v>26</v>
      </c>
      <c r="B1606" s="90" t="s">
        <v>37</v>
      </c>
      <c r="C1606" s="91" t="s">
        <v>27</v>
      </c>
      <c r="D1606" s="91">
        <v>8322</v>
      </c>
      <c r="E1606" s="87" t="s">
        <v>77</v>
      </c>
      <c r="F1606" s="87" t="s">
        <v>57</v>
      </c>
      <c r="G1606" s="88" t="s">
        <v>44</v>
      </c>
      <c r="H1606" s="89" t="s">
        <v>45</v>
      </c>
      <c r="I1606" s="92" t="s">
        <v>77</v>
      </c>
      <c r="J1606" s="92" t="s">
        <v>108</v>
      </c>
      <c r="K1606" s="91" t="s">
        <v>129</v>
      </c>
      <c r="L1606" s="128">
        <v>44030</v>
      </c>
      <c r="M1606" s="91">
        <v>2020</v>
      </c>
      <c r="N1606" s="91" t="s">
        <v>1124</v>
      </c>
      <c r="O1606" s="91" t="s">
        <v>1342</v>
      </c>
      <c r="P1606" s="127">
        <v>44060</v>
      </c>
      <c r="Q1606" s="97">
        <v>44058</v>
      </c>
      <c r="R1606" s="93" t="s">
        <v>35</v>
      </c>
      <c r="S1606" s="89" t="s">
        <v>36</v>
      </c>
      <c r="T1606" s="88" t="s">
        <v>30</v>
      </c>
      <c r="U1606" s="89" t="s">
        <v>449</v>
      </c>
      <c r="V1606" s="92" t="s">
        <v>2072</v>
      </c>
      <c r="W1606" s="94">
        <v>42802583</v>
      </c>
      <c r="X1606" s="46">
        <f t="shared" si="78"/>
        <v>28</v>
      </c>
      <c r="Y1606" s="46">
        <v>1341</v>
      </c>
      <c r="Z1606" s="46" t="str">
        <f t="shared" si="79"/>
        <v>16-30</v>
      </c>
      <c r="AA1606" s="77" t="str">
        <f t="shared" si="80"/>
        <v>Concluido</v>
      </c>
    </row>
    <row r="1607" spans="1:27" s="43" customFormat="1" ht="15" customHeight="1">
      <c r="A1607" s="89" t="s">
        <v>26</v>
      </c>
      <c r="B1607" s="90" t="s">
        <v>37</v>
      </c>
      <c r="C1607" s="91" t="s">
        <v>27</v>
      </c>
      <c r="D1607" s="91">
        <v>8316</v>
      </c>
      <c r="E1607" s="87" t="s">
        <v>128</v>
      </c>
      <c r="F1607" s="87" t="s">
        <v>29</v>
      </c>
      <c r="G1607" s="88" t="s">
        <v>44</v>
      </c>
      <c r="H1607" s="89" t="s">
        <v>45</v>
      </c>
      <c r="I1607" s="92" t="s">
        <v>128</v>
      </c>
      <c r="J1607" s="92" t="s">
        <v>108</v>
      </c>
      <c r="K1607" s="91" t="s">
        <v>129</v>
      </c>
      <c r="L1607" s="128">
        <v>44030</v>
      </c>
      <c r="M1607" s="91">
        <v>2020</v>
      </c>
      <c r="N1607" s="91" t="s">
        <v>1124</v>
      </c>
      <c r="O1607" s="91" t="s">
        <v>1342</v>
      </c>
      <c r="P1607" s="127">
        <v>44060</v>
      </c>
      <c r="Q1607" s="97">
        <v>44062</v>
      </c>
      <c r="R1607" s="93" t="s">
        <v>35</v>
      </c>
      <c r="S1607" s="89" t="s">
        <v>36</v>
      </c>
      <c r="T1607" s="88" t="s">
        <v>30</v>
      </c>
      <c r="U1607" s="89" t="s">
        <v>449</v>
      </c>
      <c r="V1607" s="92" t="s">
        <v>2073</v>
      </c>
      <c r="W1607" s="94">
        <v>41215366</v>
      </c>
      <c r="X1607" s="46">
        <f t="shared" si="78"/>
        <v>32</v>
      </c>
      <c r="Y1607" s="46">
        <v>1342</v>
      </c>
      <c r="Z1607" s="46" t="str">
        <f t="shared" si="79"/>
        <v>31-60</v>
      </c>
      <c r="AA1607" s="77" t="str">
        <f t="shared" si="80"/>
        <v>Concluido</v>
      </c>
    </row>
    <row r="1608" spans="1:27" s="43" customFormat="1">
      <c r="A1608" s="89" t="s">
        <v>26</v>
      </c>
      <c r="B1608" s="90" t="s">
        <v>37</v>
      </c>
      <c r="C1608" s="91" t="s">
        <v>27</v>
      </c>
      <c r="D1608" s="91">
        <v>8318</v>
      </c>
      <c r="E1608" s="87" t="s">
        <v>128</v>
      </c>
      <c r="F1608" s="87" t="s">
        <v>29</v>
      </c>
      <c r="G1608" s="88" t="s">
        <v>44</v>
      </c>
      <c r="H1608" s="89" t="s">
        <v>45</v>
      </c>
      <c r="I1608" s="92" t="s">
        <v>128</v>
      </c>
      <c r="J1608" s="92" t="s">
        <v>108</v>
      </c>
      <c r="K1608" s="91" t="s">
        <v>129</v>
      </c>
      <c r="L1608" s="128">
        <v>44030</v>
      </c>
      <c r="M1608" s="91">
        <v>2020</v>
      </c>
      <c r="N1608" s="91" t="s">
        <v>1124</v>
      </c>
      <c r="O1608" s="91" t="s">
        <v>1342</v>
      </c>
      <c r="P1608" s="127">
        <v>44060</v>
      </c>
      <c r="Q1608" s="97">
        <v>44063</v>
      </c>
      <c r="R1608" s="93" t="s">
        <v>35</v>
      </c>
      <c r="S1608" s="89" t="s">
        <v>36</v>
      </c>
      <c r="T1608" s="88" t="s">
        <v>30</v>
      </c>
      <c r="U1608" s="89" t="s">
        <v>449</v>
      </c>
      <c r="V1608" s="92" t="s">
        <v>2074</v>
      </c>
      <c r="W1608" s="94">
        <v>47323310</v>
      </c>
      <c r="X1608" s="46">
        <f t="shared" si="78"/>
        <v>33</v>
      </c>
      <c r="Y1608" s="46">
        <v>1343</v>
      </c>
      <c r="Z1608" s="46" t="str">
        <f t="shared" si="79"/>
        <v>31-60</v>
      </c>
      <c r="AA1608" s="77" t="str">
        <f t="shared" si="80"/>
        <v>Concluido</v>
      </c>
    </row>
    <row r="1609" spans="1:27" s="43" customFormat="1">
      <c r="A1609" s="89" t="s">
        <v>26</v>
      </c>
      <c r="B1609" s="90" t="s">
        <v>37</v>
      </c>
      <c r="C1609" s="91" t="s">
        <v>27</v>
      </c>
      <c r="D1609" s="91">
        <v>8317</v>
      </c>
      <c r="E1609" s="87" t="s">
        <v>93</v>
      </c>
      <c r="F1609" s="87" t="s">
        <v>29</v>
      </c>
      <c r="G1609" s="88" t="s">
        <v>44</v>
      </c>
      <c r="H1609" s="89" t="s">
        <v>45</v>
      </c>
      <c r="I1609" s="92" t="s">
        <v>141</v>
      </c>
      <c r="J1609" s="92" t="s">
        <v>47</v>
      </c>
      <c r="K1609" s="91" t="s">
        <v>34</v>
      </c>
      <c r="L1609" s="128">
        <v>44030</v>
      </c>
      <c r="M1609" s="91">
        <v>2020</v>
      </c>
      <c r="N1609" s="91" t="s">
        <v>1124</v>
      </c>
      <c r="O1609" s="91" t="s">
        <v>1342</v>
      </c>
      <c r="P1609" s="127">
        <v>44060</v>
      </c>
      <c r="Q1609" s="97">
        <v>44058</v>
      </c>
      <c r="R1609" s="93" t="s">
        <v>35</v>
      </c>
      <c r="S1609" s="89" t="s">
        <v>36</v>
      </c>
      <c r="T1609" s="88" t="s">
        <v>30</v>
      </c>
      <c r="U1609" s="89" t="s">
        <v>449</v>
      </c>
      <c r="V1609" s="92" t="s">
        <v>2075</v>
      </c>
      <c r="W1609" s="94">
        <v>47596588</v>
      </c>
      <c r="X1609" s="46">
        <f t="shared" si="78"/>
        <v>28</v>
      </c>
      <c r="Y1609" s="46">
        <v>1344</v>
      </c>
      <c r="Z1609" s="46" t="str">
        <f t="shared" si="79"/>
        <v>16-30</v>
      </c>
      <c r="AA1609" s="77" t="str">
        <f t="shared" si="80"/>
        <v>Concluido</v>
      </c>
    </row>
    <row r="1610" spans="1:27" s="43" customFormat="1">
      <c r="A1610" s="89" t="s">
        <v>26</v>
      </c>
      <c r="B1610" s="90" t="s">
        <v>37</v>
      </c>
      <c r="C1610" s="91" t="s">
        <v>27</v>
      </c>
      <c r="D1610" s="91">
        <v>8324</v>
      </c>
      <c r="E1610" s="87" t="s">
        <v>127</v>
      </c>
      <c r="F1610" s="87" t="s">
        <v>57</v>
      </c>
      <c r="G1610" s="88" t="s">
        <v>44</v>
      </c>
      <c r="H1610" s="89" t="s">
        <v>45</v>
      </c>
      <c r="I1610" s="92" t="s">
        <v>127</v>
      </c>
      <c r="J1610" s="92" t="s">
        <v>47</v>
      </c>
      <c r="K1610" s="91" t="s">
        <v>34</v>
      </c>
      <c r="L1610" s="128">
        <v>44030</v>
      </c>
      <c r="M1610" s="91">
        <v>2020</v>
      </c>
      <c r="N1610" s="91" t="s">
        <v>1124</v>
      </c>
      <c r="O1610" s="91" t="s">
        <v>1342</v>
      </c>
      <c r="P1610" s="127">
        <v>44060</v>
      </c>
      <c r="Q1610" s="97">
        <v>44058</v>
      </c>
      <c r="R1610" s="93" t="s">
        <v>35</v>
      </c>
      <c r="S1610" s="89" t="s">
        <v>36</v>
      </c>
      <c r="T1610" s="88" t="s">
        <v>30</v>
      </c>
      <c r="U1610" s="89" t="s">
        <v>449</v>
      </c>
      <c r="V1610" s="92" t="s">
        <v>2076</v>
      </c>
      <c r="W1610" s="94">
        <v>46362465</v>
      </c>
      <c r="X1610" s="46">
        <f t="shared" si="78"/>
        <v>28</v>
      </c>
      <c r="Y1610" s="46">
        <v>1345</v>
      </c>
      <c r="Z1610" s="46" t="str">
        <f t="shared" si="79"/>
        <v>16-30</v>
      </c>
      <c r="AA1610" s="77" t="str">
        <f t="shared" si="80"/>
        <v>Concluido</v>
      </c>
    </row>
    <row r="1611" spans="1:27" s="43" customFormat="1" ht="15" customHeight="1">
      <c r="A1611" s="89" t="s">
        <v>26</v>
      </c>
      <c r="B1611" s="90" t="s">
        <v>37</v>
      </c>
      <c r="C1611" s="91" t="s">
        <v>27</v>
      </c>
      <c r="D1611" s="91">
        <v>8311</v>
      </c>
      <c r="E1611" s="87" t="s">
        <v>63</v>
      </c>
      <c r="F1611" s="87" t="s">
        <v>29</v>
      </c>
      <c r="G1611" s="88" t="s">
        <v>44</v>
      </c>
      <c r="H1611" s="89" t="s">
        <v>45</v>
      </c>
      <c r="I1611" s="92" t="s">
        <v>586</v>
      </c>
      <c r="J1611" s="92" t="s">
        <v>59</v>
      </c>
      <c r="K1611" s="91" t="s">
        <v>587</v>
      </c>
      <c r="L1611" s="128">
        <v>44030</v>
      </c>
      <c r="M1611" s="91">
        <v>2020</v>
      </c>
      <c r="N1611" s="91" t="s">
        <v>1124</v>
      </c>
      <c r="O1611" s="91" t="s">
        <v>1342</v>
      </c>
      <c r="P1611" s="127">
        <v>44060</v>
      </c>
      <c r="Q1611" s="97">
        <v>44058</v>
      </c>
      <c r="R1611" s="93" t="s">
        <v>35</v>
      </c>
      <c r="S1611" s="89" t="s">
        <v>36</v>
      </c>
      <c r="T1611" s="88" t="s">
        <v>30</v>
      </c>
      <c r="U1611" s="89" t="s">
        <v>449</v>
      </c>
      <c r="V1611" s="92" t="s">
        <v>2077</v>
      </c>
      <c r="W1611" s="94">
        <v>77177140</v>
      </c>
      <c r="X1611" s="46">
        <f t="shared" si="78"/>
        <v>28</v>
      </c>
      <c r="Y1611" s="46">
        <v>1346</v>
      </c>
      <c r="Z1611" s="46" t="str">
        <f t="shared" si="79"/>
        <v>16-30</v>
      </c>
      <c r="AA1611" s="77" t="str">
        <f t="shared" si="80"/>
        <v>Concluido</v>
      </c>
    </row>
    <row r="1612" spans="1:27" s="43" customFormat="1" ht="15" customHeight="1">
      <c r="A1612" s="89" t="s">
        <v>26</v>
      </c>
      <c r="B1612" s="90" t="s">
        <v>37</v>
      </c>
      <c r="C1612" s="91" t="s">
        <v>27</v>
      </c>
      <c r="D1612" s="91">
        <v>8278</v>
      </c>
      <c r="E1612" s="87" t="s">
        <v>50</v>
      </c>
      <c r="F1612" s="87" t="s">
        <v>29</v>
      </c>
      <c r="G1612" s="88" t="s">
        <v>44</v>
      </c>
      <c r="H1612" s="89" t="s">
        <v>45</v>
      </c>
      <c r="I1612" s="92" t="s">
        <v>50</v>
      </c>
      <c r="J1612" s="92" t="s">
        <v>51</v>
      </c>
      <c r="K1612" s="91" t="s">
        <v>52</v>
      </c>
      <c r="L1612" s="128">
        <v>44029</v>
      </c>
      <c r="M1612" s="91">
        <v>2020</v>
      </c>
      <c r="N1612" s="91" t="s">
        <v>1124</v>
      </c>
      <c r="O1612" s="91" t="s">
        <v>1342</v>
      </c>
      <c r="P1612" s="127">
        <v>44059</v>
      </c>
      <c r="Q1612" s="97">
        <v>44056</v>
      </c>
      <c r="R1612" s="93" t="s">
        <v>35</v>
      </c>
      <c r="S1612" s="89" t="s">
        <v>36</v>
      </c>
      <c r="T1612" s="88" t="s">
        <v>30</v>
      </c>
      <c r="U1612" s="89" t="s">
        <v>449</v>
      </c>
      <c r="V1612" s="92" t="s">
        <v>2078</v>
      </c>
      <c r="W1612" s="94">
        <v>45202252</v>
      </c>
      <c r="X1612" s="46">
        <f t="shared" si="78"/>
        <v>27</v>
      </c>
      <c r="Y1612" s="46">
        <v>1347</v>
      </c>
      <c r="Z1612" s="46" t="str">
        <f t="shared" si="79"/>
        <v>16-30</v>
      </c>
      <c r="AA1612" s="77" t="str">
        <f t="shared" si="80"/>
        <v>Concluido</v>
      </c>
    </row>
    <row r="1613" spans="1:27" s="43" customFormat="1" ht="15" customHeight="1">
      <c r="A1613" s="89" t="s">
        <v>26</v>
      </c>
      <c r="B1613" s="90" t="s">
        <v>37</v>
      </c>
      <c r="C1613" s="91" t="s">
        <v>27</v>
      </c>
      <c r="D1613" s="91">
        <v>8291</v>
      </c>
      <c r="E1613" s="87" t="s">
        <v>50</v>
      </c>
      <c r="F1613" s="87" t="s">
        <v>29</v>
      </c>
      <c r="G1613" s="88" t="s">
        <v>44</v>
      </c>
      <c r="H1613" s="89" t="s">
        <v>45</v>
      </c>
      <c r="I1613" s="92" t="s">
        <v>50</v>
      </c>
      <c r="J1613" s="92" t="s">
        <v>51</v>
      </c>
      <c r="K1613" s="91" t="s">
        <v>52</v>
      </c>
      <c r="L1613" s="128">
        <v>44029</v>
      </c>
      <c r="M1613" s="91">
        <v>2020</v>
      </c>
      <c r="N1613" s="91" t="s">
        <v>1124</v>
      </c>
      <c r="O1613" s="91" t="s">
        <v>1342</v>
      </c>
      <c r="P1613" s="127">
        <v>44059</v>
      </c>
      <c r="Q1613" s="97">
        <v>44056</v>
      </c>
      <c r="R1613" s="93" t="s">
        <v>35</v>
      </c>
      <c r="S1613" s="89" t="s">
        <v>36</v>
      </c>
      <c r="T1613" s="88" t="s">
        <v>30</v>
      </c>
      <c r="U1613" s="89" t="s">
        <v>449</v>
      </c>
      <c r="V1613" s="92" t="s">
        <v>1732</v>
      </c>
      <c r="W1613" s="94">
        <v>40657236</v>
      </c>
      <c r="X1613" s="46">
        <f t="shared" si="78"/>
        <v>27</v>
      </c>
      <c r="Y1613" s="46">
        <v>1348</v>
      </c>
      <c r="Z1613" s="46" t="str">
        <f t="shared" si="79"/>
        <v>16-30</v>
      </c>
      <c r="AA1613" s="77" t="str">
        <f t="shared" si="80"/>
        <v>Concluido</v>
      </c>
    </row>
    <row r="1614" spans="1:27" s="43" customFormat="1" ht="15" customHeight="1">
      <c r="A1614" s="89" t="s">
        <v>26</v>
      </c>
      <c r="B1614" s="90" t="s">
        <v>37</v>
      </c>
      <c r="C1614" s="91" t="s">
        <v>27</v>
      </c>
      <c r="D1614" s="91">
        <v>8283</v>
      </c>
      <c r="E1614" s="87" t="s">
        <v>67</v>
      </c>
      <c r="F1614" s="87" t="s">
        <v>57</v>
      </c>
      <c r="G1614" s="88" t="s">
        <v>44</v>
      </c>
      <c r="H1614" s="89" t="s">
        <v>45</v>
      </c>
      <c r="I1614" s="92" t="s">
        <v>67</v>
      </c>
      <c r="J1614" s="92" t="s">
        <v>69</v>
      </c>
      <c r="K1614" s="91" t="s">
        <v>432</v>
      </c>
      <c r="L1614" s="128">
        <v>44029</v>
      </c>
      <c r="M1614" s="91">
        <v>2020</v>
      </c>
      <c r="N1614" s="91" t="s">
        <v>1124</v>
      </c>
      <c r="O1614" s="91" t="s">
        <v>1342</v>
      </c>
      <c r="P1614" s="127">
        <v>44059</v>
      </c>
      <c r="Q1614" s="97">
        <v>44056</v>
      </c>
      <c r="R1614" s="93" t="s">
        <v>35</v>
      </c>
      <c r="S1614" s="89" t="s">
        <v>36</v>
      </c>
      <c r="T1614" s="88" t="s">
        <v>30</v>
      </c>
      <c r="U1614" s="89" t="s">
        <v>449</v>
      </c>
      <c r="V1614" s="92" t="s">
        <v>2079</v>
      </c>
      <c r="W1614" s="94">
        <v>22481597</v>
      </c>
      <c r="X1614" s="46">
        <f t="shared" si="78"/>
        <v>27</v>
      </c>
      <c r="Y1614" s="46">
        <v>1349</v>
      </c>
      <c r="Z1614" s="46" t="str">
        <f t="shared" si="79"/>
        <v>16-30</v>
      </c>
      <c r="AA1614" s="77" t="str">
        <f t="shared" si="80"/>
        <v>Concluido</v>
      </c>
    </row>
    <row r="1615" spans="1:27" s="43" customFormat="1" ht="15" customHeight="1">
      <c r="A1615" s="89" t="s">
        <v>26</v>
      </c>
      <c r="B1615" s="90" t="s">
        <v>37</v>
      </c>
      <c r="C1615" s="91" t="s">
        <v>27</v>
      </c>
      <c r="D1615" s="91">
        <v>8277</v>
      </c>
      <c r="E1615" s="87" t="s">
        <v>73</v>
      </c>
      <c r="F1615" s="87" t="s">
        <v>57</v>
      </c>
      <c r="G1615" s="88" t="s">
        <v>44</v>
      </c>
      <c r="H1615" s="89" t="s">
        <v>45</v>
      </c>
      <c r="I1615" s="92" t="s">
        <v>73</v>
      </c>
      <c r="J1615" s="92" t="s">
        <v>79</v>
      </c>
      <c r="K1615" s="91" t="s">
        <v>122</v>
      </c>
      <c r="L1615" s="128">
        <v>44029</v>
      </c>
      <c r="M1615" s="91">
        <v>2020</v>
      </c>
      <c r="N1615" s="91" t="s">
        <v>1124</v>
      </c>
      <c r="O1615" s="91" t="s">
        <v>1342</v>
      </c>
      <c r="P1615" s="127">
        <v>44059</v>
      </c>
      <c r="Q1615" s="97">
        <v>44057</v>
      </c>
      <c r="R1615" s="93" t="s">
        <v>35</v>
      </c>
      <c r="S1615" s="89" t="s">
        <v>36</v>
      </c>
      <c r="T1615" s="88" t="s">
        <v>30</v>
      </c>
      <c r="U1615" s="89" t="s">
        <v>449</v>
      </c>
      <c r="V1615" s="92" t="s">
        <v>2080</v>
      </c>
      <c r="W1615" s="94">
        <v>21828296</v>
      </c>
      <c r="X1615" s="46">
        <f t="shared" si="78"/>
        <v>28</v>
      </c>
      <c r="Y1615" s="46">
        <v>1350</v>
      </c>
      <c r="Z1615" s="46" t="str">
        <f t="shared" si="79"/>
        <v>16-30</v>
      </c>
      <c r="AA1615" s="77" t="str">
        <f t="shared" si="80"/>
        <v>Concluido</v>
      </c>
    </row>
    <row r="1616" spans="1:27" s="43" customFormat="1" ht="15" customHeight="1">
      <c r="A1616" s="89" t="s">
        <v>26</v>
      </c>
      <c r="B1616" s="90" t="s">
        <v>37</v>
      </c>
      <c r="C1616" s="91" t="s">
        <v>27</v>
      </c>
      <c r="D1616" s="91">
        <v>8281</v>
      </c>
      <c r="E1616" s="87" t="s">
        <v>406</v>
      </c>
      <c r="F1616" s="87" t="s">
        <v>29</v>
      </c>
      <c r="G1616" s="88" t="s">
        <v>44</v>
      </c>
      <c r="H1616" s="89" t="s">
        <v>45</v>
      </c>
      <c r="I1616" s="92" t="s">
        <v>406</v>
      </c>
      <c r="J1616" s="92" t="s">
        <v>79</v>
      </c>
      <c r="K1616" s="91" t="s">
        <v>137</v>
      </c>
      <c r="L1616" s="128">
        <v>44029</v>
      </c>
      <c r="M1616" s="91">
        <v>2020</v>
      </c>
      <c r="N1616" s="91" t="s">
        <v>1124</v>
      </c>
      <c r="O1616" s="91" t="s">
        <v>1342</v>
      </c>
      <c r="P1616" s="127">
        <v>44059</v>
      </c>
      <c r="Q1616" s="97">
        <v>44058</v>
      </c>
      <c r="R1616" s="93" t="s">
        <v>35</v>
      </c>
      <c r="S1616" s="89" t="s">
        <v>36</v>
      </c>
      <c r="T1616" s="88" t="s">
        <v>30</v>
      </c>
      <c r="U1616" s="89" t="s">
        <v>449</v>
      </c>
      <c r="V1616" s="92" t="s">
        <v>2081</v>
      </c>
      <c r="W1616" s="94">
        <v>80623489</v>
      </c>
      <c r="X1616" s="46">
        <f t="shared" si="78"/>
        <v>29</v>
      </c>
      <c r="Y1616" s="46">
        <v>1351</v>
      </c>
      <c r="Z1616" s="46" t="str">
        <f t="shared" si="79"/>
        <v>16-30</v>
      </c>
      <c r="AA1616" s="77" t="str">
        <f t="shared" si="80"/>
        <v>Concluido</v>
      </c>
    </row>
    <row r="1617" spans="1:27" s="43" customFormat="1" ht="15" customHeight="1">
      <c r="A1617" s="89" t="s">
        <v>26</v>
      </c>
      <c r="B1617" s="90" t="s">
        <v>37</v>
      </c>
      <c r="C1617" s="91" t="s">
        <v>27</v>
      </c>
      <c r="D1617" s="91">
        <v>8294</v>
      </c>
      <c r="E1617" s="87" t="s">
        <v>147</v>
      </c>
      <c r="F1617" s="87" t="s">
        <v>29</v>
      </c>
      <c r="G1617" s="88" t="s">
        <v>44</v>
      </c>
      <c r="H1617" s="89" t="s">
        <v>45</v>
      </c>
      <c r="I1617" s="92" t="s">
        <v>97</v>
      </c>
      <c r="J1617" s="92" t="s">
        <v>59</v>
      </c>
      <c r="K1617" s="91" t="s">
        <v>98</v>
      </c>
      <c r="L1617" s="128">
        <v>44029</v>
      </c>
      <c r="M1617" s="91">
        <v>2020</v>
      </c>
      <c r="N1617" s="91" t="s">
        <v>1124</v>
      </c>
      <c r="O1617" s="91" t="s">
        <v>1342</v>
      </c>
      <c r="P1617" s="127">
        <v>44059</v>
      </c>
      <c r="Q1617" s="97">
        <v>44060</v>
      </c>
      <c r="R1617" s="93" t="s">
        <v>35</v>
      </c>
      <c r="S1617" s="89" t="s">
        <v>36</v>
      </c>
      <c r="T1617" s="88" t="s">
        <v>30</v>
      </c>
      <c r="U1617" s="89" t="s">
        <v>449</v>
      </c>
      <c r="V1617" s="92" t="s">
        <v>2082</v>
      </c>
      <c r="W1617" s="94">
        <v>61285053</v>
      </c>
      <c r="X1617" s="46">
        <f t="shared" si="78"/>
        <v>31</v>
      </c>
      <c r="Y1617" s="46">
        <v>1352</v>
      </c>
      <c r="Z1617" s="46" t="str">
        <f t="shared" si="79"/>
        <v>31-60</v>
      </c>
      <c r="AA1617" s="77" t="str">
        <f t="shared" si="80"/>
        <v>Concluido</v>
      </c>
    </row>
    <row r="1618" spans="1:27" s="43" customFormat="1" ht="15" customHeight="1">
      <c r="A1618" s="89" t="s">
        <v>26</v>
      </c>
      <c r="B1618" s="90" t="s">
        <v>37</v>
      </c>
      <c r="C1618" s="91" t="s">
        <v>27</v>
      </c>
      <c r="D1618" s="91">
        <v>8280</v>
      </c>
      <c r="E1618" s="87" t="s">
        <v>105</v>
      </c>
      <c r="F1618" s="87" t="s">
        <v>29</v>
      </c>
      <c r="G1618" s="88" t="s">
        <v>44</v>
      </c>
      <c r="H1618" s="89" t="s">
        <v>45</v>
      </c>
      <c r="I1618" s="92" t="s">
        <v>71</v>
      </c>
      <c r="J1618" s="92" t="s">
        <v>47</v>
      </c>
      <c r="K1618" s="91" t="s">
        <v>34</v>
      </c>
      <c r="L1618" s="128">
        <v>44029</v>
      </c>
      <c r="M1618" s="91">
        <v>2020</v>
      </c>
      <c r="N1618" s="91" t="s">
        <v>1124</v>
      </c>
      <c r="O1618" s="91" t="s">
        <v>1342</v>
      </c>
      <c r="P1618" s="127">
        <v>44059</v>
      </c>
      <c r="Q1618" s="97">
        <v>44093</v>
      </c>
      <c r="R1618" s="93" t="s">
        <v>35</v>
      </c>
      <c r="S1618" s="89" t="s">
        <v>36</v>
      </c>
      <c r="T1618" s="88" t="s">
        <v>30</v>
      </c>
      <c r="U1618" s="89" t="s">
        <v>449</v>
      </c>
      <c r="V1618" s="92" t="s">
        <v>2083</v>
      </c>
      <c r="W1618" s="94">
        <v>21452206</v>
      </c>
      <c r="X1618" s="46">
        <f t="shared" si="78"/>
        <v>64</v>
      </c>
      <c r="Y1618" s="46">
        <v>1353</v>
      </c>
      <c r="Z1618" s="46" t="str">
        <f t="shared" si="79"/>
        <v>Más de 60</v>
      </c>
      <c r="AA1618" s="77" t="str">
        <f t="shared" si="80"/>
        <v>Concluido</v>
      </c>
    </row>
    <row r="1619" spans="1:27" s="43" customFormat="1" ht="15" customHeight="1">
      <c r="A1619" s="89" t="s">
        <v>26</v>
      </c>
      <c r="B1619" s="90" t="s">
        <v>37</v>
      </c>
      <c r="C1619" s="91" t="s">
        <v>27</v>
      </c>
      <c r="D1619" s="91">
        <v>8286</v>
      </c>
      <c r="E1619" s="87" t="s">
        <v>1588</v>
      </c>
      <c r="F1619" s="87" t="s">
        <v>57</v>
      </c>
      <c r="G1619" s="88" t="s">
        <v>44</v>
      </c>
      <c r="H1619" s="89" t="s">
        <v>45</v>
      </c>
      <c r="I1619" s="92" t="s">
        <v>71</v>
      </c>
      <c r="J1619" s="92" t="s">
        <v>47</v>
      </c>
      <c r="K1619" s="91" t="s">
        <v>34</v>
      </c>
      <c r="L1619" s="128">
        <v>44029</v>
      </c>
      <c r="M1619" s="91">
        <v>2020</v>
      </c>
      <c r="N1619" s="91" t="s">
        <v>1124</v>
      </c>
      <c r="O1619" s="91" t="s">
        <v>1342</v>
      </c>
      <c r="P1619" s="127">
        <v>44059</v>
      </c>
      <c r="Q1619" s="97">
        <v>44058</v>
      </c>
      <c r="R1619" s="93" t="s">
        <v>35</v>
      </c>
      <c r="S1619" s="89" t="s">
        <v>36</v>
      </c>
      <c r="T1619" s="88" t="s">
        <v>30</v>
      </c>
      <c r="U1619" s="89" t="s">
        <v>449</v>
      </c>
      <c r="V1619" s="92" t="s">
        <v>2084</v>
      </c>
      <c r="W1619" s="94">
        <v>25542694</v>
      </c>
      <c r="X1619" s="46">
        <f t="shared" si="78"/>
        <v>29</v>
      </c>
      <c r="Y1619" s="46">
        <v>1354</v>
      </c>
      <c r="Z1619" s="46" t="str">
        <f t="shared" si="79"/>
        <v>16-30</v>
      </c>
      <c r="AA1619" s="77" t="str">
        <f t="shared" si="80"/>
        <v>Concluido</v>
      </c>
    </row>
    <row r="1620" spans="1:27" s="43" customFormat="1" ht="15" customHeight="1">
      <c r="A1620" s="89" t="s">
        <v>26</v>
      </c>
      <c r="B1620" s="90" t="s">
        <v>37</v>
      </c>
      <c r="C1620" s="91" t="s">
        <v>27</v>
      </c>
      <c r="D1620" s="91">
        <v>8284</v>
      </c>
      <c r="E1620" s="87" t="s">
        <v>46</v>
      </c>
      <c r="F1620" s="87" t="s">
        <v>57</v>
      </c>
      <c r="G1620" s="88" t="s">
        <v>30</v>
      </c>
      <c r="H1620" s="89" t="s">
        <v>31</v>
      </c>
      <c r="I1620" s="92" t="s">
        <v>32</v>
      </c>
      <c r="J1620" s="92" t="s">
        <v>33</v>
      </c>
      <c r="K1620" s="91" t="s">
        <v>34</v>
      </c>
      <c r="L1620" s="128">
        <v>44029</v>
      </c>
      <c r="M1620" s="91">
        <v>2020</v>
      </c>
      <c r="N1620" s="91" t="s">
        <v>1124</v>
      </c>
      <c r="O1620" s="91" t="s">
        <v>1342</v>
      </c>
      <c r="P1620" s="127">
        <v>44059</v>
      </c>
      <c r="Q1620" s="97">
        <v>44056</v>
      </c>
      <c r="R1620" s="93" t="s">
        <v>35</v>
      </c>
      <c r="S1620" s="89" t="s">
        <v>36</v>
      </c>
      <c r="T1620" s="88" t="s">
        <v>30</v>
      </c>
      <c r="U1620" s="89" t="s">
        <v>449</v>
      </c>
      <c r="V1620" s="92" t="s">
        <v>2085</v>
      </c>
      <c r="W1620" s="94">
        <v>41188148</v>
      </c>
      <c r="X1620" s="46">
        <f t="shared" si="78"/>
        <v>27</v>
      </c>
      <c r="Y1620" s="46">
        <v>1355</v>
      </c>
      <c r="Z1620" s="46" t="str">
        <f t="shared" si="79"/>
        <v>16-30</v>
      </c>
      <c r="AA1620" s="77" t="str">
        <f t="shared" si="80"/>
        <v>Concluido</v>
      </c>
    </row>
    <row r="1621" spans="1:27" s="43" customFormat="1" ht="15" customHeight="1">
      <c r="A1621" s="89" t="s">
        <v>26</v>
      </c>
      <c r="B1621" s="90" t="s">
        <v>37</v>
      </c>
      <c r="C1621" s="91" t="s">
        <v>27</v>
      </c>
      <c r="D1621" s="91">
        <v>8285</v>
      </c>
      <c r="E1621" s="87" t="s">
        <v>116</v>
      </c>
      <c r="F1621" s="87" t="s">
        <v>57</v>
      </c>
      <c r="G1621" s="88" t="s">
        <v>30</v>
      </c>
      <c r="H1621" s="89" t="s">
        <v>31</v>
      </c>
      <c r="I1621" s="92" t="s">
        <v>32</v>
      </c>
      <c r="J1621" s="92" t="s">
        <v>33</v>
      </c>
      <c r="K1621" s="91" t="s">
        <v>34</v>
      </c>
      <c r="L1621" s="128">
        <v>44029</v>
      </c>
      <c r="M1621" s="91">
        <v>2020</v>
      </c>
      <c r="N1621" s="91" t="s">
        <v>1124</v>
      </c>
      <c r="O1621" s="91" t="s">
        <v>1342</v>
      </c>
      <c r="P1621" s="127">
        <v>44059</v>
      </c>
      <c r="Q1621" s="97">
        <v>44056</v>
      </c>
      <c r="R1621" s="93" t="s">
        <v>35</v>
      </c>
      <c r="S1621" s="89" t="s">
        <v>36</v>
      </c>
      <c r="T1621" s="88" t="s">
        <v>30</v>
      </c>
      <c r="U1621" s="89" t="s">
        <v>449</v>
      </c>
      <c r="V1621" s="92" t="s">
        <v>2086</v>
      </c>
      <c r="W1621" s="94">
        <v>42381757</v>
      </c>
      <c r="X1621" s="46">
        <f t="shared" si="78"/>
        <v>27</v>
      </c>
      <c r="Y1621" s="46">
        <v>1356</v>
      </c>
      <c r="Z1621" s="46" t="str">
        <f t="shared" si="79"/>
        <v>16-30</v>
      </c>
      <c r="AA1621" s="77" t="str">
        <f t="shared" si="80"/>
        <v>Concluido</v>
      </c>
    </row>
    <row r="1622" spans="1:27" s="43" customFormat="1" ht="15" customHeight="1">
      <c r="A1622" s="89" t="s">
        <v>26</v>
      </c>
      <c r="B1622" s="90" t="s">
        <v>37</v>
      </c>
      <c r="C1622" s="91" t="s">
        <v>27</v>
      </c>
      <c r="D1622" s="91">
        <v>8287</v>
      </c>
      <c r="E1622" s="87" t="s">
        <v>60</v>
      </c>
      <c r="F1622" s="87" t="s">
        <v>62</v>
      </c>
      <c r="G1622" s="88" t="s">
        <v>30</v>
      </c>
      <c r="H1622" s="89" t="s">
        <v>31</v>
      </c>
      <c r="I1622" s="92" t="s">
        <v>32</v>
      </c>
      <c r="J1622" s="92" t="s">
        <v>33</v>
      </c>
      <c r="K1622" s="91" t="s">
        <v>34</v>
      </c>
      <c r="L1622" s="128">
        <v>44029</v>
      </c>
      <c r="M1622" s="91">
        <v>2020</v>
      </c>
      <c r="N1622" s="91" t="s">
        <v>1124</v>
      </c>
      <c r="O1622" s="91" t="s">
        <v>1342</v>
      </c>
      <c r="P1622" s="127">
        <v>44059</v>
      </c>
      <c r="Q1622" s="97">
        <v>44058</v>
      </c>
      <c r="R1622" s="93" t="s">
        <v>35</v>
      </c>
      <c r="S1622" s="89" t="s">
        <v>36</v>
      </c>
      <c r="T1622" s="88" t="s">
        <v>30</v>
      </c>
      <c r="U1622" s="89" t="s">
        <v>449</v>
      </c>
      <c r="V1622" s="92" t="s">
        <v>2087</v>
      </c>
      <c r="W1622" s="94">
        <v>25487411</v>
      </c>
      <c r="X1622" s="46">
        <f t="shared" si="78"/>
        <v>29</v>
      </c>
      <c r="Y1622" s="46">
        <v>1357</v>
      </c>
      <c r="Z1622" s="46" t="str">
        <f t="shared" si="79"/>
        <v>16-30</v>
      </c>
      <c r="AA1622" s="77" t="str">
        <f t="shared" si="80"/>
        <v>Concluido</v>
      </c>
    </row>
    <row r="1623" spans="1:27" s="43" customFormat="1" ht="15" customHeight="1">
      <c r="A1623" s="89" t="s">
        <v>26</v>
      </c>
      <c r="B1623" s="90" t="s">
        <v>37</v>
      </c>
      <c r="C1623" s="91" t="s">
        <v>27</v>
      </c>
      <c r="D1623" s="91">
        <v>8288</v>
      </c>
      <c r="E1623" s="87" t="s">
        <v>46</v>
      </c>
      <c r="F1623" s="87" t="s">
        <v>57</v>
      </c>
      <c r="G1623" s="88" t="s">
        <v>30</v>
      </c>
      <c r="H1623" s="89" t="s">
        <v>31</v>
      </c>
      <c r="I1623" s="92" t="s">
        <v>32</v>
      </c>
      <c r="J1623" s="92" t="s">
        <v>33</v>
      </c>
      <c r="K1623" s="91" t="s">
        <v>34</v>
      </c>
      <c r="L1623" s="128">
        <v>44029</v>
      </c>
      <c r="M1623" s="91">
        <v>2020</v>
      </c>
      <c r="N1623" s="91" t="s">
        <v>1124</v>
      </c>
      <c r="O1623" s="91" t="s">
        <v>1342</v>
      </c>
      <c r="P1623" s="127">
        <v>44059</v>
      </c>
      <c r="Q1623" s="97">
        <v>44050</v>
      </c>
      <c r="R1623" s="93" t="s">
        <v>35</v>
      </c>
      <c r="S1623" s="89" t="s">
        <v>36</v>
      </c>
      <c r="T1623" s="88" t="s">
        <v>30</v>
      </c>
      <c r="U1623" s="89" t="s">
        <v>449</v>
      </c>
      <c r="V1623" s="92" t="s">
        <v>2088</v>
      </c>
      <c r="W1623" s="94">
        <v>43125060</v>
      </c>
      <c r="X1623" s="46">
        <f t="shared" si="78"/>
        <v>21</v>
      </c>
      <c r="Y1623" s="46">
        <v>1358</v>
      </c>
      <c r="Z1623" s="46" t="str">
        <f t="shared" si="79"/>
        <v>16-30</v>
      </c>
      <c r="AA1623" s="77" t="str">
        <f t="shared" si="80"/>
        <v>Concluido</v>
      </c>
    </row>
    <row r="1624" spans="1:27" s="43" customFormat="1" ht="15" customHeight="1">
      <c r="A1624" s="89" t="s">
        <v>26</v>
      </c>
      <c r="B1624" s="90" t="s">
        <v>37</v>
      </c>
      <c r="C1624" s="91" t="s">
        <v>27</v>
      </c>
      <c r="D1624" s="91">
        <v>8292</v>
      </c>
      <c r="E1624" s="87" t="s">
        <v>85</v>
      </c>
      <c r="F1624" s="87" t="s">
        <v>29</v>
      </c>
      <c r="G1624" s="88" t="s">
        <v>30</v>
      </c>
      <c r="H1624" s="89" t="s">
        <v>31</v>
      </c>
      <c r="I1624" s="92" t="s">
        <v>32</v>
      </c>
      <c r="J1624" s="92" t="s">
        <v>33</v>
      </c>
      <c r="K1624" s="91" t="s">
        <v>34</v>
      </c>
      <c r="L1624" s="128">
        <v>44029</v>
      </c>
      <c r="M1624" s="91">
        <v>2020</v>
      </c>
      <c r="N1624" s="91" t="s">
        <v>1124</v>
      </c>
      <c r="O1624" s="91" t="s">
        <v>1342</v>
      </c>
      <c r="P1624" s="127">
        <v>44059</v>
      </c>
      <c r="Q1624" s="97">
        <v>44056</v>
      </c>
      <c r="R1624" s="93" t="s">
        <v>35</v>
      </c>
      <c r="S1624" s="89" t="s">
        <v>36</v>
      </c>
      <c r="T1624" s="88" t="s">
        <v>30</v>
      </c>
      <c r="U1624" s="89" t="s">
        <v>449</v>
      </c>
      <c r="V1624" s="92" t="s">
        <v>2089</v>
      </c>
      <c r="W1624" s="94">
        <v>76440819</v>
      </c>
      <c r="X1624" s="46">
        <f t="shared" si="78"/>
        <v>27</v>
      </c>
      <c r="Y1624" s="46">
        <v>1359</v>
      </c>
      <c r="Z1624" s="46" t="str">
        <f t="shared" si="79"/>
        <v>16-30</v>
      </c>
      <c r="AA1624" s="77" t="str">
        <f t="shared" si="80"/>
        <v>Concluido</v>
      </c>
    </row>
    <row r="1625" spans="1:27" s="43" customFormat="1" ht="15" customHeight="1">
      <c r="A1625" s="89" t="s">
        <v>26</v>
      </c>
      <c r="B1625" s="90" t="s">
        <v>37</v>
      </c>
      <c r="C1625" s="91" t="s">
        <v>27</v>
      </c>
      <c r="D1625" s="91">
        <v>8293</v>
      </c>
      <c r="E1625" s="87" t="s">
        <v>85</v>
      </c>
      <c r="F1625" s="87" t="s">
        <v>29</v>
      </c>
      <c r="G1625" s="88" t="s">
        <v>30</v>
      </c>
      <c r="H1625" s="89" t="s">
        <v>31</v>
      </c>
      <c r="I1625" s="92" t="s">
        <v>32</v>
      </c>
      <c r="J1625" s="92" t="s">
        <v>33</v>
      </c>
      <c r="K1625" s="91" t="s">
        <v>34</v>
      </c>
      <c r="L1625" s="128">
        <v>44029</v>
      </c>
      <c r="M1625" s="91">
        <v>2020</v>
      </c>
      <c r="N1625" s="91" t="s">
        <v>1124</v>
      </c>
      <c r="O1625" s="91" t="s">
        <v>1342</v>
      </c>
      <c r="P1625" s="127">
        <v>44059</v>
      </c>
      <c r="Q1625" s="97">
        <v>44058</v>
      </c>
      <c r="R1625" s="93" t="s">
        <v>35</v>
      </c>
      <c r="S1625" s="89" t="s">
        <v>36</v>
      </c>
      <c r="T1625" s="88" t="s">
        <v>30</v>
      </c>
      <c r="U1625" s="89" t="s">
        <v>449</v>
      </c>
      <c r="V1625" s="92" t="s">
        <v>2090</v>
      </c>
      <c r="W1625" s="94">
        <v>47544282</v>
      </c>
      <c r="X1625" s="46">
        <f t="shared" si="78"/>
        <v>29</v>
      </c>
      <c r="Y1625" s="46">
        <v>1360</v>
      </c>
      <c r="Z1625" s="46" t="str">
        <f t="shared" si="79"/>
        <v>16-30</v>
      </c>
      <c r="AA1625" s="77" t="str">
        <f t="shared" si="80"/>
        <v>Concluido</v>
      </c>
    </row>
    <row r="1626" spans="1:27" s="43" customFormat="1" ht="15" customHeight="1">
      <c r="A1626" s="89" t="s">
        <v>26</v>
      </c>
      <c r="B1626" s="90" t="s">
        <v>37</v>
      </c>
      <c r="C1626" s="91" t="s">
        <v>27</v>
      </c>
      <c r="D1626" s="91">
        <v>8295</v>
      </c>
      <c r="E1626" s="87" t="s">
        <v>85</v>
      </c>
      <c r="F1626" s="87" t="s">
        <v>57</v>
      </c>
      <c r="G1626" s="88" t="s">
        <v>30</v>
      </c>
      <c r="H1626" s="89" t="s">
        <v>31</v>
      </c>
      <c r="I1626" s="92" t="s">
        <v>32</v>
      </c>
      <c r="J1626" s="92" t="s">
        <v>33</v>
      </c>
      <c r="K1626" s="91" t="s">
        <v>34</v>
      </c>
      <c r="L1626" s="128">
        <v>44029</v>
      </c>
      <c r="M1626" s="91">
        <v>2020</v>
      </c>
      <c r="N1626" s="91" t="s">
        <v>1124</v>
      </c>
      <c r="O1626" s="91" t="s">
        <v>1342</v>
      </c>
      <c r="P1626" s="127">
        <v>44059</v>
      </c>
      <c r="Q1626" s="97">
        <v>44056</v>
      </c>
      <c r="R1626" s="93" t="s">
        <v>35</v>
      </c>
      <c r="S1626" s="89" t="s">
        <v>36</v>
      </c>
      <c r="T1626" s="88" t="s">
        <v>30</v>
      </c>
      <c r="U1626" s="89" t="s">
        <v>449</v>
      </c>
      <c r="V1626" s="92" t="s">
        <v>2091</v>
      </c>
      <c r="W1626" s="94">
        <v>3872795</v>
      </c>
      <c r="X1626" s="46">
        <f t="shared" si="78"/>
        <v>27</v>
      </c>
      <c r="Y1626" s="46">
        <v>1361</v>
      </c>
      <c r="Z1626" s="46" t="str">
        <f t="shared" si="79"/>
        <v>16-30</v>
      </c>
      <c r="AA1626" s="77" t="str">
        <f t="shared" si="80"/>
        <v>Concluido</v>
      </c>
    </row>
    <row r="1627" spans="1:27" s="43" customFormat="1" ht="15" customHeight="1">
      <c r="A1627" s="89" t="s">
        <v>26</v>
      </c>
      <c r="B1627" s="90" t="s">
        <v>37</v>
      </c>
      <c r="C1627" s="91" t="s">
        <v>27</v>
      </c>
      <c r="D1627" s="91">
        <v>8296</v>
      </c>
      <c r="E1627" s="87" t="s">
        <v>85</v>
      </c>
      <c r="F1627" s="87" t="s">
        <v>57</v>
      </c>
      <c r="G1627" s="88" t="s">
        <v>30</v>
      </c>
      <c r="H1627" s="89" t="s">
        <v>31</v>
      </c>
      <c r="I1627" s="92" t="s">
        <v>32</v>
      </c>
      <c r="J1627" s="92" t="s">
        <v>33</v>
      </c>
      <c r="K1627" s="91" t="s">
        <v>34</v>
      </c>
      <c r="L1627" s="128">
        <v>44029</v>
      </c>
      <c r="M1627" s="91">
        <v>2020</v>
      </c>
      <c r="N1627" s="91" t="s">
        <v>1124</v>
      </c>
      <c r="O1627" s="91" t="s">
        <v>1342</v>
      </c>
      <c r="P1627" s="127">
        <v>44059</v>
      </c>
      <c r="Q1627" s="97">
        <v>44058</v>
      </c>
      <c r="R1627" s="93" t="s">
        <v>35</v>
      </c>
      <c r="S1627" s="89" t="s">
        <v>36</v>
      </c>
      <c r="T1627" s="88" t="s">
        <v>30</v>
      </c>
      <c r="U1627" s="89" t="s">
        <v>449</v>
      </c>
      <c r="V1627" s="92" t="s">
        <v>2092</v>
      </c>
      <c r="W1627" s="94">
        <v>80567484</v>
      </c>
      <c r="X1627" s="46">
        <f t="shared" si="78"/>
        <v>29</v>
      </c>
      <c r="Y1627" s="46">
        <v>1362</v>
      </c>
      <c r="Z1627" s="46" t="str">
        <f t="shared" si="79"/>
        <v>16-30</v>
      </c>
      <c r="AA1627" s="77" t="str">
        <f t="shared" si="80"/>
        <v>Concluido</v>
      </c>
    </row>
    <row r="1628" spans="1:27" s="43" customFormat="1" ht="15" customHeight="1">
      <c r="A1628" s="89" t="s">
        <v>26</v>
      </c>
      <c r="B1628" s="90" t="s">
        <v>37</v>
      </c>
      <c r="C1628" s="91" t="s">
        <v>27</v>
      </c>
      <c r="D1628" s="91">
        <v>8297</v>
      </c>
      <c r="E1628" s="87" t="s">
        <v>85</v>
      </c>
      <c r="F1628" s="87" t="s">
        <v>57</v>
      </c>
      <c r="G1628" s="88" t="s">
        <v>30</v>
      </c>
      <c r="H1628" s="89" t="s">
        <v>31</v>
      </c>
      <c r="I1628" s="92" t="s">
        <v>32</v>
      </c>
      <c r="J1628" s="92" t="s">
        <v>33</v>
      </c>
      <c r="K1628" s="91" t="s">
        <v>34</v>
      </c>
      <c r="L1628" s="128">
        <v>44029</v>
      </c>
      <c r="M1628" s="91">
        <v>2020</v>
      </c>
      <c r="N1628" s="91" t="s">
        <v>1124</v>
      </c>
      <c r="O1628" s="91" t="s">
        <v>1342</v>
      </c>
      <c r="P1628" s="127">
        <v>44059</v>
      </c>
      <c r="Q1628" s="97">
        <v>44056</v>
      </c>
      <c r="R1628" s="93" t="s">
        <v>35</v>
      </c>
      <c r="S1628" s="89" t="s">
        <v>36</v>
      </c>
      <c r="T1628" s="88" t="s">
        <v>30</v>
      </c>
      <c r="U1628" s="89" t="s">
        <v>449</v>
      </c>
      <c r="V1628" s="92" t="s">
        <v>2006</v>
      </c>
      <c r="W1628" s="94">
        <v>3901465</v>
      </c>
      <c r="X1628" s="46">
        <f t="shared" si="78"/>
        <v>27</v>
      </c>
      <c r="Y1628" s="46">
        <v>1363</v>
      </c>
      <c r="Z1628" s="46" t="str">
        <f t="shared" si="79"/>
        <v>16-30</v>
      </c>
      <c r="AA1628" s="77" t="str">
        <f t="shared" si="80"/>
        <v>Concluido</v>
      </c>
    </row>
    <row r="1629" spans="1:27" s="43" customFormat="1" ht="15" customHeight="1">
      <c r="A1629" s="89" t="s">
        <v>26</v>
      </c>
      <c r="B1629" s="90" t="s">
        <v>37</v>
      </c>
      <c r="C1629" s="91" t="s">
        <v>27</v>
      </c>
      <c r="D1629" s="91">
        <v>8299</v>
      </c>
      <c r="E1629" s="87" t="s">
        <v>85</v>
      </c>
      <c r="F1629" s="87" t="s">
        <v>57</v>
      </c>
      <c r="G1629" s="88" t="s">
        <v>30</v>
      </c>
      <c r="H1629" s="89" t="s">
        <v>31</v>
      </c>
      <c r="I1629" s="92" t="s">
        <v>32</v>
      </c>
      <c r="J1629" s="92" t="s">
        <v>33</v>
      </c>
      <c r="K1629" s="91" t="s">
        <v>34</v>
      </c>
      <c r="L1629" s="128">
        <v>44029</v>
      </c>
      <c r="M1629" s="91">
        <v>2020</v>
      </c>
      <c r="N1629" s="91" t="s">
        <v>1124</v>
      </c>
      <c r="O1629" s="91" t="s">
        <v>1342</v>
      </c>
      <c r="P1629" s="127">
        <v>44059</v>
      </c>
      <c r="Q1629" s="97">
        <v>44056</v>
      </c>
      <c r="R1629" s="93" t="s">
        <v>35</v>
      </c>
      <c r="S1629" s="89" t="s">
        <v>36</v>
      </c>
      <c r="T1629" s="88" t="s">
        <v>30</v>
      </c>
      <c r="U1629" s="89" t="s">
        <v>449</v>
      </c>
      <c r="V1629" s="92" t="s">
        <v>2093</v>
      </c>
      <c r="W1629" s="94">
        <v>3669745</v>
      </c>
      <c r="X1629" s="46">
        <f t="shared" si="78"/>
        <v>27</v>
      </c>
      <c r="Y1629" s="46">
        <v>1364</v>
      </c>
      <c r="Z1629" s="46" t="str">
        <f t="shared" si="79"/>
        <v>16-30</v>
      </c>
      <c r="AA1629" s="77" t="str">
        <f t="shared" si="80"/>
        <v>Concluido</v>
      </c>
    </row>
    <row r="1630" spans="1:27" s="43" customFormat="1" ht="15" customHeight="1">
      <c r="A1630" s="89" t="s">
        <v>26</v>
      </c>
      <c r="B1630" s="90" t="s">
        <v>37</v>
      </c>
      <c r="C1630" s="91" t="s">
        <v>27</v>
      </c>
      <c r="D1630" s="91">
        <v>8300</v>
      </c>
      <c r="E1630" s="87" t="s">
        <v>85</v>
      </c>
      <c r="F1630" s="87" t="s">
        <v>29</v>
      </c>
      <c r="G1630" s="88" t="s">
        <v>30</v>
      </c>
      <c r="H1630" s="89" t="s">
        <v>31</v>
      </c>
      <c r="I1630" s="92" t="s">
        <v>32</v>
      </c>
      <c r="J1630" s="92" t="s">
        <v>33</v>
      </c>
      <c r="K1630" s="91" t="s">
        <v>34</v>
      </c>
      <c r="L1630" s="128">
        <v>44029</v>
      </c>
      <c r="M1630" s="91">
        <v>2020</v>
      </c>
      <c r="N1630" s="91" t="s">
        <v>1124</v>
      </c>
      <c r="O1630" s="91" t="s">
        <v>1342</v>
      </c>
      <c r="P1630" s="127">
        <v>44059</v>
      </c>
      <c r="Q1630" s="97">
        <v>44056</v>
      </c>
      <c r="R1630" s="93" t="s">
        <v>35</v>
      </c>
      <c r="S1630" s="89" t="s">
        <v>36</v>
      </c>
      <c r="T1630" s="88" t="s">
        <v>30</v>
      </c>
      <c r="U1630" s="89" t="s">
        <v>449</v>
      </c>
      <c r="V1630" s="92" t="s">
        <v>2094</v>
      </c>
      <c r="W1630" s="94">
        <v>42420405</v>
      </c>
      <c r="X1630" s="46">
        <f t="shared" si="78"/>
        <v>27</v>
      </c>
      <c r="Y1630" s="46">
        <v>1365</v>
      </c>
      <c r="Z1630" s="46" t="str">
        <f t="shared" si="79"/>
        <v>16-30</v>
      </c>
      <c r="AA1630" s="77" t="str">
        <f t="shared" si="80"/>
        <v>Concluido</v>
      </c>
    </row>
    <row r="1631" spans="1:27" s="43" customFormat="1" ht="15" customHeight="1">
      <c r="A1631" s="89" t="s">
        <v>26</v>
      </c>
      <c r="B1631" s="90" t="s">
        <v>37</v>
      </c>
      <c r="C1631" s="91" t="s">
        <v>27</v>
      </c>
      <c r="D1631" s="91">
        <v>8301</v>
      </c>
      <c r="E1631" s="87" t="s">
        <v>85</v>
      </c>
      <c r="F1631" s="87" t="s">
        <v>29</v>
      </c>
      <c r="G1631" s="88" t="s">
        <v>30</v>
      </c>
      <c r="H1631" s="89" t="s">
        <v>31</v>
      </c>
      <c r="I1631" s="92" t="s">
        <v>32</v>
      </c>
      <c r="J1631" s="92" t="s">
        <v>33</v>
      </c>
      <c r="K1631" s="91" t="s">
        <v>34</v>
      </c>
      <c r="L1631" s="128">
        <v>44029</v>
      </c>
      <c r="M1631" s="91">
        <v>2020</v>
      </c>
      <c r="N1631" s="91" t="s">
        <v>1124</v>
      </c>
      <c r="O1631" s="91" t="s">
        <v>1342</v>
      </c>
      <c r="P1631" s="127">
        <v>44059</v>
      </c>
      <c r="Q1631" s="97">
        <v>44056</v>
      </c>
      <c r="R1631" s="93" t="s">
        <v>35</v>
      </c>
      <c r="S1631" s="89" t="s">
        <v>36</v>
      </c>
      <c r="T1631" s="88" t="s">
        <v>30</v>
      </c>
      <c r="U1631" s="89" t="s">
        <v>449</v>
      </c>
      <c r="V1631" s="92" t="s">
        <v>2095</v>
      </c>
      <c r="W1631" s="94">
        <v>40569761</v>
      </c>
      <c r="X1631" s="46">
        <f t="shared" ref="X1631:X1694" si="81">Q1631-L1631</f>
        <v>27</v>
      </c>
      <c r="Y1631" s="46">
        <v>1366</v>
      </c>
      <c r="Z1631" s="46" t="str">
        <f t="shared" ref="Z1631:Z1694" si="82">IF(X1631&lt;=15,"1-15",IF(X1631&lt;=30,"16-30",IF(X1631&lt;=60,"31-60","Más de 60")))</f>
        <v>16-30</v>
      </c>
      <c r="AA1631" s="77" t="str">
        <f t="shared" ref="AA1631:AA1694" si="83">IF(B1631&lt;&gt;"En Gestión","Concluido","En Gestión")</f>
        <v>Concluido</v>
      </c>
    </row>
    <row r="1632" spans="1:27" s="43" customFormat="1" ht="15" customHeight="1">
      <c r="A1632" s="89" t="s">
        <v>26</v>
      </c>
      <c r="B1632" s="90" t="s">
        <v>37</v>
      </c>
      <c r="C1632" s="91" t="s">
        <v>27</v>
      </c>
      <c r="D1632" s="91">
        <v>8302</v>
      </c>
      <c r="E1632" s="87" t="s">
        <v>85</v>
      </c>
      <c r="F1632" s="87" t="s">
        <v>29</v>
      </c>
      <c r="G1632" s="88" t="s">
        <v>30</v>
      </c>
      <c r="H1632" s="89" t="s">
        <v>31</v>
      </c>
      <c r="I1632" s="92" t="s">
        <v>32</v>
      </c>
      <c r="J1632" s="92" t="s">
        <v>33</v>
      </c>
      <c r="K1632" s="91" t="s">
        <v>34</v>
      </c>
      <c r="L1632" s="128">
        <v>44029</v>
      </c>
      <c r="M1632" s="91">
        <v>2020</v>
      </c>
      <c r="N1632" s="91" t="s">
        <v>1124</v>
      </c>
      <c r="O1632" s="91" t="s">
        <v>1342</v>
      </c>
      <c r="P1632" s="127">
        <v>44059</v>
      </c>
      <c r="Q1632" s="97">
        <v>44056</v>
      </c>
      <c r="R1632" s="93" t="s">
        <v>35</v>
      </c>
      <c r="S1632" s="89" t="s">
        <v>36</v>
      </c>
      <c r="T1632" s="88" t="s">
        <v>30</v>
      </c>
      <c r="U1632" s="89" t="s">
        <v>449</v>
      </c>
      <c r="V1632" s="92" t="s">
        <v>2096</v>
      </c>
      <c r="W1632" s="94">
        <v>44894059</v>
      </c>
      <c r="X1632" s="46">
        <f t="shared" si="81"/>
        <v>27</v>
      </c>
      <c r="Y1632" s="46">
        <v>1367</v>
      </c>
      <c r="Z1632" s="46" t="str">
        <f t="shared" si="82"/>
        <v>16-30</v>
      </c>
      <c r="AA1632" s="77" t="str">
        <f t="shared" si="83"/>
        <v>Concluido</v>
      </c>
    </row>
    <row r="1633" spans="1:27" s="43" customFormat="1" ht="15" customHeight="1">
      <c r="A1633" s="89" t="s">
        <v>26</v>
      </c>
      <c r="B1633" s="90" t="s">
        <v>37</v>
      </c>
      <c r="C1633" s="91" t="s">
        <v>27</v>
      </c>
      <c r="D1633" s="91">
        <v>8303</v>
      </c>
      <c r="E1633" s="87" t="s">
        <v>80</v>
      </c>
      <c r="F1633" s="87" t="s">
        <v>80</v>
      </c>
      <c r="G1633" s="88" t="s">
        <v>30</v>
      </c>
      <c r="H1633" s="89" t="s">
        <v>31</v>
      </c>
      <c r="I1633" s="92" t="s">
        <v>32</v>
      </c>
      <c r="J1633" s="92" t="s">
        <v>33</v>
      </c>
      <c r="K1633" s="91" t="s">
        <v>34</v>
      </c>
      <c r="L1633" s="128">
        <v>44029</v>
      </c>
      <c r="M1633" s="91">
        <v>2020</v>
      </c>
      <c r="N1633" s="91" t="s">
        <v>1124</v>
      </c>
      <c r="O1633" s="91" t="s">
        <v>1342</v>
      </c>
      <c r="P1633" s="127">
        <v>44059</v>
      </c>
      <c r="Q1633" s="97">
        <v>44083</v>
      </c>
      <c r="R1633" s="93">
        <v>29</v>
      </c>
      <c r="S1633" s="89" t="s">
        <v>81</v>
      </c>
      <c r="T1633" s="88">
        <v>39</v>
      </c>
      <c r="U1633" s="89" t="s">
        <v>82</v>
      </c>
      <c r="V1633" s="92" t="s">
        <v>2097</v>
      </c>
      <c r="W1633" s="94">
        <v>45601978</v>
      </c>
      <c r="X1633" s="46">
        <f t="shared" si="81"/>
        <v>54</v>
      </c>
      <c r="Y1633" s="46">
        <v>1368</v>
      </c>
      <c r="Z1633" s="46" t="str">
        <f t="shared" si="82"/>
        <v>31-60</v>
      </c>
      <c r="AA1633" s="77" t="str">
        <f t="shared" si="83"/>
        <v>Concluido</v>
      </c>
    </row>
    <row r="1634" spans="1:27" s="43" customFormat="1">
      <c r="A1634" s="89" t="s">
        <v>26</v>
      </c>
      <c r="B1634" s="90" t="s">
        <v>37</v>
      </c>
      <c r="C1634" s="91" t="s">
        <v>27</v>
      </c>
      <c r="D1634" s="91">
        <v>8275</v>
      </c>
      <c r="E1634" s="87" t="s">
        <v>50</v>
      </c>
      <c r="F1634" s="87" t="s">
        <v>29</v>
      </c>
      <c r="G1634" s="88" t="s">
        <v>44</v>
      </c>
      <c r="H1634" s="89" t="s">
        <v>45</v>
      </c>
      <c r="I1634" s="92" t="s">
        <v>109</v>
      </c>
      <c r="J1634" s="92" t="s">
        <v>51</v>
      </c>
      <c r="K1634" s="91" t="s">
        <v>404</v>
      </c>
      <c r="L1634" s="128">
        <v>44029</v>
      </c>
      <c r="M1634" s="91">
        <v>2020</v>
      </c>
      <c r="N1634" s="91" t="s">
        <v>1124</v>
      </c>
      <c r="O1634" s="91" t="s">
        <v>1342</v>
      </c>
      <c r="P1634" s="127">
        <v>44059</v>
      </c>
      <c r="Q1634" s="97">
        <v>44056</v>
      </c>
      <c r="R1634" s="93" t="s">
        <v>35</v>
      </c>
      <c r="S1634" s="89" t="s">
        <v>36</v>
      </c>
      <c r="T1634" s="88" t="s">
        <v>30</v>
      </c>
      <c r="U1634" s="89" t="s">
        <v>449</v>
      </c>
      <c r="V1634" s="92" t="s">
        <v>2098</v>
      </c>
      <c r="W1634" s="94">
        <v>40382710</v>
      </c>
      <c r="X1634" s="46">
        <f t="shared" si="81"/>
        <v>27</v>
      </c>
      <c r="Y1634" s="46">
        <v>1369</v>
      </c>
      <c r="Z1634" s="46" t="str">
        <f t="shared" si="82"/>
        <v>16-30</v>
      </c>
      <c r="AA1634" s="77" t="str">
        <f t="shared" si="83"/>
        <v>Concluido</v>
      </c>
    </row>
    <row r="1635" spans="1:27" s="43" customFormat="1">
      <c r="A1635" s="89" t="s">
        <v>26</v>
      </c>
      <c r="B1635" s="90" t="s">
        <v>37</v>
      </c>
      <c r="C1635" s="91" t="s">
        <v>27</v>
      </c>
      <c r="D1635" s="91">
        <v>8276</v>
      </c>
      <c r="E1635" s="87" t="s">
        <v>50</v>
      </c>
      <c r="F1635" s="87" t="s">
        <v>29</v>
      </c>
      <c r="G1635" s="88" t="s">
        <v>44</v>
      </c>
      <c r="H1635" s="89" t="s">
        <v>45</v>
      </c>
      <c r="I1635" s="92" t="s">
        <v>109</v>
      </c>
      <c r="J1635" s="92" t="s">
        <v>51</v>
      </c>
      <c r="K1635" s="91" t="s">
        <v>404</v>
      </c>
      <c r="L1635" s="128">
        <v>44029</v>
      </c>
      <c r="M1635" s="91">
        <v>2020</v>
      </c>
      <c r="N1635" s="91" t="s">
        <v>1124</v>
      </c>
      <c r="O1635" s="91" t="s">
        <v>1342</v>
      </c>
      <c r="P1635" s="127">
        <v>44059</v>
      </c>
      <c r="Q1635" s="97">
        <v>44056</v>
      </c>
      <c r="R1635" s="93" t="s">
        <v>35</v>
      </c>
      <c r="S1635" s="89" t="s">
        <v>36</v>
      </c>
      <c r="T1635" s="88" t="s">
        <v>30</v>
      </c>
      <c r="U1635" s="89" t="s">
        <v>449</v>
      </c>
      <c r="V1635" s="92" t="s">
        <v>2098</v>
      </c>
      <c r="W1635" s="94">
        <v>40382710</v>
      </c>
      <c r="X1635" s="46">
        <f t="shared" si="81"/>
        <v>27</v>
      </c>
      <c r="Y1635" s="46">
        <v>1370</v>
      </c>
      <c r="Z1635" s="46" t="str">
        <f t="shared" si="82"/>
        <v>16-30</v>
      </c>
      <c r="AA1635" s="77" t="str">
        <f t="shared" si="83"/>
        <v>Concluido</v>
      </c>
    </row>
    <row r="1636" spans="1:27" s="43" customFormat="1" ht="15" customHeight="1">
      <c r="A1636" s="89" t="s">
        <v>26</v>
      </c>
      <c r="B1636" s="90" t="s">
        <v>37</v>
      </c>
      <c r="C1636" s="91" t="s">
        <v>27</v>
      </c>
      <c r="D1636" s="91">
        <v>8279</v>
      </c>
      <c r="E1636" s="87" t="s">
        <v>50</v>
      </c>
      <c r="F1636" s="87" t="s">
        <v>29</v>
      </c>
      <c r="G1636" s="88" t="s">
        <v>44</v>
      </c>
      <c r="H1636" s="89" t="s">
        <v>45</v>
      </c>
      <c r="I1636" s="92" t="s">
        <v>109</v>
      </c>
      <c r="J1636" s="92" t="s">
        <v>51</v>
      </c>
      <c r="K1636" s="91" t="s">
        <v>404</v>
      </c>
      <c r="L1636" s="128">
        <v>44029</v>
      </c>
      <c r="M1636" s="91">
        <v>2020</v>
      </c>
      <c r="N1636" s="91" t="s">
        <v>1124</v>
      </c>
      <c r="O1636" s="91" t="s">
        <v>1342</v>
      </c>
      <c r="P1636" s="127">
        <v>44059</v>
      </c>
      <c r="Q1636" s="97">
        <v>44057</v>
      </c>
      <c r="R1636" s="93" t="s">
        <v>35</v>
      </c>
      <c r="S1636" s="89" t="s">
        <v>36</v>
      </c>
      <c r="T1636" s="88" t="s">
        <v>30</v>
      </c>
      <c r="U1636" s="89" t="s">
        <v>449</v>
      </c>
      <c r="V1636" s="92" t="s">
        <v>2099</v>
      </c>
      <c r="W1636" s="94">
        <v>45731538</v>
      </c>
      <c r="X1636" s="46">
        <f t="shared" si="81"/>
        <v>28</v>
      </c>
      <c r="Y1636" s="46">
        <v>1371</v>
      </c>
      <c r="Z1636" s="46" t="str">
        <f t="shared" si="82"/>
        <v>16-30</v>
      </c>
      <c r="AA1636" s="77" t="str">
        <f t="shared" si="83"/>
        <v>Concluido</v>
      </c>
    </row>
    <row r="1637" spans="1:27" s="43" customFormat="1" ht="15" customHeight="1">
      <c r="A1637" s="89" t="s">
        <v>26</v>
      </c>
      <c r="B1637" s="90" t="s">
        <v>37</v>
      </c>
      <c r="C1637" s="91" t="s">
        <v>27</v>
      </c>
      <c r="D1637" s="91">
        <v>8289</v>
      </c>
      <c r="E1637" s="87" t="s">
        <v>66</v>
      </c>
      <c r="F1637" s="87" t="s">
        <v>57</v>
      </c>
      <c r="G1637" s="88" t="s">
        <v>44</v>
      </c>
      <c r="H1637" s="89" t="s">
        <v>45</v>
      </c>
      <c r="I1637" s="92" t="s">
        <v>66</v>
      </c>
      <c r="J1637" s="92" t="s">
        <v>51</v>
      </c>
      <c r="K1637" s="91" t="s">
        <v>431</v>
      </c>
      <c r="L1637" s="128">
        <v>44029</v>
      </c>
      <c r="M1637" s="91">
        <v>2020</v>
      </c>
      <c r="N1637" s="91" t="s">
        <v>1124</v>
      </c>
      <c r="O1637" s="91" t="s">
        <v>1342</v>
      </c>
      <c r="P1637" s="127">
        <v>44059</v>
      </c>
      <c r="Q1637" s="97">
        <v>44068</v>
      </c>
      <c r="R1637" s="93" t="s">
        <v>35</v>
      </c>
      <c r="S1637" s="89" t="s">
        <v>36</v>
      </c>
      <c r="T1637" s="88" t="s">
        <v>30</v>
      </c>
      <c r="U1637" s="89" t="s">
        <v>449</v>
      </c>
      <c r="V1637" s="92" t="s">
        <v>2100</v>
      </c>
      <c r="W1637" s="94">
        <v>792256</v>
      </c>
      <c r="X1637" s="46">
        <f t="shared" si="81"/>
        <v>39</v>
      </c>
      <c r="Y1637" s="46">
        <v>1372</v>
      </c>
      <c r="Z1637" s="46" t="str">
        <f t="shared" si="82"/>
        <v>31-60</v>
      </c>
      <c r="AA1637" s="77" t="str">
        <f t="shared" si="83"/>
        <v>Concluido</v>
      </c>
    </row>
    <row r="1638" spans="1:27" s="43" customFormat="1" ht="15" customHeight="1">
      <c r="A1638" s="89" t="s">
        <v>26</v>
      </c>
      <c r="B1638" s="90" t="s">
        <v>37</v>
      </c>
      <c r="C1638" s="91" t="s">
        <v>27</v>
      </c>
      <c r="D1638" s="91">
        <v>8271</v>
      </c>
      <c r="E1638" s="87" t="s">
        <v>73</v>
      </c>
      <c r="F1638" s="87" t="s">
        <v>57</v>
      </c>
      <c r="G1638" s="88" t="s">
        <v>44</v>
      </c>
      <c r="H1638" s="89" t="s">
        <v>45</v>
      </c>
      <c r="I1638" s="92" t="s">
        <v>73</v>
      </c>
      <c r="J1638" s="92" t="s">
        <v>79</v>
      </c>
      <c r="K1638" s="91" t="s">
        <v>122</v>
      </c>
      <c r="L1638" s="128">
        <v>44028</v>
      </c>
      <c r="M1638" s="91">
        <v>2020</v>
      </c>
      <c r="N1638" s="91" t="s">
        <v>1124</v>
      </c>
      <c r="O1638" s="91" t="s">
        <v>1342</v>
      </c>
      <c r="P1638" s="127">
        <v>44058</v>
      </c>
      <c r="Q1638" s="97">
        <v>44056</v>
      </c>
      <c r="R1638" s="93" t="s">
        <v>35</v>
      </c>
      <c r="S1638" s="89" t="s">
        <v>36</v>
      </c>
      <c r="T1638" s="88">
        <v>22</v>
      </c>
      <c r="U1638" s="89" t="s">
        <v>448</v>
      </c>
      <c r="V1638" s="92" t="s">
        <v>2101</v>
      </c>
      <c r="W1638" s="94">
        <v>45633000</v>
      </c>
      <c r="X1638" s="46">
        <f t="shared" si="81"/>
        <v>28</v>
      </c>
      <c r="Y1638" s="46">
        <v>1373</v>
      </c>
      <c r="Z1638" s="46" t="str">
        <f t="shared" si="82"/>
        <v>16-30</v>
      </c>
      <c r="AA1638" s="77" t="str">
        <f t="shared" si="83"/>
        <v>Concluido</v>
      </c>
    </row>
    <row r="1639" spans="1:27" s="43" customFormat="1" ht="15" customHeight="1">
      <c r="A1639" s="89" t="s">
        <v>26</v>
      </c>
      <c r="B1639" s="90" t="s">
        <v>37</v>
      </c>
      <c r="C1639" s="91" t="s">
        <v>27</v>
      </c>
      <c r="D1639" s="91">
        <v>8242</v>
      </c>
      <c r="E1639" s="87" t="s">
        <v>157</v>
      </c>
      <c r="F1639" s="87" t="s">
        <v>29</v>
      </c>
      <c r="G1639" s="88" t="s">
        <v>44</v>
      </c>
      <c r="H1639" s="89" t="s">
        <v>45</v>
      </c>
      <c r="I1639" s="92" t="s">
        <v>157</v>
      </c>
      <c r="J1639" s="92" t="s">
        <v>108</v>
      </c>
      <c r="K1639" s="91" t="s">
        <v>428</v>
      </c>
      <c r="L1639" s="128">
        <v>44028</v>
      </c>
      <c r="M1639" s="91">
        <v>2020</v>
      </c>
      <c r="N1639" s="91" t="s">
        <v>1124</v>
      </c>
      <c r="O1639" s="91" t="s">
        <v>1342</v>
      </c>
      <c r="P1639" s="127">
        <v>44058</v>
      </c>
      <c r="Q1639" s="97">
        <v>44055</v>
      </c>
      <c r="R1639" s="93" t="s">
        <v>35</v>
      </c>
      <c r="S1639" s="89" t="s">
        <v>36</v>
      </c>
      <c r="T1639" s="88" t="s">
        <v>30</v>
      </c>
      <c r="U1639" s="89" t="s">
        <v>449</v>
      </c>
      <c r="V1639" s="92" t="s">
        <v>2102</v>
      </c>
      <c r="W1639" s="94">
        <v>45461277</v>
      </c>
      <c r="X1639" s="46">
        <f t="shared" si="81"/>
        <v>27</v>
      </c>
      <c r="Y1639" s="46">
        <v>1374</v>
      </c>
      <c r="Z1639" s="46" t="str">
        <f t="shared" si="82"/>
        <v>16-30</v>
      </c>
      <c r="AA1639" s="77" t="str">
        <f t="shared" si="83"/>
        <v>Concluido</v>
      </c>
    </row>
    <row r="1640" spans="1:27" s="43" customFormat="1" ht="15" customHeight="1">
      <c r="A1640" s="89" t="s">
        <v>26</v>
      </c>
      <c r="B1640" s="90" t="s">
        <v>37</v>
      </c>
      <c r="C1640" s="91" t="s">
        <v>27</v>
      </c>
      <c r="D1640" s="91">
        <v>8272</v>
      </c>
      <c r="E1640" s="87" t="s">
        <v>422</v>
      </c>
      <c r="F1640" s="87" t="s">
        <v>57</v>
      </c>
      <c r="G1640" s="88" t="s">
        <v>44</v>
      </c>
      <c r="H1640" s="89" t="s">
        <v>45</v>
      </c>
      <c r="I1640" s="92" t="s">
        <v>77</v>
      </c>
      <c r="J1640" s="92" t="s">
        <v>108</v>
      </c>
      <c r="K1640" s="91" t="s">
        <v>129</v>
      </c>
      <c r="L1640" s="128">
        <v>44028</v>
      </c>
      <c r="M1640" s="91">
        <v>2020</v>
      </c>
      <c r="N1640" s="91" t="s">
        <v>1124</v>
      </c>
      <c r="O1640" s="91" t="s">
        <v>1342</v>
      </c>
      <c r="P1640" s="127">
        <v>44058</v>
      </c>
      <c r="Q1640" s="97">
        <v>44056</v>
      </c>
      <c r="R1640" s="93" t="s">
        <v>35</v>
      </c>
      <c r="S1640" s="89" t="s">
        <v>36</v>
      </c>
      <c r="T1640" s="88" t="s">
        <v>30</v>
      </c>
      <c r="U1640" s="89" t="s">
        <v>449</v>
      </c>
      <c r="V1640" s="92" t="s">
        <v>2103</v>
      </c>
      <c r="W1640" s="94">
        <v>76690673</v>
      </c>
      <c r="X1640" s="46">
        <f t="shared" si="81"/>
        <v>28</v>
      </c>
      <c r="Y1640" s="46">
        <v>1375</v>
      </c>
      <c r="Z1640" s="46" t="str">
        <f t="shared" si="82"/>
        <v>16-30</v>
      </c>
      <c r="AA1640" s="77" t="str">
        <f t="shared" si="83"/>
        <v>Concluido</v>
      </c>
    </row>
    <row r="1641" spans="1:27" s="43" customFormat="1" ht="15" customHeight="1">
      <c r="A1641" s="89" t="s">
        <v>26</v>
      </c>
      <c r="B1641" s="90" t="s">
        <v>37</v>
      </c>
      <c r="C1641" s="91" t="s">
        <v>27</v>
      </c>
      <c r="D1641" s="91">
        <v>8247</v>
      </c>
      <c r="E1641" s="87" t="s">
        <v>151</v>
      </c>
      <c r="F1641" s="87" t="s">
        <v>57</v>
      </c>
      <c r="G1641" s="88" t="s">
        <v>44</v>
      </c>
      <c r="H1641" s="89" t="s">
        <v>45</v>
      </c>
      <c r="I1641" s="92" t="s">
        <v>124</v>
      </c>
      <c r="J1641" s="92" t="s">
        <v>108</v>
      </c>
      <c r="K1641" s="91" t="s">
        <v>459</v>
      </c>
      <c r="L1641" s="128">
        <v>44028</v>
      </c>
      <c r="M1641" s="91">
        <v>2020</v>
      </c>
      <c r="N1641" s="91" t="s">
        <v>1124</v>
      </c>
      <c r="O1641" s="91" t="s">
        <v>1342</v>
      </c>
      <c r="P1641" s="127">
        <v>44058</v>
      </c>
      <c r="Q1641" s="97">
        <v>44083</v>
      </c>
      <c r="R1641" s="93" t="s">
        <v>35</v>
      </c>
      <c r="S1641" s="89" t="s">
        <v>36</v>
      </c>
      <c r="T1641" s="88" t="s">
        <v>30</v>
      </c>
      <c r="U1641" s="89" t="s">
        <v>449</v>
      </c>
      <c r="V1641" s="92" t="s">
        <v>2104</v>
      </c>
      <c r="W1641" s="94">
        <v>16738280</v>
      </c>
      <c r="X1641" s="46">
        <f t="shared" si="81"/>
        <v>55</v>
      </c>
      <c r="Y1641" s="46">
        <v>1376</v>
      </c>
      <c r="Z1641" s="46" t="str">
        <f t="shared" si="82"/>
        <v>31-60</v>
      </c>
      <c r="AA1641" s="77" t="str">
        <f t="shared" si="83"/>
        <v>Concluido</v>
      </c>
    </row>
    <row r="1642" spans="1:27" s="43" customFormat="1" ht="15" customHeight="1">
      <c r="A1642" s="89" t="s">
        <v>26</v>
      </c>
      <c r="B1642" s="90" t="s">
        <v>37</v>
      </c>
      <c r="C1642" s="91" t="s">
        <v>27</v>
      </c>
      <c r="D1642" s="91">
        <v>8252</v>
      </c>
      <c r="E1642" s="87" t="s">
        <v>93</v>
      </c>
      <c r="F1642" s="87" t="s">
        <v>57</v>
      </c>
      <c r="G1642" s="88" t="s">
        <v>44</v>
      </c>
      <c r="H1642" s="89" t="s">
        <v>45</v>
      </c>
      <c r="I1642" s="92" t="s">
        <v>119</v>
      </c>
      <c r="J1642" s="92" t="s">
        <v>47</v>
      </c>
      <c r="K1642" s="91" t="s">
        <v>34</v>
      </c>
      <c r="L1642" s="128">
        <v>44028</v>
      </c>
      <c r="M1642" s="91">
        <v>2020</v>
      </c>
      <c r="N1642" s="91" t="s">
        <v>1124</v>
      </c>
      <c r="O1642" s="91" t="s">
        <v>1342</v>
      </c>
      <c r="P1642" s="127">
        <v>44058</v>
      </c>
      <c r="Q1642" s="97">
        <v>44056</v>
      </c>
      <c r="R1642" s="93" t="s">
        <v>35</v>
      </c>
      <c r="S1642" s="89" t="s">
        <v>36</v>
      </c>
      <c r="T1642" s="88" t="s">
        <v>30</v>
      </c>
      <c r="U1642" s="89" t="s">
        <v>449</v>
      </c>
      <c r="V1642" s="92" t="s">
        <v>2105</v>
      </c>
      <c r="W1642" s="94">
        <v>9776103</v>
      </c>
      <c r="X1642" s="46">
        <f t="shared" si="81"/>
        <v>28</v>
      </c>
      <c r="Y1642" s="46">
        <v>1377</v>
      </c>
      <c r="Z1642" s="46" t="str">
        <f t="shared" si="82"/>
        <v>16-30</v>
      </c>
      <c r="AA1642" s="77" t="str">
        <f t="shared" si="83"/>
        <v>Concluido</v>
      </c>
    </row>
    <row r="1643" spans="1:27" s="43" customFormat="1" ht="15" customHeight="1">
      <c r="A1643" s="89" t="s">
        <v>26</v>
      </c>
      <c r="B1643" s="90" t="s">
        <v>37</v>
      </c>
      <c r="C1643" s="91" t="s">
        <v>27</v>
      </c>
      <c r="D1643" s="91">
        <v>8244</v>
      </c>
      <c r="E1643" s="87" t="s">
        <v>147</v>
      </c>
      <c r="F1643" s="87" t="s">
        <v>57</v>
      </c>
      <c r="G1643" s="88" t="s">
        <v>30</v>
      </c>
      <c r="H1643" s="89" t="s">
        <v>31</v>
      </c>
      <c r="I1643" s="92" t="s">
        <v>32</v>
      </c>
      <c r="J1643" s="92" t="s">
        <v>33</v>
      </c>
      <c r="K1643" s="91" t="s">
        <v>34</v>
      </c>
      <c r="L1643" s="128">
        <v>44028</v>
      </c>
      <c r="M1643" s="91">
        <v>2020</v>
      </c>
      <c r="N1643" s="91" t="s">
        <v>1124</v>
      </c>
      <c r="O1643" s="91" t="s">
        <v>1342</v>
      </c>
      <c r="P1643" s="127">
        <v>44058</v>
      </c>
      <c r="Q1643" s="97">
        <v>44055</v>
      </c>
      <c r="R1643" s="93" t="s">
        <v>35</v>
      </c>
      <c r="S1643" s="89" t="s">
        <v>36</v>
      </c>
      <c r="T1643" s="88" t="s">
        <v>30</v>
      </c>
      <c r="U1643" s="89" t="s">
        <v>449</v>
      </c>
      <c r="V1643" s="92" t="s">
        <v>2106</v>
      </c>
      <c r="W1643" s="94">
        <v>40471509</v>
      </c>
      <c r="X1643" s="46">
        <f t="shared" si="81"/>
        <v>27</v>
      </c>
      <c r="Y1643" s="46">
        <v>1378</v>
      </c>
      <c r="Z1643" s="46" t="str">
        <f t="shared" si="82"/>
        <v>16-30</v>
      </c>
      <c r="AA1643" s="77" t="str">
        <f t="shared" si="83"/>
        <v>Concluido</v>
      </c>
    </row>
    <row r="1644" spans="1:27" s="43" customFormat="1" ht="15" customHeight="1">
      <c r="A1644" s="89" t="s">
        <v>26</v>
      </c>
      <c r="B1644" s="90" t="s">
        <v>37</v>
      </c>
      <c r="C1644" s="91" t="s">
        <v>27</v>
      </c>
      <c r="D1644" s="91">
        <v>8245</v>
      </c>
      <c r="E1644" s="87" t="s">
        <v>56</v>
      </c>
      <c r="F1644" s="87" t="s">
        <v>57</v>
      </c>
      <c r="G1644" s="88" t="s">
        <v>30</v>
      </c>
      <c r="H1644" s="89" t="s">
        <v>31</v>
      </c>
      <c r="I1644" s="92" t="s">
        <v>32</v>
      </c>
      <c r="J1644" s="92" t="s">
        <v>33</v>
      </c>
      <c r="K1644" s="91" t="s">
        <v>34</v>
      </c>
      <c r="L1644" s="128">
        <v>44028</v>
      </c>
      <c r="M1644" s="91">
        <v>2020</v>
      </c>
      <c r="N1644" s="91" t="s">
        <v>1124</v>
      </c>
      <c r="O1644" s="91" t="s">
        <v>1342</v>
      </c>
      <c r="P1644" s="127">
        <v>44058</v>
      </c>
      <c r="Q1644" s="97">
        <v>44055</v>
      </c>
      <c r="R1644" s="93" t="s">
        <v>35</v>
      </c>
      <c r="S1644" s="89" t="s">
        <v>36</v>
      </c>
      <c r="T1644" s="88" t="s">
        <v>30</v>
      </c>
      <c r="U1644" s="89" t="s">
        <v>449</v>
      </c>
      <c r="V1644" s="92" t="s">
        <v>2107</v>
      </c>
      <c r="W1644" s="94">
        <v>32963027</v>
      </c>
      <c r="X1644" s="46">
        <f t="shared" si="81"/>
        <v>27</v>
      </c>
      <c r="Y1644" s="46">
        <v>1379</v>
      </c>
      <c r="Z1644" s="46" t="str">
        <f t="shared" si="82"/>
        <v>16-30</v>
      </c>
      <c r="AA1644" s="77" t="str">
        <f t="shared" si="83"/>
        <v>Concluido</v>
      </c>
    </row>
    <row r="1645" spans="1:27" s="43" customFormat="1" ht="15" customHeight="1">
      <c r="A1645" s="89" t="s">
        <v>26</v>
      </c>
      <c r="B1645" s="90" t="s">
        <v>37</v>
      </c>
      <c r="C1645" s="91" t="s">
        <v>27</v>
      </c>
      <c r="D1645" s="91">
        <v>8248</v>
      </c>
      <c r="E1645" s="87" t="s">
        <v>53</v>
      </c>
      <c r="F1645" s="87" t="s">
        <v>29</v>
      </c>
      <c r="G1645" s="88" t="s">
        <v>30</v>
      </c>
      <c r="H1645" s="89" t="s">
        <v>31</v>
      </c>
      <c r="I1645" s="92" t="s">
        <v>32</v>
      </c>
      <c r="J1645" s="92" t="s">
        <v>33</v>
      </c>
      <c r="K1645" s="91" t="s">
        <v>34</v>
      </c>
      <c r="L1645" s="128">
        <v>44028</v>
      </c>
      <c r="M1645" s="91">
        <v>2020</v>
      </c>
      <c r="N1645" s="91" t="s">
        <v>1124</v>
      </c>
      <c r="O1645" s="91" t="s">
        <v>1342</v>
      </c>
      <c r="P1645" s="127">
        <v>44058</v>
      </c>
      <c r="Q1645" s="97">
        <v>44055</v>
      </c>
      <c r="R1645" s="93" t="s">
        <v>35</v>
      </c>
      <c r="S1645" s="89" t="s">
        <v>36</v>
      </c>
      <c r="T1645" s="88" t="s">
        <v>30</v>
      </c>
      <c r="U1645" s="89" t="s">
        <v>449</v>
      </c>
      <c r="V1645" s="92" t="s">
        <v>2108</v>
      </c>
      <c r="W1645" s="94">
        <v>40816614</v>
      </c>
      <c r="X1645" s="46">
        <f t="shared" si="81"/>
        <v>27</v>
      </c>
      <c r="Y1645" s="46">
        <v>1380</v>
      </c>
      <c r="Z1645" s="46" t="str">
        <f t="shared" si="82"/>
        <v>16-30</v>
      </c>
      <c r="AA1645" s="77" t="str">
        <f t="shared" si="83"/>
        <v>Concluido</v>
      </c>
    </row>
    <row r="1646" spans="1:27" s="43" customFormat="1" ht="15" customHeight="1">
      <c r="A1646" s="89" t="s">
        <v>26</v>
      </c>
      <c r="B1646" s="90" t="s">
        <v>37</v>
      </c>
      <c r="C1646" s="91" t="s">
        <v>27</v>
      </c>
      <c r="D1646" s="91">
        <v>8259</v>
      </c>
      <c r="E1646" s="87" t="s">
        <v>28</v>
      </c>
      <c r="F1646" s="87" t="s">
        <v>29</v>
      </c>
      <c r="G1646" s="88" t="s">
        <v>30</v>
      </c>
      <c r="H1646" s="89" t="s">
        <v>31</v>
      </c>
      <c r="I1646" s="92" t="s">
        <v>32</v>
      </c>
      <c r="J1646" s="92" t="s">
        <v>33</v>
      </c>
      <c r="K1646" s="91" t="s">
        <v>34</v>
      </c>
      <c r="L1646" s="128">
        <v>44028</v>
      </c>
      <c r="M1646" s="91">
        <v>2020</v>
      </c>
      <c r="N1646" s="91" t="s">
        <v>1124</v>
      </c>
      <c r="O1646" s="91" t="s">
        <v>1342</v>
      </c>
      <c r="P1646" s="127">
        <v>44058</v>
      </c>
      <c r="Q1646" s="97">
        <v>44056</v>
      </c>
      <c r="R1646" s="93" t="s">
        <v>35</v>
      </c>
      <c r="S1646" s="89" t="s">
        <v>36</v>
      </c>
      <c r="T1646" s="88" t="s">
        <v>30</v>
      </c>
      <c r="U1646" s="89" t="s">
        <v>449</v>
      </c>
      <c r="V1646" s="92" t="s">
        <v>2109</v>
      </c>
      <c r="W1646" s="94">
        <v>4221937</v>
      </c>
      <c r="X1646" s="46">
        <f t="shared" si="81"/>
        <v>28</v>
      </c>
      <c r="Y1646" s="46">
        <v>1381</v>
      </c>
      <c r="Z1646" s="46" t="str">
        <f t="shared" si="82"/>
        <v>16-30</v>
      </c>
      <c r="AA1646" s="77" t="str">
        <f t="shared" si="83"/>
        <v>Concluido</v>
      </c>
    </row>
    <row r="1647" spans="1:27" s="43" customFormat="1" ht="15" customHeight="1">
      <c r="A1647" s="89" t="s">
        <v>26</v>
      </c>
      <c r="B1647" s="90" t="s">
        <v>37</v>
      </c>
      <c r="C1647" s="91" t="s">
        <v>27</v>
      </c>
      <c r="D1647" s="91">
        <v>8264</v>
      </c>
      <c r="E1647" s="87" t="s">
        <v>100</v>
      </c>
      <c r="F1647" s="87" t="s">
        <v>29</v>
      </c>
      <c r="G1647" s="88" t="s">
        <v>30</v>
      </c>
      <c r="H1647" s="89" t="s">
        <v>31</v>
      </c>
      <c r="I1647" s="92" t="s">
        <v>32</v>
      </c>
      <c r="J1647" s="92" t="s">
        <v>33</v>
      </c>
      <c r="K1647" s="91" t="s">
        <v>34</v>
      </c>
      <c r="L1647" s="128">
        <v>44028</v>
      </c>
      <c r="M1647" s="91">
        <v>2020</v>
      </c>
      <c r="N1647" s="91" t="s">
        <v>1124</v>
      </c>
      <c r="O1647" s="91" t="s">
        <v>1342</v>
      </c>
      <c r="P1647" s="127">
        <v>44058</v>
      </c>
      <c r="Q1647" s="97">
        <v>44056</v>
      </c>
      <c r="R1647" s="93" t="s">
        <v>35</v>
      </c>
      <c r="S1647" s="89" t="s">
        <v>36</v>
      </c>
      <c r="T1647" s="88" t="s">
        <v>30</v>
      </c>
      <c r="U1647" s="89" t="s">
        <v>449</v>
      </c>
      <c r="V1647" s="92" t="s">
        <v>2110</v>
      </c>
      <c r="W1647" s="94">
        <v>9764192</v>
      </c>
      <c r="X1647" s="46">
        <f t="shared" si="81"/>
        <v>28</v>
      </c>
      <c r="Y1647" s="46">
        <v>1382</v>
      </c>
      <c r="Z1647" s="46" t="str">
        <f t="shared" si="82"/>
        <v>16-30</v>
      </c>
      <c r="AA1647" s="77" t="str">
        <f t="shared" si="83"/>
        <v>Concluido</v>
      </c>
    </row>
    <row r="1648" spans="1:27" s="43" customFormat="1" ht="15" customHeight="1">
      <c r="A1648" s="89" t="s">
        <v>26</v>
      </c>
      <c r="B1648" s="90" t="s">
        <v>37</v>
      </c>
      <c r="C1648" s="91" t="s">
        <v>27</v>
      </c>
      <c r="D1648" s="91">
        <v>8265</v>
      </c>
      <c r="E1648" s="87" t="s">
        <v>50</v>
      </c>
      <c r="F1648" s="87" t="s">
        <v>29</v>
      </c>
      <c r="G1648" s="88" t="s">
        <v>30</v>
      </c>
      <c r="H1648" s="89" t="s">
        <v>31</v>
      </c>
      <c r="I1648" s="92" t="s">
        <v>32</v>
      </c>
      <c r="J1648" s="92" t="s">
        <v>33</v>
      </c>
      <c r="K1648" s="91" t="s">
        <v>34</v>
      </c>
      <c r="L1648" s="128">
        <v>44028</v>
      </c>
      <c r="M1648" s="91">
        <v>2020</v>
      </c>
      <c r="N1648" s="91" t="s">
        <v>1124</v>
      </c>
      <c r="O1648" s="91" t="s">
        <v>1342</v>
      </c>
      <c r="P1648" s="127">
        <v>44058</v>
      </c>
      <c r="Q1648" s="97">
        <v>44056</v>
      </c>
      <c r="R1648" s="93" t="s">
        <v>35</v>
      </c>
      <c r="S1648" s="89" t="s">
        <v>36</v>
      </c>
      <c r="T1648" s="88" t="s">
        <v>30</v>
      </c>
      <c r="U1648" s="89" t="s">
        <v>449</v>
      </c>
      <c r="V1648" s="92" t="s">
        <v>2111</v>
      </c>
      <c r="W1648" s="94">
        <v>46733636</v>
      </c>
      <c r="X1648" s="46">
        <f t="shared" si="81"/>
        <v>28</v>
      </c>
      <c r="Y1648" s="46">
        <v>1383</v>
      </c>
      <c r="Z1648" s="46" t="str">
        <f t="shared" si="82"/>
        <v>16-30</v>
      </c>
      <c r="AA1648" s="77" t="str">
        <f t="shared" si="83"/>
        <v>Concluido</v>
      </c>
    </row>
    <row r="1649" spans="1:27" s="43" customFormat="1" ht="15" customHeight="1">
      <c r="A1649" s="89" t="s">
        <v>26</v>
      </c>
      <c r="B1649" s="90" t="s">
        <v>37</v>
      </c>
      <c r="C1649" s="91" t="s">
        <v>27</v>
      </c>
      <c r="D1649" s="91">
        <v>8266</v>
      </c>
      <c r="E1649" s="87" t="s">
        <v>147</v>
      </c>
      <c r="F1649" s="87" t="s">
        <v>29</v>
      </c>
      <c r="G1649" s="88" t="s">
        <v>30</v>
      </c>
      <c r="H1649" s="89" t="s">
        <v>31</v>
      </c>
      <c r="I1649" s="92" t="s">
        <v>32</v>
      </c>
      <c r="J1649" s="92" t="s">
        <v>33</v>
      </c>
      <c r="K1649" s="91" t="s">
        <v>34</v>
      </c>
      <c r="L1649" s="128">
        <v>44028</v>
      </c>
      <c r="M1649" s="91">
        <v>2020</v>
      </c>
      <c r="N1649" s="91" t="s">
        <v>1124</v>
      </c>
      <c r="O1649" s="91" t="s">
        <v>1342</v>
      </c>
      <c r="P1649" s="127">
        <v>44058</v>
      </c>
      <c r="Q1649" s="97">
        <v>44056</v>
      </c>
      <c r="R1649" s="93" t="s">
        <v>35</v>
      </c>
      <c r="S1649" s="89" t="s">
        <v>36</v>
      </c>
      <c r="T1649" s="88" t="s">
        <v>30</v>
      </c>
      <c r="U1649" s="89" t="s">
        <v>449</v>
      </c>
      <c r="V1649" s="92" t="s">
        <v>2112</v>
      </c>
      <c r="W1649" s="94">
        <v>17849322</v>
      </c>
      <c r="X1649" s="46">
        <f t="shared" si="81"/>
        <v>28</v>
      </c>
      <c r="Y1649" s="46">
        <v>1384</v>
      </c>
      <c r="Z1649" s="46" t="str">
        <f t="shared" si="82"/>
        <v>16-30</v>
      </c>
      <c r="AA1649" s="77" t="str">
        <f t="shared" si="83"/>
        <v>Concluido</v>
      </c>
    </row>
    <row r="1650" spans="1:27" s="43" customFormat="1">
      <c r="A1650" s="89" t="s">
        <v>26</v>
      </c>
      <c r="B1650" s="90" t="s">
        <v>37</v>
      </c>
      <c r="C1650" s="91" t="s">
        <v>27</v>
      </c>
      <c r="D1650" s="91">
        <v>8258</v>
      </c>
      <c r="E1650" s="87" t="s">
        <v>50</v>
      </c>
      <c r="F1650" s="87" t="s">
        <v>29</v>
      </c>
      <c r="G1650" s="88" t="s">
        <v>44</v>
      </c>
      <c r="H1650" s="89" t="s">
        <v>45</v>
      </c>
      <c r="I1650" s="92" t="s">
        <v>109</v>
      </c>
      <c r="J1650" s="92" t="s">
        <v>51</v>
      </c>
      <c r="K1650" s="91" t="s">
        <v>404</v>
      </c>
      <c r="L1650" s="128">
        <v>44028</v>
      </c>
      <c r="M1650" s="91">
        <v>2020</v>
      </c>
      <c r="N1650" s="91" t="s">
        <v>1124</v>
      </c>
      <c r="O1650" s="91" t="s">
        <v>1342</v>
      </c>
      <c r="P1650" s="127">
        <v>44058</v>
      </c>
      <c r="Q1650" s="97">
        <v>44055</v>
      </c>
      <c r="R1650" s="93" t="s">
        <v>35</v>
      </c>
      <c r="S1650" s="89" t="s">
        <v>36</v>
      </c>
      <c r="T1650" s="88" t="s">
        <v>30</v>
      </c>
      <c r="U1650" s="89" t="s">
        <v>449</v>
      </c>
      <c r="V1650" s="92" t="s">
        <v>2113</v>
      </c>
      <c r="W1650" s="94">
        <v>73433481</v>
      </c>
      <c r="X1650" s="46">
        <f t="shared" si="81"/>
        <v>27</v>
      </c>
      <c r="Y1650" s="46">
        <v>1385</v>
      </c>
      <c r="Z1650" s="46" t="str">
        <f t="shared" si="82"/>
        <v>16-30</v>
      </c>
      <c r="AA1650" s="77" t="str">
        <f t="shared" si="83"/>
        <v>Concluido</v>
      </c>
    </row>
    <row r="1651" spans="1:27" s="43" customFormat="1">
      <c r="A1651" s="89" t="s">
        <v>26</v>
      </c>
      <c r="B1651" s="90" t="s">
        <v>37</v>
      </c>
      <c r="C1651" s="91" t="s">
        <v>27</v>
      </c>
      <c r="D1651" s="91">
        <v>8262</v>
      </c>
      <c r="E1651" s="87" t="s">
        <v>50</v>
      </c>
      <c r="F1651" s="87" t="s">
        <v>29</v>
      </c>
      <c r="G1651" s="88" t="s">
        <v>44</v>
      </c>
      <c r="H1651" s="89" t="s">
        <v>45</v>
      </c>
      <c r="I1651" s="92" t="s">
        <v>109</v>
      </c>
      <c r="J1651" s="92" t="s">
        <v>51</v>
      </c>
      <c r="K1651" s="91" t="s">
        <v>404</v>
      </c>
      <c r="L1651" s="128">
        <v>44028</v>
      </c>
      <c r="M1651" s="91">
        <v>2020</v>
      </c>
      <c r="N1651" s="91" t="s">
        <v>1124</v>
      </c>
      <c r="O1651" s="91" t="s">
        <v>1342</v>
      </c>
      <c r="P1651" s="127">
        <v>44058</v>
      </c>
      <c r="Q1651" s="97">
        <v>44057</v>
      </c>
      <c r="R1651" s="93" t="s">
        <v>35</v>
      </c>
      <c r="S1651" s="89" t="s">
        <v>36</v>
      </c>
      <c r="T1651" s="88" t="s">
        <v>30</v>
      </c>
      <c r="U1651" s="89" t="s">
        <v>449</v>
      </c>
      <c r="V1651" s="92" t="s">
        <v>2114</v>
      </c>
      <c r="W1651" s="94">
        <v>74300537</v>
      </c>
      <c r="X1651" s="46">
        <f t="shared" si="81"/>
        <v>29</v>
      </c>
      <c r="Y1651" s="46">
        <v>1386</v>
      </c>
      <c r="Z1651" s="46" t="str">
        <f t="shared" si="82"/>
        <v>16-30</v>
      </c>
      <c r="AA1651" s="77" t="str">
        <f t="shared" si="83"/>
        <v>Concluido</v>
      </c>
    </row>
    <row r="1652" spans="1:27" s="43" customFormat="1">
      <c r="A1652" s="89" t="s">
        <v>26</v>
      </c>
      <c r="B1652" s="90" t="s">
        <v>37</v>
      </c>
      <c r="C1652" s="91" t="s">
        <v>27</v>
      </c>
      <c r="D1652" s="91">
        <v>8256</v>
      </c>
      <c r="E1652" s="87" t="s">
        <v>102</v>
      </c>
      <c r="F1652" s="87" t="s">
        <v>29</v>
      </c>
      <c r="G1652" s="88" t="s">
        <v>44</v>
      </c>
      <c r="H1652" s="89" t="s">
        <v>45</v>
      </c>
      <c r="I1652" s="92" t="s">
        <v>102</v>
      </c>
      <c r="J1652" s="92" t="s">
        <v>86</v>
      </c>
      <c r="K1652" s="91" t="s">
        <v>155</v>
      </c>
      <c r="L1652" s="128">
        <v>44028</v>
      </c>
      <c r="M1652" s="91">
        <v>2020</v>
      </c>
      <c r="N1652" s="91" t="s">
        <v>1124</v>
      </c>
      <c r="O1652" s="91" t="s">
        <v>1342</v>
      </c>
      <c r="P1652" s="127">
        <v>44058</v>
      </c>
      <c r="Q1652" s="97">
        <v>44055</v>
      </c>
      <c r="R1652" s="93" t="s">
        <v>35</v>
      </c>
      <c r="S1652" s="89" t="s">
        <v>36</v>
      </c>
      <c r="T1652" s="88" t="s">
        <v>30</v>
      </c>
      <c r="U1652" s="89" t="s">
        <v>449</v>
      </c>
      <c r="V1652" s="92" t="s">
        <v>2115</v>
      </c>
      <c r="W1652" s="94">
        <v>3492740</v>
      </c>
      <c r="X1652" s="46">
        <f t="shared" si="81"/>
        <v>27</v>
      </c>
      <c r="Y1652" s="46">
        <v>1387</v>
      </c>
      <c r="Z1652" s="46" t="str">
        <f t="shared" si="82"/>
        <v>16-30</v>
      </c>
      <c r="AA1652" s="77" t="str">
        <f t="shared" si="83"/>
        <v>Concluido</v>
      </c>
    </row>
    <row r="1653" spans="1:27" s="43" customFormat="1">
      <c r="A1653" s="89" t="s">
        <v>26</v>
      </c>
      <c r="B1653" s="90" t="s">
        <v>37</v>
      </c>
      <c r="C1653" s="91" t="s">
        <v>27</v>
      </c>
      <c r="D1653" s="91">
        <v>8241</v>
      </c>
      <c r="E1653" s="87" t="s">
        <v>144</v>
      </c>
      <c r="F1653" s="87" t="s">
        <v>57</v>
      </c>
      <c r="G1653" s="88" t="s">
        <v>44</v>
      </c>
      <c r="H1653" s="89" t="s">
        <v>45</v>
      </c>
      <c r="I1653" s="92" t="s">
        <v>144</v>
      </c>
      <c r="J1653" s="92" t="s">
        <v>111</v>
      </c>
      <c r="K1653" s="91" t="s">
        <v>452</v>
      </c>
      <c r="L1653" s="128">
        <v>44028</v>
      </c>
      <c r="M1653" s="91">
        <v>2020</v>
      </c>
      <c r="N1653" s="91" t="s">
        <v>1124</v>
      </c>
      <c r="O1653" s="91" t="s">
        <v>1342</v>
      </c>
      <c r="P1653" s="127">
        <v>44058</v>
      </c>
      <c r="Q1653" s="97">
        <v>44055</v>
      </c>
      <c r="R1653" s="93" t="s">
        <v>35</v>
      </c>
      <c r="S1653" s="89" t="s">
        <v>36</v>
      </c>
      <c r="T1653" s="88" t="s">
        <v>30</v>
      </c>
      <c r="U1653" s="89" t="s">
        <v>449</v>
      </c>
      <c r="V1653" s="92" t="s">
        <v>1311</v>
      </c>
      <c r="W1653" s="94">
        <v>42115588</v>
      </c>
      <c r="X1653" s="46">
        <f t="shared" si="81"/>
        <v>27</v>
      </c>
      <c r="Y1653" s="46">
        <v>1388</v>
      </c>
      <c r="Z1653" s="46" t="str">
        <f t="shared" si="82"/>
        <v>16-30</v>
      </c>
      <c r="AA1653" s="77" t="str">
        <f t="shared" si="83"/>
        <v>Concluido</v>
      </c>
    </row>
    <row r="1654" spans="1:27" s="43" customFormat="1">
      <c r="A1654" s="89" t="s">
        <v>26</v>
      </c>
      <c r="B1654" s="90" t="s">
        <v>37</v>
      </c>
      <c r="C1654" s="91" t="s">
        <v>27</v>
      </c>
      <c r="D1654" s="91">
        <v>8255</v>
      </c>
      <c r="E1654" s="87" t="s">
        <v>144</v>
      </c>
      <c r="F1654" s="87" t="s">
        <v>91</v>
      </c>
      <c r="G1654" s="88" t="s">
        <v>44</v>
      </c>
      <c r="H1654" s="89" t="s">
        <v>45</v>
      </c>
      <c r="I1654" s="92" t="s">
        <v>144</v>
      </c>
      <c r="J1654" s="92" t="s">
        <v>111</v>
      </c>
      <c r="K1654" s="91" t="s">
        <v>452</v>
      </c>
      <c r="L1654" s="128">
        <v>44028</v>
      </c>
      <c r="M1654" s="91">
        <v>2020</v>
      </c>
      <c r="N1654" s="91" t="s">
        <v>1124</v>
      </c>
      <c r="O1654" s="91" t="s">
        <v>1342</v>
      </c>
      <c r="P1654" s="127">
        <v>44058</v>
      </c>
      <c r="Q1654" s="97">
        <v>44083</v>
      </c>
      <c r="R1654" s="93" t="s">
        <v>35</v>
      </c>
      <c r="S1654" s="89" t="s">
        <v>36</v>
      </c>
      <c r="T1654" s="88" t="s">
        <v>30</v>
      </c>
      <c r="U1654" s="89" t="s">
        <v>449</v>
      </c>
      <c r="V1654" s="92" t="s">
        <v>1758</v>
      </c>
      <c r="W1654" s="94">
        <v>43246230</v>
      </c>
      <c r="X1654" s="46">
        <f t="shared" si="81"/>
        <v>55</v>
      </c>
      <c r="Y1654" s="46">
        <v>1389</v>
      </c>
      <c r="Z1654" s="46" t="str">
        <f t="shared" si="82"/>
        <v>31-60</v>
      </c>
      <c r="AA1654" s="77" t="str">
        <f t="shared" si="83"/>
        <v>Concluido</v>
      </c>
    </row>
    <row r="1655" spans="1:27" s="43" customFormat="1" ht="15" customHeight="1">
      <c r="A1655" s="89" t="s">
        <v>26</v>
      </c>
      <c r="B1655" s="90" t="s">
        <v>37</v>
      </c>
      <c r="C1655" s="91" t="s">
        <v>27</v>
      </c>
      <c r="D1655" s="91">
        <v>8213</v>
      </c>
      <c r="E1655" s="87" t="s">
        <v>454</v>
      </c>
      <c r="F1655" s="87" t="s">
        <v>29</v>
      </c>
      <c r="G1655" s="88" t="s">
        <v>44</v>
      </c>
      <c r="H1655" s="89" t="s">
        <v>45</v>
      </c>
      <c r="I1655" s="92" t="s">
        <v>50</v>
      </c>
      <c r="J1655" s="92" t="s">
        <v>51</v>
      </c>
      <c r="K1655" s="91" t="s">
        <v>52</v>
      </c>
      <c r="L1655" s="128">
        <v>44027</v>
      </c>
      <c r="M1655" s="91">
        <v>2020</v>
      </c>
      <c r="N1655" s="91" t="s">
        <v>1124</v>
      </c>
      <c r="O1655" s="91" t="s">
        <v>1342</v>
      </c>
      <c r="P1655" s="127">
        <v>44057</v>
      </c>
      <c r="Q1655" s="97">
        <v>44085</v>
      </c>
      <c r="R1655" s="93" t="s">
        <v>35</v>
      </c>
      <c r="S1655" s="89" t="s">
        <v>36</v>
      </c>
      <c r="T1655" s="88" t="s">
        <v>30</v>
      </c>
      <c r="U1655" s="89" t="s">
        <v>449</v>
      </c>
      <c r="V1655" s="92" t="s">
        <v>2116</v>
      </c>
      <c r="W1655" s="94">
        <v>29430103</v>
      </c>
      <c r="X1655" s="46">
        <f t="shared" si="81"/>
        <v>58</v>
      </c>
      <c r="Y1655" s="46">
        <v>1390</v>
      </c>
      <c r="Z1655" s="46" t="str">
        <f t="shared" si="82"/>
        <v>31-60</v>
      </c>
      <c r="AA1655" s="77" t="str">
        <f t="shared" si="83"/>
        <v>Concluido</v>
      </c>
    </row>
    <row r="1656" spans="1:27" s="43" customFormat="1" ht="15" customHeight="1">
      <c r="A1656" s="89" t="s">
        <v>26</v>
      </c>
      <c r="B1656" s="90" t="s">
        <v>37</v>
      </c>
      <c r="C1656" s="91" t="s">
        <v>27</v>
      </c>
      <c r="D1656" s="91">
        <v>8214</v>
      </c>
      <c r="E1656" s="87" t="s">
        <v>454</v>
      </c>
      <c r="F1656" s="87" t="s">
        <v>29</v>
      </c>
      <c r="G1656" s="88" t="s">
        <v>44</v>
      </c>
      <c r="H1656" s="89" t="s">
        <v>45</v>
      </c>
      <c r="I1656" s="92" t="s">
        <v>50</v>
      </c>
      <c r="J1656" s="92" t="s">
        <v>51</v>
      </c>
      <c r="K1656" s="91" t="s">
        <v>52</v>
      </c>
      <c r="L1656" s="128">
        <v>44027</v>
      </c>
      <c r="M1656" s="91">
        <v>2020</v>
      </c>
      <c r="N1656" s="91" t="s">
        <v>1124</v>
      </c>
      <c r="O1656" s="91" t="s">
        <v>1342</v>
      </c>
      <c r="P1656" s="127">
        <v>44057</v>
      </c>
      <c r="Q1656" s="97">
        <v>44057</v>
      </c>
      <c r="R1656" s="93" t="s">
        <v>35</v>
      </c>
      <c r="S1656" s="89" t="s">
        <v>36</v>
      </c>
      <c r="T1656" s="88" t="s">
        <v>30</v>
      </c>
      <c r="U1656" s="89" t="s">
        <v>449</v>
      </c>
      <c r="V1656" s="92" t="s">
        <v>2117</v>
      </c>
      <c r="W1656" s="94">
        <v>29469644</v>
      </c>
      <c r="X1656" s="46">
        <f t="shared" si="81"/>
        <v>30</v>
      </c>
      <c r="Y1656" s="46">
        <v>1391</v>
      </c>
      <c r="Z1656" s="46" t="str">
        <f t="shared" si="82"/>
        <v>16-30</v>
      </c>
      <c r="AA1656" s="77" t="str">
        <f t="shared" si="83"/>
        <v>Concluido</v>
      </c>
    </row>
    <row r="1657" spans="1:27" s="43" customFormat="1" ht="15" customHeight="1">
      <c r="A1657" s="89" t="s">
        <v>26</v>
      </c>
      <c r="B1657" s="90" t="s">
        <v>37</v>
      </c>
      <c r="C1657" s="91" t="s">
        <v>27</v>
      </c>
      <c r="D1657" s="91">
        <v>8216</v>
      </c>
      <c r="E1657" s="87" t="s">
        <v>454</v>
      </c>
      <c r="F1657" s="87" t="s">
        <v>29</v>
      </c>
      <c r="G1657" s="88" t="s">
        <v>44</v>
      </c>
      <c r="H1657" s="89" t="s">
        <v>45</v>
      </c>
      <c r="I1657" s="92" t="s">
        <v>50</v>
      </c>
      <c r="J1657" s="92" t="s">
        <v>51</v>
      </c>
      <c r="K1657" s="91" t="s">
        <v>52</v>
      </c>
      <c r="L1657" s="128">
        <v>44027</v>
      </c>
      <c r="M1657" s="91">
        <v>2020</v>
      </c>
      <c r="N1657" s="91" t="s">
        <v>1124</v>
      </c>
      <c r="O1657" s="91" t="s">
        <v>1342</v>
      </c>
      <c r="P1657" s="127">
        <v>44057</v>
      </c>
      <c r="Q1657" s="97">
        <v>44057</v>
      </c>
      <c r="R1657" s="93" t="s">
        <v>35</v>
      </c>
      <c r="S1657" s="89" t="s">
        <v>36</v>
      </c>
      <c r="T1657" s="88" t="s">
        <v>30</v>
      </c>
      <c r="U1657" s="89" t="s">
        <v>449</v>
      </c>
      <c r="V1657" s="92" t="s">
        <v>2118</v>
      </c>
      <c r="W1657" s="94">
        <v>46754698</v>
      </c>
      <c r="X1657" s="46">
        <f t="shared" si="81"/>
        <v>30</v>
      </c>
      <c r="Y1657" s="46">
        <v>1392</v>
      </c>
      <c r="Z1657" s="46" t="str">
        <f t="shared" si="82"/>
        <v>16-30</v>
      </c>
      <c r="AA1657" s="77" t="str">
        <f t="shared" si="83"/>
        <v>Concluido</v>
      </c>
    </row>
    <row r="1658" spans="1:27" s="43" customFormat="1" ht="15" customHeight="1">
      <c r="A1658" s="89" t="s">
        <v>26</v>
      </c>
      <c r="B1658" s="90" t="s">
        <v>37</v>
      </c>
      <c r="C1658" s="91" t="s">
        <v>27</v>
      </c>
      <c r="D1658" s="91">
        <v>8225</v>
      </c>
      <c r="E1658" s="87" t="s">
        <v>148</v>
      </c>
      <c r="F1658" s="87" t="s">
        <v>57</v>
      </c>
      <c r="G1658" s="88" t="s">
        <v>44</v>
      </c>
      <c r="H1658" s="89" t="s">
        <v>45</v>
      </c>
      <c r="I1658" s="92" t="s">
        <v>536</v>
      </c>
      <c r="J1658" s="92" t="s">
        <v>69</v>
      </c>
      <c r="K1658" s="91" t="s">
        <v>537</v>
      </c>
      <c r="L1658" s="128">
        <v>44027</v>
      </c>
      <c r="M1658" s="91">
        <v>2020</v>
      </c>
      <c r="N1658" s="91" t="s">
        <v>1124</v>
      </c>
      <c r="O1658" s="91" t="s">
        <v>1342</v>
      </c>
      <c r="P1658" s="127">
        <v>44057</v>
      </c>
      <c r="Q1658" s="97">
        <v>44055</v>
      </c>
      <c r="R1658" s="93" t="s">
        <v>35</v>
      </c>
      <c r="S1658" s="89" t="s">
        <v>36</v>
      </c>
      <c r="T1658" s="88" t="s">
        <v>30</v>
      </c>
      <c r="U1658" s="89" t="s">
        <v>449</v>
      </c>
      <c r="V1658" s="92" t="s">
        <v>2119</v>
      </c>
      <c r="W1658" s="94">
        <v>45214471</v>
      </c>
      <c r="X1658" s="46">
        <f t="shared" si="81"/>
        <v>28</v>
      </c>
      <c r="Y1658" s="46">
        <v>1393</v>
      </c>
      <c r="Z1658" s="46" t="str">
        <f t="shared" si="82"/>
        <v>16-30</v>
      </c>
      <c r="AA1658" s="77" t="str">
        <f t="shared" si="83"/>
        <v>Concluido</v>
      </c>
    </row>
    <row r="1659" spans="1:27" s="43" customFormat="1" ht="15" customHeight="1">
      <c r="A1659" s="89" t="s">
        <v>26</v>
      </c>
      <c r="B1659" s="90" t="s">
        <v>37</v>
      </c>
      <c r="C1659" s="91" t="s">
        <v>27</v>
      </c>
      <c r="D1659" s="91">
        <v>8211</v>
      </c>
      <c r="E1659" s="87" t="s">
        <v>77</v>
      </c>
      <c r="F1659" s="87" t="s">
        <v>57</v>
      </c>
      <c r="G1659" s="88" t="s">
        <v>44</v>
      </c>
      <c r="H1659" s="89" t="s">
        <v>45</v>
      </c>
      <c r="I1659" s="92" t="s">
        <v>77</v>
      </c>
      <c r="J1659" s="92" t="s">
        <v>108</v>
      </c>
      <c r="K1659" s="91" t="s">
        <v>129</v>
      </c>
      <c r="L1659" s="128">
        <v>44027</v>
      </c>
      <c r="M1659" s="91">
        <v>2020</v>
      </c>
      <c r="N1659" s="91" t="s">
        <v>1124</v>
      </c>
      <c r="O1659" s="91" t="s">
        <v>1342</v>
      </c>
      <c r="P1659" s="127">
        <v>44057</v>
      </c>
      <c r="Q1659" s="97">
        <v>44054</v>
      </c>
      <c r="R1659" s="93" t="s">
        <v>35</v>
      </c>
      <c r="S1659" s="89" t="s">
        <v>36</v>
      </c>
      <c r="T1659" s="88" t="s">
        <v>30</v>
      </c>
      <c r="U1659" s="89" t="s">
        <v>449</v>
      </c>
      <c r="V1659" s="92" t="s">
        <v>2120</v>
      </c>
      <c r="W1659" s="94">
        <v>16520413</v>
      </c>
      <c r="X1659" s="46">
        <f t="shared" si="81"/>
        <v>27</v>
      </c>
      <c r="Y1659" s="46">
        <v>1394</v>
      </c>
      <c r="Z1659" s="46" t="str">
        <f t="shared" si="82"/>
        <v>16-30</v>
      </c>
      <c r="AA1659" s="77" t="str">
        <f t="shared" si="83"/>
        <v>Concluido</v>
      </c>
    </row>
    <row r="1660" spans="1:27" s="43" customFormat="1" ht="15" customHeight="1">
      <c r="A1660" s="89" t="s">
        <v>26</v>
      </c>
      <c r="B1660" s="90" t="s">
        <v>37</v>
      </c>
      <c r="C1660" s="91" t="s">
        <v>27</v>
      </c>
      <c r="D1660" s="91">
        <v>8232</v>
      </c>
      <c r="E1660" s="87" t="s">
        <v>77</v>
      </c>
      <c r="F1660" s="87" t="s">
        <v>57</v>
      </c>
      <c r="G1660" s="88" t="s">
        <v>44</v>
      </c>
      <c r="H1660" s="89" t="s">
        <v>45</v>
      </c>
      <c r="I1660" s="92" t="s">
        <v>77</v>
      </c>
      <c r="J1660" s="92" t="s">
        <v>108</v>
      </c>
      <c r="K1660" s="91" t="s">
        <v>129</v>
      </c>
      <c r="L1660" s="128">
        <v>44027</v>
      </c>
      <c r="M1660" s="91">
        <v>2020</v>
      </c>
      <c r="N1660" s="91" t="s">
        <v>1124</v>
      </c>
      <c r="O1660" s="91" t="s">
        <v>1342</v>
      </c>
      <c r="P1660" s="127">
        <v>44057</v>
      </c>
      <c r="Q1660" s="97">
        <v>44057</v>
      </c>
      <c r="R1660" s="93" t="s">
        <v>35</v>
      </c>
      <c r="S1660" s="89" t="s">
        <v>36</v>
      </c>
      <c r="T1660" s="88" t="s">
        <v>30</v>
      </c>
      <c r="U1660" s="89" t="s">
        <v>449</v>
      </c>
      <c r="V1660" s="92" t="s">
        <v>2121</v>
      </c>
      <c r="W1660" s="94">
        <v>16490364</v>
      </c>
      <c r="X1660" s="46">
        <f t="shared" si="81"/>
        <v>30</v>
      </c>
      <c r="Y1660" s="46">
        <v>1395</v>
      </c>
      <c r="Z1660" s="46" t="str">
        <f t="shared" si="82"/>
        <v>16-30</v>
      </c>
      <c r="AA1660" s="77" t="str">
        <f t="shared" si="83"/>
        <v>Concluido</v>
      </c>
    </row>
    <row r="1661" spans="1:27" s="43" customFormat="1" ht="15" customHeight="1">
      <c r="A1661" s="89" t="s">
        <v>26</v>
      </c>
      <c r="B1661" s="90" t="s">
        <v>37</v>
      </c>
      <c r="C1661" s="91" t="s">
        <v>27</v>
      </c>
      <c r="D1661" s="91">
        <v>8208</v>
      </c>
      <c r="E1661" s="87" t="s">
        <v>128</v>
      </c>
      <c r="F1661" s="87" t="s">
        <v>29</v>
      </c>
      <c r="G1661" s="88" t="s">
        <v>44</v>
      </c>
      <c r="H1661" s="89" t="s">
        <v>45</v>
      </c>
      <c r="I1661" s="92" t="s">
        <v>128</v>
      </c>
      <c r="J1661" s="92" t="s">
        <v>108</v>
      </c>
      <c r="K1661" s="91" t="s">
        <v>129</v>
      </c>
      <c r="L1661" s="128">
        <v>44027</v>
      </c>
      <c r="M1661" s="91">
        <v>2020</v>
      </c>
      <c r="N1661" s="91" t="s">
        <v>1124</v>
      </c>
      <c r="O1661" s="91" t="s">
        <v>1342</v>
      </c>
      <c r="P1661" s="127">
        <v>44057</v>
      </c>
      <c r="Q1661" s="97">
        <v>44055</v>
      </c>
      <c r="R1661" s="93" t="s">
        <v>35</v>
      </c>
      <c r="S1661" s="89" t="s">
        <v>36</v>
      </c>
      <c r="T1661" s="88" t="s">
        <v>30</v>
      </c>
      <c r="U1661" s="89" t="s">
        <v>449</v>
      </c>
      <c r="V1661" s="92" t="s">
        <v>2122</v>
      </c>
      <c r="W1661" s="94">
        <v>16753581</v>
      </c>
      <c r="X1661" s="46">
        <f t="shared" si="81"/>
        <v>28</v>
      </c>
      <c r="Y1661" s="46">
        <v>1396</v>
      </c>
      <c r="Z1661" s="46" t="str">
        <f t="shared" si="82"/>
        <v>16-30</v>
      </c>
      <c r="AA1661" s="77" t="str">
        <f t="shared" si="83"/>
        <v>Concluido</v>
      </c>
    </row>
    <row r="1662" spans="1:27" s="43" customFormat="1" ht="15" customHeight="1">
      <c r="A1662" s="89" t="s">
        <v>26</v>
      </c>
      <c r="B1662" s="90" t="s">
        <v>37</v>
      </c>
      <c r="C1662" s="91" t="s">
        <v>27</v>
      </c>
      <c r="D1662" s="91">
        <v>8223</v>
      </c>
      <c r="E1662" s="87" t="s">
        <v>93</v>
      </c>
      <c r="F1662" s="87" t="s">
        <v>57</v>
      </c>
      <c r="G1662" s="88" t="s">
        <v>44</v>
      </c>
      <c r="H1662" s="89" t="s">
        <v>45</v>
      </c>
      <c r="I1662" s="92" t="s">
        <v>119</v>
      </c>
      <c r="J1662" s="92" t="s">
        <v>47</v>
      </c>
      <c r="K1662" s="91" t="s">
        <v>34</v>
      </c>
      <c r="L1662" s="128">
        <v>44027</v>
      </c>
      <c r="M1662" s="91">
        <v>2020</v>
      </c>
      <c r="N1662" s="91" t="s">
        <v>1124</v>
      </c>
      <c r="O1662" s="91" t="s">
        <v>1342</v>
      </c>
      <c r="P1662" s="127">
        <v>44057</v>
      </c>
      <c r="Q1662" s="97">
        <v>44058</v>
      </c>
      <c r="R1662" s="93" t="s">
        <v>35</v>
      </c>
      <c r="S1662" s="89" t="s">
        <v>36</v>
      </c>
      <c r="T1662" s="88" t="s">
        <v>30</v>
      </c>
      <c r="U1662" s="89" t="s">
        <v>449</v>
      </c>
      <c r="V1662" s="92" t="s">
        <v>2123</v>
      </c>
      <c r="W1662" s="94">
        <v>44950350</v>
      </c>
      <c r="X1662" s="46">
        <f t="shared" si="81"/>
        <v>31</v>
      </c>
      <c r="Y1662" s="46">
        <v>1397</v>
      </c>
      <c r="Z1662" s="46" t="str">
        <f t="shared" si="82"/>
        <v>31-60</v>
      </c>
      <c r="AA1662" s="77" t="str">
        <f t="shared" si="83"/>
        <v>Concluido</v>
      </c>
    </row>
    <row r="1663" spans="1:27" s="43" customFormat="1" ht="15" customHeight="1">
      <c r="A1663" s="89" t="s">
        <v>26</v>
      </c>
      <c r="B1663" s="90" t="s">
        <v>37</v>
      </c>
      <c r="C1663" s="91" t="s">
        <v>27</v>
      </c>
      <c r="D1663" s="91">
        <v>8230</v>
      </c>
      <c r="E1663" s="87" t="s">
        <v>93</v>
      </c>
      <c r="F1663" s="87" t="s">
        <v>57</v>
      </c>
      <c r="G1663" s="88" t="s">
        <v>44</v>
      </c>
      <c r="H1663" s="89" t="s">
        <v>45</v>
      </c>
      <c r="I1663" s="92" t="s">
        <v>119</v>
      </c>
      <c r="J1663" s="92" t="s">
        <v>47</v>
      </c>
      <c r="K1663" s="91" t="s">
        <v>34</v>
      </c>
      <c r="L1663" s="128">
        <v>44027</v>
      </c>
      <c r="M1663" s="91">
        <v>2020</v>
      </c>
      <c r="N1663" s="91" t="s">
        <v>1124</v>
      </c>
      <c r="O1663" s="91" t="s">
        <v>1342</v>
      </c>
      <c r="P1663" s="127">
        <v>44057</v>
      </c>
      <c r="Q1663" s="97">
        <v>44055</v>
      </c>
      <c r="R1663" s="93" t="s">
        <v>35</v>
      </c>
      <c r="S1663" s="89" t="s">
        <v>36</v>
      </c>
      <c r="T1663" s="88" t="s">
        <v>30</v>
      </c>
      <c r="U1663" s="89" t="s">
        <v>449</v>
      </c>
      <c r="V1663" s="92" t="s">
        <v>2124</v>
      </c>
      <c r="W1663" s="94">
        <v>41244843</v>
      </c>
      <c r="X1663" s="46">
        <f t="shared" si="81"/>
        <v>28</v>
      </c>
      <c r="Y1663" s="46">
        <v>1398</v>
      </c>
      <c r="Z1663" s="46" t="str">
        <f t="shared" si="82"/>
        <v>16-30</v>
      </c>
      <c r="AA1663" s="77" t="str">
        <f t="shared" si="83"/>
        <v>Concluido</v>
      </c>
    </row>
    <row r="1664" spans="1:27" s="43" customFormat="1" ht="15" customHeight="1">
      <c r="A1664" s="89" t="s">
        <v>26</v>
      </c>
      <c r="B1664" s="90" t="s">
        <v>37</v>
      </c>
      <c r="C1664" s="91" t="s">
        <v>27</v>
      </c>
      <c r="D1664" s="91">
        <v>8231</v>
      </c>
      <c r="E1664" s="87" t="s">
        <v>105</v>
      </c>
      <c r="F1664" s="87" t="s">
        <v>29</v>
      </c>
      <c r="G1664" s="88" t="s">
        <v>44</v>
      </c>
      <c r="H1664" s="89" t="s">
        <v>45</v>
      </c>
      <c r="I1664" s="92" t="s">
        <v>71</v>
      </c>
      <c r="J1664" s="92" t="s">
        <v>47</v>
      </c>
      <c r="K1664" s="91" t="s">
        <v>34</v>
      </c>
      <c r="L1664" s="128">
        <v>44027</v>
      </c>
      <c r="M1664" s="91">
        <v>2020</v>
      </c>
      <c r="N1664" s="91" t="s">
        <v>1124</v>
      </c>
      <c r="O1664" s="91" t="s">
        <v>1342</v>
      </c>
      <c r="P1664" s="127">
        <v>44057</v>
      </c>
      <c r="Q1664" s="97">
        <v>44055</v>
      </c>
      <c r="R1664" s="93" t="s">
        <v>35</v>
      </c>
      <c r="S1664" s="89" t="s">
        <v>36</v>
      </c>
      <c r="T1664" s="88" t="s">
        <v>30</v>
      </c>
      <c r="U1664" s="89" t="s">
        <v>449</v>
      </c>
      <c r="V1664" s="92" t="s">
        <v>2125</v>
      </c>
      <c r="W1664" s="94">
        <v>9986637</v>
      </c>
      <c r="X1664" s="46">
        <f t="shared" si="81"/>
        <v>28</v>
      </c>
      <c r="Y1664" s="46">
        <v>1399</v>
      </c>
      <c r="Z1664" s="46" t="str">
        <f t="shared" si="82"/>
        <v>16-30</v>
      </c>
      <c r="AA1664" s="77" t="str">
        <f t="shared" si="83"/>
        <v>Concluido</v>
      </c>
    </row>
    <row r="1665" spans="1:27" s="43" customFormat="1" ht="15" customHeight="1">
      <c r="A1665" s="89" t="s">
        <v>26</v>
      </c>
      <c r="B1665" s="90" t="s">
        <v>37</v>
      </c>
      <c r="C1665" s="91" t="s">
        <v>27</v>
      </c>
      <c r="D1665" s="91">
        <v>8229</v>
      </c>
      <c r="E1665" s="87" t="s">
        <v>154</v>
      </c>
      <c r="F1665" s="87" t="s">
        <v>29</v>
      </c>
      <c r="G1665" s="88" t="s">
        <v>44</v>
      </c>
      <c r="H1665" s="89" t="s">
        <v>45</v>
      </c>
      <c r="I1665" s="92" t="s">
        <v>154</v>
      </c>
      <c r="J1665" s="92" t="s">
        <v>47</v>
      </c>
      <c r="K1665" s="91" t="s">
        <v>34</v>
      </c>
      <c r="L1665" s="128">
        <v>44027</v>
      </c>
      <c r="M1665" s="91">
        <v>2020</v>
      </c>
      <c r="N1665" s="91" t="s">
        <v>1124</v>
      </c>
      <c r="O1665" s="91" t="s">
        <v>1342</v>
      </c>
      <c r="P1665" s="127">
        <v>44057</v>
      </c>
      <c r="Q1665" s="97">
        <v>44065</v>
      </c>
      <c r="R1665" s="93" t="s">
        <v>35</v>
      </c>
      <c r="S1665" s="89" t="s">
        <v>36</v>
      </c>
      <c r="T1665" s="88" t="s">
        <v>30</v>
      </c>
      <c r="U1665" s="89" t="s">
        <v>449</v>
      </c>
      <c r="V1665" s="92" t="s">
        <v>2126</v>
      </c>
      <c r="W1665" s="94">
        <v>40242404</v>
      </c>
      <c r="X1665" s="46">
        <f t="shared" si="81"/>
        <v>38</v>
      </c>
      <c r="Y1665" s="46">
        <v>1400</v>
      </c>
      <c r="Z1665" s="46" t="str">
        <f t="shared" si="82"/>
        <v>31-60</v>
      </c>
      <c r="AA1665" s="77" t="str">
        <f t="shared" si="83"/>
        <v>Concluido</v>
      </c>
    </row>
    <row r="1666" spans="1:27" s="43" customFormat="1" ht="15" customHeight="1">
      <c r="A1666" s="89" t="s">
        <v>26</v>
      </c>
      <c r="B1666" s="90" t="s">
        <v>37</v>
      </c>
      <c r="C1666" s="91" t="s">
        <v>27</v>
      </c>
      <c r="D1666" s="91">
        <v>8207</v>
      </c>
      <c r="E1666" s="87" t="s">
        <v>101</v>
      </c>
      <c r="F1666" s="87" t="s">
        <v>57</v>
      </c>
      <c r="G1666" s="88" t="s">
        <v>44</v>
      </c>
      <c r="H1666" s="89" t="s">
        <v>45</v>
      </c>
      <c r="I1666" s="92" t="s">
        <v>101</v>
      </c>
      <c r="J1666" s="92" t="s">
        <v>79</v>
      </c>
      <c r="K1666" s="91" t="s">
        <v>34</v>
      </c>
      <c r="L1666" s="128">
        <v>44027</v>
      </c>
      <c r="M1666" s="91">
        <v>2020</v>
      </c>
      <c r="N1666" s="91" t="s">
        <v>1124</v>
      </c>
      <c r="O1666" s="91" t="s">
        <v>1342</v>
      </c>
      <c r="P1666" s="127">
        <v>44057</v>
      </c>
      <c r="Q1666" s="97">
        <v>44055</v>
      </c>
      <c r="R1666" s="93" t="s">
        <v>35</v>
      </c>
      <c r="S1666" s="89" t="s">
        <v>36</v>
      </c>
      <c r="T1666" s="88" t="s">
        <v>30</v>
      </c>
      <c r="U1666" s="89" t="s">
        <v>449</v>
      </c>
      <c r="V1666" s="92" t="s">
        <v>2127</v>
      </c>
      <c r="W1666" s="94">
        <v>9590785</v>
      </c>
      <c r="X1666" s="46">
        <f t="shared" si="81"/>
        <v>28</v>
      </c>
      <c r="Y1666" s="46">
        <v>1401</v>
      </c>
      <c r="Z1666" s="46" t="str">
        <f t="shared" si="82"/>
        <v>16-30</v>
      </c>
      <c r="AA1666" s="77" t="str">
        <f t="shared" si="83"/>
        <v>Concluido</v>
      </c>
    </row>
    <row r="1667" spans="1:27" s="43" customFormat="1" ht="15" customHeight="1">
      <c r="A1667" s="89" t="s">
        <v>26</v>
      </c>
      <c r="B1667" s="90" t="s">
        <v>37</v>
      </c>
      <c r="C1667" s="91" t="s">
        <v>27</v>
      </c>
      <c r="D1667" s="91">
        <v>8224</v>
      </c>
      <c r="E1667" s="87" t="s">
        <v>53</v>
      </c>
      <c r="F1667" s="87" t="s">
        <v>29</v>
      </c>
      <c r="G1667" s="88" t="s">
        <v>44</v>
      </c>
      <c r="H1667" s="89" t="s">
        <v>45</v>
      </c>
      <c r="I1667" s="92" t="s">
        <v>53</v>
      </c>
      <c r="J1667" s="92" t="s">
        <v>47</v>
      </c>
      <c r="K1667" s="91" t="s">
        <v>34</v>
      </c>
      <c r="L1667" s="128">
        <v>44027</v>
      </c>
      <c r="M1667" s="91">
        <v>2020</v>
      </c>
      <c r="N1667" s="91" t="s">
        <v>1124</v>
      </c>
      <c r="O1667" s="91" t="s">
        <v>1342</v>
      </c>
      <c r="P1667" s="127">
        <v>44057</v>
      </c>
      <c r="Q1667" s="97">
        <v>44055</v>
      </c>
      <c r="R1667" s="93" t="s">
        <v>35</v>
      </c>
      <c r="S1667" s="89" t="s">
        <v>36</v>
      </c>
      <c r="T1667" s="88" t="s">
        <v>30</v>
      </c>
      <c r="U1667" s="89" t="s">
        <v>449</v>
      </c>
      <c r="V1667" s="92" t="s">
        <v>2128</v>
      </c>
      <c r="W1667" s="94">
        <v>42623123</v>
      </c>
      <c r="X1667" s="46">
        <f t="shared" si="81"/>
        <v>28</v>
      </c>
      <c r="Y1667" s="46">
        <v>1402</v>
      </c>
      <c r="Z1667" s="46" t="str">
        <f t="shared" si="82"/>
        <v>16-30</v>
      </c>
      <c r="AA1667" s="77" t="str">
        <f t="shared" si="83"/>
        <v>Concluido</v>
      </c>
    </row>
    <row r="1668" spans="1:27" s="43" customFormat="1" ht="15" customHeight="1">
      <c r="A1668" s="89" t="s">
        <v>26</v>
      </c>
      <c r="B1668" s="90" t="s">
        <v>37</v>
      </c>
      <c r="C1668" s="91" t="s">
        <v>27</v>
      </c>
      <c r="D1668" s="91">
        <v>8205</v>
      </c>
      <c r="E1668" s="87" t="s">
        <v>56</v>
      </c>
      <c r="F1668" s="87" t="s">
        <v>57</v>
      </c>
      <c r="G1668" s="88" t="s">
        <v>30</v>
      </c>
      <c r="H1668" s="89" t="s">
        <v>31</v>
      </c>
      <c r="I1668" s="92" t="s">
        <v>32</v>
      </c>
      <c r="J1668" s="92" t="s">
        <v>33</v>
      </c>
      <c r="K1668" s="91" t="s">
        <v>34</v>
      </c>
      <c r="L1668" s="128">
        <v>44027</v>
      </c>
      <c r="M1668" s="91">
        <v>2020</v>
      </c>
      <c r="N1668" s="91" t="s">
        <v>1124</v>
      </c>
      <c r="O1668" s="91" t="s">
        <v>1342</v>
      </c>
      <c r="P1668" s="127">
        <v>44057</v>
      </c>
      <c r="Q1668" s="97">
        <v>44055</v>
      </c>
      <c r="R1668" s="93" t="s">
        <v>35</v>
      </c>
      <c r="S1668" s="89" t="s">
        <v>36</v>
      </c>
      <c r="T1668" s="88" t="s">
        <v>30</v>
      </c>
      <c r="U1668" s="89" t="s">
        <v>449</v>
      </c>
      <c r="V1668" s="92" t="s">
        <v>2129</v>
      </c>
      <c r="W1668" s="94">
        <v>32976378</v>
      </c>
      <c r="X1668" s="46">
        <f t="shared" si="81"/>
        <v>28</v>
      </c>
      <c r="Y1668" s="46">
        <v>1403</v>
      </c>
      <c r="Z1668" s="46" t="str">
        <f t="shared" si="82"/>
        <v>16-30</v>
      </c>
      <c r="AA1668" s="77" t="str">
        <f t="shared" si="83"/>
        <v>Concluido</v>
      </c>
    </row>
    <row r="1669" spans="1:27" s="43" customFormat="1" ht="15" customHeight="1">
      <c r="A1669" s="89" t="s">
        <v>26</v>
      </c>
      <c r="B1669" s="90" t="s">
        <v>37</v>
      </c>
      <c r="C1669" s="91" t="s">
        <v>27</v>
      </c>
      <c r="D1669" s="91">
        <v>8206</v>
      </c>
      <c r="E1669" s="87" t="s">
        <v>77</v>
      </c>
      <c r="F1669" s="87" t="s">
        <v>91</v>
      </c>
      <c r="G1669" s="88" t="s">
        <v>30</v>
      </c>
      <c r="H1669" s="89" t="s">
        <v>31</v>
      </c>
      <c r="I1669" s="92" t="s">
        <v>32</v>
      </c>
      <c r="J1669" s="92" t="s">
        <v>33</v>
      </c>
      <c r="K1669" s="91" t="s">
        <v>34</v>
      </c>
      <c r="L1669" s="128">
        <v>44027</v>
      </c>
      <c r="M1669" s="91">
        <v>2020</v>
      </c>
      <c r="N1669" s="91" t="s">
        <v>1124</v>
      </c>
      <c r="O1669" s="91" t="s">
        <v>1342</v>
      </c>
      <c r="P1669" s="127">
        <v>44057</v>
      </c>
      <c r="Q1669" s="97">
        <v>44082</v>
      </c>
      <c r="R1669" s="93" t="s">
        <v>35</v>
      </c>
      <c r="S1669" s="89" t="s">
        <v>36</v>
      </c>
      <c r="T1669" s="88" t="s">
        <v>30</v>
      </c>
      <c r="U1669" s="89" t="s">
        <v>449</v>
      </c>
      <c r="V1669" s="92" t="s">
        <v>2130</v>
      </c>
      <c r="W1669" s="94">
        <v>16710392</v>
      </c>
      <c r="X1669" s="46">
        <f t="shared" si="81"/>
        <v>55</v>
      </c>
      <c r="Y1669" s="46">
        <v>1404</v>
      </c>
      <c r="Z1669" s="46" t="str">
        <f t="shared" si="82"/>
        <v>31-60</v>
      </c>
      <c r="AA1669" s="77" t="str">
        <f t="shared" si="83"/>
        <v>Concluido</v>
      </c>
    </row>
    <row r="1670" spans="1:27" s="43" customFormat="1">
      <c r="A1670" s="89" t="s">
        <v>26</v>
      </c>
      <c r="B1670" s="90" t="s">
        <v>37</v>
      </c>
      <c r="C1670" s="91" t="s">
        <v>27</v>
      </c>
      <c r="D1670" s="91">
        <v>8221</v>
      </c>
      <c r="E1670" s="87" t="s">
        <v>152</v>
      </c>
      <c r="F1670" s="87" t="s">
        <v>29</v>
      </c>
      <c r="G1670" s="88" t="s">
        <v>30</v>
      </c>
      <c r="H1670" s="89" t="s">
        <v>31</v>
      </c>
      <c r="I1670" s="92" t="s">
        <v>32</v>
      </c>
      <c r="J1670" s="92" t="s">
        <v>33</v>
      </c>
      <c r="K1670" s="91" t="s">
        <v>34</v>
      </c>
      <c r="L1670" s="128">
        <v>44027</v>
      </c>
      <c r="M1670" s="91">
        <v>2020</v>
      </c>
      <c r="N1670" s="91" t="s">
        <v>1124</v>
      </c>
      <c r="O1670" s="91" t="s">
        <v>1342</v>
      </c>
      <c r="P1670" s="127">
        <v>44057</v>
      </c>
      <c r="Q1670" s="97">
        <v>44082</v>
      </c>
      <c r="R1670" s="93" t="s">
        <v>35</v>
      </c>
      <c r="S1670" s="89" t="s">
        <v>36</v>
      </c>
      <c r="T1670" s="88" t="s">
        <v>30</v>
      </c>
      <c r="U1670" s="89" t="s">
        <v>449</v>
      </c>
      <c r="V1670" s="92" t="s">
        <v>2131</v>
      </c>
      <c r="W1670" s="94">
        <v>75832524</v>
      </c>
      <c r="X1670" s="46">
        <f t="shared" si="81"/>
        <v>55</v>
      </c>
      <c r="Y1670" s="46">
        <v>1405</v>
      </c>
      <c r="Z1670" s="46" t="str">
        <f t="shared" si="82"/>
        <v>31-60</v>
      </c>
      <c r="AA1670" s="77" t="str">
        <f t="shared" si="83"/>
        <v>Concluido</v>
      </c>
    </row>
    <row r="1671" spans="1:27" s="43" customFormat="1" ht="15" customHeight="1">
      <c r="A1671" s="89" t="s">
        <v>26</v>
      </c>
      <c r="B1671" s="90" t="s">
        <v>37</v>
      </c>
      <c r="C1671" s="91" t="s">
        <v>27</v>
      </c>
      <c r="D1671" s="91">
        <v>8222</v>
      </c>
      <c r="E1671" s="87" t="s">
        <v>454</v>
      </c>
      <c r="F1671" s="87" t="s">
        <v>29</v>
      </c>
      <c r="G1671" s="88" t="s">
        <v>30</v>
      </c>
      <c r="H1671" s="89" t="s">
        <v>31</v>
      </c>
      <c r="I1671" s="92" t="s">
        <v>32</v>
      </c>
      <c r="J1671" s="92" t="s">
        <v>33</v>
      </c>
      <c r="K1671" s="91" t="s">
        <v>34</v>
      </c>
      <c r="L1671" s="128">
        <v>44027</v>
      </c>
      <c r="M1671" s="91">
        <v>2020</v>
      </c>
      <c r="N1671" s="91" t="s">
        <v>1124</v>
      </c>
      <c r="O1671" s="91" t="s">
        <v>1342</v>
      </c>
      <c r="P1671" s="127">
        <v>44057</v>
      </c>
      <c r="Q1671" s="97">
        <v>44055</v>
      </c>
      <c r="R1671" s="93" t="s">
        <v>35</v>
      </c>
      <c r="S1671" s="89" t="s">
        <v>36</v>
      </c>
      <c r="T1671" s="88" t="s">
        <v>30</v>
      </c>
      <c r="U1671" s="89" t="s">
        <v>449</v>
      </c>
      <c r="V1671" s="92" t="s">
        <v>2132</v>
      </c>
      <c r="W1671" s="94">
        <v>47884613</v>
      </c>
      <c r="X1671" s="46">
        <f t="shared" si="81"/>
        <v>28</v>
      </c>
      <c r="Y1671" s="46">
        <v>1406</v>
      </c>
      <c r="Z1671" s="46" t="str">
        <f t="shared" si="82"/>
        <v>16-30</v>
      </c>
      <c r="AA1671" s="77" t="str">
        <f t="shared" si="83"/>
        <v>Concluido</v>
      </c>
    </row>
    <row r="1672" spans="1:27" s="43" customFormat="1">
      <c r="A1672" s="89" t="s">
        <v>26</v>
      </c>
      <c r="B1672" s="90" t="s">
        <v>37</v>
      </c>
      <c r="C1672" s="91" t="s">
        <v>27</v>
      </c>
      <c r="D1672" s="91">
        <v>8234</v>
      </c>
      <c r="E1672" s="87" t="s">
        <v>398</v>
      </c>
      <c r="F1672" s="87" t="s">
        <v>57</v>
      </c>
      <c r="G1672" s="88" t="s">
        <v>30</v>
      </c>
      <c r="H1672" s="89" t="s">
        <v>31</v>
      </c>
      <c r="I1672" s="92" t="s">
        <v>32</v>
      </c>
      <c r="J1672" s="92" t="s">
        <v>33</v>
      </c>
      <c r="K1672" s="91" t="s">
        <v>34</v>
      </c>
      <c r="L1672" s="128">
        <v>44027</v>
      </c>
      <c r="M1672" s="91">
        <v>2020</v>
      </c>
      <c r="N1672" s="91" t="s">
        <v>1124</v>
      </c>
      <c r="O1672" s="91" t="s">
        <v>1342</v>
      </c>
      <c r="P1672" s="127">
        <v>44057</v>
      </c>
      <c r="Q1672" s="97">
        <v>44055</v>
      </c>
      <c r="R1672" s="93" t="s">
        <v>35</v>
      </c>
      <c r="S1672" s="89" t="s">
        <v>36</v>
      </c>
      <c r="T1672" s="88" t="s">
        <v>30</v>
      </c>
      <c r="U1672" s="89" t="s">
        <v>449</v>
      </c>
      <c r="V1672" s="92" t="s">
        <v>2133</v>
      </c>
      <c r="W1672" s="94">
        <v>3891497</v>
      </c>
      <c r="X1672" s="46">
        <f t="shared" si="81"/>
        <v>28</v>
      </c>
      <c r="Y1672" s="46">
        <v>1407</v>
      </c>
      <c r="Z1672" s="46" t="str">
        <f t="shared" si="82"/>
        <v>16-30</v>
      </c>
      <c r="AA1672" s="77" t="str">
        <f t="shared" si="83"/>
        <v>Concluido</v>
      </c>
    </row>
    <row r="1673" spans="1:27" s="43" customFormat="1" ht="15" customHeight="1">
      <c r="A1673" s="89" t="s">
        <v>26</v>
      </c>
      <c r="B1673" s="90" t="s">
        <v>37</v>
      </c>
      <c r="C1673" s="91" t="s">
        <v>27</v>
      </c>
      <c r="D1673" s="91">
        <v>8237</v>
      </c>
      <c r="E1673" s="87" t="s">
        <v>147</v>
      </c>
      <c r="F1673" s="87" t="s">
        <v>29</v>
      </c>
      <c r="G1673" s="88" t="s">
        <v>30</v>
      </c>
      <c r="H1673" s="89" t="s">
        <v>31</v>
      </c>
      <c r="I1673" s="92" t="s">
        <v>32</v>
      </c>
      <c r="J1673" s="92" t="s">
        <v>33</v>
      </c>
      <c r="K1673" s="91" t="s">
        <v>34</v>
      </c>
      <c r="L1673" s="128">
        <v>44027</v>
      </c>
      <c r="M1673" s="91">
        <v>2020</v>
      </c>
      <c r="N1673" s="91" t="s">
        <v>1124</v>
      </c>
      <c r="O1673" s="91" t="s">
        <v>1342</v>
      </c>
      <c r="P1673" s="127">
        <v>44057</v>
      </c>
      <c r="Q1673" s="97">
        <v>44055</v>
      </c>
      <c r="R1673" s="93" t="s">
        <v>35</v>
      </c>
      <c r="S1673" s="89" t="s">
        <v>36</v>
      </c>
      <c r="T1673" s="88" t="s">
        <v>30</v>
      </c>
      <c r="U1673" s="89" t="s">
        <v>449</v>
      </c>
      <c r="V1673" s="92" t="s">
        <v>2134</v>
      </c>
      <c r="W1673" s="94">
        <v>41629107</v>
      </c>
      <c r="X1673" s="46">
        <f t="shared" si="81"/>
        <v>28</v>
      </c>
      <c r="Y1673" s="46">
        <v>1408</v>
      </c>
      <c r="Z1673" s="46" t="str">
        <f t="shared" si="82"/>
        <v>16-30</v>
      </c>
      <c r="AA1673" s="77" t="str">
        <f t="shared" si="83"/>
        <v>Concluido</v>
      </c>
    </row>
    <row r="1674" spans="1:27" s="43" customFormat="1" ht="15" customHeight="1">
      <c r="A1674" s="89" t="s">
        <v>26</v>
      </c>
      <c r="B1674" s="90" t="s">
        <v>37</v>
      </c>
      <c r="C1674" s="91" t="s">
        <v>27</v>
      </c>
      <c r="D1674" s="91">
        <v>8238</v>
      </c>
      <c r="E1674" s="87" t="s">
        <v>46</v>
      </c>
      <c r="F1674" s="87" t="s">
        <v>57</v>
      </c>
      <c r="G1674" s="88" t="s">
        <v>30</v>
      </c>
      <c r="H1674" s="89" t="s">
        <v>31</v>
      </c>
      <c r="I1674" s="92" t="s">
        <v>32</v>
      </c>
      <c r="J1674" s="92" t="s">
        <v>33</v>
      </c>
      <c r="K1674" s="91" t="s">
        <v>34</v>
      </c>
      <c r="L1674" s="128">
        <v>44027</v>
      </c>
      <c r="M1674" s="91">
        <v>2020</v>
      </c>
      <c r="N1674" s="91" t="s">
        <v>1124</v>
      </c>
      <c r="O1674" s="91" t="s">
        <v>1342</v>
      </c>
      <c r="P1674" s="127">
        <v>44057</v>
      </c>
      <c r="Q1674" s="97">
        <v>44055</v>
      </c>
      <c r="R1674" s="93" t="s">
        <v>35</v>
      </c>
      <c r="S1674" s="89" t="s">
        <v>36</v>
      </c>
      <c r="T1674" s="88" t="s">
        <v>30</v>
      </c>
      <c r="U1674" s="89" t="s">
        <v>449</v>
      </c>
      <c r="V1674" s="92" t="s">
        <v>1253</v>
      </c>
      <c r="W1674" s="94">
        <v>44128908</v>
      </c>
      <c r="X1674" s="46">
        <f t="shared" si="81"/>
        <v>28</v>
      </c>
      <c r="Y1674" s="46">
        <v>1409</v>
      </c>
      <c r="Z1674" s="46" t="str">
        <f t="shared" si="82"/>
        <v>16-30</v>
      </c>
      <c r="AA1674" s="77" t="str">
        <f t="shared" si="83"/>
        <v>Concluido</v>
      </c>
    </row>
    <row r="1675" spans="1:27" s="43" customFormat="1" ht="15" customHeight="1">
      <c r="A1675" s="89" t="s">
        <v>26</v>
      </c>
      <c r="B1675" s="90" t="s">
        <v>37</v>
      </c>
      <c r="C1675" s="91" t="s">
        <v>27</v>
      </c>
      <c r="D1675" s="91">
        <v>8239</v>
      </c>
      <c r="E1675" s="87" t="s">
        <v>116</v>
      </c>
      <c r="F1675" s="87" t="s">
        <v>29</v>
      </c>
      <c r="G1675" s="88" t="s">
        <v>30</v>
      </c>
      <c r="H1675" s="89" t="s">
        <v>31</v>
      </c>
      <c r="I1675" s="92" t="s">
        <v>32</v>
      </c>
      <c r="J1675" s="92" t="s">
        <v>33</v>
      </c>
      <c r="K1675" s="91" t="s">
        <v>34</v>
      </c>
      <c r="L1675" s="128">
        <v>44027</v>
      </c>
      <c r="M1675" s="91">
        <v>2020</v>
      </c>
      <c r="N1675" s="91" t="s">
        <v>1124</v>
      </c>
      <c r="O1675" s="91" t="s">
        <v>1342</v>
      </c>
      <c r="P1675" s="127">
        <v>44057</v>
      </c>
      <c r="Q1675" s="97">
        <v>44055</v>
      </c>
      <c r="R1675" s="93" t="s">
        <v>35</v>
      </c>
      <c r="S1675" s="89" t="s">
        <v>36</v>
      </c>
      <c r="T1675" s="88" t="s">
        <v>30</v>
      </c>
      <c r="U1675" s="89" t="s">
        <v>449</v>
      </c>
      <c r="V1675" s="92" t="s">
        <v>2135</v>
      </c>
      <c r="W1675" s="94">
        <v>47698730</v>
      </c>
      <c r="X1675" s="46">
        <f t="shared" si="81"/>
        <v>28</v>
      </c>
      <c r="Y1675" s="46">
        <v>1410</v>
      </c>
      <c r="Z1675" s="46" t="str">
        <f t="shared" si="82"/>
        <v>16-30</v>
      </c>
      <c r="AA1675" s="77" t="str">
        <f t="shared" si="83"/>
        <v>Concluido</v>
      </c>
    </row>
    <row r="1676" spans="1:27" s="43" customFormat="1" ht="15" customHeight="1">
      <c r="A1676" s="89" t="s">
        <v>26</v>
      </c>
      <c r="B1676" s="90" t="s">
        <v>37</v>
      </c>
      <c r="C1676" s="91" t="s">
        <v>27</v>
      </c>
      <c r="D1676" s="91">
        <v>8233</v>
      </c>
      <c r="E1676" s="87" t="s">
        <v>85</v>
      </c>
      <c r="F1676" s="87" t="s">
        <v>57</v>
      </c>
      <c r="G1676" s="88" t="s">
        <v>44</v>
      </c>
      <c r="H1676" s="89" t="s">
        <v>45</v>
      </c>
      <c r="I1676" s="92" t="s">
        <v>49</v>
      </c>
      <c r="J1676" s="92" t="s">
        <v>86</v>
      </c>
      <c r="K1676" s="91" t="s">
        <v>123</v>
      </c>
      <c r="L1676" s="128">
        <v>44027</v>
      </c>
      <c r="M1676" s="91">
        <v>2020</v>
      </c>
      <c r="N1676" s="91" t="s">
        <v>1124</v>
      </c>
      <c r="O1676" s="91" t="s">
        <v>1342</v>
      </c>
      <c r="P1676" s="127">
        <v>44057</v>
      </c>
      <c r="Q1676" s="97">
        <v>44055</v>
      </c>
      <c r="R1676" s="93" t="s">
        <v>35</v>
      </c>
      <c r="S1676" s="89" t="s">
        <v>36</v>
      </c>
      <c r="T1676" s="88" t="s">
        <v>30</v>
      </c>
      <c r="U1676" s="89" t="s">
        <v>449</v>
      </c>
      <c r="V1676" s="92" t="s">
        <v>2136</v>
      </c>
      <c r="W1676" s="94">
        <v>3578598</v>
      </c>
      <c r="X1676" s="46">
        <f t="shared" si="81"/>
        <v>28</v>
      </c>
      <c r="Y1676" s="46">
        <v>1411</v>
      </c>
      <c r="Z1676" s="46" t="str">
        <f t="shared" si="82"/>
        <v>16-30</v>
      </c>
      <c r="AA1676" s="77" t="str">
        <f t="shared" si="83"/>
        <v>Concluido</v>
      </c>
    </row>
    <row r="1677" spans="1:27" s="43" customFormat="1" ht="15" customHeight="1">
      <c r="A1677" s="89" t="s">
        <v>26</v>
      </c>
      <c r="B1677" s="90" t="s">
        <v>37</v>
      </c>
      <c r="C1677" s="91" t="s">
        <v>27</v>
      </c>
      <c r="D1677" s="91">
        <v>8210</v>
      </c>
      <c r="E1677" s="87" t="s">
        <v>102</v>
      </c>
      <c r="F1677" s="87" t="s">
        <v>29</v>
      </c>
      <c r="G1677" s="88" t="s">
        <v>44</v>
      </c>
      <c r="H1677" s="89" t="s">
        <v>45</v>
      </c>
      <c r="I1677" s="92" t="s">
        <v>102</v>
      </c>
      <c r="J1677" s="92" t="s">
        <v>86</v>
      </c>
      <c r="K1677" s="91" t="s">
        <v>155</v>
      </c>
      <c r="L1677" s="128">
        <v>44027</v>
      </c>
      <c r="M1677" s="91">
        <v>2020</v>
      </c>
      <c r="N1677" s="91" t="s">
        <v>1124</v>
      </c>
      <c r="O1677" s="91" t="s">
        <v>1342</v>
      </c>
      <c r="P1677" s="127">
        <v>44057</v>
      </c>
      <c r="Q1677" s="97">
        <v>44055</v>
      </c>
      <c r="R1677" s="93" t="s">
        <v>35</v>
      </c>
      <c r="S1677" s="89" t="s">
        <v>36</v>
      </c>
      <c r="T1677" s="88" t="s">
        <v>30</v>
      </c>
      <c r="U1677" s="89" t="s">
        <v>449</v>
      </c>
      <c r="V1677" s="92" t="s">
        <v>2137</v>
      </c>
      <c r="W1677" s="94">
        <v>10637740</v>
      </c>
      <c r="X1677" s="46">
        <f t="shared" si="81"/>
        <v>28</v>
      </c>
      <c r="Y1677" s="46">
        <v>1412</v>
      </c>
      <c r="Z1677" s="46" t="str">
        <f t="shared" si="82"/>
        <v>16-30</v>
      </c>
      <c r="AA1677" s="77" t="str">
        <f t="shared" si="83"/>
        <v>Concluido</v>
      </c>
    </row>
    <row r="1678" spans="1:27" s="43" customFormat="1">
      <c r="A1678" s="89" t="s">
        <v>26</v>
      </c>
      <c r="B1678" s="90" t="s">
        <v>37</v>
      </c>
      <c r="C1678" s="91" t="s">
        <v>27</v>
      </c>
      <c r="D1678" s="91">
        <v>8212</v>
      </c>
      <c r="E1678" s="87" t="s">
        <v>85</v>
      </c>
      <c r="F1678" s="87" t="s">
        <v>29</v>
      </c>
      <c r="G1678" s="88" t="s">
        <v>44</v>
      </c>
      <c r="H1678" s="89" t="s">
        <v>45</v>
      </c>
      <c r="I1678" s="92" t="s">
        <v>85</v>
      </c>
      <c r="J1678" s="92" t="s">
        <v>86</v>
      </c>
      <c r="K1678" s="91" t="s">
        <v>87</v>
      </c>
      <c r="L1678" s="128">
        <v>44027</v>
      </c>
      <c r="M1678" s="91">
        <v>2020</v>
      </c>
      <c r="N1678" s="91" t="s">
        <v>1124</v>
      </c>
      <c r="O1678" s="91" t="s">
        <v>1342</v>
      </c>
      <c r="P1678" s="127">
        <v>44057</v>
      </c>
      <c r="Q1678" s="97">
        <v>44055</v>
      </c>
      <c r="R1678" s="93" t="s">
        <v>35</v>
      </c>
      <c r="S1678" s="89" t="s">
        <v>36</v>
      </c>
      <c r="T1678" s="88" t="s">
        <v>30</v>
      </c>
      <c r="U1678" s="89" t="s">
        <v>449</v>
      </c>
      <c r="V1678" s="92" t="s">
        <v>2032</v>
      </c>
      <c r="W1678" s="94">
        <v>72623081</v>
      </c>
      <c r="X1678" s="46">
        <f t="shared" si="81"/>
        <v>28</v>
      </c>
      <c r="Y1678" s="46">
        <v>1413</v>
      </c>
      <c r="Z1678" s="46" t="str">
        <f t="shared" si="82"/>
        <v>16-30</v>
      </c>
      <c r="AA1678" s="77" t="str">
        <f t="shared" si="83"/>
        <v>Concluido</v>
      </c>
    </row>
    <row r="1679" spans="1:27" s="43" customFormat="1">
      <c r="A1679" s="89" t="s">
        <v>26</v>
      </c>
      <c r="B1679" s="90" t="s">
        <v>37</v>
      </c>
      <c r="C1679" s="91" t="s">
        <v>27</v>
      </c>
      <c r="D1679" s="91">
        <v>8218</v>
      </c>
      <c r="E1679" s="87" t="s">
        <v>85</v>
      </c>
      <c r="F1679" s="87" t="s">
        <v>57</v>
      </c>
      <c r="G1679" s="88" t="s">
        <v>44</v>
      </c>
      <c r="H1679" s="89" t="s">
        <v>45</v>
      </c>
      <c r="I1679" s="92" t="s">
        <v>85</v>
      </c>
      <c r="J1679" s="92" t="s">
        <v>86</v>
      </c>
      <c r="K1679" s="91" t="s">
        <v>87</v>
      </c>
      <c r="L1679" s="128">
        <v>44027</v>
      </c>
      <c r="M1679" s="91">
        <v>2020</v>
      </c>
      <c r="N1679" s="91" t="s">
        <v>1124</v>
      </c>
      <c r="O1679" s="91" t="s">
        <v>1342</v>
      </c>
      <c r="P1679" s="127">
        <v>44057</v>
      </c>
      <c r="Q1679" s="97">
        <v>44055</v>
      </c>
      <c r="R1679" s="93" t="s">
        <v>35</v>
      </c>
      <c r="S1679" s="89" t="s">
        <v>36</v>
      </c>
      <c r="T1679" s="88" t="s">
        <v>30</v>
      </c>
      <c r="U1679" s="89" t="s">
        <v>449</v>
      </c>
      <c r="V1679" s="92" t="s">
        <v>2138</v>
      </c>
      <c r="W1679" s="94">
        <v>72906953</v>
      </c>
      <c r="X1679" s="46">
        <f t="shared" si="81"/>
        <v>28</v>
      </c>
      <c r="Y1679" s="46">
        <v>1414</v>
      </c>
      <c r="Z1679" s="46" t="str">
        <f t="shared" si="82"/>
        <v>16-30</v>
      </c>
      <c r="AA1679" s="77" t="str">
        <f t="shared" si="83"/>
        <v>Concluido</v>
      </c>
    </row>
    <row r="1680" spans="1:27" s="43" customFormat="1">
      <c r="A1680" s="89" t="s">
        <v>26</v>
      </c>
      <c r="B1680" s="90" t="s">
        <v>37</v>
      </c>
      <c r="C1680" s="91" t="s">
        <v>27</v>
      </c>
      <c r="D1680" s="91">
        <v>8226</v>
      </c>
      <c r="E1680" s="87" t="s">
        <v>85</v>
      </c>
      <c r="F1680" s="87" t="s">
        <v>29</v>
      </c>
      <c r="G1680" s="88" t="s">
        <v>44</v>
      </c>
      <c r="H1680" s="89" t="s">
        <v>45</v>
      </c>
      <c r="I1680" s="92" t="s">
        <v>85</v>
      </c>
      <c r="J1680" s="92" t="s">
        <v>86</v>
      </c>
      <c r="K1680" s="91" t="s">
        <v>87</v>
      </c>
      <c r="L1680" s="128">
        <v>44027</v>
      </c>
      <c r="M1680" s="91">
        <v>2020</v>
      </c>
      <c r="N1680" s="91" t="s">
        <v>1124</v>
      </c>
      <c r="O1680" s="91" t="s">
        <v>1342</v>
      </c>
      <c r="P1680" s="127">
        <v>44057</v>
      </c>
      <c r="Q1680" s="97">
        <v>44082</v>
      </c>
      <c r="R1680" s="93" t="s">
        <v>35</v>
      </c>
      <c r="S1680" s="89" t="s">
        <v>36</v>
      </c>
      <c r="T1680" s="88" t="s">
        <v>30</v>
      </c>
      <c r="U1680" s="89" t="s">
        <v>449</v>
      </c>
      <c r="V1680" s="92" t="s">
        <v>2139</v>
      </c>
      <c r="W1680" s="94">
        <v>3653484</v>
      </c>
      <c r="X1680" s="46">
        <f t="shared" si="81"/>
        <v>55</v>
      </c>
      <c r="Y1680" s="46">
        <v>1415</v>
      </c>
      <c r="Z1680" s="46" t="str">
        <f t="shared" si="82"/>
        <v>31-60</v>
      </c>
      <c r="AA1680" s="77" t="str">
        <f t="shared" si="83"/>
        <v>Concluido</v>
      </c>
    </row>
    <row r="1681" spans="1:27" s="43" customFormat="1">
      <c r="A1681" s="89" t="s">
        <v>26</v>
      </c>
      <c r="B1681" s="90" t="s">
        <v>37</v>
      </c>
      <c r="C1681" s="91" t="s">
        <v>27</v>
      </c>
      <c r="D1681" s="91">
        <v>8227</v>
      </c>
      <c r="E1681" s="87" t="s">
        <v>398</v>
      </c>
      <c r="F1681" s="87" t="s">
        <v>57</v>
      </c>
      <c r="G1681" s="88" t="s">
        <v>44</v>
      </c>
      <c r="H1681" s="89" t="s">
        <v>45</v>
      </c>
      <c r="I1681" s="92" t="s">
        <v>398</v>
      </c>
      <c r="J1681" s="92" t="s">
        <v>86</v>
      </c>
      <c r="K1681" s="91" t="s">
        <v>634</v>
      </c>
      <c r="L1681" s="128">
        <v>44027</v>
      </c>
      <c r="M1681" s="91">
        <v>2020</v>
      </c>
      <c r="N1681" s="91" t="s">
        <v>1124</v>
      </c>
      <c r="O1681" s="91" t="s">
        <v>1342</v>
      </c>
      <c r="P1681" s="127">
        <v>44057</v>
      </c>
      <c r="Q1681" s="97">
        <v>44055</v>
      </c>
      <c r="R1681" s="93" t="s">
        <v>35</v>
      </c>
      <c r="S1681" s="89" t="s">
        <v>36</v>
      </c>
      <c r="T1681" s="88" t="s">
        <v>30</v>
      </c>
      <c r="U1681" s="89" t="s">
        <v>449</v>
      </c>
      <c r="V1681" s="92" t="s">
        <v>2140</v>
      </c>
      <c r="W1681" s="94">
        <v>3891497</v>
      </c>
      <c r="X1681" s="46">
        <f t="shared" si="81"/>
        <v>28</v>
      </c>
      <c r="Y1681" s="46">
        <v>1416</v>
      </c>
      <c r="Z1681" s="46" t="str">
        <f t="shared" si="82"/>
        <v>16-30</v>
      </c>
      <c r="AA1681" s="77" t="str">
        <f t="shared" si="83"/>
        <v>Concluido</v>
      </c>
    </row>
    <row r="1682" spans="1:27" s="43" customFormat="1" ht="15" customHeight="1">
      <c r="A1682" s="89" t="s">
        <v>26</v>
      </c>
      <c r="B1682" s="90" t="s">
        <v>37</v>
      </c>
      <c r="C1682" s="91" t="s">
        <v>27</v>
      </c>
      <c r="D1682" s="91">
        <v>8236</v>
      </c>
      <c r="E1682" s="87" t="s">
        <v>66</v>
      </c>
      <c r="F1682" s="87" t="s">
        <v>29</v>
      </c>
      <c r="G1682" s="88" t="s">
        <v>44</v>
      </c>
      <c r="H1682" s="89" t="s">
        <v>45</v>
      </c>
      <c r="I1682" s="92" t="s">
        <v>66</v>
      </c>
      <c r="J1682" s="92" t="s">
        <v>51</v>
      </c>
      <c r="K1682" s="91" t="s">
        <v>431</v>
      </c>
      <c r="L1682" s="128">
        <v>44027</v>
      </c>
      <c r="M1682" s="91">
        <v>2020</v>
      </c>
      <c r="N1682" s="91" t="s">
        <v>1124</v>
      </c>
      <c r="O1682" s="91" t="s">
        <v>1342</v>
      </c>
      <c r="P1682" s="127">
        <v>44057</v>
      </c>
      <c r="Q1682" s="97">
        <v>44055</v>
      </c>
      <c r="R1682" s="93" t="s">
        <v>35</v>
      </c>
      <c r="S1682" s="89" t="s">
        <v>36</v>
      </c>
      <c r="T1682" s="88" t="s">
        <v>30</v>
      </c>
      <c r="U1682" s="89" t="s">
        <v>449</v>
      </c>
      <c r="V1682" s="92" t="s">
        <v>2141</v>
      </c>
      <c r="W1682" s="94">
        <v>70779746</v>
      </c>
      <c r="X1682" s="46">
        <f t="shared" si="81"/>
        <v>28</v>
      </c>
      <c r="Y1682" s="46">
        <v>1417</v>
      </c>
      <c r="Z1682" s="46" t="str">
        <f t="shared" si="82"/>
        <v>16-30</v>
      </c>
      <c r="AA1682" s="77" t="str">
        <f t="shared" si="83"/>
        <v>Concluido</v>
      </c>
    </row>
    <row r="1683" spans="1:27" s="43" customFormat="1" ht="15" customHeight="1">
      <c r="A1683" s="89" t="s">
        <v>26</v>
      </c>
      <c r="B1683" s="90" t="s">
        <v>37</v>
      </c>
      <c r="C1683" s="91" t="s">
        <v>27</v>
      </c>
      <c r="D1683" s="91">
        <v>8186</v>
      </c>
      <c r="E1683" s="87" t="s">
        <v>454</v>
      </c>
      <c r="F1683" s="87" t="s">
        <v>29</v>
      </c>
      <c r="G1683" s="88" t="s">
        <v>44</v>
      </c>
      <c r="H1683" s="89" t="s">
        <v>45</v>
      </c>
      <c r="I1683" s="92" t="s">
        <v>50</v>
      </c>
      <c r="J1683" s="92" t="s">
        <v>51</v>
      </c>
      <c r="K1683" s="91" t="s">
        <v>52</v>
      </c>
      <c r="L1683" s="128">
        <v>44026</v>
      </c>
      <c r="M1683" s="91">
        <v>2020</v>
      </c>
      <c r="N1683" s="91" t="s">
        <v>1124</v>
      </c>
      <c r="O1683" s="91" t="s">
        <v>1342</v>
      </c>
      <c r="P1683" s="127">
        <v>44056</v>
      </c>
      <c r="Q1683" s="97">
        <v>44054</v>
      </c>
      <c r="R1683" s="93" t="s">
        <v>35</v>
      </c>
      <c r="S1683" s="89" t="s">
        <v>36</v>
      </c>
      <c r="T1683" s="88" t="s">
        <v>30</v>
      </c>
      <c r="U1683" s="89" t="s">
        <v>449</v>
      </c>
      <c r="V1683" s="92" t="s">
        <v>2142</v>
      </c>
      <c r="W1683" s="94">
        <v>74238594</v>
      </c>
      <c r="X1683" s="46">
        <f t="shared" si="81"/>
        <v>28</v>
      </c>
      <c r="Y1683" s="46">
        <v>1418</v>
      </c>
      <c r="Z1683" s="46" t="str">
        <f t="shared" si="82"/>
        <v>16-30</v>
      </c>
      <c r="AA1683" s="77" t="str">
        <f t="shared" si="83"/>
        <v>Concluido</v>
      </c>
    </row>
    <row r="1684" spans="1:27" s="43" customFormat="1" ht="15" customHeight="1">
      <c r="A1684" s="89" t="s">
        <v>26</v>
      </c>
      <c r="B1684" s="90" t="s">
        <v>37</v>
      </c>
      <c r="C1684" s="91" t="s">
        <v>27</v>
      </c>
      <c r="D1684" s="91">
        <v>8174</v>
      </c>
      <c r="E1684" s="87" t="s">
        <v>73</v>
      </c>
      <c r="F1684" s="87" t="s">
        <v>29</v>
      </c>
      <c r="G1684" s="88" t="s">
        <v>44</v>
      </c>
      <c r="H1684" s="89" t="s">
        <v>45</v>
      </c>
      <c r="I1684" s="92" t="s">
        <v>73</v>
      </c>
      <c r="J1684" s="92" t="s">
        <v>79</v>
      </c>
      <c r="K1684" s="91" t="s">
        <v>122</v>
      </c>
      <c r="L1684" s="128">
        <v>44026</v>
      </c>
      <c r="M1684" s="91">
        <v>2020</v>
      </c>
      <c r="N1684" s="91" t="s">
        <v>1124</v>
      </c>
      <c r="O1684" s="91" t="s">
        <v>1342</v>
      </c>
      <c r="P1684" s="127">
        <v>44056</v>
      </c>
      <c r="Q1684" s="97">
        <v>44054</v>
      </c>
      <c r="R1684" s="93" t="s">
        <v>35</v>
      </c>
      <c r="S1684" s="89" t="s">
        <v>36</v>
      </c>
      <c r="T1684" s="88" t="s">
        <v>30</v>
      </c>
      <c r="U1684" s="89" t="s">
        <v>449</v>
      </c>
      <c r="V1684" s="92" t="s">
        <v>2143</v>
      </c>
      <c r="W1684" s="94">
        <v>40055156</v>
      </c>
      <c r="X1684" s="46">
        <f t="shared" si="81"/>
        <v>28</v>
      </c>
      <c r="Y1684" s="46">
        <v>1419</v>
      </c>
      <c r="Z1684" s="46" t="str">
        <f t="shared" si="82"/>
        <v>16-30</v>
      </c>
      <c r="AA1684" s="77" t="str">
        <f t="shared" si="83"/>
        <v>Concluido</v>
      </c>
    </row>
    <row r="1685" spans="1:27" s="43" customFormat="1" ht="15" customHeight="1">
      <c r="A1685" s="89" t="s">
        <v>26</v>
      </c>
      <c r="B1685" s="90" t="s">
        <v>37</v>
      </c>
      <c r="C1685" s="91" t="s">
        <v>27</v>
      </c>
      <c r="D1685" s="91">
        <v>8176</v>
      </c>
      <c r="E1685" s="87" t="s">
        <v>2144</v>
      </c>
      <c r="F1685" s="87" t="s">
        <v>29</v>
      </c>
      <c r="G1685" s="88" t="s">
        <v>44</v>
      </c>
      <c r="H1685" s="89" t="s">
        <v>45</v>
      </c>
      <c r="I1685" s="92" t="s">
        <v>2144</v>
      </c>
      <c r="J1685" s="92" t="s">
        <v>69</v>
      </c>
      <c r="K1685" s="95" t="s">
        <v>416</v>
      </c>
      <c r="L1685" s="128">
        <v>44026</v>
      </c>
      <c r="M1685" s="91">
        <v>2020</v>
      </c>
      <c r="N1685" s="91" t="s">
        <v>1124</v>
      </c>
      <c r="O1685" s="91" t="s">
        <v>1342</v>
      </c>
      <c r="P1685" s="127">
        <v>44056</v>
      </c>
      <c r="Q1685" s="97">
        <v>44054</v>
      </c>
      <c r="R1685" s="93" t="s">
        <v>35</v>
      </c>
      <c r="S1685" s="89" t="s">
        <v>36</v>
      </c>
      <c r="T1685" s="88" t="s">
        <v>30</v>
      </c>
      <c r="U1685" s="89" t="s">
        <v>449</v>
      </c>
      <c r="V1685" s="92" t="s">
        <v>2145</v>
      </c>
      <c r="W1685" s="94">
        <v>42671840</v>
      </c>
      <c r="X1685" s="46">
        <f t="shared" si="81"/>
        <v>28</v>
      </c>
      <c r="Y1685" s="46">
        <v>1420</v>
      </c>
      <c r="Z1685" s="46" t="str">
        <f t="shared" si="82"/>
        <v>16-30</v>
      </c>
      <c r="AA1685" s="77" t="str">
        <f t="shared" si="83"/>
        <v>Concluido</v>
      </c>
    </row>
    <row r="1686" spans="1:27" s="43" customFormat="1" ht="15" customHeight="1">
      <c r="A1686" s="89" t="s">
        <v>26</v>
      </c>
      <c r="B1686" s="90" t="s">
        <v>37</v>
      </c>
      <c r="C1686" s="91" t="s">
        <v>27</v>
      </c>
      <c r="D1686" s="91">
        <v>8197</v>
      </c>
      <c r="E1686" s="87" t="s">
        <v>68</v>
      </c>
      <c r="F1686" s="87" t="s">
        <v>29</v>
      </c>
      <c r="G1686" s="88" t="s">
        <v>44</v>
      </c>
      <c r="H1686" s="89" t="s">
        <v>45</v>
      </c>
      <c r="I1686" s="92" t="s">
        <v>68</v>
      </c>
      <c r="J1686" s="92" t="s">
        <v>69</v>
      </c>
      <c r="K1686" s="91" t="s">
        <v>457</v>
      </c>
      <c r="L1686" s="128">
        <v>44026</v>
      </c>
      <c r="M1686" s="91">
        <v>2020</v>
      </c>
      <c r="N1686" s="91" t="s">
        <v>1124</v>
      </c>
      <c r="O1686" s="91" t="s">
        <v>1342</v>
      </c>
      <c r="P1686" s="127">
        <v>44056</v>
      </c>
      <c r="Q1686" s="97">
        <v>44056</v>
      </c>
      <c r="R1686" s="93" t="s">
        <v>35</v>
      </c>
      <c r="S1686" s="89" t="s">
        <v>36</v>
      </c>
      <c r="T1686" s="88" t="s">
        <v>30</v>
      </c>
      <c r="U1686" s="89" t="s">
        <v>449</v>
      </c>
      <c r="V1686" s="92" t="s">
        <v>2146</v>
      </c>
      <c r="W1686" s="94">
        <v>44909708</v>
      </c>
      <c r="X1686" s="46">
        <f t="shared" si="81"/>
        <v>30</v>
      </c>
      <c r="Y1686" s="46">
        <v>1421</v>
      </c>
      <c r="Z1686" s="46" t="str">
        <f t="shared" si="82"/>
        <v>16-30</v>
      </c>
      <c r="AA1686" s="77" t="str">
        <f t="shared" si="83"/>
        <v>Concluido</v>
      </c>
    </row>
    <row r="1687" spans="1:27" s="43" customFormat="1" ht="15" customHeight="1">
      <c r="A1687" s="89" t="s">
        <v>26</v>
      </c>
      <c r="B1687" s="90" t="s">
        <v>37</v>
      </c>
      <c r="C1687" s="91" t="s">
        <v>27</v>
      </c>
      <c r="D1687" s="91">
        <v>8179</v>
      </c>
      <c r="E1687" s="87" t="s">
        <v>76</v>
      </c>
      <c r="F1687" s="87" t="s">
        <v>29</v>
      </c>
      <c r="G1687" s="88" t="s">
        <v>44</v>
      </c>
      <c r="H1687" s="89" t="s">
        <v>45</v>
      </c>
      <c r="I1687" s="92" t="s">
        <v>76</v>
      </c>
      <c r="J1687" s="92" t="s">
        <v>47</v>
      </c>
      <c r="K1687" s="91" t="s">
        <v>34</v>
      </c>
      <c r="L1687" s="128">
        <v>44026</v>
      </c>
      <c r="M1687" s="91">
        <v>2020</v>
      </c>
      <c r="N1687" s="91" t="s">
        <v>1124</v>
      </c>
      <c r="O1687" s="91" t="s">
        <v>1342</v>
      </c>
      <c r="P1687" s="127">
        <v>44056</v>
      </c>
      <c r="Q1687" s="97">
        <v>44054</v>
      </c>
      <c r="R1687" s="93" t="s">
        <v>35</v>
      </c>
      <c r="S1687" s="89" t="s">
        <v>36</v>
      </c>
      <c r="T1687" s="88" t="s">
        <v>30</v>
      </c>
      <c r="U1687" s="89" t="s">
        <v>449</v>
      </c>
      <c r="V1687" s="92" t="s">
        <v>2147</v>
      </c>
      <c r="W1687" s="94">
        <v>6904385</v>
      </c>
      <c r="X1687" s="46">
        <f t="shared" si="81"/>
        <v>28</v>
      </c>
      <c r="Y1687" s="46">
        <v>1422</v>
      </c>
      <c r="Z1687" s="46" t="str">
        <f t="shared" si="82"/>
        <v>16-30</v>
      </c>
      <c r="AA1687" s="77" t="str">
        <f t="shared" si="83"/>
        <v>Concluido</v>
      </c>
    </row>
    <row r="1688" spans="1:27" s="43" customFormat="1" ht="15" customHeight="1">
      <c r="A1688" s="89" t="s">
        <v>26</v>
      </c>
      <c r="B1688" s="90" t="s">
        <v>37</v>
      </c>
      <c r="C1688" s="91" t="s">
        <v>27</v>
      </c>
      <c r="D1688" s="91">
        <v>8203</v>
      </c>
      <c r="E1688" s="87" t="s">
        <v>151</v>
      </c>
      <c r="F1688" s="87" t="s">
        <v>57</v>
      </c>
      <c r="G1688" s="88" t="s">
        <v>44</v>
      </c>
      <c r="H1688" s="89" t="s">
        <v>45</v>
      </c>
      <c r="I1688" s="92" t="s">
        <v>151</v>
      </c>
      <c r="J1688" s="92" t="s">
        <v>79</v>
      </c>
      <c r="K1688" s="91" t="s">
        <v>34</v>
      </c>
      <c r="L1688" s="128">
        <v>44026</v>
      </c>
      <c r="M1688" s="91">
        <v>2020</v>
      </c>
      <c r="N1688" s="91" t="s">
        <v>1124</v>
      </c>
      <c r="O1688" s="91" t="s">
        <v>1342</v>
      </c>
      <c r="P1688" s="127">
        <v>44056</v>
      </c>
      <c r="Q1688" s="97">
        <v>44054</v>
      </c>
      <c r="R1688" s="93" t="s">
        <v>35</v>
      </c>
      <c r="S1688" s="89" t="s">
        <v>36</v>
      </c>
      <c r="T1688" s="88" t="s">
        <v>30</v>
      </c>
      <c r="U1688" s="89" t="s">
        <v>449</v>
      </c>
      <c r="V1688" s="92" t="s">
        <v>2148</v>
      </c>
      <c r="W1688" s="94">
        <v>8346697</v>
      </c>
      <c r="X1688" s="46">
        <f t="shared" si="81"/>
        <v>28</v>
      </c>
      <c r="Y1688" s="46">
        <v>1423</v>
      </c>
      <c r="Z1688" s="46" t="str">
        <f t="shared" si="82"/>
        <v>16-30</v>
      </c>
      <c r="AA1688" s="77" t="str">
        <f t="shared" si="83"/>
        <v>Concluido</v>
      </c>
    </row>
    <row r="1689" spans="1:27" s="43" customFormat="1" ht="15" customHeight="1">
      <c r="A1689" s="89" t="s">
        <v>26</v>
      </c>
      <c r="B1689" s="90" t="s">
        <v>37</v>
      </c>
      <c r="C1689" s="91" t="s">
        <v>27</v>
      </c>
      <c r="D1689" s="91">
        <v>8172</v>
      </c>
      <c r="E1689" s="87" t="s">
        <v>154</v>
      </c>
      <c r="F1689" s="87" t="s">
        <v>29</v>
      </c>
      <c r="G1689" s="88" t="s">
        <v>44</v>
      </c>
      <c r="H1689" s="89" t="s">
        <v>45</v>
      </c>
      <c r="I1689" s="92" t="s">
        <v>154</v>
      </c>
      <c r="J1689" s="92" t="s">
        <v>47</v>
      </c>
      <c r="K1689" s="91" t="s">
        <v>34</v>
      </c>
      <c r="L1689" s="128">
        <v>44026</v>
      </c>
      <c r="M1689" s="91">
        <v>2020</v>
      </c>
      <c r="N1689" s="91" t="s">
        <v>1124</v>
      </c>
      <c r="O1689" s="91" t="s">
        <v>1342</v>
      </c>
      <c r="P1689" s="127">
        <v>44056</v>
      </c>
      <c r="Q1689" s="97">
        <v>44065</v>
      </c>
      <c r="R1689" s="93" t="s">
        <v>35</v>
      </c>
      <c r="S1689" s="89" t="s">
        <v>36</v>
      </c>
      <c r="T1689" s="88" t="s">
        <v>30</v>
      </c>
      <c r="U1689" s="89" t="s">
        <v>449</v>
      </c>
      <c r="V1689" s="92" t="s">
        <v>2149</v>
      </c>
      <c r="W1689" s="94">
        <v>9758933</v>
      </c>
      <c r="X1689" s="46">
        <f t="shared" si="81"/>
        <v>39</v>
      </c>
      <c r="Y1689" s="46">
        <v>1424</v>
      </c>
      <c r="Z1689" s="46" t="str">
        <f t="shared" si="82"/>
        <v>31-60</v>
      </c>
      <c r="AA1689" s="77" t="str">
        <f t="shared" si="83"/>
        <v>Concluido</v>
      </c>
    </row>
    <row r="1690" spans="1:27" s="43" customFormat="1" ht="15" customHeight="1">
      <c r="A1690" s="89" t="s">
        <v>26</v>
      </c>
      <c r="B1690" s="90" t="s">
        <v>37</v>
      </c>
      <c r="C1690" s="91" t="s">
        <v>27</v>
      </c>
      <c r="D1690" s="91">
        <v>8173</v>
      </c>
      <c r="E1690" s="87" t="s">
        <v>53</v>
      </c>
      <c r="F1690" s="87" t="s">
        <v>29</v>
      </c>
      <c r="G1690" s="88" t="s">
        <v>44</v>
      </c>
      <c r="H1690" s="89" t="s">
        <v>45</v>
      </c>
      <c r="I1690" s="92" t="s">
        <v>53</v>
      </c>
      <c r="J1690" s="92" t="s">
        <v>47</v>
      </c>
      <c r="K1690" s="91" t="s">
        <v>34</v>
      </c>
      <c r="L1690" s="128">
        <v>44026</v>
      </c>
      <c r="M1690" s="91">
        <v>2020</v>
      </c>
      <c r="N1690" s="91" t="s">
        <v>1124</v>
      </c>
      <c r="O1690" s="91" t="s">
        <v>1342</v>
      </c>
      <c r="P1690" s="127">
        <v>44056</v>
      </c>
      <c r="Q1690" s="97">
        <v>44054</v>
      </c>
      <c r="R1690" s="93" t="s">
        <v>35</v>
      </c>
      <c r="S1690" s="89" t="s">
        <v>36</v>
      </c>
      <c r="T1690" s="88" t="s">
        <v>30</v>
      </c>
      <c r="U1690" s="89" t="s">
        <v>449</v>
      </c>
      <c r="V1690" s="92" t="s">
        <v>2150</v>
      </c>
      <c r="W1690" s="94">
        <v>9920065</v>
      </c>
      <c r="X1690" s="46">
        <f t="shared" si="81"/>
        <v>28</v>
      </c>
      <c r="Y1690" s="46">
        <v>1425</v>
      </c>
      <c r="Z1690" s="46" t="str">
        <f t="shared" si="82"/>
        <v>16-30</v>
      </c>
      <c r="AA1690" s="77" t="str">
        <f t="shared" si="83"/>
        <v>Concluido</v>
      </c>
    </row>
    <row r="1691" spans="1:27" s="43" customFormat="1" ht="15" customHeight="1">
      <c r="A1691" s="89" t="s">
        <v>26</v>
      </c>
      <c r="B1691" s="90" t="s">
        <v>37</v>
      </c>
      <c r="C1691" s="91" t="s">
        <v>27</v>
      </c>
      <c r="D1691" s="91">
        <v>8178</v>
      </c>
      <c r="E1691" s="87" t="s">
        <v>46</v>
      </c>
      <c r="F1691" s="87" t="s">
        <v>57</v>
      </c>
      <c r="G1691" s="88" t="s">
        <v>44</v>
      </c>
      <c r="H1691" s="89" t="s">
        <v>45</v>
      </c>
      <c r="I1691" s="92" t="s">
        <v>53</v>
      </c>
      <c r="J1691" s="92" t="s">
        <v>47</v>
      </c>
      <c r="K1691" s="91" t="s">
        <v>34</v>
      </c>
      <c r="L1691" s="128">
        <v>44026</v>
      </c>
      <c r="M1691" s="91">
        <v>2020</v>
      </c>
      <c r="N1691" s="91" t="s">
        <v>1124</v>
      </c>
      <c r="O1691" s="91" t="s">
        <v>1342</v>
      </c>
      <c r="P1691" s="127">
        <v>44056</v>
      </c>
      <c r="Q1691" s="97">
        <v>44054</v>
      </c>
      <c r="R1691" s="93" t="s">
        <v>35</v>
      </c>
      <c r="S1691" s="89" t="s">
        <v>36</v>
      </c>
      <c r="T1691" s="88" t="s">
        <v>30</v>
      </c>
      <c r="U1691" s="89" t="s">
        <v>449</v>
      </c>
      <c r="V1691" s="92" t="s">
        <v>2151</v>
      </c>
      <c r="W1691" s="94">
        <v>41226385</v>
      </c>
      <c r="X1691" s="46">
        <f t="shared" si="81"/>
        <v>28</v>
      </c>
      <c r="Y1691" s="46">
        <v>1426</v>
      </c>
      <c r="Z1691" s="46" t="str">
        <f t="shared" si="82"/>
        <v>16-30</v>
      </c>
      <c r="AA1691" s="77" t="str">
        <f t="shared" si="83"/>
        <v>Concluido</v>
      </c>
    </row>
    <row r="1692" spans="1:27" s="43" customFormat="1" ht="15" customHeight="1">
      <c r="A1692" s="89" t="s">
        <v>26</v>
      </c>
      <c r="B1692" s="90" t="s">
        <v>37</v>
      </c>
      <c r="C1692" s="91" t="s">
        <v>27</v>
      </c>
      <c r="D1692" s="91">
        <v>8182</v>
      </c>
      <c r="E1692" s="87" t="s">
        <v>53</v>
      </c>
      <c r="F1692" s="87" t="s">
        <v>29</v>
      </c>
      <c r="G1692" s="88" t="s">
        <v>44</v>
      </c>
      <c r="H1692" s="89" t="s">
        <v>45</v>
      </c>
      <c r="I1692" s="92" t="s">
        <v>53</v>
      </c>
      <c r="J1692" s="92" t="s">
        <v>47</v>
      </c>
      <c r="K1692" s="91" t="s">
        <v>34</v>
      </c>
      <c r="L1692" s="128">
        <v>44026</v>
      </c>
      <c r="M1692" s="91">
        <v>2020</v>
      </c>
      <c r="N1692" s="91" t="s">
        <v>1124</v>
      </c>
      <c r="O1692" s="91" t="s">
        <v>1342</v>
      </c>
      <c r="P1692" s="127">
        <v>44056</v>
      </c>
      <c r="Q1692" s="97">
        <v>44054</v>
      </c>
      <c r="R1692" s="93" t="s">
        <v>35</v>
      </c>
      <c r="S1692" s="89" t="s">
        <v>36</v>
      </c>
      <c r="T1692" s="88" t="s">
        <v>30</v>
      </c>
      <c r="U1692" s="89" t="s">
        <v>449</v>
      </c>
      <c r="V1692" s="92" t="s">
        <v>2152</v>
      </c>
      <c r="W1692" s="94">
        <v>44873236</v>
      </c>
      <c r="X1692" s="46">
        <f t="shared" si="81"/>
        <v>28</v>
      </c>
      <c r="Y1692" s="46">
        <v>1427</v>
      </c>
      <c r="Z1692" s="46" t="str">
        <f t="shared" si="82"/>
        <v>16-30</v>
      </c>
      <c r="AA1692" s="77" t="str">
        <f t="shared" si="83"/>
        <v>Concluido</v>
      </c>
    </row>
    <row r="1693" spans="1:27" s="43" customFormat="1" ht="15" customHeight="1">
      <c r="A1693" s="89" t="s">
        <v>26</v>
      </c>
      <c r="B1693" s="90" t="s">
        <v>37</v>
      </c>
      <c r="C1693" s="91" t="s">
        <v>27</v>
      </c>
      <c r="D1693" s="91">
        <v>8193</v>
      </c>
      <c r="E1693" s="87" t="s">
        <v>53</v>
      </c>
      <c r="F1693" s="87" t="s">
        <v>29</v>
      </c>
      <c r="G1693" s="88" t="s">
        <v>44</v>
      </c>
      <c r="H1693" s="89" t="s">
        <v>45</v>
      </c>
      <c r="I1693" s="92" t="s">
        <v>53</v>
      </c>
      <c r="J1693" s="92" t="s">
        <v>47</v>
      </c>
      <c r="K1693" s="91" t="s">
        <v>34</v>
      </c>
      <c r="L1693" s="128">
        <v>44026</v>
      </c>
      <c r="M1693" s="91">
        <v>2020</v>
      </c>
      <c r="N1693" s="91" t="s">
        <v>1124</v>
      </c>
      <c r="O1693" s="91" t="s">
        <v>1342</v>
      </c>
      <c r="P1693" s="127">
        <v>44056</v>
      </c>
      <c r="Q1693" s="97">
        <v>44058</v>
      </c>
      <c r="R1693" s="93" t="s">
        <v>35</v>
      </c>
      <c r="S1693" s="89" t="s">
        <v>36</v>
      </c>
      <c r="T1693" s="88" t="s">
        <v>30</v>
      </c>
      <c r="U1693" s="89" t="s">
        <v>449</v>
      </c>
      <c r="V1693" s="92" t="s">
        <v>2153</v>
      </c>
      <c r="W1693" s="94">
        <v>8501242</v>
      </c>
      <c r="X1693" s="46">
        <f t="shared" si="81"/>
        <v>32</v>
      </c>
      <c r="Y1693" s="46">
        <v>1428</v>
      </c>
      <c r="Z1693" s="46" t="str">
        <f t="shared" si="82"/>
        <v>31-60</v>
      </c>
      <c r="AA1693" s="77" t="str">
        <f t="shared" si="83"/>
        <v>Concluido</v>
      </c>
    </row>
    <row r="1694" spans="1:27" s="43" customFormat="1" ht="15" customHeight="1">
      <c r="A1694" s="89" t="s">
        <v>26</v>
      </c>
      <c r="B1694" s="90" t="s">
        <v>37</v>
      </c>
      <c r="C1694" s="91" t="s">
        <v>27</v>
      </c>
      <c r="D1694" s="91">
        <v>8183</v>
      </c>
      <c r="E1694" s="87" t="s">
        <v>147</v>
      </c>
      <c r="F1694" s="87" t="s">
        <v>29</v>
      </c>
      <c r="G1694" s="88" t="s">
        <v>30</v>
      </c>
      <c r="H1694" s="89" t="s">
        <v>31</v>
      </c>
      <c r="I1694" s="92" t="s">
        <v>32</v>
      </c>
      <c r="J1694" s="92" t="s">
        <v>33</v>
      </c>
      <c r="K1694" s="91" t="s">
        <v>34</v>
      </c>
      <c r="L1694" s="128">
        <v>44026</v>
      </c>
      <c r="M1694" s="91">
        <v>2020</v>
      </c>
      <c r="N1694" s="91" t="s">
        <v>1124</v>
      </c>
      <c r="O1694" s="91" t="s">
        <v>1342</v>
      </c>
      <c r="P1694" s="127">
        <v>44056</v>
      </c>
      <c r="Q1694" s="97">
        <v>44054</v>
      </c>
      <c r="R1694" s="93" t="s">
        <v>35</v>
      </c>
      <c r="S1694" s="89" t="s">
        <v>36</v>
      </c>
      <c r="T1694" s="88" t="s">
        <v>30</v>
      </c>
      <c r="U1694" s="89" t="s">
        <v>449</v>
      </c>
      <c r="V1694" s="92" t="s">
        <v>2154</v>
      </c>
      <c r="W1694" s="94">
        <v>18073617</v>
      </c>
      <c r="X1694" s="46">
        <f t="shared" si="81"/>
        <v>28</v>
      </c>
      <c r="Y1694" s="46">
        <v>1429</v>
      </c>
      <c r="Z1694" s="46" t="str">
        <f t="shared" si="82"/>
        <v>16-30</v>
      </c>
      <c r="AA1694" s="77" t="str">
        <f t="shared" si="83"/>
        <v>Concluido</v>
      </c>
    </row>
    <row r="1695" spans="1:27" s="43" customFormat="1" ht="15" customHeight="1">
      <c r="A1695" s="89" t="s">
        <v>26</v>
      </c>
      <c r="B1695" s="90" t="s">
        <v>37</v>
      </c>
      <c r="C1695" s="91" t="s">
        <v>27</v>
      </c>
      <c r="D1695" s="91">
        <v>8190</v>
      </c>
      <c r="E1695" s="87" t="s">
        <v>153</v>
      </c>
      <c r="F1695" s="87" t="s">
        <v>29</v>
      </c>
      <c r="G1695" s="88" t="s">
        <v>30</v>
      </c>
      <c r="H1695" s="89" t="s">
        <v>31</v>
      </c>
      <c r="I1695" s="92" t="s">
        <v>32</v>
      </c>
      <c r="J1695" s="92" t="s">
        <v>33</v>
      </c>
      <c r="K1695" s="91" t="s">
        <v>34</v>
      </c>
      <c r="L1695" s="128">
        <v>44026</v>
      </c>
      <c r="M1695" s="91">
        <v>2020</v>
      </c>
      <c r="N1695" s="91" t="s">
        <v>1124</v>
      </c>
      <c r="O1695" s="91" t="s">
        <v>1342</v>
      </c>
      <c r="P1695" s="127">
        <v>44056</v>
      </c>
      <c r="Q1695" s="97">
        <v>44054</v>
      </c>
      <c r="R1695" s="93" t="s">
        <v>35</v>
      </c>
      <c r="S1695" s="89" t="s">
        <v>36</v>
      </c>
      <c r="T1695" s="88" t="s">
        <v>30</v>
      </c>
      <c r="U1695" s="89" t="s">
        <v>449</v>
      </c>
      <c r="V1695" s="92" t="s">
        <v>2155</v>
      </c>
      <c r="W1695" s="94">
        <v>4303547</v>
      </c>
      <c r="X1695" s="46">
        <f t="shared" ref="X1695:X1758" si="84">Q1695-L1695</f>
        <v>28</v>
      </c>
      <c r="Y1695" s="46">
        <v>1430</v>
      </c>
      <c r="Z1695" s="46" t="str">
        <f t="shared" ref="Z1695:Z1758" si="85">IF(X1695&lt;=15,"1-15",IF(X1695&lt;=30,"16-30",IF(X1695&lt;=60,"31-60","Más de 60")))</f>
        <v>16-30</v>
      </c>
      <c r="AA1695" s="77" t="str">
        <f t="shared" ref="AA1695:AA1758" si="86">IF(B1695&lt;&gt;"En Gestión","Concluido","En Gestión")</f>
        <v>Concluido</v>
      </c>
    </row>
    <row r="1696" spans="1:27" s="43" customFormat="1" ht="15" customHeight="1">
      <c r="A1696" s="89" t="s">
        <v>26</v>
      </c>
      <c r="B1696" s="90" t="s">
        <v>37</v>
      </c>
      <c r="C1696" s="91" t="s">
        <v>27</v>
      </c>
      <c r="D1696" s="91">
        <v>8191</v>
      </c>
      <c r="E1696" s="87" t="s">
        <v>128</v>
      </c>
      <c r="F1696" s="87" t="s">
        <v>29</v>
      </c>
      <c r="G1696" s="88" t="s">
        <v>30</v>
      </c>
      <c r="H1696" s="89" t="s">
        <v>31</v>
      </c>
      <c r="I1696" s="92" t="s">
        <v>32</v>
      </c>
      <c r="J1696" s="92" t="s">
        <v>33</v>
      </c>
      <c r="K1696" s="91" t="s">
        <v>34</v>
      </c>
      <c r="L1696" s="128">
        <v>44026</v>
      </c>
      <c r="M1696" s="91">
        <v>2020</v>
      </c>
      <c r="N1696" s="91" t="s">
        <v>1124</v>
      </c>
      <c r="O1696" s="91" t="s">
        <v>1342</v>
      </c>
      <c r="P1696" s="127">
        <v>44056</v>
      </c>
      <c r="Q1696" s="97">
        <v>44054</v>
      </c>
      <c r="R1696" s="93" t="s">
        <v>35</v>
      </c>
      <c r="S1696" s="89" t="s">
        <v>36</v>
      </c>
      <c r="T1696" s="88" t="s">
        <v>30</v>
      </c>
      <c r="U1696" s="89" t="s">
        <v>449</v>
      </c>
      <c r="V1696" s="92" t="s">
        <v>2156</v>
      </c>
      <c r="W1696" s="94">
        <v>77662916</v>
      </c>
      <c r="X1696" s="46">
        <f t="shared" si="84"/>
        <v>28</v>
      </c>
      <c r="Y1696" s="46">
        <v>1431</v>
      </c>
      <c r="Z1696" s="46" t="str">
        <f t="shared" si="85"/>
        <v>16-30</v>
      </c>
      <c r="AA1696" s="77" t="str">
        <f t="shared" si="86"/>
        <v>Concluido</v>
      </c>
    </row>
    <row r="1697" spans="1:27" s="43" customFormat="1">
      <c r="A1697" s="89" t="s">
        <v>26</v>
      </c>
      <c r="B1697" s="90" t="s">
        <v>37</v>
      </c>
      <c r="C1697" s="91" t="s">
        <v>27</v>
      </c>
      <c r="D1697" s="91">
        <v>8194</v>
      </c>
      <c r="E1697" s="87" t="s">
        <v>71</v>
      </c>
      <c r="F1697" s="87" t="s">
        <v>29</v>
      </c>
      <c r="G1697" s="88" t="s">
        <v>30</v>
      </c>
      <c r="H1697" s="89" t="s">
        <v>31</v>
      </c>
      <c r="I1697" s="92" t="s">
        <v>32</v>
      </c>
      <c r="J1697" s="92" t="s">
        <v>33</v>
      </c>
      <c r="K1697" s="91" t="s">
        <v>34</v>
      </c>
      <c r="L1697" s="128">
        <v>44026</v>
      </c>
      <c r="M1697" s="91">
        <v>2020</v>
      </c>
      <c r="N1697" s="91" t="s">
        <v>1124</v>
      </c>
      <c r="O1697" s="91" t="s">
        <v>1342</v>
      </c>
      <c r="P1697" s="127">
        <v>44056</v>
      </c>
      <c r="Q1697" s="97">
        <v>44054</v>
      </c>
      <c r="R1697" s="93" t="s">
        <v>35</v>
      </c>
      <c r="S1697" s="89" t="s">
        <v>36</v>
      </c>
      <c r="T1697" s="88" t="s">
        <v>30</v>
      </c>
      <c r="U1697" s="89" t="s">
        <v>449</v>
      </c>
      <c r="V1697" s="92" t="s">
        <v>2157</v>
      </c>
      <c r="W1697" s="94">
        <v>42126706</v>
      </c>
      <c r="X1697" s="46">
        <f t="shared" si="84"/>
        <v>28</v>
      </c>
      <c r="Y1697" s="46">
        <v>1432</v>
      </c>
      <c r="Z1697" s="46" t="str">
        <f t="shared" si="85"/>
        <v>16-30</v>
      </c>
      <c r="AA1697" s="77" t="str">
        <f t="shared" si="86"/>
        <v>Concluido</v>
      </c>
    </row>
    <row r="1698" spans="1:27" s="43" customFormat="1" ht="15" customHeight="1">
      <c r="A1698" s="89" t="s">
        <v>26</v>
      </c>
      <c r="B1698" s="90" t="s">
        <v>37</v>
      </c>
      <c r="C1698" s="91" t="s">
        <v>27</v>
      </c>
      <c r="D1698" s="91">
        <v>8195</v>
      </c>
      <c r="E1698" s="87" t="s">
        <v>109</v>
      </c>
      <c r="F1698" s="87" t="s">
        <v>29</v>
      </c>
      <c r="G1698" s="88" t="s">
        <v>30</v>
      </c>
      <c r="H1698" s="89" t="s">
        <v>31</v>
      </c>
      <c r="I1698" s="92" t="s">
        <v>32</v>
      </c>
      <c r="J1698" s="92" t="s">
        <v>33</v>
      </c>
      <c r="K1698" s="91" t="s">
        <v>34</v>
      </c>
      <c r="L1698" s="128">
        <v>44026</v>
      </c>
      <c r="M1698" s="91">
        <v>2020</v>
      </c>
      <c r="N1698" s="91" t="s">
        <v>1124</v>
      </c>
      <c r="O1698" s="91" t="s">
        <v>1342</v>
      </c>
      <c r="P1698" s="127">
        <v>44056</v>
      </c>
      <c r="Q1698" s="97">
        <v>44054</v>
      </c>
      <c r="R1698" s="93" t="s">
        <v>35</v>
      </c>
      <c r="S1698" s="89" t="s">
        <v>36</v>
      </c>
      <c r="T1698" s="88" t="s">
        <v>30</v>
      </c>
      <c r="U1698" s="89" t="s">
        <v>449</v>
      </c>
      <c r="V1698" s="92" t="s">
        <v>2158</v>
      </c>
      <c r="W1698" s="94">
        <v>60735892</v>
      </c>
      <c r="X1698" s="46">
        <f t="shared" si="84"/>
        <v>28</v>
      </c>
      <c r="Y1698" s="46">
        <v>1433</v>
      </c>
      <c r="Z1698" s="46" t="str">
        <f t="shared" si="85"/>
        <v>16-30</v>
      </c>
      <c r="AA1698" s="77" t="str">
        <f t="shared" si="86"/>
        <v>Concluido</v>
      </c>
    </row>
    <row r="1699" spans="1:27" s="43" customFormat="1" ht="15" customHeight="1">
      <c r="A1699" s="89" t="s">
        <v>26</v>
      </c>
      <c r="B1699" s="90" t="s">
        <v>37</v>
      </c>
      <c r="C1699" s="91" t="s">
        <v>27</v>
      </c>
      <c r="D1699" s="91">
        <v>8196</v>
      </c>
      <c r="E1699" s="87" t="s">
        <v>451</v>
      </c>
      <c r="F1699" s="87" t="s">
        <v>29</v>
      </c>
      <c r="G1699" s="88" t="s">
        <v>30</v>
      </c>
      <c r="H1699" s="89" t="s">
        <v>31</v>
      </c>
      <c r="I1699" s="92" t="s">
        <v>32</v>
      </c>
      <c r="J1699" s="92" t="s">
        <v>33</v>
      </c>
      <c r="K1699" s="91" t="s">
        <v>34</v>
      </c>
      <c r="L1699" s="128">
        <v>44026</v>
      </c>
      <c r="M1699" s="91">
        <v>2020</v>
      </c>
      <c r="N1699" s="91" t="s">
        <v>1124</v>
      </c>
      <c r="O1699" s="91" t="s">
        <v>1342</v>
      </c>
      <c r="P1699" s="127">
        <v>44056</v>
      </c>
      <c r="Q1699" s="97">
        <v>44054</v>
      </c>
      <c r="R1699" s="93" t="s">
        <v>35</v>
      </c>
      <c r="S1699" s="89" t="s">
        <v>36</v>
      </c>
      <c r="T1699" s="88" t="s">
        <v>30</v>
      </c>
      <c r="U1699" s="89" t="s">
        <v>449</v>
      </c>
      <c r="V1699" s="92" t="s">
        <v>2159</v>
      </c>
      <c r="W1699" s="94">
        <v>7308560</v>
      </c>
      <c r="X1699" s="46">
        <f t="shared" si="84"/>
        <v>28</v>
      </c>
      <c r="Y1699" s="46">
        <v>1434</v>
      </c>
      <c r="Z1699" s="46" t="str">
        <f t="shared" si="85"/>
        <v>16-30</v>
      </c>
      <c r="AA1699" s="77" t="str">
        <f t="shared" si="86"/>
        <v>Concluido</v>
      </c>
    </row>
    <row r="1700" spans="1:27" s="43" customFormat="1" ht="15" customHeight="1">
      <c r="A1700" s="89" t="s">
        <v>26</v>
      </c>
      <c r="B1700" s="90" t="s">
        <v>37</v>
      </c>
      <c r="C1700" s="91" t="s">
        <v>27</v>
      </c>
      <c r="D1700" s="91">
        <v>8198</v>
      </c>
      <c r="E1700" s="87" t="s">
        <v>74</v>
      </c>
      <c r="F1700" s="87" t="s">
        <v>29</v>
      </c>
      <c r="G1700" s="88" t="s">
        <v>30</v>
      </c>
      <c r="H1700" s="89" t="s">
        <v>31</v>
      </c>
      <c r="I1700" s="92" t="s">
        <v>32</v>
      </c>
      <c r="J1700" s="92" t="s">
        <v>33</v>
      </c>
      <c r="K1700" s="91" t="s">
        <v>34</v>
      </c>
      <c r="L1700" s="128">
        <v>44026</v>
      </c>
      <c r="M1700" s="91">
        <v>2020</v>
      </c>
      <c r="N1700" s="91" t="s">
        <v>1124</v>
      </c>
      <c r="O1700" s="91" t="s">
        <v>1342</v>
      </c>
      <c r="P1700" s="127">
        <v>44056</v>
      </c>
      <c r="Q1700" s="97">
        <v>44054</v>
      </c>
      <c r="R1700" s="93" t="s">
        <v>35</v>
      </c>
      <c r="S1700" s="89" t="s">
        <v>36</v>
      </c>
      <c r="T1700" s="88" t="s">
        <v>30</v>
      </c>
      <c r="U1700" s="89" t="s">
        <v>449</v>
      </c>
      <c r="V1700" s="92" t="s">
        <v>2160</v>
      </c>
      <c r="W1700" s="94">
        <v>48377915</v>
      </c>
      <c r="X1700" s="46">
        <f t="shared" si="84"/>
        <v>28</v>
      </c>
      <c r="Y1700" s="46">
        <v>1435</v>
      </c>
      <c r="Z1700" s="46" t="str">
        <f t="shared" si="85"/>
        <v>16-30</v>
      </c>
      <c r="AA1700" s="77" t="str">
        <f t="shared" si="86"/>
        <v>Concluido</v>
      </c>
    </row>
    <row r="1701" spans="1:27" s="43" customFormat="1" ht="15" customHeight="1">
      <c r="A1701" s="89" t="s">
        <v>26</v>
      </c>
      <c r="B1701" s="90" t="s">
        <v>37</v>
      </c>
      <c r="C1701" s="91" t="s">
        <v>27</v>
      </c>
      <c r="D1701" s="91">
        <v>8200</v>
      </c>
      <c r="E1701" s="87" t="s">
        <v>121</v>
      </c>
      <c r="F1701" s="87" t="s">
        <v>29</v>
      </c>
      <c r="G1701" s="88" t="s">
        <v>30</v>
      </c>
      <c r="H1701" s="89" t="s">
        <v>31</v>
      </c>
      <c r="I1701" s="92" t="s">
        <v>32</v>
      </c>
      <c r="J1701" s="92" t="s">
        <v>33</v>
      </c>
      <c r="K1701" s="91" t="s">
        <v>34</v>
      </c>
      <c r="L1701" s="128">
        <v>44026</v>
      </c>
      <c r="M1701" s="91">
        <v>2020</v>
      </c>
      <c r="N1701" s="91" t="s">
        <v>1124</v>
      </c>
      <c r="O1701" s="91" t="s">
        <v>1342</v>
      </c>
      <c r="P1701" s="127">
        <v>44056</v>
      </c>
      <c r="Q1701" s="97">
        <v>44054</v>
      </c>
      <c r="R1701" s="93" t="s">
        <v>35</v>
      </c>
      <c r="S1701" s="89" t="s">
        <v>36</v>
      </c>
      <c r="T1701" s="88" t="s">
        <v>30</v>
      </c>
      <c r="U1701" s="89" t="s">
        <v>449</v>
      </c>
      <c r="V1701" s="92" t="s">
        <v>2161</v>
      </c>
      <c r="W1701" s="94">
        <v>46618286</v>
      </c>
      <c r="X1701" s="46">
        <f t="shared" si="84"/>
        <v>28</v>
      </c>
      <c r="Y1701" s="46">
        <v>1436</v>
      </c>
      <c r="Z1701" s="46" t="str">
        <f t="shared" si="85"/>
        <v>16-30</v>
      </c>
      <c r="AA1701" s="77" t="str">
        <f t="shared" si="86"/>
        <v>Concluido</v>
      </c>
    </row>
    <row r="1702" spans="1:27" s="43" customFormat="1" ht="15" customHeight="1">
      <c r="A1702" s="89" t="s">
        <v>26</v>
      </c>
      <c r="B1702" s="90" t="s">
        <v>37</v>
      </c>
      <c r="C1702" s="91" t="s">
        <v>27</v>
      </c>
      <c r="D1702" s="91">
        <v>8201</v>
      </c>
      <c r="E1702" s="87" t="s">
        <v>147</v>
      </c>
      <c r="F1702" s="87" t="s">
        <v>29</v>
      </c>
      <c r="G1702" s="88" t="s">
        <v>30</v>
      </c>
      <c r="H1702" s="89" t="s">
        <v>31</v>
      </c>
      <c r="I1702" s="92" t="s">
        <v>32</v>
      </c>
      <c r="J1702" s="92" t="s">
        <v>33</v>
      </c>
      <c r="K1702" s="91" t="s">
        <v>34</v>
      </c>
      <c r="L1702" s="128">
        <v>44026</v>
      </c>
      <c r="M1702" s="91">
        <v>2020</v>
      </c>
      <c r="N1702" s="91" t="s">
        <v>1124</v>
      </c>
      <c r="O1702" s="91" t="s">
        <v>1342</v>
      </c>
      <c r="P1702" s="127">
        <v>44056</v>
      </c>
      <c r="Q1702" s="97">
        <v>44054</v>
      </c>
      <c r="R1702" s="93" t="s">
        <v>35</v>
      </c>
      <c r="S1702" s="89" t="s">
        <v>36</v>
      </c>
      <c r="T1702" s="88" t="s">
        <v>30</v>
      </c>
      <c r="U1702" s="89" t="s">
        <v>449</v>
      </c>
      <c r="V1702" s="92" t="s">
        <v>2162</v>
      </c>
      <c r="W1702" s="94">
        <v>45604922</v>
      </c>
      <c r="X1702" s="46">
        <f t="shared" si="84"/>
        <v>28</v>
      </c>
      <c r="Y1702" s="46">
        <v>1437</v>
      </c>
      <c r="Z1702" s="46" t="str">
        <f t="shared" si="85"/>
        <v>16-30</v>
      </c>
      <c r="AA1702" s="77" t="str">
        <f t="shared" si="86"/>
        <v>Concluido</v>
      </c>
    </row>
    <row r="1703" spans="1:27" s="43" customFormat="1" ht="15" customHeight="1">
      <c r="A1703" s="89" t="s">
        <v>26</v>
      </c>
      <c r="B1703" s="90" t="s">
        <v>37</v>
      </c>
      <c r="C1703" s="91" t="s">
        <v>27</v>
      </c>
      <c r="D1703" s="91">
        <v>8202</v>
      </c>
      <c r="E1703" s="87" t="s">
        <v>142</v>
      </c>
      <c r="F1703" s="87" t="s">
        <v>57</v>
      </c>
      <c r="G1703" s="88" t="s">
        <v>30</v>
      </c>
      <c r="H1703" s="89" t="s">
        <v>31</v>
      </c>
      <c r="I1703" s="92" t="s">
        <v>32</v>
      </c>
      <c r="J1703" s="92" t="s">
        <v>33</v>
      </c>
      <c r="K1703" s="91" t="s">
        <v>34</v>
      </c>
      <c r="L1703" s="128">
        <v>44026</v>
      </c>
      <c r="M1703" s="91">
        <v>2020</v>
      </c>
      <c r="N1703" s="91" t="s">
        <v>1124</v>
      </c>
      <c r="O1703" s="91" t="s">
        <v>1342</v>
      </c>
      <c r="P1703" s="127">
        <v>44056</v>
      </c>
      <c r="Q1703" s="97">
        <v>44056</v>
      </c>
      <c r="R1703" s="93" t="s">
        <v>35</v>
      </c>
      <c r="S1703" s="89" t="s">
        <v>36</v>
      </c>
      <c r="T1703" s="88" t="s">
        <v>30</v>
      </c>
      <c r="U1703" s="89" t="s">
        <v>449</v>
      </c>
      <c r="V1703" s="92" t="s">
        <v>2163</v>
      </c>
      <c r="W1703" s="94">
        <v>45278298</v>
      </c>
      <c r="X1703" s="46">
        <f t="shared" si="84"/>
        <v>30</v>
      </c>
      <c r="Y1703" s="46">
        <v>1438</v>
      </c>
      <c r="Z1703" s="46" t="str">
        <f t="shared" si="85"/>
        <v>16-30</v>
      </c>
      <c r="AA1703" s="77" t="str">
        <f t="shared" si="86"/>
        <v>Concluido</v>
      </c>
    </row>
    <row r="1704" spans="1:27" s="43" customFormat="1">
      <c r="A1704" s="89" t="s">
        <v>26</v>
      </c>
      <c r="B1704" s="90" t="s">
        <v>37</v>
      </c>
      <c r="C1704" s="91" t="s">
        <v>27</v>
      </c>
      <c r="D1704" s="91">
        <v>8177</v>
      </c>
      <c r="E1704" s="87" t="s">
        <v>85</v>
      </c>
      <c r="F1704" s="87" t="s">
        <v>29</v>
      </c>
      <c r="G1704" s="88" t="s">
        <v>44</v>
      </c>
      <c r="H1704" s="89" t="s">
        <v>45</v>
      </c>
      <c r="I1704" s="92" t="s">
        <v>85</v>
      </c>
      <c r="J1704" s="92" t="s">
        <v>86</v>
      </c>
      <c r="K1704" s="91" t="s">
        <v>87</v>
      </c>
      <c r="L1704" s="128">
        <v>44026</v>
      </c>
      <c r="M1704" s="91">
        <v>2020</v>
      </c>
      <c r="N1704" s="91" t="s">
        <v>1124</v>
      </c>
      <c r="O1704" s="91" t="s">
        <v>1342</v>
      </c>
      <c r="P1704" s="127">
        <v>44056</v>
      </c>
      <c r="Q1704" s="97">
        <v>44054</v>
      </c>
      <c r="R1704" s="93" t="s">
        <v>35</v>
      </c>
      <c r="S1704" s="89" t="s">
        <v>36</v>
      </c>
      <c r="T1704" s="88" t="s">
        <v>30</v>
      </c>
      <c r="U1704" s="89" t="s">
        <v>449</v>
      </c>
      <c r="V1704" s="92" t="s">
        <v>2164</v>
      </c>
      <c r="W1704" s="94">
        <v>80417194</v>
      </c>
      <c r="X1704" s="46">
        <f t="shared" si="84"/>
        <v>28</v>
      </c>
      <c r="Y1704" s="46">
        <v>1439</v>
      </c>
      <c r="Z1704" s="46" t="str">
        <f t="shared" si="85"/>
        <v>16-30</v>
      </c>
      <c r="AA1704" s="77" t="str">
        <f t="shared" si="86"/>
        <v>Concluido</v>
      </c>
    </row>
    <row r="1705" spans="1:27" s="43" customFormat="1">
      <c r="A1705" s="89" t="s">
        <v>26</v>
      </c>
      <c r="B1705" s="90" t="s">
        <v>37</v>
      </c>
      <c r="C1705" s="91" t="s">
        <v>27</v>
      </c>
      <c r="D1705" s="91">
        <v>8181</v>
      </c>
      <c r="E1705" s="87" t="s">
        <v>85</v>
      </c>
      <c r="F1705" s="87" t="s">
        <v>29</v>
      </c>
      <c r="G1705" s="88" t="s">
        <v>44</v>
      </c>
      <c r="H1705" s="89" t="s">
        <v>45</v>
      </c>
      <c r="I1705" s="92" t="s">
        <v>85</v>
      </c>
      <c r="J1705" s="92" t="s">
        <v>86</v>
      </c>
      <c r="K1705" s="91" t="s">
        <v>87</v>
      </c>
      <c r="L1705" s="128">
        <v>44026</v>
      </c>
      <c r="M1705" s="91">
        <v>2020</v>
      </c>
      <c r="N1705" s="91" t="s">
        <v>1124</v>
      </c>
      <c r="O1705" s="91" t="s">
        <v>1342</v>
      </c>
      <c r="P1705" s="127">
        <v>44056</v>
      </c>
      <c r="Q1705" s="97">
        <v>44054</v>
      </c>
      <c r="R1705" s="93" t="s">
        <v>35</v>
      </c>
      <c r="S1705" s="89" t="s">
        <v>36</v>
      </c>
      <c r="T1705" s="88" t="s">
        <v>30</v>
      </c>
      <c r="U1705" s="89" t="s">
        <v>449</v>
      </c>
      <c r="V1705" s="92" t="s">
        <v>2165</v>
      </c>
      <c r="W1705" s="94">
        <v>75444888</v>
      </c>
      <c r="X1705" s="46">
        <f t="shared" si="84"/>
        <v>28</v>
      </c>
      <c r="Y1705" s="46">
        <v>1440</v>
      </c>
      <c r="Z1705" s="46" t="str">
        <f t="shared" si="85"/>
        <v>16-30</v>
      </c>
      <c r="AA1705" s="77" t="str">
        <f t="shared" si="86"/>
        <v>Concluido</v>
      </c>
    </row>
    <row r="1706" spans="1:27" s="43" customFormat="1">
      <c r="A1706" s="89" t="s">
        <v>26</v>
      </c>
      <c r="B1706" s="90" t="s">
        <v>37</v>
      </c>
      <c r="C1706" s="91" t="s">
        <v>27</v>
      </c>
      <c r="D1706" s="91">
        <v>8188</v>
      </c>
      <c r="E1706" s="87" t="s">
        <v>85</v>
      </c>
      <c r="F1706" s="87" t="s">
        <v>29</v>
      </c>
      <c r="G1706" s="88" t="s">
        <v>44</v>
      </c>
      <c r="H1706" s="89" t="s">
        <v>45</v>
      </c>
      <c r="I1706" s="92" t="s">
        <v>85</v>
      </c>
      <c r="J1706" s="92" t="s">
        <v>86</v>
      </c>
      <c r="K1706" s="91" t="s">
        <v>87</v>
      </c>
      <c r="L1706" s="128">
        <v>44026</v>
      </c>
      <c r="M1706" s="91">
        <v>2020</v>
      </c>
      <c r="N1706" s="91" t="s">
        <v>1124</v>
      </c>
      <c r="O1706" s="91" t="s">
        <v>1342</v>
      </c>
      <c r="P1706" s="127">
        <v>44056</v>
      </c>
      <c r="Q1706" s="97">
        <v>44054</v>
      </c>
      <c r="R1706" s="93" t="s">
        <v>35</v>
      </c>
      <c r="S1706" s="89" t="s">
        <v>36</v>
      </c>
      <c r="T1706" s="88" t="s">
        <v>30</v>
      </c>
      <c r="U1706" s="89" t="s">
        <v>449</v>
      </c>
      <c r="V1706" s="92" t="s">
        <v>2166</v>
      </c>
      <c r="W1706" s="94">
        <v>47871813</v>
      </c>
      <c r="X1706" s="46">
        <f t="shared" si="84"/>
        <v>28</v>
      </c>
      <c r="Y1706" s="46">
        <v>1441</v>
      </c>
      <c r="Z1706" s="46" t="str">
        <f t="shared" si="85"/>
        <v>16-30</v>
      </c>
      <c r="AA1706" s="77" t="str">
        <f t="shared" si="86"/>
        <v>Concluido</v>
      </c>
    </row>
    <row r="1707" spans="1:27" s="43" customFormat="1">
      <c r="A1707" s="89" t="s">
        <v>26</v>
      </c>
      <c r="B1707" s="90" t="s">
        <v>37</v>
      </c>
      <c r="C1707" s="91" t="s">
        <v>27</v>
      </c>
      <c r="D1707" s="91">
        <v>8199</v>
      </c>
      <c r="E1707" s="87" t="s">
        <v>85</v>
      </c>
      <c r="F1707" s="87" t="s">
        <v>29</v>
      </c>
      <c r="G1707" s="88" t="s">
        <v>44</v>
      </c>
      <c r="H1707" s="89" t="s">
        <v>45</v>
      </c>
      <c r="I1707" s="92" t="s">
        <v>85</v>
      </c>
      <c r="J1707" s="92" t="s">
        <v>86</v>
      </c>
      <c r="K1707" s="91" t="s">
        <v>87</v>
      </c>
      <c r="L1707" s="128">
        <v>44026</v>
      </c>
      <c r="M1707" s="91">
        <v>2020</v>
      </c>
      <c r="N1707" s="91" t="s">
        <v>1124</v>
      </c>
      <c r="O1707" s="91" t="s">
        <v>1342</v>
      </c>
      <c r="P1707" s="127">
        <v>44056</v>
      </c>
      <c r="Q1707" s="97">
        <v>44054</v>
      </c>
      <c r="R1707" s="93" t="s">
        <v>35</v>
      </c>
      <c r="S1707" s="89" t="s">
        <v>36</v>
      </c>
      <c r="T1707" s="88" t="s">
        <v>30</v>
      </c>
      <c r="U1707" s="89" t="s">
        <v>449</v>
      </c>
      <c r="V1707" s="92" t="s">
        <v>2167</v>
      </c>
      <c r="W1707" s="94">
        <v>42794429</v>
      </c>
      <c r="X1707" s="46">
        <f t="shared" si="84"/>
        <v>28</v>
      </c>
      <c r="Y1707" s="46">
        <v>1442</v>
      </c>
      <c r="Z1707" s="46" t="str">
        <f t="shared" si="85"/>
        <v>16-30</v>
      </c>
      <c r="AA1707" s="77" t="str">
        <f t="shared" si="86"/>
        <v>Concluido</v>
      </c>
    </row>
    <row r="1708" spans="1:27" s="43" customFormat="1">
      <c r="A1708" s="89" t="s">
        <v>26</v>
      </c>
      <c r="B1708" s="90" t="s">
        <v>37</v>
      </c>
      <c r="C1708" s="91" t="s">
        <v>27</v>
      </c>
      <c r="D1708" s="91">
        <v>8180</v>
      </c>
      <c r="E1708" s="87" t="s">
        <v>142</v>
      </c>
      <c r="F1708" s="87" t="s">
        <v>29</v>
      </c>
      <c r="G1708" s="88" t="s">
        <v>44</v>
      </c>
      <c r="H1708" s="89" t="s">
        <v>45</v>
      </c>
      <c r="I1708" s="92" t="s">
        <v>142</v>
      </c>
      <c r="J1708" s="92" t="s">
        <v>111</v>
      </c>
      <c r="K1708" s="91" t="s">
        <v>143</v>
      </c>
      <c r="L1708" s="128">
        <v>44026</v>
      </c>
      <c r="M1708" s="91">
        <v>2020</v>
      </c>
      <c r="N1708" s="91" t="s">
        <v>1124</v>
      </c>
      <c r="O1708" s="91" t="s">
        <v>1342</v>
      </c>
      <c r="P1708" s="127">
        <v>44056</v>
      </c>
      <c r="Q1708" s="97">
        <v>44054</v>
      </c>
      <c r="R1708" s="93" t="s">
        <v>35</v>
      </c>
      <c r="S1708" s="89" t="s">
        <v>36</v>
      </c>
      <c r="T1708" s="88" t="s">
        <v>30</v>
      </c>
      <c r="U1708" s="89" t="s">
        <v>449</v>
      </c>
      <c r="V1708" s="92" t="s">
        <v>2168</v>
      </c>
      <c r="W1708" s="94">
        <v>33499</v>
      </c>
      <c r="X1708" s="46">
        <f t="shared" si="84"/>
        <v>28</v>
      </c>
      <c r="Y1708" s="46">
        <v>1443</v>
      </c>
      <c r="Z1708" s="46" t="str">
        <f t="shared" si="85"/>
        <v>16-30</v>
      </c>
      <c r="AA1708" s="77" t="str">
        <f t="shared" si="86"/>
        <v>Concluido</v>
      </c>
    </row>
    <row r="1709" spans="1:27" s="43" customFormat="1" ht="15" customHeight="1">
      <c r="A1709" s="89" t="s">
        <v>26</v>
      </c>
      <c r="B1709" s="90" t="s">
        <v>37</v>
      </c>
      <c r="C1709" s="91" t="s">
        <v>27</v>
      </c>
      <c r="D1709" s="91">
        <v>8145</v>
      </c>
      <c r="E1709" s="87" t="s">
        <v>99</v>
      </c>
      <c r="F1709" s="87" t="s">
        <v>57</v>
      </c>
      <c r="G1709" s="88" t="s">
        <v>44</v>
      </c>
      <c r="H1709" s="89" t="s">
        <v>45</v>
      </c>
      <c r="I1709" s="92" t="s">
        <v>50</v>
      </c>
      <c r="J1709" s="92" t="s">
        <v>51</v>
      </c>
      <c r="K1709" s="91" t="s">
        <v>52</v>
      </c>
      <c r="L1709" s="128">
        <v>44025</v>
      </c>
      <c r="M1709" s="91">
        <v>2020</v>
      </c>
      <c r="N1709" s="91" t="s">
        <v>1124</v>
      </c>
      <c r="O1709" s="91" t="s">
        <v>1342</v>
      </c>
      <c r="P1709" s="127">
        <v>44055</v>
      </c>
      <c r="Q1709" s="97">
        <v>44060</v>
      </c>
      <c r="R1709" s="93" t="s">
        <v>35</v>
      </c>
      <c r="S1709" s="89" t="s">
        <v>36</v>
      </c>
      <c r="T1709" s="88" t="s">
        <v>30</v>
      </c>
      <c r="U1709" s="89" t="s">
        <v>449</v>
      </c>
      <c r="V1709" s="92" t="s">
        <v>2169</v>
      </c>
      <c r="W1709" s="94">
        <v>30401270</v>
      </c>
      <c r="X1709" s="46">
        <f t="shared" si="84"/>
        <v>35</v>
      </c>
      <c r="Y1709" s="46">
        <v>1444</v>
      </c>
      <c r="Z1709" s="46" t="str">
        <f t="shared" si="85"/>
        <v>31-60</v>
      </c>
      <c r="AA1709" s="77" t="str">
        <f t="shared" si="86"/>
        <v>Concluido</v>
      </c>
    </row>
    <row r="1710" spans="1:27" s="43" customFormat="1" ht="15" customHeight="1">
      <c r="A1710" s="89" t="s">
        <v>26</v>
      </c>
      <c r="B1710" s="90" t="s">
        <v>37</v>
      </c>
      <c r="C1710" s="91" t="s">
        <v>27</v>
      </c>
      <c r="D1710" s="91">
        <v>8150</v>
      </c>
      <c r="E1710" s="87" t="s">
        <v>454</v>
      </c>
      <c r="F1710" s="87" t="s">
        <v>29</v>
      </c>
      <c r="G1710" s="88" t="s">
        <v>44</v>
      </c>
      <c r="H1710" s="89" t="s">
        <v>45</v>
      </c>
      <c r="I1710" s="92" t="s">
        <v>50</v>
      </c>
      <c r="J1710" s="92" t="s">
        <v>51</v>
      </c>
      <c r="K1710" s="91" t="s">
        <v>52</v>
      </c>
      <c r="L1710" s="128">
        <v>44025</v>
      </c>
      <c r="M1710" s="91">
        <v>2020</v>
      </c>
      <c r="N1710" s="91" t="s">
        <v>1124</v>
      </c>
      <c r="O1710" s="91" t="s">
        <v>1342</v>
      </c>
      <c r="P1710" s="127">
        <v>44055</v>
      </c>
      <c r="Q1710" s="97">
        <v>44058</v>
      </c>
      <c r="R1710" s="93" t="s">
        <v>35</v>
      </c>
      <c r="S1710" s="89" t="s">
        <v>36</v>
      </c>
      <c r="T1710" s="88" t="s">
        <v>30</v>
      </c>
      <c r="U1710" s="89" t="s">
        <v>449</v>
      </c>
      <c r="V1710" s="92" t="s">
        <v>2170</v>
      </c>
      <c r="W1710" s="94">
        <v>29491658</v>
      </c>
      <c r="X1710" s="46">
        <f t="shared" si="84"/>
        <v>33</v>
      </c>
      <c r="Y1710" s="46">
        <v>1445</v>
      </c>
      <c r="Z1710" s="46" t="str">
        <f t="shared" si="85"/>
        <v>31-60</v>
      </c>
      <c r="AA1710" s="77" t="str">
        <f t="shared" si="86"/>
        <v>Concluido</v>
      </c>
    </row>
    <row r="1711" spans="1:27" s="43" customFormat="1" ht="15" customHeight="1">
      <c r="A1711" s="89" t="s">
        <v>26</v>
      </c>
      <c r="B1711" s="90" t="s">
        <v>37</v>
      </c>
      <c r="C1711" s="91" t="s">
        <v>27</v>
      </c>
      <c r="D1711" s="91">
        <v>8147</v>
      </c>
      <c r="E1711" s="87" t="s">
        <v>116</v>
      </c>
      <c r="F1711" s="87" t="s">
        <v>57</v>
      </c>
      <c r="G1711" s="88" t="s">
        <v>44</v>
      </c>
      <c r="H1711" s="89" t="s">
        <v>45</v>
      </c>
      <c r="I1711" s="92" t="s">
        <v>407</v>
      </c>
      <c r="J1711" s="92" t="s">
        <v>117</v>
      </c>
      <c r="K1711" s="91" t="s">
        <v>417</v>
      </c>
      <c r="L1711" s="128">
        <v>44025</v>
      </c>
      <c r="M1711" s="91">
        <v>2020</v>
      </c>
      <c r="N1711" s="91" t="s">
        <v>1124</v>
      </c>
      <c r="O1711" s="91" t="s">
        <v>1342</v>
      </c>
      <c r="P1711" s="127">
        <v>44055</v>
      </c>
      <c r="Q1711" s="97">
        <v>44053</v>
      </c>
      <c r="R1711" s="93" t="s">
        <v>35</v>
      </c>
      <c r="S1711" s="89" t="s">
        <v>36</v>
      </c>
      <c r="T1711" s="88" t="s">
        <v>30</v>
      </c>
      <c r="U1711" s="89" t="s">
        <v>449</v>
      </c>
      <c r="V1711" s="92" t="s">
        <v>2171</v>
      </c>
      <c r="W1711" s="94">
        <v>43284193</v>
      </c>
      <c r="X1711" s="46">
        <f t="shared" si="84"/>
        <v>28</v>
      </c>
      <c r="Y1711" s="46">
        <v>1446</v>
      </c>
      <c r="Z1711" s="46" t="str">
        <f t="shared" si="85"/>
        <v>16-30</v>
      </c>
      <c r="AA1711" s="77" t="str">
        <f t="shared" si="86"/>
        <v>Concluido</v>
      </c>
    </row>
    <row r="1712" spans="1:27" s="43" customFormat="1" ht="15" customHeight="1">
      <c r="A1712" s="89" t="s">
        <v>26</v>
      </c>
      <c r="B1712" s="90" t="s">
        <v>37</v>
      </c>
      <c r="C1712" s="91" t="s">
        <v>27</v>
      </c>
      <c r="D1712" s="91">
        <v>8152</v>
      </c>
      <c r="E1712" s="87" t="s">
        <v>121</v>
      </c>
      <c r="F1712" s="87" t="s">
        <v>57</v>
      </c>
      <c r="G1712" s="88" t="s">
        <v>44</v>
      </c>
      <c r="H1712" s="89" t="s">
        <v>45</v>
      </c>
      <c r="I1712" s="92" t="s">
        <v>121</v>
      </c>
      <c r="J1712" s="92" t="s">
        <v>69</v>
      </c>
      <c r="K1712" s="91" t="s">
        <v>126</v>
      </c>
      <c r="L1712" s="128">
        <v>44025</v>
      </c>
      <c r="M1712" s="91">
        <v>2020</v>
      </c>
      <c r="N1712" s="91" t="s">
        <v>1124</v>
      </c>
      <c r="O1712" s="91" t="s">
        <v>1342</v>
      </c>
      <c r="P1712" s="127">
        <v>44055</v>
      </c>
      <c r="Q1712" s="97">
        <v>44053</v>
      </c>
      <c r="R1712" s="93" t="s">
        <v>35</v>
      </c>
      <c r="S1712" s="89" t="s">
        <v>36</v>
      </c>
      <c r="T1712" s="88" t="s">
        <v>30</v>
      </c>
      <c r="U1712" s="89" t="s">
        <v>449</v>
      </c>
      <c r="V1712" s="92" t="s">
        <v>2172</v>
      </c>
      <c r="W1712" s="94">
        <v>75698854</v>
      </c>
      <c r="X1712" s="46">
        <f t="shared" si="84"/>
        <v>28</v>
      </c>
      <c r="Y1712" s="46">
        <v>1447</v>
      </c>
      <c r="Z1712" s="46" t="str">
        <f t="shared" si="85"/>
        <v>16-30</v>
      </c>
      <c r="AA1712" s="77" t="str">
        <f t="shared" si="86"/>
        <v>Concluido</v>
      </c>
    </row>
    <row r="1713" spans="1:27" s="43" customFormat="1" ht="15" customHeight="1">
      <c r="A1713" s="89" t="s">
        <v>26</v>
      </c>
      <c r="B1713" s="90" t="s">
        <v>37</v>
      </c>
      <c r="C1713" s="91" t="s">
        <v>27</v>
      </c>
      <c r="D1713" s="91">
        <v>8151</v>
      </c>
      <c r="E1713" s="87" t="s">
        <v>151</v>
      </c>
      <c r="F1713" s="87" t="s">
        <v>57</v>
      </c>
      <c r="G1713" s="88" t="s">
        <v>44</v>
      </c>
      <c r="H1713" s="89" t="s">
        <v>45</v>
      </c>
      <c r="I1713" s="92" t="s">
        <v>151</v>
      </c>
      <c r="J1713" s="92" t="s">
        <v>79</v>
      </c>
      <c r="K1713" s="91" t="s">
        <v>34</v>
      </c>
      <c r="L1713" s="128">
        <v>44025</v>
      </c>
      <c r="M1713" s="91">
        <v>2020</v>
      </c>
      <c r="N1713" s="91" t="s">
        <v>1124</v>
      </c>
      <c r="O1713" s="91" t="s">
        <v>1342</v>
      </c>
      <c r="P1713" s="127">
        <v>44055</v>
      </c>
      <c r="Q1713" s="97">
        <v>44053</v>
      </c>
      <c r="R1713" s="93" t="s">
        <v>35</v>
      </c>
      <c r="S1713" s="89" t="s">
        <v>36</v>
      </c>
      <c r="T1713" s="88" t="s">
        <v>30</v>
      </c>
      <c r="U1713" s="89" t="s">
        <v>449</v>
      </c>
      <c r="V1713" s="92" t="s">
        <v>2173</v>
      </c>
      <c r="W1713" s="94">
        <v>10140602</v>
      </c>
      <c r="X1713" s="46">
        <f t="shared" si="84"/>
        <v>28</v>
      </c>
      <c r="Y1713" s="46">
        <v>1448</v>
      </c>
      <c r="Z1713" s="46" t="str">
        <f t="shared" si="85"/>
        <v>16-30</v>
      </c>
      <c r="AA1713" s="77" t="str">
        <f t="shared" si="86"/>
        <v>Concluido</v>
      </c>
    </row>
    <row r="1714" spans="1:27" s="43" customFormat="1" ht="15" customHeight="1">
      <c r="A1714" s="89" t="s">
        <v>26</v>
      </c>
      <c r="B1714" s="90" t="s">
        <v>37</v>
      </c>
      <c r="C1714" s="91" t="s">
        <v>27</v>
      </c>
      <c r="D1714" s="91">
        <v>8148</v>
      </c>
      <c r="E1714" s="87" t="s">
        <v>127</v>
      </c>
      <c r="F1714" s="87" t="s">
        <v>57</v>
      </c>
      <c r="G1714" s="88" t="s">
        <v>44</v>
      </c>
      <c r="H1714" s="89" t="s">
        <v>45</v>
      </c>
      <c r="I1714" s="92" t="s">
        <v>127</v>
      </c>
      <c r="J1714" s="92" t="s">
        <v>47</v>
      </c>
      <c r="K1714" s="91" t="s">
        <v>34</v>
      </c>
      <c r="L1714" s="128">
        <v>44025</v>
      </c>
      <c r="M1714" s="91">
        <v>2020</v>
      </c>
      <c r="N1714" s="91" t="s">
        <v>1124</v>
      </c>
      <c r="O1714" s="91" t="s">
        <v>1342</v>
      </c>
      <c r="P1714" s="127">
        <v>44055</v>
      </c>
      <c r="Q1714" s="97">
        <v>44093</v>
      </c>
      <c r="R1714" s="93" t="s">
        <v>35</v>
      </c>
      <c r="S1714" s="89" t="s">
        <v>36</v>
      </c>
      <c r="T1714" s="88" t="s">
        <v>30</v>
      </c>
      <c r="U1714" s="89" t="s">
        <v>449</v>
      </c>
      <c r="V1714" s="92" t="s">
        <v>2174</v>
      </c>
      <c r="W1714" s="94">
        <v>6655570</v>
      </c>
      <c r="X1714" s="46">
        <f t="shared" si="84"/>
        <v>68</v>
      </c>
      <c r="Y1714" s="46">
        <v>1449</v>
      </c>
      <c r="Z1714" s="46" t="str">
        <f t="shared" si="85"/>
        <v>Más de 60</v>
      </c>
      <c r="AA1714" s="77" t="str">
        <f t="shared" si="86"/>
        <v>Concluido</v>
      </c>
    </row>
    <row r="1715" spans="1:27" s="43" customFormat="1" ht="15" customHeight="1">
      <c r="A1715" s="89" t="s">
        <v>26</v>
      </c>
      <c r="B1715" s="90" t="s">
        <v>37</v>
      </c>
      <c r="C1715" s="91" t="s">
        <v>27</v>
      </c>
      <c r="D1715" s="91">
        <v>8146</v>
      </c>
      <c r="E1715" s="87" t="s">
        <v>154</v>
      </c>
      <c r="F1715" s="87" t="s">
        <v>29</v>
      </c>
      <c r="G1715" s="88" t="s">
        <v>44</v>
      </c>
      <c r="H1715" s="89" t="s">
        <v>45</v>
      </c>
      <c r="I1715" s="92" t="s">
        <v>154</v>
      </c>
      <c r="J1715" s="92" t="s">
        <v>47</v>
      </c>
      <c r="K1715" s="91" t="s">
        <v>34</v>
      </c>
      <c r="L1715" s="128">
        <v>44025</v>
      </c>
      <c r="M1715" s="91">
        <v>2020</v>
      </c>
      <c r="N1715" s="91" t="s">
        <v>1124</v>
      </c>
      <c r="O1715" s="91" t="s">
        <v>1342</v>
      </c>
      <c r="P1715" s="127">
        <v>44055</v>
      </c>
      <c r="Q1715" s="97">
        <v>44053</v>
      </c>
      <c r="R1715" s="93" t="s">
        <v>35</v>
      </c>
      <c r="S1715" s="89" t="s">
        <v>36</v>
      </c>
      <c r="T1715" s="88" t="s">
        <v>30</v>
      </c>
      <c r="U1715" s="89" t="s">
        <v>449</v>
      </c>
      <c r="V1715" s="92" t="s">
        <v>2175</v>
      </c>
      <c r="W1715" s="94">
        <v>43225464</v>
      </c>
      <c r="X1715" s="46">
        <f t="shared" si="84"/>
        <v>28</v>
      </c>
      <c r="Y1715" s="46">
        <v>1450</v>
      </c>
      <c r="Z1715" s="46" t="str">
        <f t="shared" si="85"/>
        <v>16-30</v>
      </c>
      <c r="AA1715" s="77" t="str">
        <f t="shared" si="86"/>
        <v>Concluido</v>
      </c>
    </row>
    <row r="1716" spans="1:27" s="43" customFormat="1" ht="15" customHeight="1">
      <c r="A1716" s="89" t="s">
        <v>26</v>
      </c>
      <c r="B1716" s="90" t="s">
        <v>37</v>
      </c>
      <c r="C1716" s="91" t="s">
        <v>27</v>
      </c>
      <c r="D1716" s="91">
        <v>8130</v>
      </c>
      <c r="E1716" s="87" t="s">
        <v>80</v>
      </c>
      <c r="F1716" s="87" t="s">
        <v>80</v>
      </c>
      <c r="G1716" s="88" t="s">
        <v>30</v>
      </c>
      <c r="H1716" s="89" t="s">
        <v>31</v>
      </c>
      <c r="I1716" s="92" t="s">
        <v>32</v>
      </c>
      <c r="J1716" s="92" t="s">
        <v>33</v>
      </c>
      <c r="K1716" s="91" t="s">
        <v>34</v>
      </c>
      <c r="L1716" s="128">
        <v>44025</v>
      </c>
      <c r="M1716" s="91">
        <v>2020</v>
      </c>
      <c r="N1716" s="91" t="s">
        <v>1124</v>
      </c>
      <c r="O1716" s="91" t="s">
        <v>1342</v>
      </c>
      <c r="P1716" s="127">
        <v>44055</v>
      </c>
      <c r="Q1716" s="97">
        <v>44051</v>
      </c>
      <c r="R1716" s="93">
        <v>29</v>
      </c>
      <c r="S1716" s="89" t="s">
        <v>81</v>
      </c>
      <c r="T1716" s="88">
        <v>39</v>
      </c>
      <c r="U1716" s="89" t="s">
        <v>82</v>
      </c>
      <c r="V1716" s="92" t="s">
        <v>2176</v>
      </c>
      <c r="W1716" s="94">
        <v>45113717</v>
      </c>
      <c r="X1716" s="46">
        <f t="shared" si="84"/>
        <v>26</v>
      </c>
      <c r="Y1716" s="46">
        <v>1451</v>
      </c>
      <c r="Z1716" s="46" t="str">
        <f t="shared" si="85"/>
        <v>16-30</v>
      </c>
      <c r="AA1716" s="77" t="str">
        <f t="shared" si="86"/>
        <v>Concluido</v>
      </c>
    </row>
    <row r="1717" spans="1:27" s="43" customFormat="1" ht="15" customHeight="1">
      <c r="A1717" s="89" t="s">
        <v>26</v>
      </c>
      <c r="B1717" s="90" t="s">
        <v>37</v>
      </c>
      <c r="C1717" s="91" t="s">
        <v>27</v>
      </c>
      <c r="D1717" s="91">
        <v>8132</v>
      </c>
      <c r="E1717" s="87" t="s">
        <v>115</v>
      </c>
      <c r="F1717" s="87" t="s">
        <v>29</v>
      </c>
      <c r="G1717" s="88" t="s">
        <v>30</v>
      </c>
      <c r="H1717" s="89" t="s">
        <v>31</v>
      </c>
      <c r="I1717" s="92" t="s">
        <v>32</v>
      </c>
      <c r="J1717" s="92" t="s">
        <v>33</v>
      </c>
      <c r="K1717" s="91" t="s">
        <v>34</v>
      </c>
      <c r="L1717" s="128">
        <v>44025</v>
      </c>
      <c r="M1717" s="91">
        <v>2020</v>
      </c>
      <c r="N1717" s="91" t="s">
        <v>1124</v>
      </c>
      <c r="O1717" s="91" t="s">
        <v>1342</v>
      </c>
      <c r="P1717" s="127">
        <v>44055</v>
      </c>
      <c r="Q1717" s="97">
        <v>44053</v>
      </c>
      <c r="R1717" s="93" t="s">
        <v>35</v>
      </c>
      <c r="S1717" s="89" t="s">
        <v>36</v>
      </c>
      <c r="T1717" s="88" t="s">
        <v>30</v>
      </c>
      <c r="U1717" s="89" t="s">
        <v>449</v>
      </c>
      <c r="V1717" s="92" t="s">
        <v>2177</v>
      </c>
      <c r="W1717" s="94">
        <v>76770504</v>
      </c>
      <c r="X1717" s="46">
        <f t="shared" si="84"/>
        <v>28</v>
      </c>
      <c r="Y1717" s="46">
        <v>1452</v>
      </c>
      <c r="Z1717" s="46" t="str">
        <f t="shared" si="85"/>
        <v>16-30</v>
      </c>
      <c r="AA1717" s="77" t="str">
        <f t="shared" si="86"/>
        <v>Concluido</v>
      </c>
    </row>
    <row r="1718" spans="1:27" s="43" customFormat="1" ht="15" customHeight="1">
      <c r="A1718" s="89" t="s">
        <v>26</v>
      </c>
      <c r="B1718" s="90" t="s">
        <v>37</v>
      </c>
      <c r="C1718" s="91" t="s">
        <v>27</v>
      </c>
      <c r="D1718" s="91">
        <v>8134</v>
      </c>
      <c r="E1718" s="87" t="s">
        <v>121</v>
      </c>
      <c r="F1718" s="87" t="s">
        <v>29</v>
      </c>
      <c r="G1718" s="88" t="s">
        <v>30</v>
      </c>
      <c r="H1718" s="89" t="s">
        <v>31</v>
      </c>
      <c r="I1718" s="92" t="s">
        <v>32</v>
      </c>
      <c r="J1718" s="92" t="s">
        <v>33</v>
      </c>
      <c r="K1718" s="91" t="s">
        <v>34</v>
      </c>
      <c r="L1718" s="128">
        <v>44025</v>
      </c>
      <c r="M1718" s="91">
        <v>2020</v>
      </c>
      <c r="N1718" s="91" t="s">
        <v>1124</v>
      </c>
      <c r="O1718" s="91" t="s">
        <v>1342</v>
      </c>
      <c r="P1718" s="127">
        <v>44055</v>
      </c>
      <c r="Q1718" s="97">
        <v>44053</v>
      </c>
      <c r="R1718" s="93" t="s">
        <v>35</v>
      </c>
      <c r="S1718" s="89" t="s">
        <v>36</v>
      </c>
      <c r="T1718" s="88" t="s">
        <v>30</v>
      </c>
      <c r="U1718" s="89" t="s">
        <v>449</v>
      </c>
      <c r="V1718" s="92" t="s">
        <v>2178</v>
      </c>
      <c r="W1718" s="94">
        <v>70018840</v>
      </c>
      <c r="X1718" s="46">
        <f t="shared" si="84"/>
        <v>28</v>
      </c>
      <c r="Y1718" s="46">
        <v>1453</v>
      </c>
      <c r="Z1718" s="46" t="str">
        <f t="shared" si="85"/>
        <v>16-30</v>
      </c>
      <c r="AA1718" s="77" t="str">
        <f t="shared" si="86"/>
        <v>Concluido</v>
      </c>
    </row>
    <row r="1719" spans="1:27" s="43" customFormat="1" ht="15" customHeight="1">
      <c r="A1719" s="89" t="s">
        <v>26</v>
      </c>
      <c r="B1719" s="90" t="s">
        <v>37</v>
      </c>
      <c r="C1719" s="91" t="s">
        <v>27</v>
      </c>
      <c r="D1719" s="91">
        <v>8135</v>
      </c>
      <c r="E1719" s="87" t="s">
        <v>77</v>
      </c>
      <c r="F1719" s="87" t="s">
        <v>91</v>
      </c>
      <c r="G1719" s="88" t="s">
        <v>30</v>
      </c>
      <c r="H1719" s="89" t="s">
        <v>31</v>
      </c>
      <c r="I1719" s="92" t="s">
        <v>32</v>
      </c>
      <c r="J1719" s="92" t="s">
        <v>33</v>
      </c>
      <c r="K1719" s="91" t="s">
        <v>34</v>
      </c>
      <c r="L1719" s="128">
        <v>44025</v>
      </c>
      <c r="M1719" s="91">
        <v>2020</v>
      </c>
      <c r="N1719" s="91" t="s">
        <v>1124</v>
      </c>
      <c r="O1719" s="91" t="s">
        <v>1342</v>
      </c>
      <c r="P1719" s="127">
        <v>44055</v>
      </c>
      <c r="Q1719" s="97">
        <v>44053</v>
      </c>
      <c r="R1719" s="93" t="s">
        <v>35</v>
      </c>
      <c r="S1719" s="89" t="s">
        <v>36</v>
      </c>
      <c r="T1719" s="88" t="s">
        <v>30</v>
      </c>
      <c r="U1719" s="89" t="s">
        <v>449</v>
      </c>
      <c r="V1719" s="92" t="s">
        <v>2179</v>
      </c>
      <c r="W1719" s="94">
        <v>40424961</v>
      </c>
      <c r="X1719" s="46">
        <f t="shared" si="84"/>
        <v>28</v>
      </c>
      <c r="Y1719" s="46">
        <v>1454</v>
      </c>
      <c r="Z1719" s="46" t="str">
        <f t="shared" si="85"/>
        <v>16-30</v>
      </c>
      <c r="AA1719" s="77" t="str">
        <f t="shared" si="86"/>
        <v>Concluido</v>
      </c>
    </row>
    <row r="1720" spans="1:27" s="43" customFormat="1" ht="15" customHeight="1">
      <c r="A1720" s="89" t="s">
        <v>26</v>
      </c>
      <c r="B1720" s="90" t="s">
        <v>37</v>
      </c>
      <c r="C1720" s="91" t="s">
        <v>27</v>
      </c>
      <c r="D1720" s="91">
        <v>8136</v>
      </c>
      <c r="E1720" s="87" t="s">
        <v>423</v>
      </c>
      <c r="F1720" s="87" t="s">
        <v>29</v>
      </c>
      <c r="G1720" s="88" t="s">
        <v>30</v>
      </c>
      <c r="H1720" s="89" t="s">
        <v>31</v>
      </c>
      <c r="I1720" s="92" t="s">
        <v>32</v>
      </c>
      <c r="J1720" s="92" t="s">
        <v>33</v>
      </c>
      <c r="K1720" s="91" t="s">
        <v>34</v>
      </c>
      <c r="L1720" s="128">
        <v>44025</v>
      </c>
      <c r="M1720" s="91">
        <v>2020</v>
      </c>
      <c r="N1720" s="91" t="s">
        <v>1124</v>
      </c>
      <c r="O1720" s="91" t="s">
        <v>1342</v>
      </c>
      <c r="P1720" s="127">
        <v>44055</v>
      </c>
      <c r="Q1720" s="97">
        <v>44053</v>
      </c>
      <c r="R1720" s="93" t="s">
        <v>35</v>
      </c>
      <c r="S1720" s="89" t="s">
        <v>36</v>
      </c>
      <c r="T1720" s="88" t="s">
        <v>30</v>
      </c>
      <c r="U1720" s="89" t="s">
        <v>449</v>
      </c>
      <c r="V1720" s="92" t="s">
        <v>551</v>
      </c>
      <c r="W1720" s="94">
        <v>80084650</v>
      </c>
      <c r="X1720" s="46">
        <f t="shared" si="84"/>
        <v>28</v>
      </c>
      <c r="Y1720" s="46">
        <v>1455</v>
      </c>
      <c r="Z1720" s="46" t="str">
        <f t="shared" si="85"/>
        <v>16-30</v>
      </c>
      <c r="AA1720" s="77" t="str">
        <f t="shared" si="86"/>
        <v>Concluido</v>
      </c>
    </row>
    <row r="1721" spans="1:27" s="43" customFormat="1" ht="15" customHeight="1">
      <c r="A1721" s="89" t="s">
        <v>26</v>
      </c>
      <c r="B1721" s="90" t="s">
        <v>37</v>
      </c>
      <c r="C1721" s="91" t="s">
        <v>27</v>
      </c>
      <c r="D1721" s="91">
        <v>8138</v>
      </c>
      <c r="E1721" s="87" t="s">
        <v>105</v>
      </c>
      <c r="F1721" s="87" t="s">
        <v>29</v>
      </c>
      <c r="G1721" s="88" t="s">
        <v>30</v>
      </c>
      <c r="H1721" s="89" t="s">
        <v>31</v>
      </c>
      <c r="I1721" s="92" t="s">
        <v>32</v>
      </c>
      <c r="J1721" s="92" t="s">
        <v>33</v>
      </c>
      <c r="K1721" s="91" t="s">
        <v>34</v>
      </c>
      <c r="L1721" s="128">
        <v>44025</v>
      </c>
      <c r="M1721" s="91">
        <v>2020</v>
      </c>
      <c r="N1721" s="91" t="s">
        <v>1124</v>
      </c>
      <c r="O1721" s="91" t="s">
        <v>1342</v>
      </c>
      <c r="P1721" s="127">
        <v>44055</v>
      </c>
      <c r="Q1721" s="97">
        <v>44053</v>
      </c>
      <c r="R1721" s="93" t="s">
        <v>35</v>
      </c>
      <c r="S1721" s="89" t="s">
        <v>36</v>
      </c>
      <c r="T1721" s="88" t="s">
        <v>30</v>
      </c>
      <c r="U1721" s="89" t="s">
        <v>449</v>
      </c>
      <c r="V1721" s="92" t="s">
        <v>2180</v>
      </c>
      <c r="W1721" s="94">
        <v>43015274</v>
      </c>
      <c r="X1721" s="46">
        <f t="shared" si="84"/>
        <v>28</v>
      </c>
      <c r="Y1721" s="46">
        <v>1456</v>
      </c>
      <c r="Z1721" s="46" t="str">
        <f t="shared" si="85"/>
        <v>16-30</v>
      </c>
      <c r="AA1721" s="77" t="str">
        <f t="shared" si="86"/>
        <v>Concluido</v>
      </c>
    </row>
    <row r="1722" spans="1:27" s="43" customFormat="1" ht="15" customHeight="1">
      <c r="A1722" s="89" t="s">
        <v>26</v>
      </c>
      <c r="B1722" s="90" t="s">
        <v>37</v>
      </c>
      <c r="C1722" s="91" t="s">
        <v>27</v>
      </c>
      <c r="D1722" s="91">
        <v>8139</v>
      </c>
      <c r="E1722" s="87" t="s">
        <v>406</v>
      </c>
      <c r="F1722" s="87" t="s">
        <v>57</v>
      </c>
      <c r="G1722" s="88" t="s">
        <v>30</v>
      </c>
      <c r="H1722" s="89" t="s">
        <v>31</v>
      </c>
      <c r="I1722" s="92" t="s">
        <v>32</v>
      </c>
      <c r="J1722" s="92" t="s">
        <v>33</v>
      </c>
      <c r="K1722" s="91" t="s">
        <v>34</v>
      </c>
      <c r="L1722" s="128">
        <v>44025</v>
      </c>
      <c r="M1722" s="91">
        <v>2020</v>
      </c>
      <c r="N1722" s="91" t="s">
        <v>1124</v>
      </c>
      <c r="O1722" s="91" t="s">
        <v>1342</v>
      </c>
      <c r="P1722" s="127">
        <v>44055</v>
      </c>
      <c r="Q1722" s="97">
        <v>44053</v>
      </c>
      <c r="R1722" s="93" t="s">
        <v>35</v>
      </c>
      <c r="S1722" s="89" t="s">
        <v>36</v>
      </c>
      <c r="T1722" s="88" t="s">
        <v>30</v>
      </c>
      <c r="U1722" s="89" t="s">
        <v>449</v>
      </c>
      <c r="V1722" s="92" t="s">
        <v>2181</v>
      </c>
      <c r="W1722" s="94">
        <v>44763574</v>
      </c>
      <c r="X1722" s="46">
        <f t="shared" si="84"/>
        <v>28</v>
      </c>
      <c r="Y1722" s="46">
        <v>1457</v>
      </c>
      <c r="Z1722" s="46" t="str">
        <f t="shared" si="85"/>
        <v>16-30</v>
      </c>
      <c r="AA1722" s="77" t="str">
        <f t="shared" si="86"/>
        <v>Concluido</v>
      </c>
    </row>
    <row r="1723" spans="1:27" s="43" customFormat="1" ht="15" customHeight="1">
      <c r="A1723" s="89" t="s">
        <v>26</v>
      </c>
      <c r="B1723" s="90" t="s">
        <v>37</v>
      </c>
      <c r="C1723" s="91" t="s">
        <v>27</v>
      </c>
      <c r="D1723" s="91">
        <v>8140</v>
      </c>
      <c r="E1723" s="87" t="s">
        <v>46</v>
      </c>
      <c r="F1723" s="87" t="s">
        <v>57</v>
      </c>
      <c r="G1723" s="88" t="s">
        <v>30</v>
      </c>
      <c r="H1723" s="89" t="s">
        <v>31</v>
      </c>
      <c r="I1723" s="92" t="s">
        <v>32</v>
      </c>
      <c r="J1723" s="92" t="s">
        <v>33</v>
      </c>
      <c r="K1723" s="91" t="s">
        <v>34</v>
      </c>
      <c r="L1723" s="128">
        <v>44025</v>
      </c>
      <c r="M1723" s="91">
        <v>2020</v>
      </c>
      <c r="N1723" s="91" t="s">
        <v>1124</v>
      </c>
      <c r="O1723" s="91" t="s">
        <v>1342</v>
      </c>
      <c r="P1723" s="127">
        <v>44055</v>
      </c>
      <c r="Q1723" s="97">
        <v>44053</v>
      </c>
      <c r="R1723" s="93" t="s">
        <v>35</v>
      </c>
      <c r="S1723" s="89" t="s">
        <v>36</v>
      </c>
      <c r="T1723" s="88" t="s">
        <v>30</v>
      </c>
      <c r="U1723" s="89" t="s">
        <v>449</v>
      </c>
      <c r="V1723" s="92" t="s">
        <v>2182</v>
      </c>
      <c r="W1723" s="94">
        <v>73809114</v>
      </c>
      <c r="X1723" s="46">
        <f t="shared" si="84"/>
        <v>28</v>
      </c>
      <c r="Y1723" s="46">
        <v>1458</v>
      </c>
      <c r="Z1723" s="46" t="str">
        <f t="shared" si="85"/>
        <v>16-30</v>
      </c>
      <c r="AA1723" s="77" t="str">
        <f t="shared" si="86"/>
        <v>Concluido</v>
      </c>
    </row>
    <row r="1724" spans="1:27" s="43" customFormat="1" ht="15" customHeight="1">
      <c r="A1724" s="89" t="s">
        <v>26</v>
      </c>
      <c r="B1724" s="90" t="s">
        <v>37</v>
      </c>
      <c r="C1724" s="91" t="s">
        <v>27</v>
      </c>
      <c r="D1724" s="91">
        <v>8141</v>
      </c>
      <c r="E1724" s="87" t="s">
        <v>147</v>
      </c>
      <c r="F1724" s="87" t="s">
        <v>57</v>
      </c>
      <c r="G1724" s="88" t="s">
        <v>30</v>
      </c>
      <c r="H1724" s="89" t="s">
        <v>31</v>
      </c>
      <c r="I1724" s="92" t="s">
        <v>32</v>
      </c>
      <c r="J1724" s="92" t="s">
        <v>33</v>
      </c>
      <c r="K1724" s="91" t="s">
        <v>34</v>
      </c>
      <c r="L1724" s="128">
        <v>44025</v>
      </c>
      <c r="M1724" s="91">
        <v>2020</v>
      </c>
      <c r="N1724" s="91" t="s">
        <v>1124</v>
      </c>
      <c r="O1724" s="91" t="s">
        <v>1342</v>
      </c>
      <c r="P1724" s="127">
        <v>44055</v>
      </c>
      <c r="Q1724" s="97">
        <v>44053</v>
      </c>
      <c r="R1724" s="93" t="s">
        <v>35</v>
      </c>
      <c r="S1724" s="89" t="s">
        <v>36</v>
      </c>
      <c r="T1724" s="88" t="s">
        <v>30</v>
      </c>
      <c r="U1724" s="89" t="s">
        <v>449</v>
      </c>
      <c r="V1724" s="92" t="s">
        <v>2183</v>
      </c>
      <c r="W1724" s="94">
        <v>42930699</v>
      </c>
      <c r="X1724" s="46">
        <f t="shared" si="84"/>
        <v>28</v>
      </c>
      <c r="Y1724" s="46">
        <v>1459</v>
      </c>
      <c r="Z1724" s="46" t="str">
        <f t="shared" si="85"/>
        <v>16-30</v>
      </c>
      <c r="AA1724" s="77" t="str">
        <f t="shared" si="86"/>
        <v>Concluido</v>
      </c>
    </row>
    <row r="1725" spans="1:27" s="43" customFormat="1" ht="15" customHeight="1">
      <c r="A1725" s="89" t="s">
        <v>26</v>
      </c>
      <c r="B1725" s="90" t="s">
        <v>37</v>
      </c>
      <c r="C1725" s="91" t="s">
        <v>27</v>
      </c>
      <c r="D1725" s="91">
        <v>8143</v>
      </c>
      <c r="E1725" s="87" t="s">
        <v>157</v>
      </c>
      <c r="F1725" s="87" t="s">
        <v>29</v>
      </c>
      <c r="G1725" s="88" t="s">
        <v>30</v>
      </c>
      <c r="H1725" s="89" t="s">
        <v>31</v>
      </c>
      <c r="I1725" s="92" t="s">
        <v>32</v>
      </c>
      <c r="J1725" s="92" t="s">
        <v>33</v>
      </c>
      <c r="K1725" s="91" t="s">
        <v>34</v>
      </c>
      <c r="L1725" s="128">
        <v>44025</v>
      </c>
      <c r="M1725" s="91">
        <v>2020</v>
      </c>
      <c r="N1725" s="91" t="s">
        <v>1124</v>
      </c>
      <c r="O1725" s="91" t="s">
        <v>1342</v>
      </c>
      <c r="P1725" s="127">
        <v>44055</v>
      </c>
      <c r="Q1725" s="97">
        <v>44053</v>
      </c>
      <c r="R1725" s="93" t="s">
        <v>35</v>
      </c>
      <c r="S1725" s="89" t="s">
        <v>36</v>
      </c>
      <c r="T1725" s="88" t="s">
        <v>30</v>
      </c>
      <c r="U1725" s="89" t="s">
        <v>449</v>
      </c>
      <c r="V1725" s="92" t="s">
        <v>2184</v>
      </c>
      <c r="W1725" s="94">
        <v>71577112</v>
      </c>
      <c r="X1725" s="46">
        <f t="shared" si="84"/>
        <v>28</v>
      </c>
      <c r="Y1725" s="46">
        <v>1460</v>
      </c>
      <c r="Z1725" s="46" t="str">
        <f t="shared" si="85"/>
        <v>16-30</v>
      </c>
      <c r="AA1725" s="77" t="str">
        <f t="shared" si="86"/>
        <v>Concluido</v>
      </c>
    </row>
    <row r="1726" spans="1:27" s="43" customFormat="1" ht="15" customHeight="1">
      <c r="A1726" s="89" t="s">
        <v>26</v>
      </c>
      <c r="B1726" s="90" t="s">
        <v>37</v>
      </c>
      <c r="C1726" s="91" t="s">
        <v>27</v>
      </c>
      <c r="D1726" s="91">
        <v>8144</v>
      </c>
      <c r="E1726" s="87" t="s">
        <v>71</v>
      </c>
      <c r="F1726" s="87" t="s">
        <v>29</v>
      </c>
      <c r="G1726" s="88" t="s">
        <v>30</v>
      </c>
      <c r="H1726" s="89" t="s">
        <v>31</v>
      </c>
      <c r="I1726" s="92" t="s">
        <v>32</v>
      </c>
      <c r="J1726" s="92" t="s">
        <v>33</v>
      </c>
      <c r="K1726" s="91" t="s">
        <v>34</v>
      </c>
      <c r="L1726" s="128">
        <v>44025</v>
      </c>
      <c r="M1726" s="91">
        <v>2020</v>
      </c>
      <c r="N1726" s="91" t="s">
        <v>1124</v>
      </c>
      <c r="O1726" s="91" t="s">
        <v>1342</v>
      </c>
      <c r="P1726" s="127">
        <v>44055</v>
      </c>
      <c r="Q1726" s="97">
        <v>44053</v>
      </c>
      <c r="R1726" s="93" t="s">
        <v>35</v>
      </c>
      <c r="S1726" s="89" t="s">
        <v>36</v>
      </c>
      <c r="T1726" s="88" t="s">
        <v>30</v>
      </c>
      <c r="U1726" s="89" t="s">
        <v>449</v>
      </c>
      <c r="V1726" s="92" t="s">
        <v>2185</v>
      </c>
      <c r="W1726" s="94">
        <v>74503426</v>
      </c>
      <c r="X1726" s="46">
        <f t="shared" si="84"/>
        <v>28</v>
      </c>
      <c r="Y1726" s="46">
        <v>1461</v>
      </c>
      <c r="Z1726" s="46" t="str">
        <f t="shared" si="85"/>
        <v>16-30</v>
      </c>
      <c r="AA1726" s="77" t="str">
        <f t="shared" si="86"/>
        <v>Concluido</v>
      </c>
    </row>
    <row r="1727" spans="1:27" s="43" customFormat="1" ht="15" customHeight="1">
      <c r="A1727" s="89" t="s">
        <v>26</v>
      </c>
      <c r="B1727" s="90" t="s">
        <v>37</v>
      </c>
      <c r="C1727" s="91" t="s">
        <v>27</v>
      </c>
      <c r="D1727" s="91">
        <v>8153</v>
      </c>
      <c r="E1727" s="87" t="s">
        <v>147</v>
      </c>
      <c r="F1727" s="87" t="s">
        <v>57</v>
      </c>
      <c r="G1727" s="88" t="s">
        <v>30</v>
      </c>
      <c r="H1727" s="89" t="s">
        <v>31</v>
      </c>
      <c r="I1727" s="92" t="s">
        <v>32</v>
      </c>
      <c r="J1727" s="92" t="s">
        <v>33</v>
      </c>
      <c r="K1727" s="91" t="s">
        <v>34</v>
      </c>
      <c r="L1727" s="128">
        <v>44025</v>
      </c>
      <c r="M1727" s="91">
        <v>2020</v>
      </c>
      <c r="N1727" s="91" t="s">
        <v>1124</v>
      </c>
      <c r="O1727" s="91" t="s">
        <v>1342</v>
      </c>
      <c r="P1727" s="127">
        <v>44055</v>
      </c>
      <c r="Q1727" s="97">
        <v>44053</v>
      </c>
      <c r="R1727" s="93" t="s">
        <v>35</v>
      </c>
      <c r="S1727" s="89" t="s">
        <v>36</v>
      </c>
      <c r="T1727" s="88" t="s">
        <v>30</v>
      </c>
      <c r="U1727" s="89" t="s">
        <v>449</v>
      </c>
      <c r="V1727" s="92" t="s">
        <v>2186</v>
      </c>
      <c r="W1727" s="94">
        <v>43443662</v>
      </c>
      <c r="X1727" s="46">
        <f t="shared" si="84"/>
        <v>28</v>
      </c>
      <c r="Y1727" s="46">
        <v>1462</v>
      </c>
      <c r="Z1727" s="46" t="str">
        <f t="shared" si="85"/>
        <v>16-30</v>
      </c>
      <c r="AA1727" s="77" t="str">
        <f t="shared" si="86"/>
        <v>Concluido</v>
      </c>
    </row>
    <row r="1728" spans="1:27" s="43" customFormat="1" ht="15" customHeight="1">
      <c r="A1728" s="89" t="s">
        <v>26</v>
      </c>
      <c r="B1728" s="90" t="s">
        <v>37</v>
      </c>
      <c r="C1728" s="91" t="s">
        <v>27</v>
      </c>
      <c r="D1728" s="91">
        <v>8154</v>
      </c>
      <c r="E1728" s="87" t="s">
        <v>147</v>
      </c>
      <c r="F1728" s="87" t="s">
        <v>29</v>
      </c>
      <c r="G1728" s="88" t="s">
        <v>30</v>
      </c>
      <c r="H1728" s="89" t="s">
        <v>31</v>
      </c>
      <c r="I1728" s="92" t="s">
        <v>32</v>
      </c>
      <c r="J1728" s="92" t="s">
        <v>33</v>
      </c>
      <c r="K1728" s="91" t="s">
        <v>34</v>
      </c>
      <c r="L1728" s="128">
        <v>44025</v>
      </c>
      <c r="M1728" s="91">
        <v>2020</v>
      </c>
      <c r="N1728" s="91" t="s">
        <v>1124</v>
      </c>
      <c r="O1728" s="91" t="s">
        <v>1342</v>
      </c>
      <c r="P1728" s="127">
        <v>44055</v>
      </c>
      <c r="Q1728" s="97">
        <v>44053</v>
      </c>
      <c r="R1728" s="93" t="s">
        <v>35</v>
      </c>
      <c r="S1728" s="89" t="s">
        <v>36</v>
      </c>
      <c r="T1728" s="88" t="s">
        <v>30</v>
      </c>
      <c r="U1728" s="89" t="s">
        <v>449</v>
      </c>
      <c r="V1728" s="92" t="s">
        <v>2187</v>
      </c>
      <c r="W1728" s="94">
        <v>17956429</v>
      </c>
      <c r="X1728" s="46">
        <f t="shared" si="84"/>
        <v>28</v>
      </c>
      <c r="Y1728" s="46">
        <v>1463</v>
      </c>
      <c r="Z1728" s="46" t="str">
        <f t="shared" si="85"/>
        <v>16-30</v>
      </c>
      <c r="AA1728" s="77" t="str">
        <f t="shared" si="86"/>
        <v>Concluido</v>
      </c>
    </row>
    <row r="1729" spans="1:27" s="43" customFormat="1" ht="15" customHeight="1">
      <c r="A1729" s="89" t="s">
        <v>26</v>
      </c>
      <c r="B1729" s="90" t="s">
        <v>37</v>
      </c>
      <c r="C1729" s="91" t="s">
        <v>27</v>
      </c>
      <c r="D1729" s="91">
        <v>8155</v>
      </c>
      <c r="E1729" s="87" t="s">
        <v>451</v>
      </c>
      <c r="F1729" s="87" t="s">
        <v>29</v>
      </c>
      <c r="G1729" s="88" t="s">
        <v>30</v>
      </c>
      <c r="H1729" s="89" t="s">
        <v>31</v>
      </c>
      <c r="I1729" s="92" t="s">
        <v>32</v>
      </c>
      <c r="J1729" s="92" t="s">
        <v>33</v>
      </c>
      <c r="K1729" s="91" t="s">
        <v>34</v>
      </c>
      <c r="L1729" s="128">
        <v>44025</v>
      </c>
      <c r="M1729" s="91">
        <v>2020</v>
      </c>
      <c r="N1729" s="91" t="s">
        <v>1124</v>
      </c>
      <c r="O1729" s="91" t="s">
        <v>1342</v>
      </c>
      <c r="P1729" s="127">
        <v>44055</v>
      </c>
      <c r="Q1729" s="97">
        <v>44053</v>
      </c>
      <c r="R1729" s="93" t="s">
        <v>35</v>
      </c>
      <c r="S1729" s="89" t="s">
        <v>36</v>
      </c>
      <c r="T1729" s="88" t="s">
        <v>30</v>
      </c>
      <c r="U1729" s="89" t="s">
        <v>449</v>
      </c>
      <c r="V1729" s="92" t="s">
        <v>2188</v>
      </c>
      <c r="W1729" s="94">
        <v>70898618</v>
      </c>
      <c r="X1729" s="46">
        <f t="shared" si="84"/>
        <v>28</v>
      </c>
      <c r="Y1729" s="46">
        <v>1464</v>
      </c>
      <c r="Z1729" s="46" t="str">
        <f t="shared" si="85"/>
        <v>16-30</v>
      </c>
      <c r="AA1729" s="77" t="str">
        <f t="shared" si="86"/>
        <v>Concluido</v>
      </c>
    </row>
    <row r="1730" spans="1:27" s="43" customFormat="1" ht="15" customHeight="1">
      <c r="A1730" s="89" t="s">
        <v>26</v>
      </c>
      <c r="B1730" s="90" t="s">
        <v>37</v>
      </c>
      <c r="C1730" s="91" t="s">
        <v>27</v>
      </c>
      <c r="D1730" s="91">
        <v>8156</v>
      </c>
      <c r="E1730" s="87" t="s">
        <v>147</v>
      </c>
      <c r="F1730" s="87" t="s">
        <v>57</v>
      </c>
      <c r="G1730" s="88" t="s">
        <v>30</v>
      </c>
      <c r="H1730" s="89" t="s">
        <v>31</v>
      </c>
      <c r="I1730" s="92" t="s">
        <v>32</v>
      </c>
      <c r="J1730" s="92" t="s">
        <v>33</v>
      </c>
      <c r="K1730" s="91" t="s">
        <v>34</v>
      </c>
      <c r="L1730" s="128">
        <v>44025</v>
      </c>
      <c r="M1730" s="91">
        <v>2020</v>
      </c>
      <c r="N1730" s="91" t="s">
        <v>1124</v>
      </c>
      <c r="O1730" s="91" t="s">
        <v>1342</v>
      </c>
      <c r="P1730" s="127">
        <v>44055</v>
      </c>
      <c r="Q1730" s="97">
        <v>44053</v>
      </c>
      <c r="R1730" s="93" t="s">
        <v>35</v>
      </c>
      <c r="S1730" s="89" t="s">
        <v>36</v>
      </c>
      <c r="T1730" s="88" t="s">
        <v>30</v>
      </c>
      <c r="U1730" s="89" t="s">
        <v>449</v>
      </c>
      <c r="V1730" s="92" t="s">
        <v>2189</v>
      </c>
      <c r="W1730" s="94">
        <v>17937311</v>
      </c>
      <c r="X1730" s="46">
        <f t="shared" si="84"/>
        <v>28</v>
      </c>
      <c r="Y1730" s="46">
        <v>1465</v>
      </c>
      <c r="Z1730" s="46" t="str">
        <f t="shared" si="85"/>
        <v>16-30</v>
      </c>
      <c r="AA1730" s="77" t="str">
        <f t="shared" si="86"/>
        <v>Concluido</v>
      </c>
    </row>
    <row r="1731" spans="1:27" s="43" customFormat="1">
      <c r="A1731" s="89" t="s">
        <v>26</v>
      </c>
      <c r="B1731" s="90" t="s">
        <v>37</v>
      </c>
      <c r="C1731" s="91" t="s">
        <v>27</v>
      </c>
      <c r="D1731" s="91">
        <v>8157</v>
      </c>
      <c r="E1731" s="87" t="s">
        <v>406</v>
      </c>
      <c r="F1731" s="87" t="s">
        <v>29</v>
      </c>
      <c r="G1731" s="88" t="s">
        <v>30</v>
      </c>
      <c r="H1731" s="89" t="s">
        <v>31</v>
      </c>
      <c r="I1731" s="92" t="s">
        <v>32</v>
      </c>
      <c r="J1731" s="92" t="s">
        <v>33</v>
      </c>
      <c r="K1731" s="91" t="s">
        <v>34</v>
      </c>
      <c r="L1731" s="128">
        <v>44025</v>
      </c>
      <c r="M1731" s="91">
        <v>2020</v>
      </c>
      <c r="N1731" s="91" t="s">
        <v>1124</v>
      </c>
      <c r="O1731" s="91" t="s">
        <v>1342</v>
      </c>
      <c r="P1731" s="127">
        <v>44055</v>
      </c>
      <c r="Q1731" s="97">
        <v>44053</v>
      </c>
      <c r="R1731" s="93" t="s">
        <v>35</v>
      </c>
      <c r="S1731" s="89" t="s">
        <v>36</v>
      </c>
      <c r="T1731" s="88" t="s">
        <v>30</v>
      </c>
      <c r="U1731" s="89" t="s">
        <v>449</v>
      </c>
      <c r="V1731" s="92" t="s">
        <v>2190</v>
      </c>
      <c r="W1731" s="94">
        <v>47963825</v>
      </c>
      <c r="X1731" s="46">
        <f t="shared" si="84"/>
        <v>28</v>
      </c>
      <c r="Y1731" s="46">
        <v>1466</v>
      </c>
      <c r="Z1731" s="46" t="str">
        <f t="shared" si="85"/>
        <v>16-30</v>
      </c>
      <c r="AA1731" s="77" t="str">
        <f t="shared" si="86"/>
        <v>Concluido</v>
      </c>
    </row>
    <row r="1732" spans="1:27" s="43" customFormat="1" ht="15" customHeight="1">
      <c r="A1732" s="89" t="s">
        <v>26</v>
      </c>
      <c r="B1732" s="90" t="s">
        <v>37</v>
      </c>
      <c r="C1732" s="91" t="s">
        <v>27</v>
      </c>
      <c r="D1732" s="91">
        <v>8158</v>
      </c>
      <c r="E1732" s="87" t="s">
        <v>92</v>
      </c>
      <c r="F1732" s="87" t="s">
        <v>57</v>
      </c>
      <c r="G1732" s="88" t="s">
        <v>30</v>
      </c>
      <c r="H1732" s="89" t="s">
        <v>31</v>
      </c>
      <c r="I1732" s="92" t="s">
        <v>32</v>
      </c>
      <c r="J1732" s="92" t="s">
        <v>33</v>
      </c>
      <c r="K1732" s="91" t="s">
        <v>34</v>
      </c>
      <c r="L1732" s="128">
        <v>44025</v>
      </c>
      <c r="M1732" s="91">
        <v>2020</v>
      </c>
      <c r="N1732" s="91" t="s">
        <v>1124</v>
      </c>
      <c r="O1732" s="91" t="s">
        <v>1342</v>
      </c>
      <c r="P1732" s="127">
        <v>44055</v>
      </c>
      <c r="Q1732" s="97">
        <v>44053</v>
      </c>
      <c r="R1732" s="93" t="s">
        <v>35</v>
      </c>
      <c r="S1732" s="89" t="s">
        <v>36</v>
      </c>
      <c r="T1732" s="88" t="s">
        <v>30</v>
      </c>
      <c r="U1732" s="89" t="s">
        <v>449</v>
      </c>
      <c r="V1732" s="92" t="s">
        <v>1749</v>
      </c>
      <c r="W1732" s="94">
        <v>47116301</v>
      </c>
      <c r="X1732" s="46">
        <f t="shared" si="84"/>
        <v>28</v>
      </c>
      <c r="Y1732" s="46">
        <v>1467</v>
      </c>
      <c r="Z1732" s="46" t="str">
        <f t="shared" si="85"/>
        <v>16-30</v>
      </c>
      <c r="AA1732" s="77" t="str">
        <f t="shared" si="86"/>
        <v>Concluido</v>
      </c>
    </row>
    <row r="1733" spans="1:27" s="43" customFormat="1" ht="15" customHeight="1">
      <c r="A1733" s="89" t="s">
        <v>26</v>
      </c>
      <c r="B1733" s="90" t="s">
        <v>37</v>
      </c>
      <c r="C1733" s="91" t="s">
        <v>27</v>
      </c>
      <c r="D1733" s="91">
        <v>8159</v>
      </c>
      <c r="E1733" s="87" t="s">
        <v>58</v>
      </c>
      <c r="F1733" s="87" t="s">
        <v>57</v>
      </c>
      <c r="G1733" s="88" t="s">
        <v>30</v>
      </c>
      <c r="H1733" s="89" t="s">
        <v>31</v>
      </c>
      <c r="I1733" s="92" t="s">
        <v>32</v>
      </c>
      <c r="J1733" s="92" t="s">
        <v>33</v>
      </c>
      <c r="K1733" s="91" t="s">
        <v>34</v>
      </c>
      <c r="L1733" s="128">
        <v>44025</v>
      </c>
      <c r="M1733" s="91">
        <v>2020</v>
      </c>
      <c r="N1733" s="91" t="s">
        <v>1124</v>
      </c>
      <c r="O1733" s="91" t="s">
        <v>1342</v>
      </c>
      <c r="P1733" s="127">
        <v>44055</v>
      </c>
      <c r="Q1733" s="97">
        <v>44081</v>
      </c>
      <c r="R1733" s="93" t="s">
        <v>35</v>
      </c>
      <c r="S1733" s="89" t="s">
        <v>36</v>
      </c>
      <c r="T1733" s="88" t="s">
        <v>30</v>
      </c>
      <c r="U1733" s="89" t="s">
        <v>449</v>
      </c>
      <c r="V1733" s="92" t="s">
        <v>2191</v>
      </c>
      <c r="W1733" s="94">
        <v>43070724</v>
      </c>
      <c r="X1733" s="46">
        <f t="shared" si="84"/>
        <v>56</v>
      </c>
      <c r="Y1733" s="46">
        <v>1468</v>
      </c>
      <c r="Z1733" s="46" t="str">
        <f t="shared" si="85"/>
        <v>31-60</v>
      </c>
      <c r="AA1733" s="77" t="str">
        <f t="shared" si="86"/>
        <v>Concluido</v>
      </c>
    </row>
    <row r="1734" spans="1:27" s="43" customFormat="1">
      <c r="A1734" s="89" t="s">
        <v>26</v>
      </c>
      <c r="B1734" s="90" t="s">
        <v>37</v>
      </c>
      <c r="C1734" s="91" t="s">
        <v>27</v>
      </c>
      <c r="D1734" s="91">
        <v>8160</v>
      </c>
      <c r="E1734" s="87" t="s">
        <v>46</v>
      </c>
      <c r="F1734" s="87" t="s">
        <v>57</v>
      </c>
      <c r="G1734" s="88" t="s">
        <v>30</v>
      </c>
      <c r="H1734" s="89" t="s">
        <v>31</v>
      </c>
      <c r="I1734" s="92" t="s">
        <v>32</v>
      </c>
      <c r="J1734" s="92" t="s">
        <v>33</v>
      </c>
      <c r="K1734" s="91" t="s">
        <v>34</v>
      </c>
      <c r="L1734" s="128">
        <v>44025</v>
      </c>
      <c r="M1734" s="91">
        <v>2020</v>
      </c>
      <c r="N1734" s="91" t="s">
        <v>1124</v>
      </c>
      <c r="O1734" s="91" t="s">
        <v>1342</v>
      </c>
      <c r="P1734" s="127">
        <v>44055</v>
      </c>
      <c r="Q1734" s="97">
        <v>44053</v>
      </c>
      <c r="R1734" s="93" t="s">
        <v>35</v>
      </c>
      <c r="S1734" s="89" t="s">
        <v>36</v>
      </c>
      <c r="T1734" s="88" t="s">
        <v>30</v>
      </c>
      <c r="U1734" s="89" t="s">
        <v>449</v>
      </c>
      <c r="V1734" s="92" t="s">
        <v>2192</v>
      </c>
      <c r="W1734" s="94">
        <v>7128162</v>
      </c>
      <c r="X1734" s="46">
        <f t="shared" si="84"/>
        <v>28</v>
      </c>
      <c r="Y1734" s="46">
        <v>1469</v>
      </c>
      <c r="Z1734" s="46" t="str">
        <f t="shared" si="85"/>
        <v>16-30</v>
      </c>
      <c r="AA1734" s="77" t="str">
        <f t="shared" si="86"/>
        <v>Concluido</v>
      </c>
    </row>
    <row r="1735" spans="1:27" s="43" customFormat="1">
      <c r="A1735" s="89" t="s">
        <v>26</v>
      </c>
      <c r="B1735" s="90" t="s">
        <v>37</v>
      </c>
      <c r="C1735" s="91" t="s">
        <v>27</v>
      </c>
      <c r="D1735" s="91">
        <v>8161</v>
      </c>
      <c r="E1735" s="87" t="s">
        <v>147</v>
      </c>
      <c r="F1735" s="87" t="s">
        <v>57</v>
      </c>
      <c r="G1735" s="88" t="s">
        <v>30</v>
      </c>
      <c r="H1735" s="89" t="s">
        <v>31</v>
      </c>
      <c r="I1735" s="92" t="s">
        <v>32</v>
      </c>
      <c r="J1735" s="92" t="s">
        <v>33</v>
      </c>
      <c r="K1735" s="91" t="s">
        <v>34</v>
      </c>
      <c r="L1735" s="128">
        <v>44025</v>
      </c>
      <c r="M1735" s="91">
        <v>2020</v>
      </c>
      <c r="N1735" s="91" t="s">
        <v>1124</v>
      </c>
      <c r="O1735" s="91" t="s">
        <v>1342</v>
      </c>
      <c r="P1735" s="127">
        <v>44055</v>
      </c>
      <c r="Q1735" s="97">
        <v>44053</v>
      </c>
      <c r="R1735" s="93" t="s">
        <v>35</v>
      </c>
      <c r="S1735" s="89" t="s">
        <v>36</v>
      </c>
      <c r="T1735" s="88" t="s">
        <v>30</v>
      </c>
      <c r="U1735" s="89" t="s">
        <v>449</v>
      </c>
      <c r="V1735" s="92" t="s">
        <v>2193</v>
      </c>
      <c r="W1735" s="94">
        <v>18176288</v>
      </c>
      <c r="X1735" s="46">
        <f t="shared" si="84"/>
        <v>28</v>
      </c>
      <c r="Y1735" s="46">
        <v>1470</v>
      </c>
      <c r="Z1735" s="46" t="str">
        <f t="shared" si="85"/>
        <v>16-30</v>
      </c>
      <c r="AA1735" s="77" t="str">
        <f t="shared" si="86"/>
        <v>Concluido</v>
      </c>
    </row>
    <row r="1736" spans="1:27" s="43" customFormat="1" ht="15" customHeight="1">
      <c r="A1736" s="89" t="s">
        <v>26</v>
      </c>
      <c r="B1736" s="90" t="s">
        <v>37</v>
      </c>
      <c r="C1736" s="91" t="s">
        <v>27</v>
      </c>
      <c r="D1736" s="91">
        <v>8162</v>
      </c>
      <c r="E1736" s="87" t="s">
        <v>74</v>
      </c>
      <c r="F1736" s="87" t="s">
        <v>57</v>
      </c>
      <c r="G1736" s="88" t="s">
        <v>30</v>
      </c>
      <c r="H1736" s="89" t="s">
        <v>31</v>
      </c>
      <c r="I1736" s="92" t="s">
        <v>32</v>
      </c>
      <c r="J1736" s="92" t="s">
        <v>33</v>
      </c>
      <c r="K1736" s="91" t="s">
        <v>34</v>
      </c>
      <c r="L1736" s="128">
        <v>44025</v>
      </c>
      <c r="M1736" s="91">
        <v>2020</v>
      </c>
      <c r="N1736" s="91" t="s">
        <v>1124</v>
      </c>
      <c r="O1736" s="91" t="s">
        <v>1342</v>
      </c>
      <c r="P1736" s="127">
        <v>44055</v>
      </c>
      <c r="Q1736" s="97">
        <v>44040</v>
      </c>
      <c r="R1736" s="93" t="s">
        <v>35</v>
      </c>
      <c r="S1736" s="89" t="s">
        <v>36</v>
      </c>
      <c r="T1736" s="88" t="s">
        <v>30</v>
      </c>
      <c r="U1736" s="89" t="s">
        <v>449</v>
      </c>
      <c r="V1736" s="92" t="s">
        <v>2194</v>
      </c>
      <c r="W1736" s="94">
        <v>47388977</v>
      </c>
      <c r="X1736" s="46">
        <f t="shared" si="84"/>
        <v>15</v>
      </c>
      <c r="Y1736" s="46">
        <v>1471</v>
      </c>
      <c r="Z1736" s="46" t="str">
        <f t="shared" si="85"/>
        <v>1-15</v>
      </c>
      <c r="AA1736" s="77" t="str">
        <f t="shared" si="86"/>
        <v>Concluido</v>
      </c>
    </row>
    <row r="1737" spans="1:27" s="43" customFormat="1" ht="15" customHeight="1">
      <c r="A1737" s="89" t="s">
        <v>26</v>
      </c>
      <c r="B1737" s="90" t="s">
        <v>37</v>
      </c>
      <c r="C1737" s="91" t="s">
        <v>27</v>
      </c>
      <c r="D1737" s="91">
        <v>8164</v>
      </c>
      <c r="E1737" s="87" t="s">
        <v>28</v>
      </c>
      <c r="F1737" s="87" t="s">
        <v>29</v>
      </c>
      <c r="G1737" s="88" t="s">
        <v>30</v>
      </c>
      <c r="H1737" s="89" t="s">
        <v>31</v>
      </c>
      <c r="I1737" s="92" t="s">
        <v>32</v>
      </c>
      <c r="J1737" s="92" t="s">
        <v>33</v>
      </c>
      <c r="K1737" s="91" t="s">
        <v>34</v>
      </c>
      <c r="L1737" s="128">
        <v>44025</v>
      </c>
      <c r="M1737" s="91">
        <v>2020</v>
      </c>
      <c r="N1737" s="91" t="s">
        <v>1124</v>
      </c>
      <c r="O1737" s="91" t="s">
        <v>1342</v>
      </c>
      <c r="P1737" s="127">
        <v>44055</v>
      </c>
      <c r="Q1737" s="97">
        <v>44054</v>
      </c>
      <c r="R1737" s="93" t="s">
        <v>35</v>
      </c>
      <c r="S1737" s="89" t="s">
        <v>36</v>
      </c>
      <c r="T1737" s="88" t="s">
        <v>30</v>
      </c>
      <c r="U1737" s="89" t="s">
        <v>449</v>
      </c>
      <c r="V1737" s="92" t="s">
        <v>2195</v>
      </c>
      <c r="W1737" s="94">
        <v>18870945</v>
      </c>
      <c r="X1737" s="46">
        <f t="shared" si="84"/>
        <v>29</v>
      </c>
      <c r="Y1737" s="46">
        <v>1472</v>
      </c>
      <c r="Z1737" s="46" t="str">
        <f t="shared" si="85"/>
        <v>16-30</v>
      </c>
      <c r="AA1737" s="77" t="str">
        <f t="shared" si="86"/>
        <v>Concluido</v>
      </c>
    </row>
    <row r="1738" spans="1:27" s="43" customFormat="1" ht="15" customHeight="1">
      <c r="A1738" s="89" t="s">
        <v>26</v>
      </c>
      <c r="B1738" s="90" t="s">
        <v>37</v>
      </c>
      <c r="C1738" s="91" t="s">
        <v>27</v>
      </c>
      <c r="D1738" s="91">
        <v>8165</v>
      </c>
      <c r="E1738" s="87" t="s">
        <v>46</v>
      </c>
      <c r="F1738" s="87" t="s">
        <v>57</v>
      </c>
      <c r="G1738" s="88" t="s">
        <v>30</v>
      </c>
      <c r="H1738" s="89" t="s">
        <v>31</v>
      </c>
      <c r="I1738" s="92" t="s">
        <v>32</v>
      </c>
      <c r="J1738" s="92" t="s">
        <v>33</v>
      </c>
      <c r="K1738" s="91" t="s">
        <v>34</v>
      </c>
      <c r="L1738" s="128">
        <v>44025</v>
      </c>
      <c r="M1738" s="91">
        <v>2020</v>
      </c>
      <c r="N1738" s="91" t="s">
        <v>1124</v>
      </c>
      <c r="O1738" s="91" t="s">
        <v>1342</v>
      </c>
      <c r="P1738" s="127">
        <v>44055</v>
      </c>
      <c r="Q1738" s="97">
        <v>44053</v>
      </c>
      <c r="R1738" s="93" t="s">
        <v>35</v>
      </c>
      <c r="S1738" s="89" t="s">
        <v>36</v>
      </c>
      <c r="T1738" s="88" t="s">
        <v>30</v>
      </c>
      <c r="U1738" s="89" t="s">
        <v>449</v>
      </c>
      <c r="V1738" s="92" t="s">
        <v>2196</v>
      </c>
      <c r="W1738" s="94">
        <v>70202078</v>
      </c>
      <c r="X1738" s="46">
        <f t="shared" si="84"/>
        <v>28</v>
      </c>
      <c r="Y1738" s="46">
        <v>1473</v>
      </c>
      <c r="Z1738" s="46" t="str">
        <f t="shared" si="85"/>
        <v>16-30</v>
      </c>
      <c r="AA1738" s="77" t="str">
        <f t="shared" si="86"/>
        <v>Concluido</v>
      </c>
    </row>
    <row r="1739" spans="1:27" s="43" customFormat="1" ht="15" customHeight="1">
      <c r="A1739" s="89" t="s">
        <v>26</v>
      </c>
      <c r="B1739" s="90" t="s">
        <v>37</v>
      </c>
      <c r="C1739" s="91" t="s">
        <v>27</v>
      </c>
      <c r="D1739" s="91">
        <v>8166</v>
      </c>
      <c r="E1739" s="87" t="s">
        <v>77</v>
      </c>
      <c r="F1739" s="87" t="s">
        <v>29</v>
      </c>
      <c r="G1739" s="88" t="s">
        <v>30</v>
      </c>
      <c r="H1739" s="89" t="s">
        <v>31</v>
      </c>
      <c r="I1739" s="92" t="s">
        <v>32</v>
      </c>
      <c r="J1739" s="92" t="s">
        <v>33</v>
      </c>
      <c r="K1739" s="91" t="s">
        <v>34</v>
      </c>
      <c r="L1739" s="128">
        <v>44025</v>
      </c>
      <c r="M1739" s="91">
        <v>2020</v>
      </c>
      <c r="N1739" s="91" t="s">
        <v>1124</v>
      </c>
      <c r="O1739" s="91" t="s">
        <v>1342</v>
      </c>
      <c r="P1739" s="127">
        <v>44055</v>
      </c>
      <c r="Q1739" s="97">
        <v>44053</v>
      </c>
      <c r="R1739" s="93" t="s">
        <v>35</v>
      </c>
      <c r="S1739" s="89" t="s">
        <v>36</v>
      </c>
      <c r="T1739" s="88" t="s">
        <v>30</v>
      </c>
      <c r="U1739" s="89" t="s">
        <v>449</v>
      </c>
      <c r="V1739" s="92" t="s">
        <v>2197</v>
      </c>
      <c r="W1739" s="94">
        <v>73048842</v>
      </c>
      <c r="X1739" s="46">
        <f t="shared" si="84"/>
        <v>28</v>
      </c>
      <c r="Y1739" s="46">
        <v>1474</v>
      </c>
      <c r="Z1739" s="46" t="str">
        <f t="shared" si="85"/>
        <v>16-30</v>
      </c>
      <c r="AA1739" s="77" t="str">
        <f t="shared" si="86"/>
        <v>Concluido</v>
      </c>
    </row>
    <row r="1740" spans="1:27" s="43" customFormat="1" ht="15" customHeight="1">
      <c r="A1740" s="89" t="s">
        <v>26</v>
      </c>
      <c r="B1740" s="90" t="s">
        <v>37</v>
      </c>
      <c r="C1740" s="91" t="s">
        <v>27</v>
      </c>
      <c r="D1740" s="91">
        <v>8122</v>
      </c>
      <c r="E1740" s="87" t="s">
        <v>147</v>
      </c>
      <c r="F1740" s="87" t="s">
        <v>29</v>
      </c>
      <c r="G1740" s="88" t="s">
        <v>44</v>
      </c>
      <c r="H1740" s="89" t="s">
        <v>45</v>
      </c>
      <c r="I1740" s="92" t="s">
        <v>97</v>
      </c>
      <c r="J1740" s="92" t="s">
        <v>59</v>
      </c>
      <c r="K1740" s="91" t="s">
        <v>98</v>
      </c>
      <c r="L1740" s="128">
        <v>44024</v>
      </c>
      <c r="M1740" s="91">
        <v>2020</v>
      </c>
      <c r="N1740" s="91" t="s">
        <v>1124</v>
      </c>
      <c r="O1740" s="91" t="s">
        <v>1342</v>
      </c>
      <c r="P1740" s="127">
        <v>44054</v>
      </c>
      <c r="Q1740" s="97">
        <v>44051</v>
      </c>
      <c r="R1740" s="93" t="s">
        <v>35</v>
      </c>
      <c r="S1740" s="89" t="s">
        <v>36</v>
      </c>
      <c r="T1740" s="88" t="s">
        <v>30</v>
      </c>
      <c r="U1740" s="89" t="s">
        <v>449</v>
      </c>
      <c r="V1740" s="92" t="s">
        <v>2198</v>
      </c>
      <c r="W1740" s="94">
        <v>41006537</v>
      </c>
      <c r="X1740" s="46">
        <f t="shared" si="84"/>
        <v>27</v>
      </c>
      <c r="Y1740" s="46">
        <v>1475</v>
      </c>
      <c r="Z1740" s="46" t="str">
        <f t="shared" si="85"/>
        <v>16-30</v>
      </c>
      <c r="AA1740" s="77" t="str">
        <f t="shared" si="86"/>
        <v>Concluido</v>
      </c>
    </row>
    <row r="1741" spans="1:27" s="43" customFormat="1" ht="15" customHeight="1">
      <c r="A1741" s="89" t="s">
        <v>26</v>
      </c>
      <c r="B1741" s="90" t="s">
        <v>37</v>
      </c>
      <c r="C1741" s="91" t="s">
        <v>27</v>
      </c>
      <c r="D1741" s="91">
        <v>8123</v>
      </c>
      <c r="E1741" s="87" t="s">
        <v>93</v>
      </c>
      <c r="F1741" s="87" t="s">
        <v>29</v>
      </c>
      <c r="G1741" s="88" t="s">
        <v>44</v>
      </c>
      <c r="H1741" s="89" t="s">
        <v>45</v>
      </c>
      <c r="I1741" s="92" t="s">
        <v>119</v>
      </c>
      <c r="J1741" s="92" t="s">
        <v>47</v>
      </c>
      <c r="K1741" s="91" t="s">
        <v>34</v>
      </c>
      <c r="L1741" s="128">
        <v>44024</v>
      </c>
      <c r="M1741" s="91">
        <v>2020</v>
      </c>
      <c r="N1741" s="91" t="s">
        <v>1124</v>
      </c>
      <c r="O1741" s="91" t="s">
        <v>1342</v>
      </c>
      <c r="P1741" s="127">
        <v>44054</v>
      </c>
      <c r="Q1741" s="97">
        <v>44051</v>
      </c>
      <c r="R1741" s="93" t="s">
        <v>35</v>
      </c>
      <c r="S1741" s="89" t="s">
        <v>36</v>
      </c>
      <c r="T1741" s="88" t="s">
        <v>30</v>
      </c>
      <c r="U1741" s="89" t="s">
        <v>449</v>
      </c>
      <c r="V1741" s="92" t="s">
        <v>2199</v>
      </c>
      <c r="W1741" s="94">
        <v>74446249</v>
      </c>
      <c r="X1741" s="46">
        <f t="shared" si="84"/>
        <v>27</v>
      </c>
      <c r="Y1741" s="46">
        <v>1476</v>
      </c>
      <c r="Z1741" s="46" t="str">
        <f t="shared" si="85"/>
        <v>16-30</v>
      </c>
      <c r="AA1741" s="77" t="str">
        <f t="shared" si="86"/>
        <v>Concluido</v>
      </c>
    </row>
    <row r="1742" spans="1:27" s="43" customFormat="1" ht="15" customHeight="1">
      <c r="A1742" s="89" t="s">
        <v>26</v>
      </c>
      <c r="B1742" s="90" t="s">
        <v>37</v>
      </c>
      <c r="C1742" s="91" t="s">
        <v>27</v>
      </c>
      <c r="D1742" s="91">
        <v>8124</v>
      </c>
      <c r="E1742" s="87" t="s">
        <v>60</v>
      </c>
      <c r="F1742" s="87" t="s">
        <v>61</v>
      </c>
      <c r="G1742" s="88" t="s">
        <v>30</v>
      </c>
      <c r="H1742" s="89" t="s">
        <v>442</v>
      </c>
      <c r="I1742" s="92" t="s">
        <v>32</v>
      </c>
      <c r="J1742" s="92" t="s">
        <v>33</v>
      </c>
      <c r="K1742" s="91" t="s">
        <v>34</v>
      </c>
      <c r="L1742" s="128">
        <v>44024</v>
      </c>
      <c r="M1742" s="91">
        <v>2020</v>
      </c>
      <c r="N1742" s="91" t="s">
        <v>1124</v>
      </c>
      <c r="O1742" s="91" t="s">
        <v>1342</v>
      </c>
      <c r="P1742" s="127">
        <v>44054</v>
      </c>
      <c r="Q1742" s="97">
        <v>44070</v>
      </c>
      <c r="R1742" s="93" t="s">
        <v>40</v>
      </c>
      <c r="S1742" s="89" t="s">
        <v>420</v>
      </c>
      <c r="T1742" s="88" t="s">
        <v>41</v>
      </c>
      <c r="U1742" s="89" t="s">
        <v>42</v>
      </c>
      <c r="V1742" s="92" t="s">
        <v>2200</v>
      </c>
      <c r="W1742" s="94">
        <v>42425898</v>
      </c>
      <c r="X1742" s="46">
        <f t="shared" si="84"/>
        <v>46</v>
      </c>
      <c r="Y1742" s="46">
        <v>1477</v>
      </c>
      <c r="Z1742" s="46" t="str">
        <f t="shared" si="85"/>
        <v>31-60</v>
      </c>
      <c r="AA1742" s="77" t="str">
        <f t="shared" si="86"/>
        <v>Concluido</v>
      </c>
    </row>
    <row r="1743" spans="1:27" s="43" customFormat="1" ht="15" customHeight="1">
      <c r="A1743" s="89" t="s">
        <v>26</v>
      </c>
      <c r="B1743" s="90" t="s">
        <v>37</v>
      </c>
      <c r="C1743" s="91" t="s">
        <v>27</v>
      </c>
      <c r="D1743" s="91">
        <v>8125</v>
      </c>
      <c r="E1743" s="87" t="s">
        <v>38</v>
      </c>
      <c r="F1743" s="87" t="s">
        <v>29</v>
      </c>
      <c r="G1743" s="88" t="s">
        <v>30</v>
      </c>
      <c r="H1743" s="89" t="s">
        <v>442</v>
      </c>
      <c r="I1743" s="92" t="s">
        <v>32</v>
      </c>
      <c r="J1743" s="92" t="s">
        <v>33</v>
      </c>
      <c r="K1743" s="91" t="s">
        <v>34</v>
      </c>
      <c r="L1743" s="128">
        <v>44024</v>
      </c>
      <c r="M1743" s="91">
        <v>2020</v>
      </c>
      <c r="N1743" s="91" t="s">
        <v>1124</v>
      </c>
      <c r="O1743" s="91" t="s">
        <v>1342</v>
      </c>
      <c r="P1743" s="127">
        <v>44054</v>
      </c>
      <c r="Q1743" s="97">
        <v>44051</v>
      </c>
      <c r="R1743" s="93" t="s">
        <v>35</v>
      </c>
      <c r="S1743" s="89" t="s">
        <v>36</v>
      </c>
      <c r="T1743" s="88" t="s">
        <v>30</v>
      </c>
      <c r="U1743" s="89" t="s">
        <v>449</v>
      </c>
      <c r="V1743" s="92" t="s">
        <v>2201</v>
      </c>
      <c r="W1743" s="94">
        <v>28801258</v>
      </c>
      <c r="X1743" s="46">
        <f t="shared" si="84"/>
        <v>27</v>
      </c>
      <c r="Y1743" s="46">
        <v>1478</v>
      </c>
      <c r="Z1743" s="46" t="str">
        <f t="shared" si="85"/>
        <v>16-30</v>
      </c>
      <c r="AA1743" s="77" t="str">
        <f t="shared" si="86"/>
        <v>Concluido</v>
      </c>
    </row>
    <row r="1744" spans="1:27" s="43" customFormat="1" ht="15" customHeight="1">
      <c r="A1744" s="89" t="s">
        <v>26</v>
      </c>
      <c r="B1744" s="90" t="s">
        <v>37</v>
      </c>
      <c r="C1744" s="91" t="s">
        <v>27</v>
      </c>
      <c r="D1744" s="91">
        <v>8126</v>
      </c>
      <c r="E1744" s="87" t="s">
        <v>93</v>
      </c>
      <c r="F1744" s="87" t="s">
        <v>29</v>
      </c>
      <c r="G1744" s="88" t="s">
        <v>30</v>
      </c>
      <c r="H1744" s="89" t="s">
        <v>442</v>
      </c>
      <c r="I1744" s="92" t="s">
        <v>32</v>
      </c>
      <c r="J1744" s="92" t="s">
        <v>33</v>
      </c>
      <c r="K1744" s="91" t="s">
        <v>34</v>
      </c>
      <c r="L1744" s="128">
        <v>44024</v>
      </c>
      <c r="M1744" s="91">
        <v>2020</v>
      </c>
      <c r="N1744" s="91" t="s">
        <v>1124</v>
      </c>
      <c r="O1744" s="91" t="s">
        <v>1342</v>
      </c>
      <c r="P1744" s="127">
        <v>44054</v>
      </c>
      <c r="Q1744" s="97">
        <v>44051</v>
      </c>
      <c r="R1744" s="93" t="s">
        <v>35</v>
      </c>
      <c r="S1744" s="89" t="s">
        <v>36</v>
      </c>
      <c r="T1744" s="88" t="s">
        <v>30</v>
      </c>
      <c r="U1744" s="89" t="s">
        <v>449</v>
      </c>
      <c r="V1744" s="92" t="s">
        <v>2202</v>
      </c>
      <c r="W1744" s="94">
        <v>10247322</v>
      </c>
      <c r="X1744" s="46">
        <f t="shared" si="84"/>
        <v>27</v>
      </c>
      <c r="Y1744" s="46">
        <v>1479</v>
      </c>
      <c r="Z1744" s="46" t="str">
        <f t="shared" si="85"/>
        <v>16-30</v>
      </c>
      <c r="AA1744" s="77" t="str">
        <f t="shared" si="86"/>
        <v>Concluido</v>
      </c>
    </row>
    <row r="1745" spans="1:27" s="43" customFormat="1">
      <c r="A1745" s="89" t="s">
        <v>26</v>
      </c>
      <c r="B1745" s="90" t="s">
        <v>37</v>
      </c>
      <c r="C1745" s="91" t="s">
        <v>27</v>
      </c>
      <c r="D1745" s="91">
        <v>8121</v>
      </c>
      <c r="E1745" s="87" t="s">
        <v>49</v>
      </c>
      <c r="F1745" s="87" t="s">
        <v>57</v>
      </c>
      <c r="G1745" s="88" t="s">
        <v>44</v>
      </c>
      <c r="H1745" s="89" t="s">
        <v>45</v>
      </c>
      <c r="I1745" s="92" t="s">
        <v>49</v>
      </c>
      <c r="J1745" s="92" t="s">
        <v>86</v>
      </c>
      <c r="K1745" s="91" t="s">
        <v>123</v>
      </c>
      <c r="L1745" s="128">
        <v>44024</v>
      </c>
      <c r="M1745" s="91">
        <v>2020</v>
      </c>
      <c r="N1745" s="91" t="s">
        <v>1124</v>
      </c>
      <c r="O1745" s="91" t="s">
        <v>1342</v>
      </c>
      <c r="P1745" s="127">
        <v>44054</v>
      </c>
      <c r="Q1745" s="97">
        <v>44051</v>
      </c>
      <c r="R1745" s="93" t="s">
        <v>35</v>
      </c>
      <c r="S1745" s="89" t="s">
        <v>36</v>
      </c>
      <c r="T1745" s="88" t="s">
        <v>30</v>
      </c>
      <c r="U1745" s="89" t="s">
        <v>449</v>
      </c>
      <c r="V1745" s="92" t="s">
        <v>2203</v>
      </c>
      <c r="W1745" s="94">
        <v>41244257</v>
      </c>
      <c r="X1745" s="46">
        <f t="shared" si="84"/>
        <v>27</v>
      </c>
      <c r="Y1745" s="46">
        <v>1480</v>
      </c>
      <c r="Z1745" s="46" t="str">
        <f t="shared" si="85"/>
        <v>16-30</v>
      </c>
      <c r="AA1745" s="77" t="str">
        <f t="shared" si="86"/>
        <v>Concluido</v>
      </c>
    </row>
    <row r="1746" spans="1:27" s="43" customFormat="1" ht="15" customHeight="1">
      <c r="A1746" s="89" t="s">
        <v>26</v>
      </c>
      <c r="B1746" s="90" t="s">
        <v>37</v>
      </c>
      <c r="C1746" s="91" t="s">
        <v>27</v>
      </c>
      <c r="D1746" s="91">
        <v>8111</v>
      </c>
      <c r="E1746" s="87" t="s">
        <v>399</v>
      </c>
      <c r="F1746" s="87" t="s">
        <v>57</v>
      </c>
      <c r="G1746" s="88" t="s">
        <v>44</v>
      </c>
      <c r="H1746" s="89" t="s">
        <v>45</v>
      </c>
      <c r="I1746" s="92" t="s">
        <v>399</v>
      </c>
      <c r="J1746" s="92" t="s">
        <v>117</v>
      </c>
      <c r="K1746" s="95" t="s">
        <v>435</v>
      </c>
      <c r="L1746" s="128">
        <v>44023</v>
      </c>
      <c r="M1746" s="91">
        <v>2020</v>
      </c>
      <c r="N1746" s="91" t="s">
        <v>1124</v>
      </c>
      <c r="O1746" s="91" t="s">
        <v>1342</v>
      </c>
      <c r="P1746" s="127">
        <v>44053</v>
      </c>
      <c r="Q1746" s="97">
        <v>44050</v>
      </c>
      <c r="R1746" s="93" t="s">
        <v>35</v>
      </c>
      <c r="S1746" s="89" t="s">
        <v>36</v>
      </c>
      <c r="T1746" s="88" t="s">
        <v>30</v>
      </c>
      <c r="U1746" s="89" t="s">
        <v>449</v>
      </c>
      <c r="V1746" s="92" t="s">
        <v>2067</v>
      </c>
      <c r="W1746" s="94">
        <v>47950370</v>
      </c>
      <c r="X1746" s="46">
        <f t="shared" si="84"/>
        <v>27</v>
      </c>
      <c r="Y1746" s="46">
        <v>1481</v>
      </c>
      <c r="Z1746" s="46" t="str">
        <f t="shared" si="85"/>
        <v>16-30</v>
      </c>
      <c r="AA1746" s="77" t="str">
        <f t="shared" si="86"/>
        <v>Concluido</v>
      </c>
    </row>
    <row r="1747" spans="1:27" s="43" customFormat="1" ht="15" customHeight="1">
      <c r="A1747" s="89" t="s">
        <v>26</v>
      </c>
      <c r="B1747" s="90" t="s">
        <v>37</v>
      </c>
      <c r="C1747" s="91" t="s">
        <v>27</v>
      </c>
      <c r="D1747" s="91">
        <v>8113</v>
      </c>
      <c r="E1747" s="87" t="s">
        <v>139</v>
      </c>
      <c r="F1747" s="87" t="s">
        <v>29</v>
      </c>
      <c r="G1747" s="88" t="s">
        <v>44</v>
      </c>
      <c r="H1747" s="89" t="s">
        <v>45</v>
      </c>
      <c r="I1747" s="92" t="s">
        <v>139</v>
      </c>
      <c r="J1747" s="92" t="s">
        <v>117</v>
      </c>
      <c r="K1747" s="91" t="s">
        <v>540</v>
      </c>
      <c r="L1747" s="128">
        <v>44023</v>
      </c>
      <c r="M1747" s="91">
        <v>2020</v>
      </c>
      <c r="N1747" s="91" t="s">
        <v>1124</v>
      </c>
      <c r="O1747" s="91" t="s">
        <v>1342</v>
      </c>
      <c r="P1747" s="127">
        <v>44053</v>
      </c>
      <c r="Q1747" s="97">
        <v>44050</v>
      </c>
      <c r="R1747" s="93" t="s">
        <v>35</v>
      </c>
      <c r="S1747" s="89" t="s">
        <v>36</v>
      </c>
      <c r="T1747" s="88" t="s">
        <v>30</v>
      </c>
      <c r="U1747" s="89" t="s">
        <v>449</v>
      </c>
      <c r="V1747" s="92" t="s">
        <v>2204</v>
      </c>
      <c r="W1747" s="94">
        <v>28560858</v>
      </c>
      <c r="X1747" s="46">
        <f t="shared" si="84"/>
        <v>27</v>
      </c>
      <c r="Y1747" s="46">
        <v>1482</v>
      </c>
      <c r="Z1747" s="46" t="str">
        <f t="shared" si="85"/>
        <v>16-30</v>
      </c>
      <c r="AA1747" s="77" t="str">
        <f t="shared" si="86"/>
        <v>Concluido</v>
      </c>
    </row>
    <row r="1748" spans="1:27" s="43" customFormat="1" ht="15" customHeight="1">
      <c r="A1748" s="89" t="s">
        <v>26</v>
      </c>
      <c r="B1748" s="90" t="s">
        <v>37</v>
      </c>
      <c r="C1748" s="91" t="s">
        <v>27</v>
      </c>
      <c r="D1748" s="91">
        <v>8112</v>
      </c>
      <c r="E1748" s="87" t="s">
        <v>77</v>
      </c>
      <c r="F1748" s="87" t="s">
        <v>57</v>
      </c>
      <c r="G1748" s="88" t="s">
        <v>44</v>
      </c>
      <c r="H1748" s="89" t="s">
        <v>45</v>
      </c>
      <c r="I1748" s="92" t="s">
        <v>77</v>
      </c>
      <c r="J1748" s="92" t="s">
        <v>108</v>
      </c>
      <c r="K1748" s="91" t="s">
        <v>129</v>
      </c>
      <c r="L1748" s="128">
        <v>44023</v>
      </c>
      <c r="M1748" s="91">
        <v>2020</v>
      </c>
      <c r="N1748" s="91" t="s">
        <v>1124</v>
      </c>
      <c r="O1748" s="91" t="s">
        <v>1342</v>
      </c>
      <c r="P1748" s="127">
        <v>44053</v>
      </c>
      <c r="Q1748" s="97">
        <v>44051</v>
      </c>
      <c r="R1748" s="93" t="s">
        <v>35</v>
      </c>
      <c r="S1748" s="89" t="s">
        <v>36</v>
      </c>
      <c r="T1748" s="88" t="s">
        <v>30</v>
      </c>
      <c r="U1748" s="89" t="s">
        <v>449</v>
      </c>
      <c r="V1748" s="92" t="s">
        <v>2205</v>
      </c>
      <c r="W1748" s="94">
        <v>48248152</v>
      </c>
      <c r="X1748" s="46">
        <f t="shared" si="84"/>
        <v>28</v>
      </c>
      <c r="Y1748" s="46">
        <v>1483</v>
      </c>
      <c r="Z1748" s="46" t="str">
        <f t="shared" si="85"/>
        <v>16-30</v>
      </c>
      <c r="AA1748" s="77" t="str">
        <f t="shared" si="86"/>
        <v>Concluido</v>
      </c>
    </row>
    <row r="1749" spans="1:27" s="43" customFormat="1" ht="15" customHeight="1">
      <c r="A1749" s="89" t="s">
        <v>26</v>
      </c>
      <c r="B1749" s="90" t="s">
        <v>37</v>
      </c>
      <c r="C1749" s="91" t="s">
        <v>27</v>
      </c>
      <c r="D1749" s="91">
        <v>8108</v>
      </c>
      <c r="E1749" s="87" t="s">
        <v>105</v>
      </c>
      <c r="F1749" s="87" t="s">
        <v>29</v>
      </c>
      <c r="G1749" s="88" t="s">
        <v>44</v>
      </c>
      <c r="H1749" s="89" t="s">
        <v>45</v>
      </c>
      <c r="I1749" s="92" t="s">
        <v>71</v>
      </c>
      <c r="J1749" s="92" t="s">
        <v>47</v>
      </c>
      <c r="K1749" s="91" t="s">
        <v>34</v>
      </c>
      <c r="L1749" s="128">
        <v>44023</v>
      </c>
      <c r="M1749" s="91">
        <v>2020</v>
      </c>
      <c r="N1749" s="91" t="s">
        <v>1124</v>
      </c>
      <c r="O1749" s="91" t="s">
        <v>1342</v>
      </c>
      <c r="P1749" s="127">
        <v>44053</v>
      </c>
      <c r="Q1749" s="97">
        <v>44051</v>
      </c>
      <c r="R1749" s="93" t="s">
        <v>35</v>
      </c>
      <c r="S1749" s="89" t="s">
        <v>36</v>
      </c>
      <c r="T1749" s="88" t="s">
        <v>30</v>
      </c>
      <c r="U1749" s="89" t="s">
        <v>449</v>
      </c>
      <c r="V1749" s="92" t="s">
        <v>2206</v>
      </c>
      <c r="W1749" s="94">
        <v>31632549</v>
      </c>
      <c r="X1749" s="46">
        <f t="shared" si="84"/>
        <v>28</v>
      </c>
      <c r="Y1749" s="46">
        <v>1484</v>
      </c>
      <c r="Z1749" s="46" t="str">
        <f t="shared" si="85"/>
        <v>16-30</v>
      </c>
      <c r="AA1749" s="77" t="str">
        <f t="shared" si="86"/>
        <v>Concluido</v>
      </c>
    </row>
    <row r="1750" spans="1:27" s="43" customFormat="1" ht="15" customHeight="1">
      <c r="A1750" s="89" t="s">
        <v>26</v>
      </c>
      <c r="B1750" s="90" t="s">
        <v>37</v>
      </c>
      <c r="C1750" s="91" t="s">
        <v>27</v>
      </c>
      <c r="D1750" s="91">
        <v>8116</v>
      </c>
      <c r="E1750" s="87" t="s">
        <v>95</v>
      </c>
      <c r="F1750" s="87" t="s">
        <v>91</v>
      </c>
      <c r="G1750" s="88" t="s">
        <v>44</v>
      </c>
      <c r="H1750" s="89" t="s">
        <v>45</v>
      </c>
      <c r="I1750" s="92" t="s">
        <v>95</v>
      </c>
      <c r="J1750" s="92" t="s">
        <v>79</v>
      </c>
      <c r="K1750" s="91" t="s">
        <v>34</v>
      </c>
      <c r="L1750" s="128">
        <v>44023</v>
      </c>
      <c r="M1750" s="91">
        <v>2020</v>
      </c>
      <c r="N1750" s="91" t="s">
        <v>1124</v>
      </c>
      <c r="O1750" s="91" t="s">
        <v>1342</v>
      </c>
      <c r="P1750" s="127">
        <v>44053</v>
      </c>
      <c r="Q1750" s="97">
        <v>44081</v>
      </c>
      <c r="R1750" s="93" t="s">
        <v>35</v>
      </c>
      <c r="S1750" s="89" t="s">
        <v>36</v>
      </c>
      <c r="T1750" s="88" t="s">
        <v>30</v>
      </c>
      <c r="U1750" s="89" t="s">
        <v>449</v>
      </c>
      <c r="V1750" s="92" t="s">
        <v>2207</v>
      </c>
      <c r="W1750" s="94">
        <v>72450213</v>
      </c>
      <c r="X1750" s="46">
        <f t="shared" si="84"/>
        <v>58</v>
      </c>
      <c r="Y1750" s="46">
        <v>1485</v>
      </c>
      <c r="Z1750" s="46" t="str">
        <f t="shared" si="85"/>
        <v>31-60</v>
      </c>
      <c r="AA1750" s="77" t="str">
        <f t="shared" si="86"/>
        <v>Concluido</v>
      </c>
    </row>
    <row r="1751" spans="1:27" s="43" customFormat="1" ht="15" customHeight="1">
      <c r="A1751" s="89" t="s">
        <v>26</v>
      </c>
      <c r="B1751" s="90" t="s">
        <v>37</v>
      </c>
      <c r="C1751" s="91" t="s">
        <v>27</v>
      </c>
      <c r="D1751" s="91">
        <v>8107</v>
      </c>
      <c r="E1751" s="87" t="s">
        <v>154</v>
      </c>
      <c r="F1751" s="87" t="s">
        <v>29</v>
      </c>
      <c r="G1751" s="88" t="s">
        <v>44</v>
      </c>
      <c r="H1751" s="89" t="s">
        <v>45</v>
      </c>
      <c r="I1751" s="92" t="s">
        <v>154</v>
      </c>
      <c r="J1751" s="92" t="s">
        <v>47</v>
      </c>
      <c r="K1751" s="91" t="s">
        <v>34</v>
      </c>
      <c r="L1751" s="128">
        <v>44023</v>
      </c>
      <c r="M1751" s="91">
        <v>2020</v>
      </c>
      <c r="N1751" s="91" t="s">
        <v>1124</v>
      </c>
      <c r="O1751" s="91" t="s">
        <v>1342</v>
      </c>
      <c r="P1751" s="127">
        <v>44053</v>
      </c>
      <c r="Q1751" s="97">
        <v>44030</v>
      </c>
      <c r="R1751" s="93" t="s">
        <v>35</v>
      </c>
      <c r="S1751" s="89" t="s">
        <v>36</v>
      </c>
      <c r="T1751" s="88" t="s">
        <v>30</v>
      </c>
      <c r="U1751" s="89" t="s">
        <v>449</v>
      </c>
      <c r="V1751" s="92" t="s">
        <v>2208</v>
      </c>
      <c r="W1751" s="94">
        <v>7646770</v>
      </c>
      <c r="X1751" s="46">
        <f t="shared" si="84"/>
        <v>7</v>
      </c>
      <c r="Y1751" s="46">
        <v>1486</v>
      </c>
      <c r="Z1751" s="46" t="str">
        <f t="shared" si="85"/>
        <v>1-15</v>
      </c>
      <c r="AA1751" s="77" t="str">
        <f t="shared" si="86"/>
        <v>Concluido</v>
      </c>
    </row>
    <row r="1752" spans="1:27" s="43" customFormat="1" ht="15" customHeight="1">
      <c r="A1752" s="89" t="s">
        <v>26</v>
      </c>
      <c r="B1752" s="90" t="s">
        <v>37</v>
      </c>
      <c r="C1752" s="91" t="s">
        <v>27</v>
      </c>
      <c r="D1752" s="91">
        <v>8109</v>
      </c>
      <c r="E1752" s="87" t="s">
        <v>53</v>
      </c>
      <c r="F1752" s="87" t="s">
        <v>29</v>
      </c>
      <c r="G1752" s="88" t="s">
        <v>44</v>
      </c>
      <c r="H1752" s="89" t="s">
        <v>45</v>
      </c>
      <c r="I1752" s="92" t="s">
        <v>53</v>
      </c>
      <c r="J1752" s="92" t="s">
        <v>47</v>
      </c>
      <c r="K1752" s="91" t="s">
        <v>34</v>
      </c>
      <c r="L1752" s="128">
        <v>44023</v>
      </c>
      <c r="M1752" s="91">
        <v>2020</v>
      </c>
      <c r="N1752" s="91" t="s">
        <v>1124</v>
      </c>
      <c r="O1752" s="91" t="s">
        <v>1342</v>
      </c>
      <c r="P1752" s="127">
        <v>44053</v>
      </c>
      <c r="Q1752" s="97">
        <v>44050</v>
      </c>
      <c r="R1752" s="93" t="s">
        <v>35</v>
      </c>
      <c r="S1752" s="89" t="s">
        <v>36</v>
      </c>
      <c r="T1752" s="88" t="s">
        <v>30</v>
      </c>
      <c r="U1752" s="89" t="s">
        <v>449</v>
      </c>
      <c r="V1752" s="92" t="s">
        <v>2209</v>
      </c>
      <c r="W1752" s="94">
        <v>77315832</v>
      </c>
      <c r="X1752" s="46">
        <f t="shared" si="84"/>
        <v>27</v>
      </c>
      <c r="Y1752" s="46">
        <v>1487</v>
      </c>
      <c r="Z1752" s="46" t="str">
        <f t="shared" si="85"/>
        <v>16-30</v>
      </c>
      <c r="AA1752" s="77" t="str">
        <f t="shared" si="86"/>
        <v>Concluido</v>
      </c>
    </row>
    <row r="1753" spans="1:27" s="43" customFormat="1" ht="15" customHeight="1">
      <c r="A1753" s="89" t="s">
        <v>26</v>
      </c>
      <c r="B1753" s="90" t="s">
        <v>37</v>
      </c>
      <c r="C1753" s="91" t="s">
        <v>27</v>
      </c>
      <c r="D1753" s="91">
        <v>8114</v>
      </c>
      <c r="E1753" s="87" t="s">
        <v>78</v>
      </c>
      <c r="F1753" s="87" t="s">
        <v>29</v>
      </c>
      <c r="G1753" s="88" t="s">
        <v>44</v>
      </c>
      <c r="H1753" s="89" t="s">
        <v>45</v>
      </c>
      <c r="I1753" s="92" t="s">
        <v>78</v>
      </c>
      <c r="J1753" s="92" t="s">
        <v>79</v>
      </c>
      <c r="K1753" s="91" t="s">
        <v>34</v>
      </c>
      <c r="L1753" s="128">
        <v>44023</v>
      </c>
      <c r="M1753" s="91">
        <v>2020</v>
      </c>
      <c r="N1753" s="91" t="s">
        <v>1124</v>
      </c>
      <c r="O1753" s="91" t="s">
        <v>1342</v>
      </c>
      <c r="P1753" s="127">
        <v>44053</v>
      </c>
      <c r="Q1753" s="97">
        <v>44030</v>
      </c>
      <c r="R1753" s="93" t="s">
        <v>35</v>
      </c>
      <c r="S1753" s="89" t="s">
        <v>36</v>
      </c>
      <c r="T1753" s="88" t="s">
        <v>30</v>
      </c>
      <c r="U1753" s="89" t="s">
        <v>449</v>
      </c>
      <c r="V1753" s="92" t="s">
        <v>2210</v>
      </c>
      <c r="W1753" s="94">
        <v>48488753</v>
      </c>
      <c r="X1753" s="46">
        <f t="shared" si="84"/>
        <v>7</v>
      </c>
      <c r="Y1753" s="46">
        <v>1488</v>
      </c>
      <c r="Z1753" s="46" t="str">
        <f t="shared" si="85"/>
        <v>1-15</v>
      </c>
      <c r="AA1753" s="77" t="str">
        <f t="shared" si="86"/>
        <v>Concluido</v>
      </c>
    </row>
    <row r="1754" spans="1:27" s="43" customFormat="1" ht="15" customHeight="1">
      <c r="A1754" s="89" t="s">
        <v>26</v>
      </c>
      <c r="B1754" s="90" t="s">
        <v>37</v>
      </c>
      <c r="C1754" s="91" t="s">
        <v>27</v>
      </c>
      <c r="D1754" s="91">
        <v>8115</v>
      </c>
      <c r="E1754" s="87" t="s">
        <v>78</v>
      </c>
      <c r="F1754" s="87" t="s">
        <v>29</v>
      </c>
      <c r="G1754" s="88" t="s">
        <v>44</v>
      </c>
      <c r="H1754" s="89" t="s">
        <v>45</v>
      </c>
      <c r="I1754" s="92" t="s">
        <v>78</v>
      </c>
      <c r="J1754" s="92" t="s">
        <v>79</v>
      </c>
      <c r="K1754" s="91" t="s">
        <v>34</v>
      </c>
      <c r="L1754" s="128">
        <v>44023</v>
      </c>
      <c r="M1754" s="91">
        <v>2020</v>
      </c>
      <c r="N1754" s="91" t="s">
        <v>1124</v>
      </c>
      <c r="O1754" s="91" t="s">
        <v>1342</v>
      </c>
      <c r="P1754" s="127">
        <v>44053</v>
      </c>
      <c r="Q1754" s="97">
        <v>44030</v>
      </c>
      <c r="R1754" s="93" t="s">
        <v>35</v>
      </c>
      <c r="S1754" s="89" t="s">
        <v>36</v>
      </c>
      <c r="T1754" s="88" t="s">
        <v>30</v>
      </c>
      <c r="U1754" s="89" t="s">
        <v>449</v>
      </c>
      <c r="V1754" s="92" t="s">
        <v>2210</v>
      </c>
      <c r="W1754" s="94">
        <v>48488753</v>
      </c>
      <c r="X1754" s="46">
        <f t="shared" si="84"/>
        <v>7</v>
      </c>
      <c r="Y1754" s="46">
        <v>1489</v>
      </c>
      <c r="Z1754" s="46" t="str">
        <f t="shared" si="85"/>
        <v>1-15</v>
      </c>
      <c r="AA1754" s="77" t="str">
        <f t="shared" si="86"/>
        <v>Concluido</v>
      </c>
    </row>
    <row r="1755" spans="1:27" s="43" customFormat="1" ht="15" customHeight="1">
      <c r="A1755" s="89" t="s">
        <v>26</v>
      </c>
      <c r="B1755" s="90" t="s">
        <v>37</v>
      </c>
      <c r="C1755" s="91" t="s">
        <v>27</v>
      </c>
      <c r="D1755" s="91">
        <v>8117</v>
      </c>
      <c r="E1755" s="87" t="s">
        <v>102</v>
      </c>
      <c r="F1755" s="87" t="s">
        <v>29</v>
      </c>
      <c r="G1755" s="88" t="s">
        <v>44</v>
      </c>
      <c r="H1755" s="89" t="s">
        <v>45</v>
      </c>
      <c r="I1755" s="92" t="s">
        <v>102</v>
      </c>
      <c r="J1755" s="92" t="s">
        <v>86</v>
      </c>
      <c r="K1755" s="91" t="s">
        <v>155</v>
      </c>
      <c r="L1755" s="128">
        <v>44023</v>
      </c>
      <c r="M1755" s="91">
        <v>2020</v>
      </c>
      <c r="N1755" s="91" t="s">
        <v>1124</v>
      </c>
      <c r="O1755" s="91" t="s">
        <v>1342</v>
      </c>
      <c r="P1755" s="127">
        <v>44053</v>
      </c>
      <c r="Q1755" s="97">
        <v>44030</v>
      </c>
      <c r="R1755" s="93" t="s">
        <v>35</v>
      </c>
      <c r="S1755" s="89" t="s">
        <v>36</v>
      </c>
      <c r="T1755" s="88" t="s">
        <v>30</v>
      </c>
      <c r="U1755" s="89" t="s">
        <v>449</v>
      </c>
      <c r="V1755" s="92" t="s">
        <v>2211</v>
      </c>
      <c r="W1755" s="94">
        <v>3464421</v>
      </c>
      <c r="X1755" s="46">
        <f t="shared" si="84"/>
        <v>7</v>
      </c>
      <c r="Y1755" s="46">
        <v>1490</v>
      </c>
      <c r="Z1755" s="46" t="str">
        <f t="shared" si="85"/>
        <v>1-15</v>
      </c>
      <c r="AA1755" s="77" t="str">
        <f t="shared" si="86"/>
        <v>Concluido</v>
      </c>
    </row>
    <row r="1756" spans="1:27" s="43" customFormat="1" ht="15" customHeight="1">
      <c r="A1756" s="89" t="s">
        <v>26</v>
      </c>
      <c r="B1756" s="90" t="s">
        <v>37</v>
      </c>
      <c r="C1756" s="91" t="s">
        <v>27</v>
      </c>
      <c r="D1756" s="91">
        <v>8110</v>
      </c>
      <c r="E1756" s="87" t="s">
        <v>66</v>
      </c>
      <c r="F1756" s="87" t="s">
        <v>57</v>
      </c>
      <c r="G1756" s="88" t="s">
        <v>44</v>
      </c>
      <c r="H1756" s="89" t="s">
        <v>45</v>
      </c>
      <c r="I1756" s="92" t="s">
        <v>66</v>
      </c>
      <c r="J1756" s="92" t="s">
        <v>51</v>
      </c>
      <c r="K1756" s="91" t="s">
        <v>431</v>
      </c>
      <c r="L1756" s="128">
        <v>44023</v>
      </c>
      <c r="M1756" s="91">
        <v>2020</v>
      </c>
      <c r="N1756" s="91" t="s">
        <v>1124</v>
      </c>
      <c r="O1756" s="91" t="s">
        <v>1342</v>
      </c>
      <c r="P1756" s="127">
        <v>44053</v>
      </c>
      <c r="Q1756" s="97">
        <v>44050</v>
      </c>
      <c r="R1756" s="93" t="s">
        <v>35</v>
      </c>
      <c r="S1756" s="89" t="s">
        <v>36</v>
      </c>
      <c r="T1756" s="88" t="s">
        <v>30</v>
      </c>
      <c r="U1756" s="89" t="s">
        <v>449</v>
      </c>
      <c r="V1756" s="92" t="s">
        <v>2212</v>
      </c>
      <c r="W1756" s="94">
        <v>47603413</v>
      </c>
      <c r="X1756" s="46">
        <f t="shared" si="84"/>
        <v>27</v>
      </c>
      <c r="Y1756" s="46">
        <v>1491</v>
      </c>
      <c r="Z1756" s="46" t="str">
        <f t="shared" si="85"/>
        <v>16-30</v>
      </c>
      <c r="AA1756" s="77" t="str">
        <f t="shared" si="86"/>
        <v>Concluido</v>
      </c>
    </row>
    <row r="1757" spans="1:27" s="43" customFormat="1" ht="15" customHeight="1">
      <c r="A1757" s="89" t="s">
        <v>26</v>
      </c>
      <c r="B1757" s="90" t="s">
        <v>37</v>
      </c>
      <c r="C1757" s="91" t="s">
        <v>27</v>
      </c>
      <c r="D1757" s="91">
        <v>8078</v>
      </c>
      <c r="E1757" s="87" t="s">
        <v>427</v>
      </c>
      <c r="F1757" s="87" t="s">
        <v>57</v>
      </c>
      <c r="G1757" s="88" t="s">
        <v>44</v>
      </c>
      <c r="H1757" s="89" t="s">
        <v>45</v>
      </c>
      <c r="I1757" s="92" t="s">
        <v>427</v>
      </c>
      <c r="J1757" s="92" t="s">
        <v>51</v>
      </c>
      <c r="K1757" s="91" t="s">
        <v>433</v>
      </c>
      <c r="L1757" s="128">
        <v>44022</v>
      </c>
      <c r="M1757" s="91">
        <v>2020</v>
      </c>
      <c r="N1757" s="91" t="s">
        <v>1124</v>
      </c>
      <c r="O1757" s="91" t="s">
        <v>1342</v>
      </c>
      <c r="P1757" s="127">
        <v>44052</v>
      </c>
      <c r="Q1757" s="97">
        <v>44055</v>
      </c>
      <c r="R1757" s="93" t="s">
        <v>35</v>
      </c>
      <c r="S1757" s="89" t="s">
        <v>36</v>
      </c>
      <c r="T1757" s="88" t="s">
        <v>30</v>
      </c>
      <c r="U1757" s="89" t="s">
        <v>449</v>
      </c>
      <c r="V1757" s="92" t="s">
        <v>2213</v>
      </c>
      <c r="W1757" s="94">
        <v>80263706</v>
      </c>
      <c r="X1757" s="46">
        <f t="shared" si="84"/>
        <v>33</v>
      </c>
      <c r="Y1757" s="46">
        <v>1492</v>
      </c>
      <c r="Z1757" s="46" t="str">
        <f t="shared" si="85"/>
        <v>31-60</v>
      </c>
      <c r="AA1757" s="77" t="str">
        <f t="shared" si="86"/>
        <v>Concluido</v>
      </c>
    </row>
    <row r="1758" spans="1:27" s="43" customFormat="1" ht="15" customHeight="1">
      <c r="A1758" s="89" t="s">
        <v>26</v>
      </c>
      <c r="B1758" s="90" t="s">
        <v>37</v>
      </c>
      <c r="C1758" s="91" t="s">
        <v>27</v>
      </c>
      <c r="D1758" s="91">
        <v>8072</v>
      </c>
      <c r="E1758" s="87" t="s">
        <v>116</v>
      </c>
      <c r="F1758" s="87" t="s">
        <v>57</v>
      </c>
      <c r="G1758" s="88" t="s">
        <v>44</v>
      </c>
      <c r="H1758" s="89" t="s">
        <v>45</v>
      </c>
      <c r="I1758" s="92" t="s">
        <v>116</v>
      </c>
      <c r="J1758" s="92" t="s">
        <v>117</v>
      </c>
      <c r="K1758" s="91" t="s">
        <v>118</v>
      </c>
      <c r="L1758" s="128">
        <v>44022</v>
      </c>
      <c r="M1758" s="91">
        <v>2020</v>
      </c>
      <c r="N1758" s="91" t="s">
        <v>1124</v>
      </c>
      <c r="O1758" s="91" t="s">
        <v>1342</v>
      </c>
      <c r="P1758" s="127">
        <v>44052</v>
      </c>
      <c r="Q1758" s="97">
        <v>44050</v>
      </c>
      <c r="R1758" s="93" t="s">
        <v>35</v>
      </c>
      <c r="S1758" s="89" t="s">
        <v>36</v>
      </c>
      <c r="T1758" s="88" t="s">
        <v>30</v>
      </c>
      <c r="U1758" s="89" t="s">
        <v>449</v>
      </c>
      <c r="V1758" s="92" t="s">
        <v>2214</v>
      </c>
      <c r="W1758" s="94">
        <v>41709411</v>
      </c>
      <c r="X1758" s="46">
        <f t="shared" si="84"/>
        <v>28</v>
      </c>
      <c r="Y1758" s="46">
        <v>1493</v>
      </c>
      <c r="Z1758" s="46" t="str">
        <f t="shared" si="85"/>
        <v>16-30</v>
      </c>
      <c r="AA1758" s="77" t="str">
        <f t="shared" si="86"/>
        <v>Concluido</v>
      </c>
    </row>
    <row r="1759" spans="1:27" s="43" customFormat="1" ht="15" customHeight="1">
      <c r="A1759" s="89" t="s">
        <v>26</v>
      </c>
      <c r="B1759" s="90" t="s">
        <v>37</v>
      </c>
      <c r="C1759" s="91" t="s">
        <v>27</v>
      </c>
      <c r="D1759" s="91">
        <v>8073</v>
      </c>
      <c r="E1759" s="87" t="s">
        <v>116</v>
      </c>
      <c r="F1759" s="87" t="s">
        <v>57</v>
      </c>
      <c r="G1759" s="88" t="s">
        <v>44</v>
      </c>
      <c r="H1759" s="89" t="s">
        <v>45</v>
      </c>
      <c r="I1759" s="92" t="s">
        <v>116</v>
      </c>
      <c r="J1759" s="92" t="s">
        <v>117</v>
      </c>
      <c r="K1759" s="91" t="s">
        <v>118</v>
      </c>
      <c r="L1759" s="128">
        <v>44022</v>
      </c>
      <c r="M1759" s="91">
        <v>2020</v>
      </c>
      <c r="N1759" s="91" t="s">
        <v>1124</v>
      </c>
      <c r="O1759" s="91" t="s">
        <v>1342</v>
      </c>
      <c r="P1759" s="127">
        <v>44052</v>
      </c>
      <c r="Q1759" s="97">
        <v>44050</v>
      </c>
      <c r="R1759" s="93" t="s">
        <v>35</v>
      </c>
      <c r="S1759" s="89" t="s">
        <v>36</v>
      </c>
      <c r="T1759" s="88" t="s">
        <v>30</v>
      </c>
      <c r="U1759" s="89" t="s">
        <v>449</v>
      </c>
      <c r="V1759" s="92" t="s">
        <v>2215</v>
      </c>
      <c r="W1759" s="94">
        <v>23924635</v>
      </c>
      <c r="X1759" s="46">
        <f t="shared" ref="X1759:X1822" si="87">Q1759-L1759</f>
        <v>28</v>
      </c>
      <c r="Y1759" s="46">
        <v>1494</v>
      </c>
      <c r="Z1759" s="46" t="str">
        <f t="shared" ref="Z1759:Z1822" si="88">IF(X1759&lt;=15,"1-15",IF(X1759&lt;=30,"16-30",IF(X1759&lt;=60,"31-60","Más de 60")))</f>
        <v>16-30</v>
      </c>
      <c r="AA1759" s="77" t="str">
        <f t="shared" ref="AA1759:AA1822" si="89">IF(B1759&lt;&gt;"En Gestión","Concluido","En Gestión")</f>
        <v>Concluido</v>
      </c>
    </row>
    <row r="1760" spans="1:27" s="43" customFormat="1" ht="15" customHeight="1">
      <c r="A1760" s="89" t="s">
        <v>26</v>
      </c>
      <c r="B1760" s="90" t="s">
        <v>37</v>
      </c>
      <c r="C1760" s="91" t="s">
        <v>27</v>
      </c>
      <c r="D1760" s="91">
        <v>8070</v>
      </c>
      <c r="E1760" s="87" t="s">
        <v>67</v>
      </c>
      <c r="F1760" s="87" t="s">
        <v>57</v>
      </c>
      <c r="G1760" s="88" t="s">
        <v>44</v>
      </c>
      <c r="H1760" s="89" t="s">
        <v>45</v>
      </c>
      <c r="I1760" s="92" t="s">
        <v>67</v>
      </c>
      <c r="J1760" s="92" t="s">
        <v>69</v>
      </c>
      <c r="K1760" s="91" t="s">
        <v>432</v>
      </c>
      <c r="L1760" s="128">
        <v>44022</v>
      </c>
      <c r="M1760" s="91">
        <v>2020</v>
      </c>
      <c r="N1760" s="91" t="s">
        <v>1124</v>
      </c>
      <c r="O1760" s="91" t="s">
        <v>1342</v>
      </c>
      <c r="P1760" s="127">
        <v>44052</v>
      </c>
      <c r="Q1760" s="97">
        <v>44033</v>
      </c>
      <c r="R1760" s="93" t="s">
        <v>35</v>
      </c>
      <c r="S1760" s="89" t="s">
        <v>36</v>
      </c>
      <c r="T1760" s="88" t="s">
        <v>30</v>
      </c>
      <c r="U1760" s="89" t="s">
        <v>449</v>
      </c>
      <c r="V1760" s="92" t="s">
        <v>2216</v>
      </c>
      <c r="W1760" s="94">
        <v>40701856</v>
      </c>
      <c r="X1760" s="46">
        <f t="shared" si="87"/>
        <v>11</v>
      </c>
      <c r="Y1760" s="46">
        <v>1495</v>
      </c>
      <c r="Z1760" s="46" t="str">
        <f t="shared" si="88"/>
        <v>1-15</v>
      </c>
      <c r="AA1760" s="77" t="str">
        <f t="shared" si="89"/>
        <v>Concluido</v>
      </c>
    </row>
    <row r="1761" spans="1:27" s="43" customFormat="1" ht="15" customHeight="1">
      <c r="A1761" s="89" t="s">
        <v>26</v>
      </c>
      <c r="B1761" s="90" t="s">
        <v>37</v>
      </c>
      <c r="C1761" s="91" t="s">
        <v>27</v>
      </c>
      <c r="D1761" s="91">
        <v>8101</v>
      </c>
      <c r="E1761" s="87" t="s">
        <v>406</v>
      </c>
      <c r="F1761" s="87" t="s">
        <v>57</v>
      </c>
      <c r="G1761" s="88" t="s">
        <v>44</v>
      </c>
      <c r="H1761" s="89" t="s">
        <v>45</v>
      </c>
      <c r="I1761" s="92" t="s">
        <v>406</v>
      </c>
      <c r="J1761" s="92" t="s">
        <v>79</v>
      </c>
      <c r="K1761" s="91" t="s">
        <v>137</v>
      </c>
      <c r="L1761" s="128">
        <v>44022</v>
      </c>
      <c r="M1761" s="91">
        <v>2020</v>
      </c>
      <c r="N1761" s="91" t="s">
        <v>1124</v>
      </c>
      <c r="O1761" s="91" t="s">
        <v>1342</v>
      </c>
      <c r="P1761" s="127">
        <v>44052</v>
      </c>
      <c r="Q1761" s="97">
        <v>44050</v>
      </c>
      <c r="R1761" s="93" t="s">
        <v>35</v>
      </c>
      <c r="S1761" s="89" t="s">
        <v>36</v>
      </c>
      <c r="T1761" s="88" t="s">
        <v>30</v>
      </c>
      <c r="U1761" s="89" t="s">
        <v>449</v>
      </c>
      <c r="V1761" s="92" t="s">
        <v>2217</v>
      </c>
      <c r="W1761" s="94">
        <v>47849894</v>
      </c>
      <c r="X1761" s="46">
        <f t="shared" si="87"/>
        <v>28</v>
      </c>
      <c r="Y1761" s="46">
        <v>1496</v>
      </c>
      <c r="Z1761" s="46" t="str">
        <f t="shared" si="88"/>
        <v>16-30</v>
      </c>
      <c r="AA1761" s="77" t="str">
        <f t="shared" si="89"/>
        <v>Concluido</v>
      </c>
    </row>
    <row r="1762" spans="1:27" s="43" customFormat="1" ht="15" customHeight="1">
      <c r="A1762" s="89" t="s">
        <v>26</v>
      </c>
      <c r="B1762" s="90" t="s">
        <v>37</v>
      </c>
      <c r="C1762" s="91" t="s">
        <v>27</v>
      </c>
      <c r="D1762" s="91">
        <v>8076</v>
      </c>
      <c r="E1762" s="87" t="s">
        <v>121</v>
      </c>
      <c r="F1762" s="87" t="s">
        <v>57</v>
      </c>
      <c r="G1762" s="88" t="s">
        <v>44</v>
      </c>
      <c r="H1762" s="89" t="s">
        <v>45</v>
      </c>
      <c r="I1762" s="92" t="s">
        <v>121</v>
      </c>
      <c r="J1762" s="92" t="s">
        <v>69</v>
      </c>
      <c r="K1762" s="91" t="s">
        <v>126</v>
      </c>
      <c r="L1762" s="128">
        <v>44022</v>
      </c>
      <c r="M1762" s="91">
        <v>2020</v>
      </c>
      <c r="N1762" s="91" t="s">
        <v>1124</v>
      </c>
      <c r="O1762" s="91" t="s">
        <v>1342</v>
      </c>
      <c r="P1762" s="127">
        <v>44052</v>
      </c>
      <c r="Q1762" s="97">
        <v>44050</v>
      </c>
      <c r="R1762" s="93" t="s">
        <v>35</v>
      </c>
      <c r="S1762" s="89" t="s">
        <v>36</v>
      </c>
      <c r="T1762" s="88" t="s">
        <v>30</v>
      </c>
      <c r="U1762" s="89" t="s">
        <v>449</v>
      </c>
      <c r="V1762" s="92" t="s">
        <v>2218</v>
      </c>
      <c r="W1762" s="94">
        <v>47580136</v>
      </c>
      <c r="X1762" s="46">
        <f t="shared" si="87"/>
        <v>28</v>
      </c>
      <c r="Y1762" s="46">
        <v>1497</v>
      </c>
      <c r="Z1762" s="46" t="str">
        <f t="shared" si="88"/>
        <v>16-30</v>
      </c>
      <c r="AA1762" s="77" t="str">
        <f t="shared" si="89"/>
        <v>Concluido</v>
      </c>
    </row>
    <row r="1763" spans="1:27" s="43" customFormat="1" ht="15" customHeight="1">
      <c r="A1763" s="89" t="s">
        <v>26</v>
      </c>
      <c r="B1763" s="90" t="s">
        <v>37</v>
      </c>
      <c r="C1763" s="91" t="s">
        <v>27</v>
      </c>
      <c r="D1763" s="91">
        <v>8071</v>
      </c>
      <c r="E1763" s="87" t="s">
        <v>53</v>
      </c>
      <c r="F1763" s="87" t="s">
        <v>29</v>
      </c>
      <c r="G1763" s="88" t="s">
        <v>44</v>
      </c>
      <c r="H1763" s="89" t="s">
        <v>45</v>
      </c>
      <c r="I1763" s="92" t="s">
        <v>71</v>
      </c>
      <c r="J1763" s="92" t="s">
        <v>47</v>
      </c>
      <c r="K1763" s="91" t="s">
        <v>34</v>
      </c>
      <c r="L1763" s="128">
        <v>44022</v>
      </c>
      <c r="M1763" s="91">
        <v>2020</v>
      </c>
      <c r="N1763" s="91" t="s">
        <v>1124</v>
      </c>
      <c r="O1763" s="91" t="s">
        <v>1342</v>
      </c>
      <c r="P1763" s="127">
        <v>44052</v>
      </c>
      <c r="Q1763" s="97">
        <v>44050</v>
      </c>
      <c r="R1763" s="93" t="s">
        <v>35</v>
      </c>
      <c r="S1763" s="89" t="s">
        <v>36</v>
      </c>
      <c r="T1763" s="88" t="s">
        <v>30</v>
      </c>
      <c r="U1763" s="89" t="s">
        <v>449</v>
      </c>
      <c r="V1763" s="92" t="s">
        <v>2219</v>
      </c>
      <c r="W1763" s="94">
        <v>74241028</v>
      </c>
      <c r="X1763" s="46">
        <f t="shared" si="87"/>
        <v>28</v>
      </c>
      <c r="Y1763" s="46">
        <v>1498</v>
      </c>
      <c r="Z1763" s="46" t="str">
        <f t="shared" si="88"/>
        <v>16-30</v>
      </c>
      <c r="AA1763" s="77" t="str">
        <f t="shared" si="89"/>
        <v>Concluido</v>
      </c>
    </row>
    <row r="1764" spans="1:27" s="43" customFormat="1" ht="15" customHeight="1">
      <c r="A1764" s="89" t="s">
        <v>26</v>
      </c>
      <c r="B1764" s="90" t="s">
        <v>37</v>
      </c>
      <c r="C1764" s="91" t="s">
        <v>27</v>
      </c>
      <c r="D1764" s="91">
        <v>8069</v>
      </c>
      <c r="E1764" s="87" t="s">
        <v>46</v>
      </c>
      <c r="F1764" s="87" t="s">
        <v>57</v>
      </c>
      <c r="G1764" s="88" t="s">
        <v>44</v>
      </c>
      <c r="H1764" s="89" t="s">
        <v>45</v>
      </c>
      <c r="I1764" s="92" t="s">
        <v>46</v>
      </c>
      <c r="J1764" s="92" t="s">
        <v>47</v>
      </c>
      <c r="K1764" s="91" t="s">
        <v>34</v>
      </c>
      <c r="L1764" s="128">
        <v>44022</v>
      </c>
      <c r="M1764" s="91">
        <v>2020</v>
      </c>
      <c r="N1764" s="91" t="s">
        <v>1124</v>
      </c>
      <c r="O1764" s="91" t="s">
        <v>1342</v>
      </c>
      <c r="P1764" s="127">
        <v>44052</v>
      </c>
      <c r="Q1764" s="97">
        <v>44081</v>
      </c>
      <c r="R1764" s="93" t="s">
        <v>35</v>
      </c>
      <c r="S1764" s="89" t="s">
        <v>36</v>
      </c>
      <c r="T1764" s="88" t="s">
        <v>30</v>
      </c>
      <c r="U1764" s="89" t="s">
        <v>449</v>
      </c>
      <c r="V1764" s="92" t="s">
        <v>2220</v>
      </c>
      <c r="W1764" s="94">
        <v>42955948</v>
      </c>
      <c r="X1764" s="46">
        <f t="shared" si="87"/>
        <v>59</v>
      </c>
      <c r="Y1764" s="46">
        <v>1499</v>
      </c>
      <c r="Z1764" s="46" t="str">
        <f t="shared" si="88"/>
        <v>31-60</v>
      </c>
      <c r="AA1764" s="77" t="str">
        <f t="shared" si="89"/>
        <v>Concluido</v>
      </c>
    </row>
    <row r="1765" spans="1:27" s="43" customFormat="1">
      <c r="A1765" s="89" t="s">
        <v>26</v>
      </c>
      <c r="B1765" s="90" t="s">
        <v>37</v>
      </c>
      <c r="C1765" s="91" t="s">
        <v>27</v>
      </c>
      <c r="D1765" s="91">
        <v>8074</v>
      </c>
      <c r="E1765" s="87" t="s">
        <v>71</v>
      </c>
      <c r="F1765" s="87" t="s">
        <v>57</v>
      </c>
      <c r="G1765" s="88" t="s">
        <v>44</v>
      </c>
      <c r="H1765" s="89" t="s">
        <v>45</v>
      </c>
      <c r="I1765" s="92" t="s">
        <v>46</v>
      </c>
      <c r="J1765" s="92" t="s">
        <v>47</v>
      </c>
      <c r="K1765" s="91" t="s">
        <v>34</v>
      </c>
      <c r="L1765" s="128">
        <v>44022</v>
      </c>
      <c r="M1765" s="91">
        <v>2020</v>
      </c>
      <c r="N1765" s="91" t="s">
        <v>1124</v>
      </c>
      <c r="O1765" s="91" t="s">
        <v>1342</v>
      </c>
      <c r="P1765" s="127">
        <v>44052</v>
      </c>
      <c r="Q1765" s="97">
        <v>44062</v>
      </c>
      <c r="R1765" s="93" t="s">
        <v>35</v>
      </c>
      <c r="S1765" s="89" t="s">
        <v>36</v>
      </c>
      <c r="T1765" s="88" t="s">
        <v>30</v>
      </c>
      <c r="U1765" s="89" t="s">
        <v>449</v>
      </c>
      <c r="V1765" s="92" t="s">
        <v>2221</v>
      </c>
      <c r="W1765" s="94">
        <v>6824933</v>
      </c>
      <c r="X1765" s="46">
        <f t="shared" si="87"/>
        <v>40</v>
      </c>
      <c r="Y1765" s="46">
        <v>1500</v>
      </c>
      <c r="Z1765" s="46" t="str">
        <f t="shared" si="88"/>
        <v>31-60</v>
      </c>
      <c r="AA1765" s="77" t="str">
        <f t="shared" si="89"/>
        <v>Concluido</v>
      </c>
    </row>
    <row r="1766" spans="1:27" s="43" customFormat="1">
      <c r="A1766" s="89" t="s">
        <v>26</v>
      </c>
      <c r="B1766" s="90" t="s">
        <v>37</v>
      </c>
      <c r="C1766" s="91" t="s">
        <v>27</v>
      </c>
      <c r="D1766" s="91">
        <v>8102</v>
      </c>
      <c r="E1766" s="87" t="s">
        <v>53</v>
      </c>
      <c r="F1766" s="87" t="s">
        <v>29</v>
      </c>
      <c r="G1766" s="88" t="s">
        <v>44</v>
      </c>
      <c r="H1766" s="89" t="s">
        <v>45</v>
      </c>
      <c r="I1766" s="92" t="s">
        <v>53</v>
      </c>
      <c r="J1766" s="92" t="s">
        <v>47</v>
      </c>
      <c r="K1766" s="91" t="s">
        <v>34</v>
      </c>
      <c r="L1766" s="128">
        <v>44022</v>
      </c>
      <c r="M1766" s="91">
        <v>2020</v>
      </c>
      <c r="N1766" s="91" t="s">
        <v>1124</v>
      </c>
      <c r="O1766" s="91" t="s">
        <v>1342</v>
      </c>
      <c r="P1766" s="127">
        <v>44052</v>
      </c>
      <c r="Q1766" s="97">
        <v>44050</v>
      </c>
      <c r="R1766" s="93" t="s">
        <v>35</v>
      </c>
      <c r="S1766" s="89" t="s">
        <v>36</v>
      </c>
      <c r="T1766" s="88" t="s">
        <v>30</v>
      </c>
      <c r="U1766" s="89" t="s">
        <v>449</v>
      </c>
      <c r="V1766" s="92" t="s">
        <v>2222</v>
      </c>
      <c r="W1766" s="94">
        <v>8592990</v>
      </c>
      <c r="X1766" s="46">
        <f t="shared" si="87"/>
        <v>28</v>
      </c>
      <c r="Y1766" s="46">
        <v>1501</v>
      </c>
      <c r="Z1766" s="46" t="str">
        <f t="shared" si="88"/>
        <v>16-30</v>
      </c>
      <c r="AA1766" s="77" t="str">
        <f t="shared" si="89"/>
        <v>Concluido</v>
      </c>
    </row>
    <row r="1767" spans="1:27" s="43" customFormat="1">
      <c r="A1767" s="89" t="s">
        <v>26</v>
      </c>
      <c r="B1767" s="90" t="s">
        <v>37</v>
      </c>
      <c r="C1767" s="91" t="s">
        <v>27</v>
      </c>
      <c r="D1767" s="91">
        <v>8080</v>
      </c>
      <c r="E1767" s="87" t="s">
        <v>147</v>
      </c>
      <c r="F1767" s="87" t="s">
        <v>57</v>
      </c>
      <c r="G1767" s="88" t="s">
        <v>30</v>
      </c>
      <c r="H1767" s="89" t="s">
        <v>31</v>
      </c>
      <c r="I1767" s="92" t="s">
        <v>32</v>
      </c>
      <c r="J1767" s="92" t="s">
        <v>33</v>
      </c>
      <c r="K1767" s="91" t="s">
        <v>34</v>
      </c>
      <c r="L1767" s="128">
        <v>44022</v>
      </c>
      <c r="M1767" s="91">
        <v>2020</v>
      </c>
      <c r="N1767" s="91" t="s">
        <v>1124</v>
      </c>
      <c r="O1767" s="91" t="s">
        <v>1342</v>
      </c>
      <c r="P1767" s="127">
        <v>44052</v>
      </c>
      <c r="Q1767" s="97">
        <v>44050</v>
      </c>
      <c r="R1767" s="93" t="s">
        <v>35</v>
      </c>
      <c r="S1767" s="89" t="s">
        <v>36</v>
      </c>
      <c r="T1767" s="88" t="s">
        <v>30</v>
      </c>
      <c r="U1767" s="89" t="s">
        <v>449</v>
      </c>
      <c r="V1767" s="92" t="s">
        <v>2223</v>
      </c>
      <c r="W1767" s="94">
        <v>71700599</v>
      </c>
      <c r="X1767" s="46">
        <f t="shared" si="87"/>
        <v>28</v>
      </c>
      <c r="Y1767" s="46">
        <v>1502</v>
      </c>
      <c r="Z1767" s="46" t="str">
        <f t="shared" si="88"/>
        <v>16-30</v>
      </c>
      <c r="AA1767" s="77" t="str">
        <f t="shared" si="89"/>
        <v>Concluido</v>
      </c>
    </row>
    <row r="1768" spans="1:27" s="43" customFormat="1" ht="15" customHeight="1">
      <c r="A1768" s="89" t="s">
        <v>26</v>
      </c>
      <c r="B1768" s="90" t="s">
        <v>37</v>
      </c>
      <c r="C1768" s="91" t="s">
        <v>27</v>
      </c>
      <c r="D1768" s="91">
        <v>8082</v>
      </c>
      <c r="E1768" s="87" t="s">
        <v>157</v>
      </c>
      <c r="F1768" s="87" t="s">
        <v>29</v>
      </c>
      <c r="G1768" s="88" t="s">
        <v>30</v>
      </c>
      <c r="H1768" s="89" t="s">
        <v>31</v>
      </c>
      <c r="I1768" s="92" t="s">
        <v>32</v>
      </c>
      <c r="J1768" s="92" t="s">
        <v>33</v>
      </c>
      <c r="K1768" s="91" t="s">
        <v>34</v>
      </c>
      <c r="L1768" s="128">
        <v>44022</v>
      </c>
      <c r="M1768" s="91">
        <v>2020</v>
      </c>
      <c r="N1768" s="91" t="s">
        <v>1124</v>
      </c>
      <c r="O1768" s="91" t="s">
        <v>1342</v>
      </c>
      <c r="P1768" s="127">
        <v>44052</v>
      </c>
      <c r="Q1768" s="97">
        <v>44030</v>
      </c>
      <c r="R1768" s="93" t="s">
        <v>35</v>
      </c>
      <c r="S1768" s="89" t="s">
        <v>36</v>
      </c>
      <c r="T1768" s="88" t="s">
        <v>30</v>
      </c>
      <c r="U1768" s="89" t="s">
        <v>449</v>
      </c>
      <c r="V1768" s="92" t="s">
        <v>2224</v>
      </c>
      <c r="W1768" s="94">
        <v>77350155</v>
      </c>
      <c r="X1768" s="46">
        <f t="shared" si="87"/>
        <v>8</v>
      </c>
      <c r="Y1768" s="46">
        <v>1503</v>
      </c>
      <c r="Z1768" s="46" t="str">
        <f t="shared" si="88"/>
        <v>1-15</v>
      </c>
      <c r="AA1768" s="77" t="str">
        <f t="shared" si="89"/>
        <v>Concluido</v>
      </c>
    </row>
    <row r="1769" spans="1:27" s="43" customFormat="1" ht="15" customHeight="1">
      <c r="A1769" s="89" t="s">
        <v>26</v>
      </c>
      <c r="B1769" s="90" t="s">
        <v>37</v>
      </c>
      <c r="C1769" s="91" t="s">
        <v>27</v>
      </c>
      <c r="D1769" s="91">
        <v>8083</v>
      </c>
      <c r="E1769" s="87" t="s">
        <v>80</v>
      </c>
      <c r="F1769" s="87" t="s">
        <v>80</v>
      </c>
      <c r="G1769" s="88" t="s">
        <v>30</v>
      </c>
      <c r="H1769" s="89" t="s">
        <v>31</v>
      </c>
      <c r="I1769" s="92" t="s">
        <v>32</v>
      </c>
      <c r="J1769" s="92" t="s">
        <v>33</v>
      </c>
      <c r="K1769" s="91" t="s">
        <v>34</v>
      </c>
      <c r="L1769" s="128">
        <v>44022</v>
      </c>
      <c r="M1769" s="91">
        <v>2020</v>
      </c>
      <c r="N1769" s="91" t="s">
        <v>1124</v>
      </c>
      <c r="O1769" s="91" t="s">
        <v>1342</v>
      </c>
      <c r="P1769" s="127">
        <v>44052</v>
      </c>
      <c r="Q1769" s="97">
        <v>44050</v>
      </c>
      <c r="R1769" s="93">
        <v>29</v>
      </c>
      <c r="S1769" s="89" t="s">
        <v>81</v>
      </c>
      <c r="T1769" s="88">
        <v>39</v>
      </c>
      <c r="U1769" s="89" t="s">
        <v>82</v>
      </c>
      <c r="V1769" s="92" t="s">
        <v>2225</v>
      </c>
      <c r="W1769" s="94">
        <v>42701516</v>
      </c>
      <c r="X1769" s="46">
        <f t="shared" si="87"/>
        <v>28</v>
      </c>
      <c r="Y1769" s="46">
        <v>1504</v>
      </c>
      <c r="Z1769" s="46" t="str">
        <f t="shared" si="88"/>
        <v>16-30</v>
      </c>
      <c r="AA1769" s="77" t="str">
        <f t="shared" si="89"/>
        <v>Concluido</v>
      </c>
    </row>
    <row r="1770" spans="1:27" s="43" customFormat="1" ht="15" customHeight="1">
      <c r="A1770" s="89" t="s">
        <v>26</v>
      </c>
      <c r="B1770" s="90" t="s">
        <v>37</v>
      </c>
      <c r="C1770" s="91" t="s">
        <v>27</v>
      </c>
      <c r="D1770" s="91">
        <v>8086</v>
      </c>
      <c r="E1770" s="87" t="s">
        <v>73</v>
      </c>
      <c r="F1770" s="87" t="s">
        <v>57</v>
      </c>
      <c r="G1770" s="88" t="s">
        <v>30</v>
      </c>
      <c r="H1770" s="89" t="s">
        <v>31</v>
      </c>
      <c r="I1770" s="92" t="s">
        <v>32</v>
      </c>
      <c r="J1770" s="92" t="s">
        <v>33</v>
      </c>
      <c r="K1770" s="91" t="s">
        <v>34</v>
      </c>
      <c r="L1770" s="128">
        <v>44022</v>
      </c>
      <c r="M1770" s="91">
        <v>2020</v>
      </c>
      <c r="N1770" s="91" t="s">
        <v>1124</v>
      </c>
      <c r="O1770" s="91" t="s">
        <v>1342</v>
      </c>
      <c r="P1770" s="127">
        <v>44052</v>
      </c>
      <c r="Q1770" s="97">
        <v>44050</v>
      </c>
      <c r="R1770" s="93" t="s">
        <v>35</v>
      </c>
      <c r="S1770" s="89" t="s">
        <v>36</v>
      </c>
      <c r="T1770" s="88" t="s">
        <v>30</v>
      </c>
      <c r="U1770" s="89" t="s">
        <v>449</v>
      </c>
      <c r="V1770" s="92" t="s">
        <v>2226</v>
      </c>
      <c r="W1770" s="94">
        <v>70302899</v>
      </c>
      <c r="X1770" s="46">
        <f t="shared" si="87"/>
        <v>28</v>
      </c>
      <c r="Y1770" s="46">
        <v>1505</v>
      </c>
      <c r="Z1770" s="46" t="str">
        <f t="shared" si="88"/>
        <v>16-30</v>
      </c>
      <c r="AA1770" s="77" t="str">
        <f t="shared" si="89"/>
        <v>Concluido</v>
      </c>
    </row>
    <row r="1771" spans="1:27" s="43" customFormat="1" ht="15" customHeight="1">
      <c r="A1771" s="89" t="s">
        <v>26</v>
      </c>
      <c r="B1771" s="90" t="s">
        <v>37</v>
      </c>
      <c r="C1771" s="91" t="s">
        <v>27</v>
      </c>
      <c r="D1771" s="91">
        <v>8087</v>
      </c>
      <c r="E1771" s="87" t="s">
        <v>46</v>
      </c>
      <c r="F1771" s="87" t="s">
        <v>57</v>
      </c>
      <c r="G1771" s="88" t="s">
        <v>30</v>
      </c>
      <c r="H1771" s="89" t="s">
        <v>31</v>
      </c>
      <c r="I1771" s="92" t="s">
        <v>32</v>
      </c>
      <c r="J1771" s="92" t="s">
        <v>33</v>
      </c>
      <c r="K1771" s="91" t="s">
        <v>34</v>
      </c>
      <c r="L1771" s="128">
        <v>44022</v>
      </c>
      <c r="M1771" s="91">
        <v>2020</v>
      </c>
      <c r="N1771" s="91" t="s">
        <v>1124</v>
      </c>
      <c r="O1771" s="91" t="s">
        <v>1342</v>
      </c>
      <c r="P1771" s="127">
        <v>44052</v>
      </c>
      <c r="Q1771" s="97">
        <v>44081</v>
      </c>
      <c r="R1771" s="93" t="s">
        <v>35</v>
      </c>
      <c r="S1771" s="89" t="s">
        <v>36</v>
      </c>
      <c r="T1771" s="88" t="s">
        <v>30</v>
      </c>
      <c r="U1771" s="89" t="s">
        <v>449</v>
      </c>
      <c r="V1771" s="92" t="s">
        <v>2220</v>
      </c>
      <c r="W1771" s="94">
        <v>42955948</v>
      </c>
      <c r="X1771" s="46">
        <f t="shared" si="87"/>
        <v>59</v>
      </c>
      <c r="Y1771" s="46">
        <v>1506</v>
      </c>
      <c r="Z1771" s="46" t="str">
        <f t="shared" si="88"/>
        <v>31-60</v>
      </c>
      <c r="AA1771" s="77" t="str">
        <f t="shared" si="89"/>
        <v>Concluido</v>
      </c>
    </row>
    <row r="1772" spans="1:27" s="43" customFormat="1" ht="15" customHeight="1">
      <c r="A1772" s="89" t="s">
        <v>26</v>
      </c>
      <c r="B1772" s="90" t="s">
        <v>37</v>
      </c>
      <c r="C1772" s="91" t="s">
        <v>27</v>
      </c>
      <c r="D1772" s="91">
        <v>8088</v>
      </c>
      <c r="E1772" s="87" t="s">
        <v>71</v>
      </c>
      <c r="F1772" s="87" t="s">
        <v>57</v>
      </c>
      <c r="G1772" s="88" t="s">
        <v>30</v>
      </c>
      <c r="H1772" s="89" t="s">
        <v>31</v>
      </c>
      <c r="I1772" s="92" t="s">
        <v>32</v>
      </c>
      <c r="J1772" s="92" t="s">
        <v>33</v>
      </c>
      <c r="K1772" s="91" t="s">
        <v>34</v>
      </c>
      <c r="L1772" s="128">
        <v>44022</v>
      </c>
      <c r="M1772" s="91">
        <v>2020</v>
      </c>
      <c r="N1772" s="91" t="s">
        <v>1124</v>
      </c>
      <c r="O1772" s="91" t="s">
        <v>1342</v>
      </c>
      <c r="P1772" s="127">
        <v>44052</v>
      </c>
      <c r="Q1772" s="97">
        <v>44030</v>
      </c>
      <c r="R1772" s="93" t="s">
        <v>35</v>
      </c>
      <c r="S1772" s="89" t="s">
        <v>36</v>
      </c>
      <c r="T1772" s="88" t="s">
        <v>30</v>
      </c>
      <c r="U1772" s="89" t="s">
        <v>449</v>
      </c>
      <c r="V1772" s="92" t="s">
        <v>2227</v>
      </c>
      <c r="W1772" s="94">
        <v>44969408</v>
      </c>
      <c r="X1772" s="46">
        <f t="shared" si="87"/>
        <v>8</v>
      </c>
      <c r="Y1772" s="46">
        <v>1507</v>
      </c>
      <c r="Z1772" s="46" t="str">
        <f t="shared" si="88"/>
        <v>1-15</v>
      </c>
      <c r="AA1772" s="77" t="str">
        <f t="shared" si="89"/>
        <v>Concluido</v>
      </c>
    </row>
    <row r="1773" spans="1:27" s="43" customFormat="1" ht="15" customHeight="1">
      <c r="A1773" s="89" t="s">
        <v>26</v>
      </c>
      <c r="B1773" s="90" t="s">
        <v>37</v>
      </c>
      <c r="C1773" s="91" t="s">
        <v>27</v>
      </c>
      <c r="D1773" s="91">
        <v>8089</v>
      </c>
      <c r="E1773" s="87" t="s">
        <v>120</v>
      </c>
      <c r="F1773" s="87" t="s">
        <v>57</v>
      </c>
      <c r="G1773" s="88" t="s">
        <v>30</v>
      </c>
      <c r="H1773" s="89" t="s">
        <v>31</v>
      </c>
      <c r="I1773" s="92" t="s">
        <v>32</v>
      </c>
      <c r="J1773" s="92" t="s">
        <v>33</v>
      </c>
      <c r="K1773" s="91" t="s">
        <v>34</v>
      </c>
      <c r="L1773" s="128">
        <v>44022</v>
      </c>
      <c r="M1773" s="91">
        <v>2020</v>
      </c>
      <c r="N1773" s="91" t="s">
        <v>1124</v>
      </c>
      <c r="O1773" s="91" t="s">
        <v>1342</v>
      </c>
      <c r="P1773" s="127">
        <v>44052</v>
      </c>
      <c r="Q1773" s="97">
        <v>44050</v>
      </c>
      <c r="R1773" s="93" t="s">
        <v>35</v>
      </c>
      <c r="S1773" s="89" t="s">
        <v>36</v>
      </c>
      <c r="T1773" s="88" t="s">
        <v>30</v>
      </c>
      <c r="U1773" s="89" t="s">
        <v>449</v>
      </c>
      <c r="V1773" s="92" t="s">
        <v>2228</v>
      </c>
      <c r="W1773" s="94">
        <v>2896935</v>
      </c>
      <c r="X1773" s="46">
        <f t="shared" si="87"/>
        <v>28</v>
      </c>
      <c r="Y1773" s="46">
        <v>1508</v>
      </c>
      <c r="Z1773" s="46" t="str">
        <f t="shared" si="88"/>
        <v>16-30</v>
      </c>
      <c r="AA1773" s="77" t="str">
        <f t="shared" si="89"/>
        <v>Concluido</v>
      </c>
    </row>
    <row r="1774" spans="1:27" s="43" customFormat="1" ht="15" customHeight="1">
      <c r="A1774" s="89" t="s">
        <v>26</v>
      </c>
      <c r="B1774" s="90" t="s">
        <v>37</v>
      </c>
      <c r="C1774" s="91" t="s">
        <v>27</v>
      </c>
      <c r="D1774" s="91">
        <v>8090</v>
      </c>
      <c r="E1774" s="87" t="s">
        <v>64</v>
      </c>
      <c r="F1774" s="87" t="s">
        <v>29</v>
      </c>
      <c r="G1774" s="88" t="s">
        <v>30</v>
      </c>
      <c r="H1774" s="89" t="s">
        <v>31</v>
      </c>
      <c r="I1774" s="92" t="s">
        <v>32</v>
      </c>
      <c r="J1774" s="92" t="s">
        <v>33</v>
      </c>
      <c r="K1774" s="91" t="s">
        <v>34</v>
      </c>
      <c r="L1774" s="128">
        <v>44022</v>
      </c>
      <c r="M1774" s="91">
        <v>2020</v>
      </c>
      <c r="N1774" s="91" t="s">
        <v>1124</v>
      </c>
      <c r="O1774" s="91" t="s">
        <v>1342</v>
      </c>
      <c r="P1774" s="127">
        <v>44052</v>
      </c>
      <c r="Q1774" s="97">
        <v>44050</v>
      </c>
      <c r="R1774" s="93" t="s">
        <v>35</v>
      </c>
      <c r="S1774" s="89" t="s">
        <v>36</v>
      </c>
      <c r="T1774" s="88" t="s">
        <v>30</v>
      </c>
      <c r="U1774" s="89" t="s">
        <v>449</v>
      </c>
      <c r="V1774" s="92" t="s">
        <v>2229</v>
      </c>
      <c r="W1774" s="94">
        <v>45603980</v>
      </c>
      <c r="X1774" s="46">
        <f t="shared" si="87"/>
        <v>28</v>
      </c>
      <c r="Y1774" s="46">
        <v>1509</v>
      </c>
      <c r="Z1774" s="46" t="str">
        <f t="shared" si="88"/>
        <v>16-30</v>
      </c>
      <c r="AA1774" s="77" t="str">
        <f t="shared" si="89"/>
        <v>Concluido</v>
      </c>
    </row>
    <row r="1775" spans="1:27" s="43" customFormat="1" ht="15" customHeight="1">
      <c r="A1775" s="89" t="s">
        <v>26</v>
      </c>
      <c r="B1775" s="90" t="s">
        <v>37</v>
      </c>
      <c r="C1775" s="91" t="s">
        <v>27</v>
      </c>
      <c r="D1775" s="91">
        <v>8091</v>
      </c>
      <c r="E1775" s="87" t="s">
        <v>46</v>
      </c>
      <c r="F1775" s="87" t="s">
        <v>57</v>
      </c>
      <c r="G1775" s="88" t="s">
        <v>30</v>
      </c>
      <c r="H1775" s="89" t="s">
        <v>31</v>
      </c>
      <c r="I1775" s="92" t="s">
        <v>32</v>
      </c>
      <c r="J1775" s="92" t="s">
        <v>33</v>
      </c>
      <c r="K1775" s="91" t="s">
        <v>34</v>
      </c>
      <c r="L1775" s="128">
        <v>44022</v>
      </c>
      <c r="M1775" s="91">
        <v>2020</v>
      </c>
      <c r="N1775" s="91" t="s">
        <v>1124</v>
      </c>
      <c r="O1775" s="91" t="s">
        <v>1342</v>
      </c>
      <c r="P1775" s="127">
        <v>44052</v>
      </c>
      <c r="Q1775" s="97">
        <v>44050</v>
      </c>
      <c r="R1775" s="93" t="s">
        <v>35</v>
      </c>
      <c r="S1775" s="89" t="s">
        <v>36</v>
      </c>
      <c r="T1775" s="88" t="s">
        <v>30</v>
      </c>
      <c r="U1775" s="89" t="s">
        <v>449</v>
      </c>
      <c r="V1775" s="92" t="s">
        <v>2088</v>
      </c>
      <c r="W1775" s="94">
        <v>43125060</v>
      </c>
      <c r="X1775" s="46">
        <f t="shared" si="87"/>
        <v>28</v>
      </c>
      <c r="Y1775" s="46">
        <v>1510</v>
      </c>
      <c r="Z1775" s="46" t="str">
        <f t="shared" si="88"/>
        <v>16-30</v>
      </c>
      <c r="AA1775" s="77" t="str">
        <f t="shared" si="89"/>
        <v>Concluido</v>
      </c>
    </row>
    <row r="1776" spans="1:27" s="43" customFormat="1" ht="15" customHeight="1">
      <c r="A1776" s="89" t="s">
        <v>26</v>
      </c>
      <c r="B1776" s="90" t="s">
        <v>37</v>
      </c>
      <c r="C1776" s="91" t="s">
        <v>27</v>
      </c>
      <c r="D1776" s="91">
        <v>8092</v>
      </c>
      <c r="E1776" s="87" t="s">
        <v>109</v>
      </c>
      <c r="F1776" s="87" t="s">
        <v>29</v>
      </c>
      <c r="G1776" s="88" t="s">
        <v>30</v>
      </c>
      <c r="H1776" s="89" t="s">
        <v>31</v>
      </c>
      <c r="I1776" s="92" t="s">
        <v>32</v>
      </c>
      <c r="J1776" s="92" t="s">
        <v>33</v>
      </c>
      <c r="K1776" s="91" t="s">
        <v>34</v>
      </c>
      <c r="L1776" s="128">
        <v>44022</v>
      </c>
      <c r="M1776" s="91">
        <v>2020</v>
      </c>
      <c r="N1776" s="91" t="s">
        <v>1124</v>
      </c>
      <c r="O1776" s="91" t="s">
        <v>1342</v>
      </c>
      <c r="P1776" s="127">
        <v>44052</v>
      </c>
      <c r="Q1776" s="97">
        <v>44030</v>
      </c>
      <c r="R1776" s="93" t="s">
        <v>35</v>
      </c>
      <c r="S1776" s="89" t="s">
        <v>36</v>
      </c>
      <c r="T1776" s="88" t="s">
        <v>30</v>
      </c>
      <c r="U1776" s="89" t="s">
        <v>449</v>
      </c>
      <c r="V1776" s="92" t="s">
        <v>2230</v>
      </c>
      <c r="W1776" s="94">
        <v>43713461</v>
      </c>
      <c r="X1776" s="46">
        <f t="shared" si="87"/>
        <v>8</v>
      </c>
      <c r="Y1776" s="46">
        <v>1511</v>
      </c>
      <c r="Z1776" s="46" t="str">
        <f t="shared" si="88"/>
        <v>1-15</v>
      </c>
      <c r="AA1776" s="77" t="str">
        <f t="shared" si="89"/>
        <v>Concluido</v>
      </c>
    </row>
    <row r="1777" spans="1:27" s="43" customFormat="1" ht="15" customHeight="1">
      <c r="A1777" s="89" t="s">
        <v>26</v>
      </c>
      <c r="B1777" s="90" t="s">
        <v>37</v>
      </c>
      <c r="C1777" s="91" t="s">
        <v>27</v>
      </c>
      <c r="D1777" s="91">
        <v>8093</v>
      </c>
      <c r="E1777" s="87" t="s">
        <v>77</v>
      </c>
      <c r="F1777" s="87" t="s">
        <v>29</v>
      </c>
      <c r="G1777" s="88" t="s">
        <v>30</v>
      </c>
      <c r="H1777" s="89" t="s">
        <v>31</v>
      </c>
      <c r="I1777" s="92" t="s">
        <v>32</v>
      </c>
      <c r="J1777" s="92" t="s">
        <v>33</v>
      </c>
      <c r="K1777" s="91" t="s">
        <v>34</v>
      </c>
      <c r="L1777" s="128">
        <v>44022</v>
      </c>
      <c r="M1777" s="91">
        <v>2020</v>
      </c>
      <c r="N1777" s="91" t="s">
        <v>1124</v>
      </c>
      <c r="O1777" s="91" t="s">
        <v>1342</v>
      </c>
      <c r="P1777" s="127">
        <v>44052</v>
      </c>
      <c r="Q1777" s="97">
        <v>44030</v>
      </c>
      <c r="R1777" s="93" t="s">
        <v>35</v>
      </c>
      <c r="S1777" s="89" t="s">
        <v>36</v>
      </c>
      <c r="T1777" s="88" t="s">
        <v>30</v>
      </c>
      <c r="U1777" s="89" t="s">
        <v>449</v>
      </c>
      <c r="V1777" s="92" t="s">
        <v>2231</v>
      </c>
      <c r="W1777" s="94">
        <v>47586870</v>
      </c>
      <c r="X1777" s="46">
        <f t="shared" si="87"/>
        <v>8</v>
      </c>
      <c r="Y1777" s="46">
        <v>1512</v>
      </c>
      <c r="Z1777" s="46" t="str">
        <f t="shared" si="88"/>
        <v>1-15</v>
      </c>
      <c r="AA1777" s="77" t="str">
        <f t="shared" si="89"/>
        <v>Concluido</v>
      </c>
    </row>
    <row r="1778" spans="1:27" s="43" customFormat="1" ht="15" customHeight="1">
      <c r="A1778" s="89" t="s">
        <v>26</v>
      </c>
      <c r="B1778" s="90" t="s">
        <v>37</v>
      </c>
      <c r="C1778" s="91" t="s">
        <v>27</v>
      </c>
      <c r="D1778" s="91">
        <v>8094</v>
      </c>
      <c r="E1778" s="87" t="s">
        <v>67</v>
      </c>
      <c r="F1778" s="87" t="s">
        <v>57</v>
      </c>
      <c r="G1778" s="88" t="s">
        <v>30</v>
      </c>
      <c r="H1778" s="89" t="s">
        <v>31</v>
      </c>
      <c r="I1778" s="92" t="s">
        <v>32</v>
      </c>
      <c r="J1778" s="92" t="s">
        <v>33</v>
      </c>
      <c r="K1778" s="91" t="s">
        <v>34</v>
      </c>
      <c r="L1778" s="128">
        <v>44022</v>
      </c>
      <c r="M1778" s="91">
        <v>2020</v>
      </c>
      <c r="N1778" s="91" t="s">
        <v>1124</v>
      </c>
      <c r="O1778" s="91" t="s">
        <v>1342</v>
      </c>
      <c r="P1778" s="127">
        <v>44052</v>
      </c>
      <c r="Q1778" s="97">
        <v>44050</v>
      </c>
      <c r="R1778" s="93" t="s">
        <v>35</v>
      </c>
      <c r="S1778" s="89" t="s">
        <v>36</v>
      </c>
      <c r="T1778" s="88" t="s">
        <v>30</v>
      </c>
      <c r="U1778" s="89" t="s">
        <v>449</v>
      </c>
      <c r="V1778" s="92" t="s">
        <v>2232</v>
      </c>
      <c r="W1778" s="94">
        <v>44518138</v>
      </c>
      <c r="X1778" s="46">
        <f t="shared" si="87"/>
        <v>28</v>
      </c>
      <c r="Y1778" s="46">
        <v>1513</v>
      </c>
      <c r="Z1778" s="46" t="str">
        <f t="shared" si="88"/>
        <v>16-30</v>
      </c>
      <c r="AA1778" s="77" t="str">
        <f t="shared" si="89"/>
        <v>Concluido</v>
      </c>
    </row>
    <row r="1779" spans="1:27" s="43" customFormat="1" ht="15" customHeight="1">
      <c r="A1779" s="89" t="s">
        <v>26</v>
      </c>
      <c r="B1779" s="90" t="s">
        <v>37</v>
      </c>
      <c r="C1779" s="91" t="s">
        <v>27</v>
      </c>
      <c r="D1779" s="91">
        <v>8095</v>
      </c>
      <c r="E1779" s="87" t="s">
        <v>71</v>
      </c>
      <c r="F1779" s="87" t="s">
        <v>458</v>
      </c>
      <c r="G1779" s="88" t="s">
        <v>30</v>
      </c>
      <c r="H1779" s="89" t="s">
        <v>31</v>
      </c>
      <c r="I1779" s="92" t="s">
        <v>32</v>
      </c>
      <c r="J1779" s="92" t="s">
        <v>33</v>
      </c>
      <c r="K1779" s="91" t="s">
        <v>34</v>
      </c>
      <c r="L1779" s="128">
        <v>44022</v>
      </c>
      <c r="M1779" s="91">
        <v>2020</v>
      </c>
      <c r="N1779" s="91" t="s">
        <v>1124</v>
      </c>
      <c r="O1779" s="91" t="s">
        <v>1342</v>
      </c>
      <c r="P1779" s="127">
        <v>44052</v>
      </c>
      <c r="Q1779" s="97">
        <v>44050</v>
      </c>
      <c r="R1779" s="93" t="s">
        <v>35</v>
      </c>
      <c r="S1779" s="89" t="s">
        <v>36</v>
      </c>
      <c r="T1779" s="88" t="s">
        <v>41</v>
      </c>
      <c r="U1779" s="89" t="s">
        <v>42</v>
      </c>
      <c r="V1779" s="92" t="s">
        <v>1142</v>
      </c>
      <c r="W1779" s="94">
        <v>73569080</v>
      </c>
      <c r="X1779" s="46">
        <f t="shared" si="87"/>
        <v>28</v>
      </c>
      <c r="Y1779" s="46">
        <v>1514</v>
      </c>
      <c r="Z1779" s="46" t="str">
        <f t="shared" si="88"/>
        <v>16-30</v>
      </c>
      <c r="AA1779" s="77" t="str">
        <f t="shared" si="89"/>
        <v>Concluido</v>
      </c>
    </row>
    <row r="1780" spans="1:27" s="43" customFormat="1">
      <c r="A1780" s="89" t="s">
        <v>26</v>
      </c>
      <c r="B1780" s="90" t="s">
        <v>37</v>
      </c>
      <c r="C1780" s="91" t="s">
        <v>27</v>
      </c>
      <c r="D1780" s="91">
        <v>8096</v>
      </c>
      <c r="E1780" s="87" t="s">
        <v>77</v>
      </c>
      <c r="F1780" s="87" t="s">
        <v>91</v>
      </c>
      <c r="G1780" s="88" t="s">
        <v>30</v>
      </c>
      <c r="H1780" s="89" t="s">
        <v>31</v>
      </c>
      <c r="I1780" s="92" t="s">
        <v>32</v>
      </c>
      <c r="J1780" s="92" t="s">
        <v>33</v>
      </c>
      <c r="K1780" s="91" t="s">
        <v>34</v>
      </c>
      <c r="L1780" s="128">
        <v>44022</v>
      </c>
      <c r="M1780" s="91">
        <v>2020</v>
      </c>
      <c r="N1780" s="91" t="s">
        <v>1124</v>
      </c>
      <c r="O1780" s="91" t="s">
        <v>1342</v>
      </c>
      <c r="P1780" s="127">
        <v>44052</v>
      </c>
      <c r="Q1780" s="97">
        <v>44050</v>
      </c>
      <c r="R1780" s="93" t="s">
        <v>35</v>
      </c>
      <c r="S1780" s="89" t="s">
        <v>36</v>
      </c>
      <c r="T1780" s="88" t="s">
        <v>30</v>
      </c>
      <c r="U1780" s="89" t="s">
        <v>449</v>
      </c>
      <c r="V1780" s="92" t="s">
        <v>2233</v>
      </c>
      <c r="W1780" s="94">
        <v>43318823</v>
      </c>
      <c r="X1780" s="46">
        <f t="shared" si="87"/>
        <v>28</v>
      </c>
      <c r="Y1780" s="46">
        <v>1515</v>
      </c>
      <c r="Z1780" s="46" t="str">
        <f t="shared" si="88"/>
        <v>16-30</v>
      </c>
      <c r="AA1780" s="77" t="str">
        <f t="shared" si="89"/>
        <v>Concluido</v>
      </c>
    </row>
    <row r="1781" spans="1:27" s="43" customFormat="1" ht="15" customHeight="1">
      <c r="A1781" s="89" t="s">
        <v>26</v>
      </c>
      <c r="B1781" s="90" t="s">
        <v>37</v>
      </c>
      <c r="C1781" s="91" t="s">
        <v>27</v>
      </c>
      <c r="D1781" s="91">
        <v>8104</v>
      </c>
      <c r="E1781" s="87" t="s">
        <v>147</v>
      </c>
      <c r="F1781" s="87" t="s">
        <v>57</v>
      </c>
      <c r="G1781" s="88" t="s">
        <v>30</v>
      </c>
      <c r="H1781" s="89" t="s">
        <v>31</v>
      </c>
      <c r="I1781" s="92" t="s">
        <v>32</v>
      </c>
      <c r="J1781" s="92" t="s">
        <v>33</v>
      </c>
      <c r="K1781" s="91" t="s">
        <v>34</v>
      </c>
      <c r="L1781" s="128">
        <v>44022</v>
      </c>
      <c r="M1781" s="91">
        <v>2020</v>
      </c>
      <c r="N1781" s="91" t="s">
        <v>1124</v>
      </c>
      <c r="O1781" s="91" t="s">
        <v>1342</v>
      </c>
      <c r="P1781" s="127">
        <v>44052</v>
      </c>
      <c r="Q1781" s="97">
        <v>44050</v>
      </c>
      <c r="R1781" s="93" t="s">
        <v>35</v>
      </c>
      <c r="S1781" s="89" t="s">
        <v>36</v>
      </c>
      <c r="T1781" s="88" t="s">
        <v>30</v>
      </c>
      <c r="U1781" s="89" t="s">
        <v>449</v>
      </c>
      <c r="V1781" s="92" t="s">
        <v>2234</v>
      </c>
      <c r="W1781" s="94">
        <v>19677262</v>
      </c>
      <c r="X1781" s="46">
        <f t="shared" si="87"/>
        <v>28</v>
      </c>
      <c r="Y1781" s="46">
        <v>1516</v>
      </c>
      <c r="Z1781" s="46" t="str">
        <f t="shared" si="88"/>
        <v>16-30</v>
      </c>
      <c r="AA1781" s="77" t="str">
        <f t="shared" si="89"/>
        <v>Concluido</v>
      </c>
    </row>
    <row r="1782" spans="1:27" s="43" customFormat="1" ht="15" customHeight="1">
      <c r="A1782" s="89" t="s">
        <v>26</v>
      </c>
      <c r="B1782" s="90" t="s">
        <v>37</v>
      </c>
      <c r="C1782" s="91" t="s">
        <v>27</v>
      </c>
      <c r="D1782" s="91">
        <v>8105</v>
      </c>
      <c r="E1782" s="87" t="s">
        <v>121</v>
      </c>
      <c r="F1782" s="87" t="s">
        <v>57</v>
      </c>
      <c r="G1782" s="88" t="s">
        <v>30</v>
      </c>
      <c r="H1782" s="89" t="s">
        <v>31</v>
      </c>
      <c r="I1782" s="92" t="s">
        <v>32</v>
      </c>
      <c r="J1782" s="92" t="s">
        <v>33</v>
      </c>
      <c r="K1782" s="91" t="s">
        <v>34</v>
      </c>
      <c r="L1782" s="128">
        <v>44022</v>
      </c>
      <c r="M1782" s="91">
        <v>2020</v>
      </c>
      <c r="N1782" s="91" t="s">
        <v>1124</v>
      </c>
      <c r="O1782" s="91" t="s">
        <v>1342</v>
      </c>
      <c r="P1782" s="127">
        <v>44052</v>
      </c>
      <c r="Q1782" s="97">
        <v>44050</v>
      </c>
      <c r="R1782" s="93" t="s">
        <v>35</v>
      </c>
      <c r="S1782" s="89" t="s">
        <v>36</v>
      </c>
      <c r="T1782" s="88" t="s">
        <v>30</v>
      </c>
      <c r="U1782" s="89" t="s">
        <v>449</v>
      </c>
      <c r="V1782" s="92" t="s">
        <v>2235</v>
      </c>
      <c r="W1782" s="94">
        <v>41282679</v>
      </c>
      <c r="X1782" s="46">
        <f t="shared" si="87"/>
        <v>28</v>
      </c>
      <c r="Y1782" s="46">
        <v>1517</v>
      </c>
      <c r="Z1782" s="46" t="str">
        <f t="shared" si="88"/>
        <v>16-30</v>
      </c>
      <c r="AA1782" s="77" t="str">
        <f t="shared" si="89"/>
        <v>Concluido</v>
      </c>
    </row>
    <row r="1783" spans="1:27" s="43" customFormat="1" ht="15" customHeight="1">
      <c r="A1783" s="89" t="s">
        <v>26</v>
      </c>
      <c r="B1783" s="90" t="s">
        <v>37</v>
      </c>
      <c r="C1783" s="91" t="s">
        <v>27</v>
      </c>
      <c r="D1783" s="91">
        <v>8106</v>
      </c>
      <c r="E1783" s="87" t="s">
        <v>38</v>
      </c>
      <c r="F1783" s="87" t="s">
        <v>39</v>
      </c>
      <c r="G1783" s="88" t="s">
        <v>30</v>
      </c>
      <c r="H1783" s="89" t="s">
        <v>442</v>
      </c>
      <c r="I1783" s="92" t="s">
        <v>32</v>
      </c>
      <c r="J1783" s="92" t="s">
        <v>33</v>
      </c>
      <c r="K1783" s="91" t="s">
        <v>34</v>
      </c>
      <c r="L1783" s="128">
        <v>44022</v>
      </c>
      <c r="M1783" s="91">
        <v>2020</v>
      </c>
      <c r="N1783" s="91" t="s">
        <v>1124</v>
      </c>
      <c r="O1783" s="91" t="s">
        <v>1342</v>
      </c>
      <c r="P1783" s="127">
        <v>44052</v>
      </c>
      <c r="Q1783" s="97">
        <v>44104</v>
      </c>
      <c r="R1783" s="93" t="s">
        <v>40</v>
      </c>
      <c r="S1783" s="89" t="s">
        <v>420</v>
      </c>
      <c r="T1783" s="88" t="s">
        <v>30</v>
      </c>
      <c r="U1783" s="89" t="s">
        <v>449</v>
      </c>
      <c r="V1783" s="92" t="s">
        <v>2236</v>
      </c>
      <c r="W1783" s="94">
        <v>8166627</v>
      </c>
      <c r="X1783" s="46">
        <f t="shared" si="87"/>
        <v>82</v>
      </c>
      <c r="Y1783" s="46">
        <v>1518</v>
      </c>
      <c r="Z1783" s="46" t="str">
        <f t="shared" si="88"/>
        <v>Más de 60</v>
      </c>
      <c r="AA1783" s="77" t="str">
        <f t="shared" si="89"/>
        <v>Concluido</v>
      </c>
    </row>
    <row r="1784" spans="1:27" s="43" customFormat="1" ht="15" customHeight="1">
      <c r="A1784" s="89" t="s">
        <v>26</v>
      </c>
      <c r="B1784" s="90" t="s">
        <v>37</v>
      </c>
      <c r="C1784" s="91" t="s">
        <v>27</v>
      </c>
      <c r="D1784" s="91">
        <v>8100</v>
      </c>
      <c r="E1784" s="87" t="s">
        <v>63</v>
      </c>
      <c r="F1784" s="87" t="s">
        <v>29</v>
      </c>
      <c r="G1784" s="88" t="s">
        <v>44</v>
      </c>
      <c r="H1784" s="89" t="s">
        <v>45</v>
      </c>
      <c r="I1784" s="92" t="s">
        <v>586</v>
      </c>
      <c r="J1784" s="92" t="s">
        <v>59</v>
      </c>
      <c r="K1784" s="91" t="s">
        <v>587</v>
      </c>
      <c r="L1784" s="128">
        <v>44022</v>
      </c>
      <c r="M1784" s="91">
        <v>2020</v>
      </c>
      <c r="N1784" s="91" t="s">
        <v>1124</v>
      </c>
      <c r="O1784" s="91" t="s">
        <v>1342</v>
      </c>
      <c r="P1784" s="127">
        <v>44052</v>
      </c>
      <c r="Q1784" s="97">
        <v>44051</v>
      </c>
      <c r="R1784" s="93" t="s">
        <v>35</v>
      </c>
      <c r="S1784" s="89" t="s">
        <v>36</v>
      </c>
      <c r="T1784" s="88" t="s">
        <v>30</v>
      </c>
      <c r="U1784" s="89" t="s">
        <v>449</v>
      </c>
      <c r="V1784" s="92" t="s">
        <v>2237</v>
      </c>
      <c r="W1784" s="94">
        <v>43091532</v>
      </c>
      <c r="X1784" s="46">
        <f t="shared" si="87"/>
        <v>29</v>
      </c>
      <c r="Y1784" s="46">
        <v>1519</v>
      </c>
      <c r="Z1784" s="46" t="str">
        <f t="shared" si="88"/>
        <v>16-30</v>
      </c>
      <c r="AA1784" s="77" t="str">
        <f t="shared" si="89"/>
        <v>Concluido</v>
      </c>
    </row>
    <row r="1785" spans="1:27" s="43" customFormat="1" ht="15" customHeight="1">
      <c r="A1785" s="89" t="s">
        <v>26</v>
      </c>
      <c r="B1785" s="90" t="s">
        <v>37</v>
      </c>
      <c r="C1785" s="91" t="s">
        <v>27</v>
      </c>
      <c r="D1785" s="91">
        <v>8103</v>
      </c>
      <c r="E1785" s="87" t="s">
        <v>66</v>
      </c>
      <c r="F1785" s="87" t="s">
        <v>57</v>
      </c>
      <c r="G1785" s="88" t="s">
        <v>44</v>
      </c>
      <c r="H1785" s="89" t="s">
        <v>45</v>
      </c>
      <c r="I1785" s="92" t="s">
        <v>66</v>
      </c>
      <c r="J1785" s="92" t="s">
        <v>51</v>
      </c>
      <c r="K1785" s="91" t="s">
        <v>431</v>
      </c>
      <c r="L1785" s="128">
        <v>44022</v>
      </c>
      <c r="M1785" s="91">
        <v>2020</v>
      </c>
      <c r="N1785" s="91" t="s">
        <v>1124</v>
      </c>
      <c r="O1785" s="91" t="s">
        <v>1342</v>
      </c>
      <c r="P1785" s="127">
        <v>44052</v>
      </c>
      <c r="Q1785" s="97">
        <v>44030</v>
      </c>
      <c r="R1785" s="93" t="s">
        <v>35</v>
      </c>
      <c r="S1785" s="89" t="s">
        <v>36</v>
      </c>
      <c r="T1785" s="88" t="s">
        <v>30</v>
      </c>
      <c r="U1785" s="89" t="s">
        <v>449</v>
      </c>
      <c r="V1785" s="92" t="s">
        <v>2238</v>
      </c>
      <c r="W1785" s="94">
        <v>71728280</v>
      </c>
      <c r="X1785" s="46">
        <f t="shared" si="87"/>
        <v>8</v>
      </c>
      <c r="Y1785" s="46">
        <v>1520</v>
      </c>
      <c r="Z1785" s="46" t="str">
        <f t="shared" si="88"/>
        <v>1-15</v>
      </c>
      <c r="AA1785" s="77" t="str">
        <f t="shared" si="89"/>
        <v>Concluido</v>
      </c>
    </row>
    <row r="1786" spans="1:27" s="43" customFormat="1" ht="15" customHeight="1">
      <c r="A1786" s="89" t="s">
        <v>26</v>
      </c>
      <c r="B1786" s="90" t="s">
        <v>37</v>
      </c>
      <c r="C1786" s="91" t="s">
        <v>27</v>
      </c>
      <c r="D1786" s="91">
        <v>8048</v>
      </c>
      <c r="E1786" s="87" t="s">
        <v>121</v>
      </c>
      <c r="F1786" s="87" t="s">
        <v>57</v>
      </c>
      <c r="G1786" s="88" t="s">
        <v>44</v>
      </c>
      <c r="H1786" s="89" t="s">
        <v>45</v>
      </c>
      <c r="I1786" s="92" t="s">
        <v>121</v>
      </c>
      <c r="J1786" s="92" t="s">
        <v>69</v>
      </c>
      <c r="K1786" s="91" t="s">
        <v>126</v>
      </c>
      <c r="L1786" s="128">
        <v>44021</v>
      </c>
      <c r="M1786" s="91">
        <v>2020</v>
      </c>
      <c r="N1786" s="91" t="s">
        <v>1124</v>
      </c>
      <c r="O1786" s="91" t="s">
        <v>1342</v>
      </c>
      <c r="P1786" s="127">
        <v>44051</v>
      </c>
      <c r="Q1786" s="97">
        <v>44030</v>
      </c>
      <c r="R1786" s="93" t="s">
        <v>35</v>
      </c>
      <c r="S1786" s="89" t="s">
        <v>36</v>
      </c>
      <c r="T1786" s="88" t="s">
        <v>30</v>
      </c>
      <c r="U1786" s="89" t="s">
        <v>449</v>
      </c>
      <c r="V1786" s="92" t="s">
        <v>2239</v>
      </c>
      <c r="W1786" s="94">
        <v>71108524</v>
      </c>
      <c r="X1786" s="46">
        <f t="shared" si="87"/>
        <v>9</v>
      </c>
      <c r="Y1786" s="46">
        <v>1521</v>
      </c>
      <c r="Z1786" s="46" t="str">
        <f t="shared" si="88"/>
        <v>1-15</v>
      </c>
      <c r="AA1786" s="77" t="str">
        <f t="shared" si="89"/>
        <v>Concluido</v>
      </c>
    </row>
    <row r="1787" spans="1:27" s="43" customFormat="1">
      <c r="A1787" s="89" t="s">
        <v>26</v>
      </c>
      <c r="B1787" s="90" t="s">
        <v>37</v>
      </c>
      <c r="C1787" s="91" t="s">
        <v>27</v>
      </c>
      <c r="D1787" s="91">
        <v>8065</v>
      </c>
      <c r="E1787" s="87" t="s">
        <v>121</v>
      </c>
      <c r="F1787" s="87" t="s">
        <v>29</v>
      </c>
      <c r="G1787" s="88" t="s">
        <v>44</v>
      </c>
      <c r="H1787" s="89" t="s">
        <v>45</v>
      </c>
      <c r="I1787" s="92" t="s">
        <v>121</v>
      </c>
      <c r="J1787" s="92" t="s">
        <v>69</v>
      </c>
      <c r="K1787" s="91" t="s">
        <v>126</v>
      </c>
      <c r="L1787" s="128">
        <v>44021</v>
      </c>
      <c r="M1787" s="91">
        <v>2020</v>
      </c>
      <c r="N1787" s="91" t="s">
        <v>1124</v>
      </c>
      <c r="O1787" s="91" t="s">
        <v>1342</v>
      </c>
      <c r="P1787" s="127">
        <v>44051</v>
      </c>
      <c r="Q1787" s="97">
        <v>44048</v>
      </c>
      <c r="R1787" s="93" t="s">
        <v>35</v>
      </c>
      <c r="S1787" s="89" t="s">
        <v>36</v>
      </c>
      <c r="T1787" s="88" t="s">
        <v>30</v>
      </c>
      <c r="U1787" s="89" t="s">
        <v>449</v>
      </c>
      <c r="V1787" s="92" t="s">
        <v>2161</v>
      </c>
      <c r="W1787" s="94">
        <v>46618286</v>
      </c>
      <c r="X1787" s="46">
        <f t="shared" si="87"/>
        <v>27</v>
      </c>
      <c r="Y1787" s="46">
        <v>1522</v>
      </c>
      <c r="Z1787" s="46" t="str">
        <f t="shared" si="88"/>
        <v>16-30</v>
      </c>
      <c r="AA1787" s="77" t="str">
        <f t="shared" si="89"/>
        <v>Concluido</v>
      </c>
    </row>
    <row r="1788" spans="1:27" s="43" customFormat="1">
      <c r="A1788" s="89" t="s">
        <v>26</v>
      </c>
      <c r="B1788" s="90" t="s">
        <v>37</v>
      </c>
      <c r="C1788" s="91" t="s">
        <v>27</v>
      </c>
      <c r="D1788" s="91">
        <v>8057</v>
      </c>
      <c r="E1788" s="87" t="s">
        <v>153</v>
      </c>
      <c r="F1788" s="87" t="s">
        <v>29</v>
      </c>
      <c r="G1788" s="88" t="s">
        <v>44</v>
      </c>
      <c r="H1788" s="89" t="s">
        <v>45</v>
      </c>
      <c r="I1788" s="92" t="s">
        <v>153</v>
      </c>
      <c r="J1788" s="92" t="s">
        <v>69</v>
      </c>
      <c r="K1788" s="91" t="s">
        <v>416</v>
      </c>
      <c r="L1788" s="128">
        <v>44021</v>
      </c>
      <c r="M1788" s="91">
        <v>2020</v>
      </c>
      <c r="N1788" s="91" t="s">
        <v>1124</v>
      </c>
      <c r="O1788" s="91" t="s">
        <v>1342</v>
      </c>
      <c r="P1788" s="127">
        <v>44051</v>
      </c>
      <c r="Q1788" s="97">
        <v>44048</v>
      </c>
      <c r="R1788" s="93" t="s">
        <v>35</v>
      </c>
      <c r="S1788" s="89" t="s">
        <v>36</v>
      </c>
      <c r="T1788" s="88" t="s">
        <v>30</v>
      </c>
      <c r="U1788" s="89" t="s">
        <v>449</v>
      </c>
      <c r="V1788" s="92" t="s">
        <v>2240</v>
      </c>
      <c r="W1788" s="94">
        <v>80198001</v>
      </c>
      <c r="X1788" s="46">
        <f t="shared" si="87"/>
        <v>27</v>
      </c>
      <c r="Y1788" s="46">
        <v>1523</v>
      </c>
      <c r="Z1788" s="46" t="str">
        <f t="shared" si="88"/>
        <v>16-30</v>
      </c>
      <c r="AA1788" s="77" t="str">
        <f t="shared" si="89"/>
        <v>Concluido</v>
      </c>
    </row>
    <row r="1789" spans="1:27" s="43" customFormat="1">
      <c r="A1789" s="89" t="s">
        <v>26</v>
      </c>
      <c r="B1789" s="90" t="s">
        <v>37</v>
      </c>
      <c r="C1789" s="91" t="s">
        <v>27</v>
      </c>
      <c r="D1789" s="91">
        <v>8068</v>
      </c>
      <c r="E1789" s="87" t="s">
        <v>135</v>
      </c>
      <c r="F1789" s="87" t="s">
        <v>29</v>
      </c>
      <c r="G1789" s="88" t="s">
        <v>44</v>
      </c>
      <c r="H1789" s="89" t="s">
        <v>45</v>
      </c>
      <c r="I1789" s="92" t="s">
        <v>135</v>
      </c>
      <c r="J1789" s="92" t="s">
        <v>47</v>
      </c>
      <c r="K1789" s="91" t="s">
        <v>34</v>
      </c>
      <c r="L1789" s="128">
        <v>44021</v>
      </c>
      <c r="M1789" s="91">
        <v>2020</v>
      </c>
      <c r="N1789" s="91" t="s">
        <v>1124</v>
      </c>
      <c r="O1789" s="91" t="s">
        <v>1342</v>
      </c>
      <c r="P1789" s="127">
        <v>44051</v>
      </c>
      <c r="Q1789" s="97">
        <v>44048</v>
      </c>
      <c r="R1789" s="93" t="s">
        <v>35</v>
      </c>
      <c r="S1789" s="89" t="s">
        <v>36</v>
      </c>
      <c r="T1789" s="88" t="s">
        <v>30</v>
      </c>
      <c r="U1789" s="89" t="s">
        <v>449</v>
      </c>
      <c r="V1789" s="92" t="s">
        <v>2241</v>
      </c>
      <c r="W1789" s="94">
        <v>40996719</v>
      </c>
      <c r="X1789" s="46">
        <f t="shared" si="87"/>
        <v>27</v>
      </c>
      <c r="Y1789" s="46">
        <v>1524</v>
      </c>
      <c r="Z1789" s="46" t="str">
        <f t="shared" si="88"/>
        <v>16-30</v>
      </c>
      <c r="AA1789" s="77" t="str">
        <f t="shared" si="89"/>
        <v>Concluido</v>
      </c>
    </row>
    <row r="1790" spans="1:27" s="43" customFormat="1" ht="15" customHeight="1">
      <c r="A1790" s="89" t="s">
        <v>26</v>
      </c>
      <c r="B1790" s="90" t="s">
        <v>37</v>
      </c>
      <c r="C1790" s="91" t="s">
        <v>27</v>
      </c>
      <c r="D1790" s="91">
        <v>8046</v>
      </c>
      <c r="E1790" s="87" t="s">
        <v>127</v>
      </c>
      <c r="F1790" s="87" t="s">
        <v>57</v>
      </c>
      <c r="G1790" s="88" t="s">
        <v>44</v>
      </c>
      <c r="H1790" s="89" t="s">
        <v>45</v>
      </c>
      <c r="I1790" s="92" t="s">
        <v>127</v>
      </c>
      <c r="J1790" s="92" t="s">
        <v>47</v>
      </c>
      <c r="K1790" s="91" t="s">
        <v>34</v>
      </c>
      <c r="L1790" s="128">
        <v>44021</v>
      </c>
      <c r="M1790" s="91">
        <v>2020</v>
      </c>
      <c r="N1790" s="91" t="s">
        <v>1124</v>
      </c>
      <c r="O1790" s="91" t="s">
        <v>1342</v>
      </c>
      <c r="P1790" s="127">
        <v>44051</v>
      </c>
      <c r="Q1790" s="97">
        <v>44048</v>
      </c>
      <c r="R1790" s="93" t="s">
        <v>35</v>
      </c>
      <c r="S1790" s="89" t="s">
        <v>36</v>
      </c>
      <c r="T1790" s="88" t="s">
        <v>30</v>
      </c>
      <c r="U1790" s="89" t="s">
        <v>449</v>
      </c>
      <c r="V1790" s="92" t="s">
        <v>2242</v>
      </c>
      <c r="W1790" s="94">
        <v>47288541</v>
      </c>
      <c r="X1790" s="46">
        <f t="shared" si="87"/>
        <v>27</v>
      </c>
      <c r="Y1790" s="46">
        <v>1525</v>
      </c>
      <c r="Z1790" s="46" t="str">
        <f t="shared" si="88"/>
        <v>16-30</v>
      </c>
      <c r="AA1790" s="77" t="str">
        <f t="shared" si="89"/>
        <v>Concluido</v>
      </c>
    </row>
    <row r="1791" spans="1:27" s="43" customFormat="1" ht="15" customHeight="1">
      <c r="A1791" s="89" t="s">
        <v>26</v>
      </c>
      <c r="B1791" s="90" t="s">
        <v>37</v>
      </c>
      <c r="C1791" s="91" t="s">
        <v>27</v>
      </c>
      <c r="D1791" s="91">
        <v>8061</v>
      </c>
      <c r="E1791" s="87" t="s">
        <v>71</v>
      </c>
      <c r="F1791" s="87" t="s">
        <v>57</v>
      </c>
      <c r="G1791" s="88" t="s">
        <v>44</v>
      </c>
      <c r="H1791" s="89" t="s">
        <v>45</v>
      </c>
      <c r="I1791" s="92" t="s">
        <v>46</v>
      </c>
      <c r="J1791" s="92" t="s">
        <v>47</v>
      </c>
      <c r="K1791" s="91" t="s">
        <v>34</v>
      </c>
      <c r="L1791" s="128">
        <v>44021</v>
      </c>
      <c r="M1791" s="91">
        <v>2020</v>
      </c>
      <c r="N1791" s="91" t="s">
        <v>1124</v>
      </c>
      <c r="O1791" s="91" t="s">
        <v>1342</v>
      </c>
      <c r="P1791" s="127">
        <v>44051</v>
      </c>
      <c r="Q1791" s="97">
        <v>44048</v>
      </c>
      <c r="R1791" s="93" t="s">
        <v>35</v>
      </c>
      <c r="S1791" s="89" t="s">
        <v>36</v>
      </c>
      <c r="T1791" s="88" t="s">
        <v>30</v>
      </c>
      <c r="U1791" s="89" t="s">
        <v>449</v>
      </c>
      <c r="V1791" s="92" t="s">
        <v>2243</v>
      </c>
      <c r="W1791" s="94">
        <v>9024156</v>
      </c>
      <c r="X1791" s="46">
        <f t="shared" si="87"/>
        <v>27</v>
      </c>
      <c r="Y1791" s="46">
        <v>1526</v>
      </c>
      <c r="Z1791" s="46" t="str">
        <f t="shared" si="88"/>
        <v>16-30</v>
      </c>
      <c r="AA1791" s="77" t="str">
        <f t="shared" si="89"/>
        <v>Concluido</v>
      </c>
    </row>
    <row r="1792" spans="1:27" s="43" customFormat="1" ht="15" customHeight="1">
      <c r="A1792" s="89" t="s">
        <v>26</v>
      </c>
      <c r="B1792" s="90" t="s">
        <v>37</v>
      </c>
      <c r="C1792" s="91" t="s">
        <v>27</v>
      </c>
      <c r="D1792" s="91">
        <v>8041</v>
      </c>
      <c r="E1792" s="87" t="s">
        <v>53</v>
      </c>
      <c r="F1792" s="87" t="s">
        <v>29</v>
      </c>
      <c r="G1792" s="88" t="s">
        <v>30</v>
      </c>
      <c r="H1792" s="89" t="s">
        <v>31</v>
      </c>
      <c r="I1792" s="92" t="s">
        <v>32</v>
      </c>
      <c r="J1792" s="92" t="s">
        <v>33</v>
      </c>
      <c r="K1792" s="91" t="s">
        <v>34</v>
      </c>
      <c r="L1792" s="128">
        <v>44021</v>
      </c>
      <c r="M1792" s="91">
        <v>2020</v>
      </c>
      <c r="N1792" s="91" t="s">
        <v>1124</v>
      </c>
      <c r="O1792" s="91" t="s">
        <v>1342</v>
      </c>
      <c r="P1792" s="127">
        <v>44051</v>
      </c>
      <c r="Q1792" s="97">
        <v>44048</v>
      </c>
      <c r="R1792" s="93" t="s">
        <v>35</v>
      </c>
      <c r="S1792" s="89" t="s">
        <v>36</v>
      </c>
      <c r="T1792" s="88" t="s">
        <v>30</v>
      </c>
      <c r="U1792" s="89" t="s">
        <v>449</v>
      </c>
      <c r="V1792" s="92" t="s">
        <v>2244</v>
      </c>
      <c r="W1792" s="94">
        <v>44827734</v>
      </c>
      <c r="X1792" s="46">
        <f t="shared" si="87"/>
        <v>27</v>
      </c>
      <c r="Y1792" s="46">
        <v>1527</v>
      </c>
      <c r="Z1792" s="46" t="str">
        <f t="shared" si="88"/>
        <v>16-30</v>
      </c>
      <c r="AA1792" s="77" t="str">
        <f t="shared" si="89"/>
        <v>Concluido</v>
      </c>
    </row>
    <row r="1793" spans="1:27" s="43" customFormat="1" ht="15" customHeight="1">
      <c r="A1793" s="89" t="s">
        <v>26</v>
      </c>
      <c r="B1793" s="90" t="s">
        <v>37</v>
      </c>
      <c r="C1793" s="91" t="s">
        <v>27</v>
      </c>
      <c r="D1793" s="91">
        <v>8042</v>
      </c>
      <c r="E1793" s="87" t="s">
        <v>147</v>
      </c>
      <c r="F1793" s="87" t="s">
        <v>91</v>
      </c>
      <c r="G1793" s="88" t="s">
        <v>30</v>
      </c>
      <c r="H1793" s="89" t="s">
        <v>31</v>
      </c>
      <c r="I1793" s="92" t="s">
        <v>32</v>
      </c>
      <c r="J1793" s="92" t="s">
        <v>33</v>
      </c>
      <c r="K1793" s="91" t="s">
        <v>34</v>
      </c>
      <c r="L1793" s="128">
        <v>44021</v>
      </c>
      <c r="M1793" s="91">
        <v>2020</v>
      </c>
      <c r="N1793" s="91" t="s">
        <v>1124</v>
      </c>
      <c r="O1793" s="91" t="s">
        <v>1342</v>
      </c>
      <c r="P1793" s="127">
        <v>44051</v>
      </c>
      <c r="Q1793" s="97">
        <v>44048</v>
      </c>
      <c r="R1793" s="93" t="s">
        <v>35</v>
      </c>
      <c r="S1793" s="89" t="s">
        <v>36</v>
      </c>
      <c r="T1793" s="88" t="s">
        <v>41</v>
      </c>
      <c r="U1793" s="89" t="s">
        <v>42</v>
      </c>
      <c r="V1793" s="92" t="s">
        <v>2245</v>
      </c>
      <c r="W1793" s="94">
        <v>47735766</v>
      </c>
      <c r="X1793" s="46">
        <f t="shared" si="87"/>
        <v>27</v>
      </c>
      <c r="Y1793" s="46">
        <v>1528</v>
      </c>
      <c r="Z1793" s="46" t="str">
        <f t="shared" si="88"/>
        <v>16-30</v>
      </c>
      <c r="AA1793" s="77" t="str">
        <f t="shared" si="89"/>
        <v>Concluido</v>
      </c>
    </row>
    <row r="1794" spans="1:27" s="43" customFormat="1" ht="15" customHeight="1">
      <c r="A1794" s="89" t="s">
        <v>26</v>
      </c>
      <c r="B1794" s="90" t="s">
        <v>37</v>
      </c>
      <c r="C1794" s="91" t="s">
        <v>27</v>
      </c>
      <c r="D1794" s="91">
        <v>8052</v>
      </c>
      <c r="E1794" s="87" t="s">
        <v>147</v>
      </c>
      <c r="F1794" s="87" t="s">
        <v>29</v>
      </c>
      <c r="G1794" s="88" t="s">
        <v>30</v>
      </c>
      <c r="H1794" s="89" t="s">
        <v>31</v>
      </c>
      <c r="I1794" s="92" t="s">
        <v>32</v>
      </c>
      <c r="J1794" s="92" t="s">
        <v>33</v>
      </c>
      <c r="K1794" s="91" t="s">
        <v>34</v>
      </c>
      <c r="L1794" s="128">
        <v>44021</v>
      </c>
      <c r="M1794" s="91">
        <v>2020</v>
      </c>
      <c r="N1794" s="91" t="s">
        <v>1124</v>
      </c>
      <c r="O1794" s="91" t="s">
        <v>1342</v>
      </c>
      <c r="P1794" s="127">
        <v>44051</v>
      </c>
      <c r="Q1794" s="97">
        <v>44048</v>
      </c>
      <c r="R1794" s="93" t="s">
        <v>35</v>
      </c>
      <c r="S1794" s="89" t="s">
        <v>36</v>
      </c>
      <c r="T1794" s="88" t="s">
        <v>30</v>
      </c>
      <c r="U1794" s="89" t="s">
        <v>449</v>
      </c>
      <c r="V1794" s="92" t="s">
        <v>2246</v>
      </c>
      <c r="W1794" s="94">
        <v>18108288</v>
      </c>
      <c r="X1794" s="46">
        <f t="shared" si="87"/>
        <v>27</v>
      </c>
      <c r="Y1794" s="46">
        <v>1529</v>
      </c>
      <c r="Z1794" s="46" t="str">
        <f t="shared" si="88"/>
        <v>16-30</v>
      </c>
      <c r="AA1794" s="77" t="str">
        <f t="shared" si="89"/>
        <v>Concluido</v>
      </c>
    </row>
    <row r="1795" spans="1:27" s="43" customFormat="1" ht="15" customHeight="1">
      <c r="A1795" s="89" t="s">
        <v>26</v>
      </c>
      <c r="B1795" s="90" t="s">
        <v>37</v>
      </c>
      <c r="C1795" s="91" t="s">
        <v>27</v>
      </c>
      <c r="D1795" s="91">
        <v>8055</v>
      </c>
      <c r="E1795" s="87" t="s">
        <v>410</v>
      </c>
      <c r="F1795" s="87" t="s">
        <v>29</v>
      </c>
      <c r="G1795" s="88" t="s">
        <v>30</v>
      </c>
      <c r="H1795" s="89" t="s">
        <v>31</v>
      </c>
      <c r="I1795" s="92" t="s">
        <v>32</v>
      </c>
      <c r="J1795" s="92" t="s">
        <v>33</v>
      </c>
      <c r="K1795" s="91" t="s">
        <v>34</v>
      </c>
      <c r="L1795" s="128">
        <v>44021</v>
      </c>
      <c r="M1795" s="91">
        <v>2020</v>
      </c>
      <c r="N1795" s="91" t="s">
        <v>1124</v>
      </c>
      <c r="O1795" s="91" t="s">
        <v>1342</v>
      </c>
      <c r="P1795" s="127">
        <v>44051</v>
      </c>
      <c r="Q1795" s="97">
        <v>44047</v>
      </c>
      <c r="R1795" s="93" t="s">
        <v>35</v>
      </c>
      <c r="S1795" s="89" t="s">
        <v>36</v>
      </c>
      <c r="T1795" s="88" t="s">
        <v>30</v>
      </c>
      <c r="U1795" s="89" t="s">
        <v>449</v>
      </c>
      <c r="V1795" s="92" t="s">
        <v>2247</v>
      </c>
      <c r="W1795" s="94">
        <v>47103820</v>
      </c>
      <c r="X1795" s="46">
        <f t="shared" si="87"/>
        <v>26</v>
      </c>
      <c r="Y1795" s="46">
        <v>1530</v>
      </c>
      <c r="Z1795" s="46" t="str">
        <f t="shared" si="88"/>
        <v>16-30</v>
      </c>
      <c r="AA1795" s="77" t="str">
        <f t="shared" si="89"/>
        <v>Concluido</v>
      </c>
    </row>
    <row r="1796" spans="1:27" s="43" customFormat="1" ht="15" customHeight="1">
      <c r="A1796" s="89" t="s">
        <v>26</v>
      </c>
      <c r="B1796" s="90" t="s">
        <v>37</v>
      </c>
      <c r="C1796" s="91" t="s">
        <v>27</v>
      </c>
      <c r="D1796" s="91">
        <v>8056</v>
      </c>
      <c r="E1796" s="87" t="s">
        <v>105</v>
      </c>
      <c r="F1796" s="87" t="s">
        <v>29</v>
      </c>
      <c r="G1796" s="88" t="s">
        <v>30</v>
      </c>
      <c r="H1796" s="89" t="s">
        <v>31</v>
      </c>
      <c r="I1796" s="92" t="s">
        <v>32</v>
      </c>
      <c r="J1796" s="92" t="s">
        <v>33</v>
      </c>
      <c r="K1796" s="91" t="s">
        <v>34</v>
      </c>
      <c r="L1796" s="128">
        <v>44021</v>
      </c>
      <c r="M1796" s="91">
        <v>2020</v>
      </c>
      <c r="N1796" s="91" t="s">
        <v>1124</v>
      </c>
      <c r="O1796" s="91" t="s">
        <v>1342</v>
      </c>
      <c r="P1796" s="127">
        <v>44051</v>
      </c>
      <c r="Q1796" s="97">
        <v>44030</v>
      </c>
      <c r="R1796" s="93" t="s">
        <v>35</v>
      </c>
      <c r="S1796" s="89" t="s">
        <v>36</v>
      </c>
      <c r="T1796" s="88" t="s">
        <v>30</v>
      </c>
      <c r="U1796" s="89" t="s">
        <v>449</v>
      </c>
      <c r="V1796" s="92" t="s">
        <v>2248</v>
      </c>
      <c r="W1796" s="94">
        <v>45295864</v>
      </c>
      <c r="X1796" s="46">
        <f t="shared" si="87"/>
        <v>9</v>
      </c>
      <c r="Y1796" s="46">
        <v>1531</v>
      </c>
      <c r="Z1796" s="46" t="str">
        <f t="shared" si="88"/>
        <v>1-15</v>
      </c>
      <c r="AA1796" s="77" t="str">
        <f t="shared" si="89"/>
        <v>Concluido</v>
      </c>
    </row>
    <row r="1797" spans="1:27" s="43" customFormat="1" ht="15" customHeight="1">
      <c r="A1797" s="89" t="s">
        <v>26</v>
      </c>
      <c r="B1797" s="90" t="s">
        <v>37</v>
      </c>
      <c r="C1797" s="91" t="s">
        <v>27</v>
      </c>
      <c r="D1797" s="91">
        <v>8060</v>
      </c>
      <c r="E1797" s="87" t="s">
        <v>109</v>
      </c>
      <c r="F1797" s="87" t="s">
        <v>29</v>
      </c>
      <c r="G1797" s="88" t="s">
        <v>30</v>
      </c>
      <c r="H1797" s="89" t="s">
        <v>31</v>
      </c>
      <c r="I1797" s="92" t="s">
        <v>32</v>
      </c>
      <c r="J1797" s="92" t="s">
        <v>33</v>
      </c>
      <c r="K1797" s="91" t="s">
        <v>34</v>
      </c>
      <c r="L1797" s="128">
        <v>44021</v>
      </c>
      <c r="M1797" s="91">
        <v>2020</v>
      </c>
      <c r="N1797" s="91" t="s">
        <v>1124</v>
      </c>
      <c r="O1797" s="91" t="s">
        <v>1342</v>
      </c>
      <c r="P1797" s="127">
        <v>44051</v>
      </c>
      <c r="Q1797" s="97">
        <v>44048</v>
      </c>
      <c r="R1797" s="93" t="s">
        <v>35</v>
      </c>
      <c r="S1797" s="89" t="s">
        <v>36</v>
      </c>
      <c r="T1797" s="88" t="s">
        <v>30</v>
      </c>
      <c r="U1797" s="89" t="s">
        <v>449</v>
      </c>
      <c r="V1797" s="92" t="s">
        <v>2249</v>
      </c>
      <c r="W1797" s="94">
        <v>44777636</v>
      </c>
      <c r="X1797" s="46">
        <f t="shared" si="87"/>
        <v>27</v>
      </c>
      <c r="Y1797" s="46">
        <v>1532</v>
      </c>
      <c r="Z1797" s="46" t="str">
        <f t="shared" si="88"/>
        <v>16-30</v>
      </c>
      <c r="AA1797" s="77" t="str">
        <f t="shared" si="89"/>
        <v>Concluido</v>
      </c>
    </row>
    <row r="1798" spans="1:27" s="43" customFormat="1" ht="15" customHeight="1">
      <c r="A1798" s="89" t="s">
        <v>26</v>
      </c>
      <c r="B1798" s="90" t="s">
        <v>37</v>
      </c>
      <c r="C1798" s="91" t="s">
        <v>27</v>
      </c>
      <c r="D1798" s="91">
        <v>8063</v>
      </c>
      <c r="E1798" s="87" t="s">
        <v>60</v>
      </c>
      <c r="F1798" s="87" t="s">
        <v>61</v>
      </c>
      <c r="G1798" s="88" t="s">
        <v>30</v>
      </c>
      <c r="H1798" s="89" t="s">
        <v>442</v>
      </c>
      <c r="I1798" s="92" t="s">
        <v>32</v>
      </c>
      <c r="J1798" s="92" t="s">
        <v>33</v>
      </c>
      <c r="K1798" s="91" t="s">
        <v>34</v>
      </c>
      <c r="L1798" s="128">
        <v>44021</v>
      </c>
      <c r="M1798" s="91">
        <v>2020</v>
      </c>
      <c r="N1798" s="91" t="s">
        <v>1124</v>
      </c>
      <c r="O1798" s="91" t="s">
        <v>1342</v>
      </c>
      <c r="P1798" s="127">
        <v>44051</v>
      </c>
      <c r="Q1798" s="97">
        <v>44050</v>
      </c>
      <c r="R1798" s="93" t="s">
        <v>40</v>
      </c>
      <c r="S1798" s="89" t="s">
        <v>420</v>
      </c>
      <c r="T1798" s="88" t="s">
        <v>41</v>
      </c>
      <c r="U1798" s="89" t="s">
        <v>42</v>
      </c>
      <c r="V1798" s="92" t="s">
        <v>1832</v>
      </c>
      <c r="W1798" s="94">
        <v>47619410</v>
      </c>
      <c r="X1798" s="46">
        <f t="shared" si="87"/>
        <v>29</v>
      </c>
      <c r="Y1798" s="46">
        <v>1533</v>
      </c>
      <c r="Z1798" s="46" t="str">
        <f t="shared" si="88"/>
        <v>16-30</v>
      </c>
      <c r="AA1798" s="77" t="str">
        <f t="shared" si="89"/>
        <v>Concluido</v>
      </c>
    </row>
    <row r="1799" spans="1:27" s="43" customFormat="1" ht="15" customHeight="1">
      <c r="A1799" s="89" t="s">
        <v>26</v>
      </c>
      <c r="B1799" s="90" t="s">
        <v>37</v>
      </c>
      <c r="C1799" s="91" t="s">
        <v>27</v>
      </c>
      <c r="D1799" s="91">
        <v>8066</v>
      </c>
      <c r="E1799" s="87" t="s">
        <v>501</v>
      </c>
      <c r="F1799" s="87" t="s">
        <v>57</v>
      </c>
      <c r="G1799" s="88" t="s">
        <v>30</v>
      </c>
      <c r="H1799" s="89" t="s">
        <v>31</v>
      </c>
      <c r="I1799" s="92" t="s">
        <v>32</v>
      </c>
      <c r="J1799" s="92" t="s">
        <v>33</v>
      </c>
      <c r="K1799" s="91" t="s">
        <v>34</v>
      </c>
      <c r="L1799" s="128">
        <v>44021</v>
      </c>
      <c r="M1799" s="91">
        <v>2020</v>
      </c>
      <c r="N1799" s="91" t="s">
        <v>1124</v>
      </c>
      <c r="O1799" s="91" t="s">
        <v>1342</v>
      </c>
      <c r="P1799" s="127">
        <v>44051</v>
      </c>
      <c r="Q1799" s="97">
        <v>44030</v>
      </c>
      <c r="R1799" s="93" t="s">
        <v>35</v>
      </c>
      <c r="S1799" s="89" t="s">
        <v>36</v>
      </c>
      <c r="T1799" s="88" t="s">
        <v>30</v>
      </c>
      <c r="U1799" s="89" t="s">
        <v>449</v>
      </c>
      <c r="V1799" s="92" t="s">
        <v>2250</v>
      </c>
      <c r="W1799" s="94">
        <v>80520401</v>
      </c>
      <c r="X1799" s="46">
        <f t="shared" si="87"/>
        <v>9</v>
      </c>
      <c r="Y1799" s="46">
        <v>1534</v>
      </c>
      <c r="Z1799" s="46" t="str">
        <f t="shared" si="88"/>
        <v>1-15</v>
      </c>
      <c r="AA1799" s="77" t="str">
        <f t="shared" si="89"/>
        <v>Concluido</v>
      </c>
    </row>
    <row r="1800" spans="1:27" s="43" customFormat="1" ht="15" customHeight="1">
      <c r="A1800" s="89" t="s">
        <v>26</v>
      </c>
      <c r="B1800" s="90" t="s">
        <v>37</v>
      </c>
      <c r="C1800" s="91" t="s">
        <v>27</v>
      </c>
      <c r="D1800" s="91">
        <v>8067</v>
      </c>
      <c r="E1800" s="87" t="s">
        <v>147</v>
      </c>
      <c r="F1800" s="87" t="s">
        <v>57</v>
      </c>
      <c r="G1800" s="88" t="s">
        <v>30</v>
      </c>
      <c r="H1800" s="89" t="s">
        <v>31</v>
      </c>
      <c r="I1800" s="92" t="s">
        <v>32</v>
      </c>
      <c r="J1800" s="92" t="s">
        <v>33</v>
      </c>
      <c r="K1800" s="91" t="s">
        <v>34</v>
      </c>
      <c r="L1800" s="128">
        <v>44021</v>
      </c>
      <c r="M1800" s="91">
        <v>2020</v>
      </c>
      <c r="N1800" s="91" t="s">
        <v>1124</v>
      </c>
      <c r="O1800" s="91" t="s">
        <v>1342</v>
      </c>
      <c r="P1800" s="127">
        <v>44051</v>
      </c>
      <c r="Q1800" s="97">
        <v>44030</v>
      </c>
      <c r="R1800" s="93" t="s">
        <v>35</v>
      </c>
      <c r="S1800" s="89" t="s">
        <v>36</v>
      </c>
      <c r="T1800" s="88" t="s">
        <v>30</v>
      </c>
      <c r="U1800" s="89" t="s">
        <v>449</v>
      </c>
      <c r="V1800" s="92" t="s">
        <v>1226</v>
      </c>
      <c r="W1800" s="94">
        <v>6705376</v>
      </c>
      <c r="X1800" s="46">
        <f t="shared" si="87"/>
        <v>9</v>
      </c>
      <c r="Y1800" s="46">
        <v>1535</v>
      </c>
      <c r="Z1800" s="46" t="str">
        <f t="shared" si="88"/>
        <v>1-15</v>
      </c>
      <c r="AA1800" s="77" t="str">
        <f t="shared" si="89"/>
        <v>Concluido</v>
      </c>
    </row>
    <row r="1801" spans="1:27" s="43" customFormat="1" ht="15" customHeight="1">
      <c r="A1801" s="89" t="s">
        <v>26</v>
      </c>
      <c r="B1801" s="90" t="s">
        <v>37</v>
      </c>
      <c r="C1801" s="91" t="s">
        <v>27</v>
      </c>
      <c r="D1801" s="91">
        <v>8047</v>
      </c>
      <c r="E1801" s="87" t="s">
        <v>49</v>
      </c>
      <c r="F1801" s="87" t="s">
        <v>91</v>
      </c>
      <c r="G1801" s="88" t="s">
        <v>44</v>
      </c>
      <c r="H1801" s="89" t="s">
        <v>45</v>
      </c>
      <c r="I1801" s="92" t="s">
        <v>49</v>
      </c>
      <c r="J1801" s="92" t="s">
        <v>86</v>
      </c>
      <c r="K1801" s="91" t="s">
        <v>123</v>
      </c>
      <c r="L1801" s="128">
        <v>44021</v>
      </c>
      <c r="M1801" s="91">
        <v>2020</v>
      </c>
      <c r="N1801" s="91" t="s">
        <v>1124</v>
      </c>
      <c r="O1801" s="91" t="s">
        <v>1342</v>
      </c>
      <c r="P1801" s="127">
        <v>44051</v>
      </c>
      <c r="Q1801" s="97">
        <v>44030</v>
      </c>
      <c r="R1801" s="93" t="s">
        <v>35</v>
      </c>
      <c r="S1801" s="89" t="s">
        <v>36</v>
      </c>
      <c r="T1801" s="88" t="s">
        <v>30</v>
      </c>
      <c r="U1801" s="89" t="s">
        <v>449</v>
      </c>
      <c r="V1801" s="92" t="s">
        <v>2251</v>
      </c>
      <c r="W1801" s="94">
        <v>2648175</v>
      </c>
      <c r="X1801" s="46">
        <f t="shared" si="87"/>
        <v>9</v>
      </c>
      <c r="Y1801" s="46">
        <v>1536</v>
      </c>
      <c r="Z1801" s="46" t="str">
        <f t="shared" si="88"/>
        <v>1-15</v>
      </c>
      <c r="AA1801" s="77" t="str">
        <f t="shared" si="89"/>
        <v>Concluido</v>
      </c>
    </row>
    <row r="1802" spans="1:27" s="43" customFormat="1" ht="15" customHeight="1">
      <c r="A1802" s="89" t="s">
        <v>26</v>
      </c>
      <c r="B1802" s="90" t="s">
        <v>37</v>
      </c>
      <c r="C1802" s="91" t="s">
        <v>27</v>
      </c>
      <c r="D1802" s="91">
        <v>8050</v>
      </c>
      <c r="E1802" s="87" t="s">
        <v>49</v>
      </c>
      <c r="F1802" s="87" t="s">
        <v>91</v>
      </c>
      <c r="G1802" s="88" t="s">
        <v>44</v>
      </c>
      <c r="H1802" s="89" t="s">
        <v>45</v>
      </c>
      <c r="I1802" s="92" t="s">
        <v>49</v>
      </c>
      <c r="J1802" s="92" t="s">
        <v>86</v>
      </c>
      <c r="K1802" s="91" t="s">
        <v>123</v>
      </c>
      <c r="L1802" s="128">
        <v>44021</v>
      </c>
      <c r="M1802" s="91">
        <v>2020</v>
      </c>
      <c r="N1802" s="91" t="s">
        <v>1124</v>
      </c>
      <c r="O1802" s="91" t="s">
        <v>1342</v>
      </c>
      <c r="P1802" s="127">
        <v>44051</v>
      </c>
      <c r="Q1802" s="97">
        <v>44030</v>
      </c>
      <c r="R1802" s="93" t="s">
        <v>35</v>
      </c>
      <c r="S1802" s="89" t="s">
        <v>36</v>
      </c>
      <c r="T1802" s="88" t="s">
        <v>30</v>
      </c>
      <c r="U1802" s="89" t="s">
        <v>449</v>
      </c>
      <c r="V1802" s="92" t="s">
        <v>2252</v>
      </c>
      <c r="W1802" s="94">
        <v>40998359</v>
      </c>
      <c r="X1802" s="46">
        <f t="shared" si="87"/>
        <v>9</v>
      </c>
      <c r="Y1802" s="46">
        <v>1537</v>
      </c>
      <c r="Z1802" s="46" t="str">
        <f t="shared" si="88"/>
        <v>1-15</v>
      </c>
      <c r="AA1802" s="77" t="str">
        <f t="shared" si="89"/>
        <v>Concluido</v>
      </c>
    </row>
    <row r="1803" spans="1:27" s="43" customFormat="1" ht="15" customHeight="1">
      <c r="A1803" s="89" t="s">
        <v>26</v>
      </c>
      <c r="B1803" s="90" t="s">
        <v>37</v>
      </c>
      <c r="C1803" s="91" t="s">
        <v>27</v>
      </c>
      <c r="D1803" s="91">
        <v>8043</v>
      </c>
      <c r="E1803" s="87" t="s">
        <v>102</v>
      </c>
      <c r="F1803" s="87" t="s">
        <v>29</v>
      </c>
      <c r="G1803" s="88" t="s">
        <v>44</v>
      </c>
      <c r="H1803" s="89" t="s">
        <v>45</v>
      </c>
      <c r="I1803" s="92" t="s">
        <v>102</v>
      </c>
      <c r="J1803" s="92" t="s">
        <v>86</v>
      </c>
      <c r="K1803" s="91" t="s">
        <v>155</v>
      </c>
      <c r="L1803" s="128">
        <v>44021</v>
      </c>
      <c r="M1803" s="91">
        <v>2020</v>
      </c>
      <c r="N1803" s="91" t="s">
        <v>1124</v>
      </c>
      <c r="O1803" s="91" t="s">
        <v>1342</v>
      </c>
      <c r="P1803" s="127">
        <v>44051</v>
      </c>
      <c r="Q1803" s="97">
        <v>44056</v>
      </c>
      <c r="R1803" s="93" t="s">
        <v>35</v>
      </c>
      <c r="S1803" s="89" t="s">
        <v>36</v>
      </c>
      <c r="T1803" s="88" t="s">
        <v>30</v>
      </c>
      <c r="U1803" s="89" t="s">
        <v>449</v>
      </c>
      <c r="V1803" s="92" t="s">
        <v>2253</v>
      </c>
      <c r="W1803" s="94">
        <v>42689091</v>
      </c>
      <c r="X1803" s="46">
        <f t="shared" si="87"/>
        <v>35</v>
      </c>
      <c r="Y1803" s="46">
        <v>1538</v>
      </c>
      <c r="Z1803" s="46" t="str">
        <f t="shared" si="88"/>
        <v>31-60</v>
      </c>
      <c r="AA1803" s="77" t="str">
        <f t="shared" si="89"/>
        <v>Concluido</v>
      </c>
    </row>
    <row r="1804" spans="1:27" s="43" customFormat="1" ht="15" customHeight="1">
      <c r="A1804" s="89" t="s">
        <v>26</v>
      </c>
      <c r="B1804" s="90" t="s">
        <v>37</v>
      </c>
      <c r="C1804" s="91" t="s">
        <v>27</v>
      </c>
      <c r="D1804" s="91">
        <v>8062</v>
      </c>
      <c r="E1804" s="87" t="s">
        <v>102</v>
      </c>
      <c r="F1804" s="87" t="s">
        <v>57</v>
      </c>
      <c r="G1804" s="88" t="s">
        <v>44</v>
      </c>
      <c r="H1804" s="89" t="s">
        <v>45</v>
      </c>
      <c r="I1804" s="92" t="s">
        <v>102</v>
      </c>
      <c r="J1804" s="92" t="s">
        <v>86</v>
      </c>
      <c r="K1804" s="91" t="s">
        <v>155</v>
      </c>
      <c r="L1804" s="128">
        <v>44021</v>
      </c>
      <c r="M1804" s="91">
        <v>2020</v>
      </c>
      <c r="N1804" s="91" t="s">
        <v>1124</v>
      </c>
      <c r="O1804" s="91" t="s">
        <v>1342</v>
      </c>
      <c r="P1804" s="127">
        <v>44051</v>
      </c>
      <c r="Q1804" s="97">
        <v>44030</v>
      </c>
      <c r="R1804" s="93" t="s">
        <v>35</v>
      </c>
      <c r="S1804" s="89" t="s">
        <v>36</v>
      </c>
      <c r="T1804" s="88" t="s">
        <v>30</v>
      </c>
      <c r="U1804" s="89" t="s">
        <v>449</v>
      </c>
      <c r="V1804" s="92" t="s">
        <v>2254</v>
      </c>
      <c r="W1804" s="94">
        <v>46784901</v>
      </c>
      <c r="X1804" s="46">
        <f t="shared" si="87"/>
        <v>9</v>
      </c>
      <c r="Y1804" s="46">
        <v>1539</v>
      </c>
      <c r="Z1804" s="46" t="str">
        <f t="shared" si="88"/>
        <v>1-15</v>
      </c>
      <c r="AA1804" s="77" t="str">
        <f t="shared" si="89"/>
        <v>Concluido</v>
      </c>
    </row>
    <row r="1805" spans="1:27" s="43" customFormat="1" ht="15" customHeight="1">
      <c r="A1805" s="89" t="s">
        <v>26</v>
      </c>
      <c r="B1805" s="90" t="s">
        <v>37</v>
      </c>
      <c r="C1805" s="91" t="s">
        <v>27</v>
      </c>
      <c r="D1805" s="91">
        <v>8028</v>
      </c>
      <c r="E1805" s="87" t="s">
        <v>116</v>
      </c>
      <c r="F1805" s="87" t="s">
        <v>57</v>
      </c>
      <c r="G1805" s="88" t="s">
        <v>44</v>
      </c>
      <c r="H1805" s="89" t="s">
        <v>45</v>
      </c>
      <c r="I1805" s="92" t="s">
        <v>116</v>
      </c>
      <c r="J1805" s="92" t="s">
        <v>117</v>
      </c>
      <c r="K1805" s="91" t="s">
        <v>118</v>
      </c>
      <c r="L1805" s="128">
        <v>44020</v>
      </c>
      <c r="M1805" s="91">
        <v>2020</v>
      </c>
      <c r="N1805" s="91" t="s">
        <v>1124</v>
      </c>
      <c r="O1805" s="91" t="s">
        <v>1342</v>
      </c>
      <c r="P1805" s="127">
        <v>44050</v>
      </c>
      <c r="Q1805" s="97">
        <v>44048</v>
      </c>
      <c r="R1805" s="93" t="s">
        <v>35</v>
      </c>
      <c r="S1805" s="89" t="s">
        <v>36</v>
      </c>
      <c r="T1805" s="88" t="s">
        <v>30</v>
      </c>
      <c r="U1805" s="89" t="s">
        <v>449</v>
      </c>
      <c r="V1805" s="92" t="s">
        <v>900</v>
      </c>
      <c r="W1805" s="94">
        <v>41502291</v>
      </c>
      <c r="X1805" s="46">
        <f t="shared" si="87"/>
        <v>28</v>
      </c>
      <c r="Y1805" s="46">
        <v>1540</v>
      </c>
      <c r="Z1805" s="46" t="str">
        <f t="shared" si="88"/>
        <v>16-30</v>
      </c>
      <c r="AA1805" s="77" t="str">
        <f t="shared" si="89"/>
        <v>Concluido</v>
      </c>
    </row>
    <row r="1806" spans="1:27" s="43" customFormat="1" ht="15" customHeight="1">
      <c r="A1806" s="89" t="s">
        <v>26</v>
      </c>
      <c r="B1806" s="90" t="s">
        <v>37</v>
      </c>
      <c r="C1806" s="91" t="s">
        <v>27</v>
      </c>
      <c r="D1806" s="91">
        <v>8007</v>
      </c>
      <c r="E1806" s="87" t="s">
        <v>406</v>
      </c>
      <c r="F1806" s="87" t="s">
        <v>29</v>
      </c>
      <c r="G1806" s="88" t="s">
        <v>44</v>
      </c>
      <c r="H1806" s="89" t="s">
        <v>45</v>
      </c>
      <c r="I1806" s="92" t="s">
        <v>406</v>
      </c>
      <c r="J1806" s="92" t="s">
        <v>79</v>
      </c>
      <c r="K1806" s="91" t="s">
        <v>137</v>
      </c>
      <c r="L1806" s="128">
        <v>44020</v>
      </c>
      <c r="M1806" s="91">
        <v>2020</v>
      </c>
      <c r="N1806" s="91" t="s">
        <v>1124</v>
      </c>
      <c r="O1806" s="91" t="s">
        <v>1342</v>
      </c>
      <c r="P1806" s="127">
        <v>44050</v>
      </c>
      <c r="Q1806" s="97">
        <v>44060</v>
      </c>
      <c r="R1806" s="93" t="s">
        <v>35</v>
      </c>
      <c r="S1806" s="89" t="s">
        <v>36</v>
      </c>
      <c r="T1806" s="88" t="s">
        <v>30</v>
      </c>
      <c r="U1806" s="89" t="s">
        <v>449</v>
      </c>
      <c r="V1806" s="92" t="s">
        <v>2255</v>
      </c>
      <c r="W1806" s="94">
        <v>21572216</v>
      </c>
      <c r="X1806" s="46">
        <f t="shared" si="87"/>
        <v>40</v>
      </c>
      <c r="Y1806" s="46">
        <v>1541</v>
      </c>
      <c r="Z1806" s="46" t="str">
        <f t="shared" si="88"/>
        <v>31-60</v>
      </c>
      <c r="AA1806" s="77" t="str">
        <f t="shared" si="89"/>
        <v>Concluido</v>
      </c>
    </row>
    <row r="1807" spans="1:27" s="43" customFormat="1" ht="15" customHeight="1">
      <c r="A1807" s="89" t="s">
        <v>26</v>
      </c>
      <c r="B1807" s="90" t="s">
        <v>37</v>
      </c>
      <c r="C1807" s="91" t="s">
        <v>27</v>
      </c>
      <c r="D1807" s="91">
        <v>8004</v>
      </c>
      <c r="E1807" s="87" t="s">
        <v>80</v>
      </c>
      <c r="F1807" s="87" t="s">
        <v>80</v>
      </c>
      <c r="G1807" s="88" t="s">
        <v>44</v>
      </c>
      <c r="H1807" s="89" t="s">
        <v>45</v>
      </c>
      <c r="I1807" s="92" t="s">
        <v>153</v>
      </c>
      <c r="J1807" s="92" t="s">
        <v>69</v>
      </c>
      <c r="K1807" s="91" t="s">
        <v>416</v>
      </c>
      <c r="L1807" s="128">
        <v>44020</v>
      </c>
      <c r="M1807" s="91">
        <v>2020</v>
      </c>
      <c r="N1807" s="91" t="s">
        <v>1124</v>
      </c>
      <c r="O1807" s="91" t="s">
        <v>1342</v>
      </c>
      <c r="P1807" s="127">
        <v>44050</v>
      </c>
      <c r="Q1807" s="97">
        <v>44048</v>
      </c>
      <c r="R1807" s="93">
        <v>29</v>
      </c>
      <c r="S1807" s="89" t="s">
        <v>81</v>
      </c>
      <c r="T1807" s="88">
        <v>39</v>
      </c>
      <c r="U1807" s="89" t="s">
        <v>82</v>
      </c>
      <c r="V1807" s="92" t="s">
        <v>2256</v>
      </c>
      <c r="W1807" s="94">
        <v>20594398</v>
      </c>
      <c r="X1807" s="46">
        <f t="shared" si="87"/>
        <v>28</v>
      </c>
      <c r="Y1807" s="46">
        <v>1542</v>
      </c>
      <c r="Z1807" s="46" t="str">
        <f t="shared" si="88"/>
        <v>16-30</v>
      </c>
      <c r="AA1807" s="77" t="str">
        <f t="shared" si="89"/>
        <v>Concluido</v>
      </c>
    </row>
    <row r="1808" spans="1:27" s="43" customFormat="1" ht="15" customHeight="1">
      <c r="A1808" s="89" t="s">
        <v>26</v>
      </c>
      <c r="B1808" s="90" t="s">
        <v>37</v>
      </c>
      <c r="C1808" s="91" t="s">
        <v>27</v>
      </c>
      <c r="D1808" s="91">
        <v>8027</v>
      </c>
      <c r="E1808" s="87" t="s">
        <v>1418</v>
      </c>
      <c r="F1808" s="87" t="s">
        <v>29</v>
      </c>
      <c r="G1808" s="88" t="s">
        <v>44</v>
      </c>
      <c r="H1808" s="89" t="s">
        <v>45</v>
      </c>
      <c r="I1808" s="92" t="s">
        <v>96</v>
      </c>
      <c r="J1808" s="92" t="s">
        <v>108</v>
      </c>
      <c r="K1808" s="95" t="s">
        <v>1118</v>
      </c>
      <c r="L1808" s="128">
        <v>44020</v>
      </c>
      <c r="M1808" s="91">
        <v>2020</v>
      </c>
      <c r="N1808" s="91" t="s">
        <v>1124</v>
      </c>
      <c r="O1808" s="91" t="s">
        <v>1342</v>
      </c>
      <c r="P1808" s="127">
        <v>44050</v>
      </c>
      <c r="Q1808" s="97">
        <v>44053</v>
      </c>
      <c r="R1808" s="93" t="s">
        <v>35</v>
      </c>
      <c r="S1808" s="89" t="s">
        <v>36</v>
      </c>
      <c r="T1808" s="88" t="s">
        <v>30</v>
      </c>
      <c r="U1808" s="89" t="s">
        <v>449</v>
      </c>
      <c r="V1808" s="92" t="s">
        <v>2257</v>
      </c>
      <c r="W1808" s="94">
        <v>80344427</v>
      </c>
      <c r="X1808" s="46">
        <f t="shared" si="87"/>
        <v>33</v>
      </c>
      <c r="Y1808" s="46">
        <v>1543</v>
      </c>
      <c r="Z1808" s="46" t="str">
        <f t="shared" si="88"/>
        <v>31-60</v>
      </c>
      <c r="AA1808" s="77" t="str">
        <f t="shared" si="89"/>
        <v>Concluido</v>
      </c>
    </row>
    <row r="1809" spans="1:27" s="43" customFormat="1" ht="15" customHeight="1">
      <c r="A1809" s="89" t="s">
        <v>26</v>
      </c>
      <c r="B1809" s="90" t="s">
        <v>37</v>
      </c>
      <c r="C1809" s="91" t="s">
        <v>27</v>
      </c>
      <c r="D1809" s="91">
        <v>8034</v>
      </c>
      <c r="E1809" s="87" t="s">
        <v>151</v>
      </c>
      <c r="F1809" s="87" t="s">
        <v>57</v>
      </c>
      <c r="G1809" s="88" t="s">
        <v>44</v>
      </c>
      <c r="H1809" s="89" t="s">
        <v>45</v>
      </c>
      <c r="I1809" s="92" t="s">
        <v>151</v>
      </c>
      <c r="J1809" s="92" t="s">
        <v>79</v>
      </c>
      <c r="K1809" s="91" t="s">
        <v>34</v>
      </c>
      <c r="L1809" s="128">
        <v>44020</v>
      </c>
      <c r="M1809" s="91">
        <v>2020</v>
      </c>
      <c r="N1809" s="91" t="s">
        <v>1124</v>
      </c>
      <c r="O1809" s="91" t="s">
        <v>1342</v>
      </c>
      <c r="P1809" s="127">
        <v>44050</v>
      </c>
      <c r="Q1809" s="97">
        <v>44084</v>
      </c>
      <c r="R1809" s="93" t="s">
        <v>35</v>
      </c>
      <c r="S1809" s="89" t="s">
        <v>36</v>
      </c>
      <c r="T1809" s="88" t="s">
        <v>30</v>
      </c>
      <c r="U1809" s="89" t="s">
        <v>449</v>
      </c>
      <c r="V1809" s="92" t="s">
        <v>2258</v>
      </c>
      <c r="W1809" s="94">
        <v>62537019</v>
      </c>
      <c r="X1809" s="46">
        <f t="shared" si="87"/>
        <v>64</v>
      </c>
      <c r="Y1809" s="46">
        <v>1544</v>
      </c>
      <c r="Z1809" s="46" t="str">
        <f t="shared" si="88"/>
        <v>Más de 60</v>
      </c>
      <c r="AA1809" s="77" t="str">
        <f t="shared" si="89"/>
        <v>Concluido</v>
      </c>
    </row>
    <row r="1810" spans="1:27" s="43" customFormat="1" ht="15" customHeight="1">
      <c r="A1810" s="89" t="s">
        <v>26</v>
      </c>
      <c r="B1810" s="90" t="s">
        <v>37</v>
      </c>
      <c r="C1810" s="91" t="s">
        <v>27</v>
      </c>
      <c r="D1810" s="91">
        <v>8012</v>
      </c>
      <c r="E1810" s="87" t="s">
        <v>53</v>
      </c>
      <c r="F1810" s="87" t="s">
        <v>29</v>
      </c>
      <c r="G1810" s="88" t="s">
        <v>44</v>
      </c>
      <c r="H1810" s="89" t="s">
        <v>45</v>
      </c>
      <c r="I1810" s="92" t="s">
        <v>71</v>
      </c>
      <c r="J1810" s="92" t="s">
        <v>47</v>
      </c>
      <c r="K1810" s="91" t="s">
        <v>34</v>
      </c>
      <c r="L1810" s="128">
        <v>44020</v>
      </c>
      <c r="M1810" s="91">
        <v>2020</v>
      </c>
      <c r="N1810" s="91" t="s">
        <v>1124</v>
      </c>
      <c r="O1810" s="91" t="s">
        <v>1342</v>
      </c>
      <c r="P1810" s="127">
        <v>44050</v>
      </c>
      <c r="Q1810" s="97">
        <v>44048</v>
      </c>
      <c r="R1810" s="93" t="s">
        <v>35</v>
      </c>
      <c r="S1810" s="89" t="s">
        <v>36</v>
      </c>
      <c r="T1810" s="88" t="s">
        <v>30</v>
      </c>
      <c r="U1810" s="89" t="s">
        <v>449</v>
      </c>
      <c r="V1810" s="92" t="s">
        <v>2259</v>
      </c>
      <c r="W1810" s="94">
        <v>74208018</v>
      </c>
      <c r="X1810" s="46">
        <f t="shared" si="87"/>
        <v>28</v>
      </c>
      <c r="Y1810" s="46">
        <v>1545</v>
      </c>
      <c r="Z1810" s="46" t="str">
        <f t="shared" si="88"/>
        <v>16-30</v>
      </c>
      <c r="AA1810" s="77" t="str">
        <f t="shared" si="89"/>
        <v>Concluido</v>
      </c>
    </row>
    <row r="1811" spans="1:27" s="43" customFormat="1" ht="15" customHeight="1">
      <c r="A1811" s="89" t="s">
        <v>26</v>
      </c>
      <c r="B1811" s="90" t="s">
        <v>37</v>
      </c>
      <c r="C1811" s="91" t="s">
        <v>27</v>
      </c>
      <c r="D1811" s="91">
        <v>8031</v>
      </c>
      <c r="E1811" s="87" t="s">
        <v>53</v>
      </c>
      <c r="F1811" s="87" t="s">
        <v>29</v>
      </c>
      <c r="G1811" s="88" t="s">
        <v>44</v>
      </c>
      <c r="H1811" s="89" t="s">
        <v>45</v>
      </c>
      <c r="I1811" s="92" t="s">
        <v>71</v>
      </c>
      <c r="J1811" s="92" t="s">
        <v>47</v>
      </c>
      <c r="K1811" s="91" t="s">
        <v>34</v>
      </c>
      <c r="L1811" s="128">
        <v>44020</v>
      </c>
      <c r="M1811" s="91">
        <v>2020</v>
      </c>
      <c r="N1811" s="91" t="s">
        <v>1124</v>
      </c>
      <c r="O1811" s="91" t="s">
        <v>1342</v>
      </c>
      <c r="P1811" s="127">
        <v>44050</v>
      </c>
      <c r="Q1811" s="97">
        <v>44048</v>
      </c>
      <c r="R1811" s="93" t="s">
        <v>35</v>
      </c>
      <c r="S1811" s="89" t="s">
        <v>36</v>
      </c>
      <c r="T1811" s="88" t="s">
        <v>30</v>
      </c>
      <c r="U1811" s="89" t="s">
        <v>449</v>
      </c>
      <c r="V1811" s="92" t="s">
        <v>2260</v>
      </c>
      <c r="W1811" s="94">
        <v>8623028</v>
      </c>
      <c r="X1811" s="46">
        <f t="shared" si="87"/>
        <v>28</v>
      </c>
      <c r="Y1811" s="46">
        <v>1546</v>
      </c>
      <c r="Z1811" s="46" t="str">
        <f t="shared" si="88"/>
        <v>16-30</v>
      </c>
      <c r="AA1811" s="77" t="str">
        <f t="shared" si="89"/>
        <v>Concluido</v>
      </c>
    </row>
    <row r="1812" spans="1:27" s="43" customFormat="1" ht="15" customHeight="1">
      <c r="A1812" s="89" t="s">
        <v>26</v>
      </c>
      <c r="B1812" s="90" t="s">
        <v>37</v>
      </c>
      <c r="C1812" s="91" t="s">
        <v>27</v>
      </c>
      <c r="D1812" s="91">
        <v>8035</v>
      </c>
      <c r="E1812" s="87" t="s">
        <v>71</v>
      </c>
      <c r="F1812" s="87" t="s">
        <v>29</v>
      </c>
      <c r="G1812" s="88" t="s">
        <v>44</v>
      </c>
      <c r="H1812" s="89" t="s">
        <v>45</v>
      </c>
      <c r="I1812" s="92" t="s">
        <v>71</v>
      </c>
      <c r="J1812" s="92" t="s">
        <v>47</v>
      </c>
      <c r="K1812" s="91" t="s">
        <v>34</v>
      </c>
      <c r="L1812" s="128">
        <v>44020</v>
      </c>
      <c r="M1812" s="91">
        <v>2020</v>
      </c>
      <c r="N1812" s="91" t="s">
        <v>1124</v>
      </c>
      <c r="O1812" s="91" t="s">
        <v>1342</v>
      </c>
      <c r="P1812" s="127">
        <v>44050</v>
      </c>
      <c r="Q1812" s="97">
        <v>44048</v>
      </c>
      <c r="R1812" s="93" t="s">
        <v>35</v>
      </c>
      <c r="S1812" s="89" t="s">
        <v>36</v>
      </c>
      <c r="T1812" s="88" t="s">
        <v>30</v>
      </c>
      <c r="U1812" s="89" t="s">
        <v>449</v>
      </c>
      <c r="V1812" s="92" t="s">
        <v>2261</v>
      </c>
      <c r="W1812" s="94">
        <v>46046746</v>
      </c>
      <c r="X1812" s="46">
        <f t="shared" si="87"/>
        <v>28</v>
      </c>
      <c r="Y1812" s="46">
        <v>1547</v>
      </c>
      <c r="Z1812" s="46" t="str">
        <f t="shared" si="88"/>
        <v>16-30</v>
      </c>
      <c r="AA1812" s="77" t="str">
        <f t="shared" si="89"/>
        <v>Concluido</v>
      </c>
    </row>
    <row r="1813" spans="1:27" s="43" customFormat="1" ht="15" customHeight="1">
      <c r="A1813" s="89" t="s">
        <v>26</v>
      </c>
      <c r="B1813" s="90" t="s">
        <v>37</v>
      </c>
      <c r="C1813" s="91" t="s">
        <v>27</v>
      </c>
      <c r="D1813" s="91">
        <v>8033</v>
      </c>
      <c r="E1813" s="87" t="s">
        <v>127</v>
      </c>
      <c r="F1813" s="87" t="s">
        <v>57</v>
      </c>
      <c r="G1813" s="88" t="s">
        <v>44</v>
      </c>
      <c r="H1813" s="89" t="s">
        <v>45</v>
      </c>
      <c r="I1813" s="92" t="s">
        <v>127</v>
      </c>
      <c r="J1813" s="92" t="s">
        <v>47</v>
      </c>
      <c r="K1813" s="91" t="s">
        <v>34</v>
      </c>
      <c r="L1813" s="128">
        <v>44020</v>
      </c>
      <c r="M1813" s="91">
        <v>2020</v>
      </c>
      <c r="N1813" s="91" t="s">
        <v>1124</v>
      </c>
      <c r="O1813" s="91" t="s">
        <v>1342</v>
      </c>
      <c r="P1813" s="127">
        <v>44050</v>
      </c>
      <c r="Q1813" s="97">
        <v>44047</v>
      </c>
      <c r="R1813" s="93" t="s">
        <v>35</v>
      </c>
      <c r="S1813" s="89" t="s">
        <v>36</v>
      </c>
      <c r="T1813" s="88" t="s">
        <v>30</v>
      </c>
      <c r="U1813" s="89" t="s">
        <v>449</v>
      </c>
      <c r="V1813" s="92" t="s">
        <v>1678</v>
      </c>
      <c r="W1813" s="94">
        <v>80481907</v>
      </c>
      <c r="X1813" s="46">
        <f t="shared" si="87"/>
        <v>27</v>
      </c>
      <c r="Y1813" s="46">
        <v>1548</v>
      </c>
      <c r="Z1813" s="46" t="str">
        <f t="shared" si="88"/>
        <v>16-30</v>
      </c>
      <c r="AA1813" s="77" t="str">
        <f t="shared" si="89"/>
        <v>Concluido</v>
      </c>
    </row>
    <row r="1814" spans="1:27" s="43" customFormat="1" ht="15" customHeight="1">
      <c r="A1814" s="89" t="s">
        <v>26</v>
      </c>
      <c r="B1814" s="90" t="s">
        <v>37</v>
      </c>
      <c r="C1814" s="91" t="s">
        <v>27</v>
      </c>
      <c r="D1814" s="91">
        <v>8009</v>
      </c>
      <c r="E1814" s="87" t="s">
        <v>127</v>
      </c>
      <c r="F1814" s="87" t="s">
        <v>57</v>
      </c>
      <c r="G1814" s="88" t="s">
        <v>44</v>
      </c>
      <c r="H1814" s="89" t="s">
        <v>45</v>
      </c>
      <c r="I1814" s="92" t="s">
        <v>146</v>
      </c>
      <c r="J1814" s="92" t="s">
        <v>47</v>
      </c>
      <c r="K1814" s="91" t="s">
        <v>34</v>
      </c>
      <c r="L1814" s="128">
        <v>44020</v>
      </c>
      <c r="M1814" s="91">
        <v>2020</v>
      </c>
      <c r="N1814" s="91" t="s">
        <v>1124</v>
      </c>
      <c r="O1814" s="91" t="s">
        <v>1342</v>
      </c>
      <c r="P1814" s="127">
        <v>44050</v>
      </c>
      <c r="Q1814" s="97">
        <v>44048</v>
      </c>
      <c r="R1814" s="93" t="s">
        <v>35</v>
      </c>
      <c r="S1814" s="89" t="s">
        <v>36</v>
      </c>
      <c r="T1814" s="88" t="s">
        <v>41</v>
      </c>
      <c r="U1814" s="89" t="s">
        <v>42</v>
      </c>
      <c r="V1814" s="92" t="s">
        <v>2262</v>
      </c>
      <c r="W1814" s="94">
        <v>45231996</v>
      </c>
      <c r="X1814" s="46">
        <f t="shared" si="87"/>
        <v>28</v>
      </c>
      <c r="Y1814" s="46">
        <v>1549</v>
      </c>
      <c r="Z1814" s="46" t="str">
        <f t="shared" si="88"/>
        <v>16-30</v>
      </c>
      <c r="AA1814" s="77" t="str">
        <f t="shared" si="89"/>
        <v>Concluido</v>
      </c>
    </row>
    <row r="1815" spans="1:27" s="43" customFormat="1" ht="15" customHeight="1">
      <c r="A1815" s="89" t="s">
        <v>26</v>
      </c>
      <c r="B1815" s="90" t="s">
        <v>37</v>
      </c>
      <c r="C1815" s="91" t="s">
        <v>27</v>
      </c>
      <c r="D1815" s="91">
        <v>8015</v>
      </c>
      <c r="E1815" s="87" t="s">
        <v>74</v>
      </c>
      <c r="F1815" s="87" t="s">
        <v>57</v>
      </c>
      <c r="G1815" s="88" t="s">
        <v>30</v>
      </c>
      <c r="H1815" s="89" t="s">
        <v>31</v>
      </c>
      <c r="I1815" s="92" t="s">
        <v>32</v>
      </c>
      <c r="J1815" s="92" t="s">
        <v>33</v>
      </c>
      <c r="K1815" s="91" t="s">
        <v>34</v>
      </c>
      <c r="L1815" s="128">
        <v>44020</v>
      </c>
      <c r="M1815" s="91">
        <v>2020</v>
      </c>
      <c r="N1815" s="91" t="s">
        <v>1124</v>
      </c>
      <c r="O1815" s="91" t="s">
        <v>1342</v>
      </c>
      <c r="P1815" s="127">
        <v>44050</v>
      </c>
      <c r="Q1815" s="97">
        <v>44030</v>
      </c>
      <c r="R1815" s="93" t="s">
        <v>35</v>
      </c>
      <c r="S1815" s="89" t="s">
        <v>36</v>
      </c>
      <c r="T1815" s="88" t="s">
        <v>30</v>
      </c>
      <c r="U1815" s="89" t="s">
        <v>449</v>
      </c>
      <c r="V1815" s="92" t="s">
        <v>2263</v>
      </c>
      <c r="W1815" s="94">
        <v>70229577</v>
      </c>
      <c r="X1815" s="46">
        <f t="shared" si="87"/>
        <v>10</v>
      </c>
      <c r="Y1815" s="46">
        <v>1550</v>
      </c>
      <c r="Z1815" s="46" t="str">
        <f t="shared" si="88"/>
        <v>1-15</v>
      </c>
      <c r="AA1815" s="77" t="str">
        <f t="shared" si="89"/>
        <v>Concluido</v>
      </c>
    </row>
    <row r="1816" spans="1:27" s="43" customFormat="1" ht="15" customHeight="1">
      <c r="A1816" s="89" t="s">
        <v>26</v>
      </c>
      <c r="B1816" s="90" t="s">
        <v>37</v>
      </c>
      <c r="C1816" s="91" t="s">
        <v>27</v>
      </c>
      <c r="D1816" s="91">
        <v>8016</v>
      </c>
      <c r="E1816" s="87" t="s">
        <v>147</v>
      </c>
      <c r="F1816" s="87" t="s">
        <v>57</v>
      </c>
      <c r="G1816" s="88" t="s">
        <v>30</v>
      </c>
      <c r="H1816" s="89" t="s">
        <v>31</v>
      </c>
      <c r="I1816" s="92" t="s">
        <v>32</v>
      </c>
      <c r="J1816" s="92" t="s">
        <v>33</v>
      </c>
      <c r="K1816" s="91" t="s">
        <v>34</v>
      </c>
      <c r="L1816" s="128">
        <v>44020</v>
      </c>
      <c r="M1816" s="91">
        <v>2020</v>
      </c>
      <c r="N1816" s="91" t="s">
        <v>1124</v>
      </c>
      <c r="O1816" s="91" t="s">
        <v>1342</v>
      </c>
      <c r="P1816" s="127">
        <v>44050</v>
      </c>
      <c r="Q1816" s="97">
        <v>44050</v>
      </c>
      <c r="R1816" s="93" t="s">
        <v>35</v>
      </c>
      <c r="S1816" s="89" t="s">
        <v>36</v>
      </c>
      <c r="T1816" s="88" t="s">
        <v>30</v>
      </c>
      <c r="U1816" s="89" t="s">
        <v>449</v>
      </c>
      <c r="V1816" s="92" t="s">
        <v>2264</v>
      </c>
      <c r="W1816" s="94">
        <v>61448617</v>
      </c>
      <c r="X1816" s="46">
        <f t="shared" si="87"/>
        <v>30</v>
      </c>
      <c r="Y1816" s="46">
        <v>1551</v>
      </c>
      <c r="Z1816" s="46" t="str">
        <f t="shared" si="88"/>
        <v>16-30</v>
      </c>
      <c r="AA1816" s="77" t="str">
        <f t="shared" si="89"/>
        <v>Concluido</v>
      </c>
    </row>
    <row r="1817" spans="1:27" s="43" customFormat="1" ht="15" customHeight="1">
      <c r="A1817" s="89" t="s">
        <v>26</v>
      </c>
      <c r="B1817" s="90" t="s">
        <v>37</v>
      </c>
      <c r="C1817" s="91" t="s">
        <v>27</v>
      </c>
      <c r="D1817" s="91">
        <v>8017</v>
      </c>
      <c r="E1817" s="87" t="s">
        <v>67</v>
      </c>
      <c r="F1817" s="87" t="s">
        <v>57</v>
      </c>
      <c r="G1817" s="88" t="s">
        <v>30</v>
      </c>
      <c r="H1817" s="89" t="s">
        <v>31</v>
      </c>
      <c r="I1817" s="92" t="s">
        <v>32</v>
      </c>
      <c r="J1817" s="92" t="s">
        <v>33</v>
      </c>
      <c r="K1817" s="91" t="s">
        <v>34</v>
      </c>
      <c r="L1817" s="128">
        <v>44020</v>
      </c>
      <c r="M1817" s="91">
        <v>2020</v>
      </c>
      <c r="N1817" s="91" t="s">
        <v>1124</v>
      </c>
      <c r="O1817" s="91" t="s">
        <v>1342</v>
      </c>
      <c r="P1817" s="127">
        <v>44050</v>
      </c>
      <c r="Q1817" s="97">
        <v>44033</v>
      </c>
      <c r="R1817" s="93" t="s">
        <v>35</v>
      </c>
      <c r="S1817" s="89" t="s">
        <v>36</v>
      </c>
      <c r="T1817" s="88" t="s">
        <v>30</v>
      </c>
      <c r="U1817" s="89" t="s">
        <v>449</v>
      </c>
      <c r="V1817" s="92" t="s">
        <v>2265</v>
      </c>
      <c r="W1817" s="94">
        <v>43330925</v>
      </c>
      <c r="X1817" s="46">
        <f t="shared" si="87"/>
        <v>13</v>
      </c>
      <c r="Y1817" s="46">
        <v>1552</v>
      </c>
      <c r="Z1817" s="46" t="str">
        <f t="shared" si="88"/>
        <v>1-15</v>
      </c>
      <c r="AA1817" s="77" t="str">
        <f t="shared" si="89"/>
        <v>Concluido</v>
      </c>
    </row>
    <row r="1818" spans="1:27" s="43" customFormat="1" ht="15" customHeight="1">
      <c r="A1818" s="89" t="s">
        <v>26</v>
      </c>
      <c r="B1818" s="90" t="s">
        <v>37</v>
      </c>
      <c r="C1818" s="91" t="s">
        <v>27</v>
      </c>
      <c r="D1818" s="91">
        <v>8020</v>
      </c>
      <c r="E1818" s="87" t="s">
        <v>116</v>
      </c>
      <c r="F1818" s="87" t="s">
        <v>57</v>
      </c>
      <c r="G1818" s="88" t="s">
        <v>30</v>
      </c>
      <c r="H1818" s="89" t="s">
        <v>31</v>
      </c>
      <c r="I1818" s="92" t="s">
        <v>32</v>
      </c>
      <c r="J1818" s="92" t="s">
        <v>33</v>
      </c>
      <c r="K1818" s="91" t="s">
        <v>34</v>
      </c>
      <c r="L1818" s="128">
        <v>44020</v>
      </c>
      <c r="M1818" s="91">
        <v>2020</v>
      </c>
      <c r="N1818" s="91" t="s">
        <v>1124</v>
      </c>
      <c r="O1818" s="91" t="s">
        <v>1342</v>
      </c>
      <c r="P1818" s="127">
        <v>44050</v>
      </c>
      <c r="Q1818" s="97">
        <v>44048</v>
      </c>
      <c r="R1818" s="93" t="s">
        <v>35</v>
      </c>
      <c r="S1818" s="89" t="s">
        <v>36</v>
      </c>
      <c r="T1818" s="88" t="s">
        <v>30</v>
      </c>
      <c r="U1818" s="89" t="s">
        <v>449</v>
      </c>
      <c r="V1818" s="92" t="s">
        <v>2266</v>
      </c>
      <c r="W1818" s="94">
        <v>44137252</v>
      </c>
      <c r="X1818" s="46">
        <f t="shared" si="87"/>
        <v>28</v>
      </c>
      <c r="Y1818" s="46">
        <v>1553</v>
      </c>
      <c r="Z1818" s="46" t="str">
        <f t="shared" si="88"/>
        <v>16-30</v>
      </c>
      <c r="AA1818" s="77" t="str">
        <f t="shared" si="89"/>
        <v>Concluido</v>
      </c>
    </row>
    <row r="1819" spans="1:27" s="43" customFormat="1" ht="15" customHeight="1">
      <c r="A1819" s="89" t="s">
        <v>26</v>
      </c>
      <c r="B1819" s="90" t="s">
        <v>37</v>
      </c>
      <c r="C1819" s="91" t="s">
        <v>27</v>
      </c>
      <c r="D1819" s="91">
        <v>8021</v>
      </c>
      <c r="E1819" s="87" t="s">
        <v>410</v>
      </c>
      <c r="F1819" s="87" t="s">
        <v>57</v>
      </c>
      <c r="G1819" s="88" t="s">
        <v>30</v>
      </c>
      <c r="H1819" s="89" t="s">
        <v>31</v>
      </c>
      <c r="I1819" s="92" t="s">
        <v>32</v>
      </c>
      <c r="J1819" s="92" t="s">
        <v>33</v>
      </c>
      <c r="K1819" s="91" t="s">
        <v>34</v>
      </c>
      <c r="L1819" s="128">
        <v>44020</v>
      </c>
      <c r="M1819" s="91">
        <v>2020</v>
      </c>
      <c r="N1819" s="91" t="s">
        <v>1124</v>
      </c>
      <c r="O1819" s="91" t="s">
        <v>1342</v>
      </c>
      <c r="P1819" s="127">
        <v>44050</v>
      </c>
      <c r="Q1819" s="97">
        <v>44033</v>
      </c>
      <c r="R1819" s="93" t="s">
        <v>35</v>
      </c>
      <c r="S1819" s="89" t="s">
        <v>36</v>
      </c>
      <c r="T1819" s="88" t="s">
        <v>30</v>
      </c>
      <c r="U1819" s="89" t="s">
        <v>449</v>
      </c>
      <c r="V1819" s="92" t="s">
        <v>2267</v>
      </c>
      <c r="W1819" s="94">
        <v>31347841</v>
      </c>
      <c r="X1819" s="46">
        <f t="shared" si="87"/>
        <v>13</v>
      </c>
      <c r="Y1819" s="46">
        <v>1554</v>
      </c>
      <c r="Z1819" s="46" t="str">
        <f t="shared" si="88"/>
        <v>1-15</v>
      </c>
      <c r="AA1819" s="77" t="str">
        <f t="shared" si="89"/>
        <v>Concluido</v>
      </c>
    </row>
    <row r="1820" spans="1:27" s="43" customFormat="1">
      <c r="A1820" s="89" t="s">
        <v>26</v>
      </c>
      <c r="B1820" s="90" t="s">
        <v>37</v>
      </c>
      <c r="C1820" s="91" t="s">
        <v>27</v>
      </c>
      <c r="D1820" s="91">
        <v>8022</v>
      </c>
      <c r="E1820" s="87" t="s">
        <v>135</v>
      </c>
      <c r="F1820" s="87" t="s">
        <v>29</v>
      </c>
      <c r="G1820" s="88" t="s">
        <v>30</v>
      </c>
      <c r="H1820" s="89" t="s">
        <v>31</v>
      </c>
      <c r="I1820" s="92" t="s">
        <v>32</v>
      </c>
      <c r="J1820" s="92" t="s">
        <v>33</v>
      </c>
      <c r="K1820" s="91" t="s">
        <v>34</v>
      </c>
      <c r="L1820" s="128">
        <v>44020</v>
      </c>
      <c r="M1820" s="91">
        <v>2020</v>
      </c>
      <c r="N1820" s="91" t="s">
        <v>1124</v>
      </c>
      <c r="O1820" s="91" t="s">
        <v>1342</v>
      </c>
      <c r="P1820" s="127">
        <v>44050</v>
      </c>
      <c r="Q1820" s="97">
        <v>44048</v>
      </c>
      <c r="R1820" s="93" t="s">
        <v>35</v>
      </c>
      <c r="S1820" s="89" t="s">
        <v>36</v>
      </c>
      <c r="T1820" s="88" t="s">
        <v>30</v>
      </c>
      <c r="U1820" s="89" t="s">
        <v>449</v>
      </c>
      <c r="V1820" s="92" t="s">
        <v>2268</v>
      </c>
      <c r="W1820" s="94">
        <v>70021823</v>
      </c>
      <c r="X1820" s="46">
        <f t="shared" si="87"/>
        <v>28</v>
      </c>
      <c r="Y1820" s="46">
        <v>1555</v>
      </c>
      <c r="Z1820" s="46" t="str">
        <f t="shared" si="88"/>
        <v>16-30</v>
      </c>
      <c r="AA1820" s="77" t="str">
        <f t="shared" si="89"/>
        <v>Concluido</v>
      </c>
    </row>
    <row r="1821" spans="1:27" s="43" customFormat="1">
      <c r="A1821" s="89" t="s">
        <v>26</v>
      </c>
      <c r="B1821" s="90" t="s">
        <v>37</v>
      </c>
      <c r="C1821" s="91" t="s">
        <v>27</v>
      </c>
      <c r="D1821" s="91">
        <v>8024</v>
      </c>
      <c r="E1821" s="87" t="s">
        <v>88</v>
      </c>
      <c r="F1821" s="87" t="s">
        <v>57</v>
      </c>
      <c r="G1821" s="88" t="s">
        <v>30</v>
      </c>
      <c r="H1821" s="89" t="s">
        <v>31</v>
      </c>
      <c r="I1821" s="92" t="s">
        <v>32</v>
      </c>
      <c r="J1821" s="92" t="s">
        <v>33</v>
      </c>
      <c r="K1821" s="91" t="s">
        <v>34</v>
      </c>
      <c r="L1821" s="128">
        <v>44020</v>
      </c>
      <c r="M1821" s="91">
        <v>2020</v>
      </c>
      <c r="N1821" s="91" t="s">
        <v>1124</v>
      </c>
      <c r="O1821" s="91" t="s">
        <v>1342</v>
      </c>
      <c r="P1821" s="127">
        <v>44050</v>
      </c>
      <c r="Q1821" s="97">
        <v>44078</v>
      </c>
      <c r="R1821" s="93" t="s">
        <v>35</v>
      </c>
      <c r="S1821" s="89" t="s">
        <v>36</v>
      </c>
      <c r="T1821" s="88" t="s">
        <v>41</v>
      </c>
      <c r="U1821" s="89" t="s">
        <v>42</v>
      </c>
      <c r="V1821" s="92" t="s">
        <v>2269</v>
      </c>
      <c r="W1821" s="94">
        <v>70062982</v>
      </c>
      <c r="X1821" s="46">
        <f t="shared" si="87"/>
        <v>58</v>
      </c>
      <c r="Y1821" s="46">
        <v>1556</v>
      </c>
      <c r="Z1821" s="46" t="str">
        <f t="shared" si="88"/>
        <v>31-60</v>
      </c>
      <c r="AA1821" s="77" t="str">
        <f t="shared" si="89"/>
        <v>Concluido</v>
      </c>
    </row>
    <row r="1822" spans="1:27" s="43" customFormat="1">
      <c r="A1822" s="89" t="s">
        <v>26</v>
      </c>
      <c r="B1822" s="90" t="s">
        <v>37</v>
      </c>
      <c r="C1822" s="91" t="s">
        <v>27</v>
      </c>
      <c r="D1822" s="91">
        <v>8025</v>
      </c>
      <c r="E1822" s="87" t="s">
        <v>88</v>
      </c>
      <c r="F1822" s="87" t="s">
        <v>57</v>
      </c>
      <c r="G1822" s="88" t="s">
        <v>30</v>
      </c>
      <c r="H1822" s="89" t="s">
        <v>31</v>
      </c>
      <c r="I1822" s="92" t="s">
        <v>32</v>
      </c>
      <c r="J1822" s="92" t="s">
        <v>33</v>
      </c>
      <c r="K1822" s="91" t="s">
        <v>34</v>
      </c>
      <c r="L1822" s="128">
        <v>44020</v>
      </c>
      <c r="M1822" s="91">
        <v>2020</v>
      </c>
      <c r="N1822" s="91" t="s">
        <v>1124</v>
      </c>
      <c r="O1822" s="91" t="s">
        <v>1342</v>
      </c>
      <c r="P1822" s="127">
        <v>44050</v>
      </c>
      <c r="Q1822" s="97">
        <v>44048</v>
      </c>
      <c r="R1822" s="93" t="s">
        <v>35</v>
      </c>
      <c r="S1822" s="89" t="s">
        <v>36</v>
      </c>
      <c r="T1822" s="88" t="s">
        <v>30</v>
      </c>
      <c r="U1822" s="89" t="s">
        <v>449</v>
      </c>
      <c r="V1822" s="92" t="s">
        <v>1499</v>
      </c>
      <c r="W1822" s="94">
        <v>40757494</v>
      </c>
      <c r="X1822" s="46">
        <f t="shared" si="87"/>
        <v>28</v>
      </c>
      <c r="Y1822" s="46">
        <v>1557</v>
      </c>
      <c r="Z1822" s="46" t="str">
        <f t="shared" si="88"/>
        <v>16-30</v>
      </c>
      <c r="AA1822" s="77" t="str">
        <f t="shared" si="89"/>
        <v>Concluido</v>
      </c>
    </row>
    <row r="1823" spans="1:27" s="43" customFormat="1">
      <c r="A1823" s="89" t="s">
        <v>26</v>
      </c>
      <c r="B1823" s="90" t="s">
        <v>37</v>
      </c>
      <c r="C1823" s="91" t="s">
        <v>27</v>
      </c>
      <c r="D1823" s="91">
        <v>8026</v>
      </c>
      <c r="E1823" s="87" t="s">
        <v>77</v>
      </c>
      <c r="F1823" s="87" t="s">
        <v>29</v>
      </c>
      <c r="G1823" s="88" t="s">
        <v>30</v>
      </c>
      <c r="H1823" s="89" t="s">
        <v>31</v>
      </c>
      <c r="I1823" s="92" t="s">
        <v>32</v>
      </c>
      <c r="J1823" s="92" t="s">
        <v>33</v>
      </c>
      <c r="K1823" s="91" t="s">
        <v>34</v>
      </c>
      <c r="L1823" s="128">
        <v>44020</v>
      </c>
      <c r="M1823" s="91">
        <v>2020</v>
      </c>
      <c r="N1823" s="91" t="s">
        <v>1124</v>
      </c>
      <c r="O1823" s="91" t="s">
        <v>1342</v>
      </c>
      <c r="P1823" s="127">
        <v>44050</v>
      </c>
      <c r="Q1823" s="97">
        <v>44048</v>
      </c>
      <c r="R1823" s="93" t="s">
        <v>35</v>
      </c>
      <c r="S1823" s="89" t="s">
        <v>36</v>
      </c>
      <c r="T1823" s="88" t="s">
        <v>30</v>
      </c>
      <c r="U1823" s="89" t="s">
        <v>449</v>
      </c>
      <c r="V1823" s="92" t="s">
        <v>2270</v>
      </c>
      <c r="W1823" s="94">
        <v>17597114</v>
      </c>
      <c r="X1823" s="46">
        <f t="shared" ref="X1823:X1886" si="90">Q1823-L1823</f>
        <v>28</v>
      </c>
      <c r="Y1823" s="46">
        <v>1558</v>
      </c>
      <c r="Z1823" s="46" t="str">
        <f t="shared" ref="Z1823:Z1886" si="91">IF(X1823&lt;=15,"1-15",IF(X1823&lt;=30,"16-30",IF(X1823&lt;=60,"31-60","Más de 60")))</f>
        <v>16-30</v>
      </c>
      <c r="AA1823" s="77" t="str">
        <f t="shared" ref="AA1823:AA1886" si="92">IF(B1823&lt;&gt;"En Gestión","Concluido","En Gestión")</f>
        <v>Concluido</v>
      </c>
    </row>
    <row r="1824" spans="1:27" s="43" customFormat="1" ht="15" customHeight="1">
      <c r="A1824" s="89" t="s">
        <v>26</v>
      </c>
      <c r="B1824" s="90" t="s">
        <v>37</v>
      </c>
      <c r="C1824" s="91" t="s">
        <v>27</v>
      </c>
      <c r="D1824" s="91">
        <v>8036</v>
      </c>
      <c r="E1824" s="87" t="s">
        <v>427</v>
      </c>
      <c r="F1824" s="87" t="s">
        <v>57</v>
      </c>
      <c r="G1824" s="88" t="s">
        <v>30</v>
      </c>
      <c r="H1824" s="89" t="s">
        <v>31</v>
      </c>
      <c r="I1824" s="92" t="s">
        <v>32</v>
      </c>
      <c r="J1824" s="92" t="s">
        <v>33</v>
      </c>
      <c r="K1824" s="91" t="s">
        <v>34</v>
      </c>
      <c r="L1824" s="128">
        <v>44020</v>
      </c>
      <c r="M1824" s="91">
        <v>2020</v>
      </c>
      <c r="N1824" s="91" t="s">
        <v>1124</v>
      </c>
      <c r="O1824" s="91" t="s">
        <v>1342</v>
      </c>
      <c r="P1824" s="127">
        <v>44050</v>
      </c>
      <c r="Q1824" s="97">
        <v>44048</v>
      </c>
      <c r="R1824" s="93" t="s">
        <v>35</v>
      </c>
      <c r="S1824" s="89" t="s">
        <v>36</v>
      </c>
      <c r="T1824" s="88" t="s">
        <v>30</v>
      </c>
      <c r="U1824" s="89" t="s">
        <v>449</v>
      </c>
      <c r="V1824" s="92" t="s">
        <v>2271</v>
      </c>
      <c r="W1824" s="94">
        <v>72775324</v>
      </c>
      <c r="X1824" s="46">
        <f t="shared" si="90"/>
        <v>28</v>
      </c>
      <c r="Y1824" s="46">
        <v>1559</v>
      </c>
      <c r="Z1824" s="46" t="str">
        <f t="shared" si="91"/>
        <v>16-30</v>
      </c>
      <c r="AA1824" s="77" t="str">
        <f t="shared" si="92"/>
        <v>Concluido</v>
      </c>
    </row>
    <row r="1825" spans="1:27" s="43" customFormat="1" ht="15" customHeight="1">
      <c r="A1825" s="89" t="s">
        <v>26</v>
      </c>
      <c r="B1825" s="90" t="s">
        <v>37</v>
      </c>
      <c r="C1825" s="91" t="s">
        <v>27</v>
      </c>
      <c r="D1825" s="91">
        <v>8037</v>
      </c>
      <c r="E1825" s="87" t="s">
        <v>147</v>
      </c>
      <c r="F1825" s="87" t="s">
        <v>57</v>
      </c>
      <c r="G1825" s="88" t="s">
        <v>30</v>
      </c>
      <c r="H1825" s="89" t="s">
        <v>31</v>
      </c>
      <c r="I1825" s="92" t="s">
        <v>32</v>
      </c>
      <c r="J1825" s="92" t="s">
        <v>33</v>
      </c>
      <c r="K1825" s="91" t="s">
        <v>34</v>
      </c>
      <c r="L1825" s="128">
        <v>44020</v>
      </c>
      <c r="M1825" s="91">
        <v>2020</v>
      </c>
      <c r="N1825" s="91" t="s">
        <v>1124</v>
      </c>
      <c r="O1825" s="91" t="s">
        <v>1342</v>
      </c>
      <c r="P1825" s="127">
        <v>44050</v>
      </c>
      <c r="Q1825" s="97">
        <v>44048</v>
      </c>
      <c r="R1825" s="93" t="s">
        <v>35</v>
      </c>
      <c r="S1825" s="89" t="s">
        <v>36</v>
      </c>
      <c r="T1825" s="88" t="s">
        <v>30</v>
      </c>
      <c r="U1825" s="89" t="s">
        <v>449</v>
      </c>
      <c r="V1825" s="92" t="s">
        <v>2272</v>
      </c>
      <c r="W1825" s="94">
        <v>80639313</v>
      </c>
      <c r="X1825" s="46">
        <f t="shared" si="90"/>
        <v>28</v>
      </c>
      <c r="Y1825" s="46">
        <v>1560</v>
      </c>
      <c r="Z1825" s="46" t="str">
        <f t="shared" si="91"/>
        <v>16-30</v>
      </c>
      <c r="AA1825" s="77" t="str">
        <f t="shared" si="92"/>
        <v>Concluido</v>
      </c>
    </row>
    <row r="1826" spans="1:27" s="43" customFormat="1" ht="15" customHeight="1">
      <c r="A1826" s="89" t="s">
        <v>26</v>
      </c>
      <c r="B1826" s="90" t="s">
        <v>37</v>
      </c>
      <c r="C1826" s="91" t="s">
        <v>27</v>
      </c>
      <c r="D1826" s="91">
        <v>8039</v>
      </c>
      <c r="E1826" s="87" t="s">
        <v>77</v>
      </c>
      <c r="F1826" s="87" t="s">
        <v>57</v>
      </c>
      <c r="G1826" s="88" t="s">
        <v>30</v>
      </c>
      <c r="H1826" s="89" t="s">
        <v>31</v>
      </c>
      <c r="I1826" s="92" t="s">
        <v>32</v>
      </c>
      <c r="J1826" s="92" t="s">
        <v>33</v>
      </c>
      <c r="K1826" s="91" t="s">
        <v>34</v>
      </c>
      <c r="L1826" s="128">
        <v>44020</v>
      </c>
      <c r="M1826" s="91">
        <v>2020</v>
      </c>
      <c r="N1826" s="91" t="s">
        <v>1124</v>
      </c>
      <c r="O1826" s="91" t="s">
        <v>1342</v>
      </c>
      <c r="P1826" s="127">
        <v>44050</v>
      </c>
      <c r="Q1826" s="97">
        <v>44030</v>
      </c>
      <c r="R1826" s="93" t="s">
        <v>35</v>
      </c>
      <c r="S1826" s="89" t="s">
        <v>36</v>
      </c>
      <c r="T1826" s="88" t="s">
        <v>30</v>
      </c>
      <c r="U1826" s="89" t="s">
        <v>449</v>
      </c>
      <c r="V1826" s="92" t="s">
        <v>2273</v>
      </c>
      <c r="W1826" s="94">
        <v>42319258</v>
      </c>
      <c r="X1826" s="46">
        <f t="shared" si="90"/>
        <v>10</v>
      </c>
      <c r="Y1826" s="46">
        <v>1561</v>
      </c>
      <c r="Z1826" s="46" t="str">
        <f t="shared" si="91"/>
        <v>1-15</v>
      </c>
      <c r="AA1826" s="77" t="str">
        <f t="shared" si="92"/>
        <v>Concluido</v>
      </c>
    </row>
    <row r="1827" spans="1:27" s="43" customFormat="1" ht="15" customHeight="1">
      <c r="A1827" s="89" t="s">
        <v>26</v>
      </c>
      <c r="B1827" s="90" t="s">
        <v>37</v>
      </c>
      <c r="C1827" s="91" t="s">
        <v>27</v>
      </c>
      <c r="D1827" s="91">
        <v>8006</v>
      </c>
      <c r="E1827" s="87" t="s">
        <v>63</v>
      </c>
      <c r="F1827" s="87" t="s">
        <v>29</v>
      </c>
      <c r="G1827" s="88" t="s">
        <v>44</v>
      </c>
      <c r="H1827" s="89" t="s">
        <v>45</v>
      </c>
      <c r="I1827" s="92" t="s">
        <v>586</v>
      </c>
      <c r="J1827" s="92" t="s">
        <v>59</v>
      </c>
      <c r="K1827" s="91" t="s">
        <v>587</v>
      </c>
      <c r="L1827" s="128">
        <v>44020</v>
      </c>
      <c r="M1827" s="91">
        <v>2020</v>
      </c>
      <c r="N1827" s="91" t="s">
        <v>1124</v>
      </c>
      <c r="O1827" s="91" t="s">
        <v>1342</v>
      </c>
      <c r="P1827" s="127">
        <v>44050</v>
      </c>
      <c r="Q1827" s="97">
        <v>44048</v>
      </c>
      <c r="R1827" s="93" t="s">
        <v>35</v>
      </c>
      <c r="S1827" s="89" t="s">
        <v>36</v>
      </c>
      <c r="T1827" s="88" t="s">
        <v>30</v>
      </c>
      <c r="U1827" s="89" t="s">
        <v>449</v>
      </c>
      <c r="V1827" s="92" t="s">
        <v>2274</v>
      </c>
      <c r="W1827" s="94">
        <v>15723621</v>
      </c>
      <c r="X1827" s="46">
        <f t="shared" si="90"/>
        <v>28</v>
      </c>
      <c r="Y1827" s="46">
        <v>1562</v>
      </c>
      <c r="Z1827" s="46" t="str">
        <f t="shared" si="91"/>
        <v>16-30</v>
      </c>
      <c r="AA1827" s="77" t="str">
        <f t="shared" si="92"/>
        <v>Concluido</v>
      </c>
    </row>
    <row r="1828" spans="1:27" s="43" customFormat="1" ht="15" customHeight="1">
      <c r="A1828" s="89" t="s">
        <v>26</v>
      </c>
      <c r="B1828" s="90" t="s">
        <v>37</v>
      </c>
      <c r="C1828" s="91" t="s">
        <v>27</v>
      </c>
      <c r="D1828" s="91">
        <v>8010</v>
      </c>
      <c r="E1828" s="87" t="s">
        <v>63</v>
      </c>
      <c r="F1828" s="87" t="s">
        <v>29</v>
      </c>
      <c r="G1828" s="88" t="s">
        <v>44</v>
      </c>
      <c r="H1828" s="89" t="s">
        <v>45</v>
      </c>
      <c r="I1828" s="92" t="s">
        <v>586</v>
      </c>
      <c r="J1828" s="92" t="s">
        <v>59</v>
      </c>
      <c r="K1828" s="91" t="s">
        <v>587</v>
      </c>
      <c r="L1828" s="128">
        <v>44020</v>
      </c>
      <c r="M1828" s="91">
        <v>2020</v>
      </c>
      <c r="N1828" s="91" t="s">
        <v>1124</v>
      </c>
      <c r="O1828" s="91" t="s">
        <v>1342</v>
      </c>
      <c r="P1828" s="127">
        <v>44050</v>
      </c>
      <c r="Q1828" s="97">
        <v>44050</v>
      </c>
      <c r="R1828" s="93" t="s">
        <v>35</v>
      </c>
      <c r="S1828" s="89" t="s">
        <v>36</v>
      </c>
      <c r="T1828" s="88" t="s">
        <v>41</v>
      </c>
      <c r="U1828" s="89" t="s">
        <v>42</v>
      </c>
      <c r="V1828" s="92" t="s">
        <v>2275</v>
      </c>
      <c r="W1828" s="94">
        <v>15735972</v>
      </c>
      <c r="X1828" s="46">
        <f t="shared" si="90"/>
        <v>30</v>
      </c>
      <c r="Y1828" s="46">
        <v>1563</v>
      </c>
      <c r="Z1828" s="46" t="str">
        <f t="shared" si="91"/>
        <v>16-30</v>
      </c>
      <c r="AA1828" s="77" t="str">
        <f t="shared" si="92"/>
        <v>Concluido</v>
      </c>
    </row>
    <row r="1829" spans="1:27" s="43" customFormat="1" ht="15" customHeight="1">
      <c r="A1829" s="89" t="s">
        <v>26</v>
      </c>
      <c r="B1829" s="90" t="s">
        <v>37</v>
      </c>
      <c r="C1829" s="91" t="s">
        <v>27</v>
      </c>
      <c r="D1829" s="91">
        <v>8029</v>
      </c>
      <c r="E1829" s="87" t="s">
        <v>63</v>
      </c>
      <c r="F1829" s="87" t="s">
        <v>29</v>
      </c>
      <c r="G1829" s="88" t="s">
        <v>44</v>
      </c>
      <c r="H1829" s="89" t="s">
        <v>45</v>
      </c>
      <c r="I1829" s="92" t="s">
        <v>586</v>
      </c>
      <c r="J1829" s="92" t="s">
        <v>59</v>
      </c>
      <c r="K1829" s="91" t="s">
        <v>587</v>
      </c>
      <c r="L1829" s="128">
        <v>44020</v>
      </c>
      <c r="M1829" s="91">
        <v>2020</v>
      </c>
      <c r="N1829" s="91" t="s">
        <v>1124</v>
      </c>
      <c r="O1829" s="91" t="s">
        <v>1342</v>
      </c>
      <c r="P1829" s="127">
        <v>44050</v>
      </c>
      <c r="Q1829" s="97">
        <v>44053</v>
      </c>
      <c r="R1829" s="93" t="s">
        <v>35</v>
      </c>
      <c r="S1829" s="89" t="s">
        <v>36</v>
      </c>
      <c r="T1829" s="88" t="s">
        <v>30</v>
      </c>
      <c r="U1829" s="89" t="s">
        <v>449</v>
      </c>
      <c r="V1829" s="92" t="s">
        <v>2276</v>
      </c>
      <c r="W1829" s="94">
        <v>47680961</v>
      </c>
      <c r="X1829" s="46">
        <f t="shared" si="90"/>
        <v>33</v>
      </c>
      <c r="Y1829" s="46">
        <v>1564</v>
      </c>
      <c r="Z1829" s="46" t="str">
        <f t="shared" si="91"/>
        <v>31-60</v>
      </c>
      <c r="AA1829" s="77" t="str">
        <f t="shared" si="92"/>
        <v>Concluido</v>
      </c>
    </row>
    <row r="1830" spans="1:27" s="43" customFormat="1" ht="15" customHeight="1">
      <c r="A1830" s="89" t="s">
        <v>26</v>
      </c>
      <c r="B1830" s="90" t="s">
        <v>37</v>
      </c>
      <c r="C1830" s="91" t="s">
        <v>27</v>
      </c>
      <c r="D1830" s="91">
        <v>8003</v>
      </c>
      <c r="E1830" s="87" t="s">
        <v>454</v>
      </c>
      <c r="F1830" s="87" t="s">
        <v>29</v>
      </c>
      <c r="G1830" s="88" t="s">
        <v>44</v>
      </c>
      <c r="H1830" s="89" t="s">
        <v>45</v>
      </c>
      <c r="I1830" s="92" t="s">
        <v>109</v>
      </c>
      <c r="J1830" s="92" t="s">
        <v>51</v>
      </c>
      <c r="K1830" s="91" t="s">
        <v>404</v>
      </c>
      <c r="L1830" s="128">
        <v>44020</v>
      </c>
      <c r="M1830" s="91">
        <v>2020</v>
      </c>
      <c r="N1830" s="91" t="s">
        <v>1124</v>
      </c>
      <c r="O1830" s="91" t="s">
        <v>1342</v>
      </c>
      <c r="P1830" s="127">
        <v>44050</v>
      </c>
      <c r="Q1830" s="97">
        <v>44050</v>
      </c>
      <c r="R1830" s="93" t="s">
        <v>35</v>
      </c>
      <c r="S1830" s="89" t="s">
        <v>36</v>
      </c>
      <c r="T1830" s="88" t="s">
        <v>30</v>
      </c>
      <c r="U1830" s="89" t="s">
        <v>449</v>
      </c>
      <c r="V1830" s="92" t="s">
        <v>2277</v>
      </c>
      <c r="W1830" s="94">
        <v>29666553</v>
      </c>
      <c r="X1830" s="46">
        <f t="shared" si="90"/>
        <v>30</v>
      </c>
      <c r="Y1830" s="46">
        <v>1565</v>
      </c>
      <c r="Z1830" s="46" t="str">
        <f t="shared" si="91"/>
        <v>16-30</v>
      </c>
      <c r="AA1830" s="77" t="str">
        <f t="shared" si="92"/>
        <v>Concluido</v>
      </c>
    </row>
    <row r="1831" spans="1:27" s="43" customFormat="1" ht="15" customHeight="1">
      <c r="A1831" s="89" t="s">
        <v>26</v>
      </c>
      <c r="B1831" s="90" t="s">
        <v>37</v>
      </c>
      <c r="C1831" s="91" t="s">
        <v>27</v>
      </c>
      <c r="D1831" s="91">
        <v>8032</v>
      </c>
      <c r="E1831" s="87" t="s">
        <v>80</v>
      </c>
      <c r="F1831" s="87" t="s">
        <v>80</v>
      </c>
      <c r="G1831" s="88" t="s">
        <v>44</v>
      </c>
      <c r="H1831" s="89" t="s">
        <v>45</v>
      </c>
      <c r="I1831" s="92" t="s">
        <v>113</v>
      </c>
      <c r="J1831" s="92" t="s">
        <v>51</v>
      </c>
      <c r="K1831" s="91" t="s">
        <v>114</v>
      </c>
      <c r="L1831" s="128">
        <v>44020</v>
      </c>
      <c r="M1831" s="91">
        <v>2020</v>
      </c>
      <c r="N1831" s="91" t="s">
        <v>1124</v>
      </c>
      <c r="O1831" s="91" t="s">
        <v>1342</v>
      </c>
      <c r="P1831" s="127">
        <v>44050</v>
      </c>
      <c r="Q1831" s="97">
        <v>44064</v>
      </c>
      <c r="R1831" s="93">
        <v>29</v>
      </c>
      <c r="S1831" s="89" t="s">
        <v>81</v>
      </c>
      <c r="T1831" s="88">
        <v>39</v>
      </c>
      <c r="U1831" s="89" t="s">
        <v>82</v>
      </c>
      <c r="V1831" s="92" t="s">
        <v>2278</v>
      </c>
      <c r="W1831" s="94">
        <v>1322334</v>
      </c>
      <c r="X1831" s="46">
        <f t="shared" si="90"/>
        <v>44</v>
      </c>
      <c r="Y1831" s="46">
        <v>1566</v>
      </c>
      <c r="Z1831" s="46" t="str">
        <f t="shared" si="91"/>
        <v>31-60</v>
      </c>
      <c r="AA1831" s="77" t="str">
        <f t="shared" si="92"/>
        <v>Concluido</v>
      </c>
    </row>
    <row r="1832" spans="1:27" s="43" customFormat="1" ht="15" customHeight="1">
      <c r="A1832" s="89" t="s">
        <v>26</v>
      </c>
      <c r="B1832" s="90" t="s">
        <v>37</v>
      </c>
      <c r="C1832" s="91" t="s">
        <v>27</v>
      </c>
      <c r="D1832" s="91">
        <v>8008</v>
      </c>
      <c r="E1832" s="87" t="s">
        <v>65</v>
      </c>
      <c r="F1832" s="87" t="s">
        <v>57</v>
      </c>
      <c r="G1832" s="88" t="s">
        <v>44</v>
      </c>
      <c r="H1832" s="89" t="s">
        <v>45</v>
      </c>
      <c r="I1832" s="92" t="s">
        <v>65</v>
      </c>
      <c r="J1832" s="92" t="s">
        <v>69</v>
      </c>
      <c r="K1832" s="91" t="s">
        <v>429</v>
      </c>
      <c r="L1832" s="128">
        <v>44020</v>
      </c>
      <c r="M1832" s="91">
        <v>2020</v>
      </c>
      <c r="N1832" s="91" t="s">
        <v>1124</v>
      </c>
      <c r="O1832" s="91" t="s">
        <v>1342</v>
      </c>
      <c r="P1832" s="127">
        <v>44050</v>
      </c>
      <c r="Q1832" s="97">
        <v>44050</v>
      </c>
      <c r="R1832" s="93" t="s">
        <v>35</v>
      </c>
      <c r="S1832" s="89" t="s">
        <v>36</v>
      </c>
      <c r="T1832" s="88" t="s">
        <v>30</v>
      </c>
      <c r="U1832" s="89" t="s">
        <v>449</v>
      </c>
      <c r="V1832" s="92" t="s">
        <v>2279</v>
      </c>
      <c r="W1832" s="94">
        <v>1170363</v>
      </c>
      <c r="X1832" s="46">
        <f t="shared" si="90"/>
        <v>30</v>
      </c>
      <c r="Y1832" s="46">
        <v>1567</v>
      </c>
      <c r="Z1832" s="46" t="str">
        <f t="shared" si="91"/>
        <v>16-30</v>
      </c>
      <c r="AA1832" s="77" t="str">
        <f t="shared" si="92"/>
        <v>Concluido</v>
      </c>
    </row>
    <row r="1833" spans="1:27" s="43" customFormat="1" ht="15" customHeight="1">
      <c r="A1833" s="89" t="s">
        <v>26</v>
      </c>
      <c r="B1833" s="90" t="s">
        <v>37</v>
      </c>
      <c r="C1833" s="91" t="s">
        <v>27</v>
      </c>
      <c r="D1833" s="91">
        <v>8013</v>
      </c>
      <c r="E1833" s="87" t="s">
        <v>66</v>
      </c>
      <c r="F1833" s="87" t="s">
        <v>29</v>
      </c>
      <c r="G1833" s="88" t="s">
        <v>44</v>
      </c>
      <c r="H1833" s="89" t="s">
        <v>45</v>
      </c>
      <c r="I1833" s="92" t="s">
        <v>66</v>
      </c>
      <c r="J1833" s="92" t="s">
        <v>51</v>
      </c>
      <c r="K1833" s="91" t="s">
        <v>431</v>
      </c>
      <c r="L1833" s="128">
        <v>44020</v>
      </c>
      <c r="M1833" s="91">
        <v>2020</v>
      </c>
      <c r="N1833" s="91" t="s">
        <v>1124</v>
      </c>
      <c r="O1833" s="91" t="s">
        <v>1342</v>
      </c>
      <c r="P1833" s="127">
        <v>44050</v>
      </c>
      <c r="Q1833" s="97">
        <v>44030</v>
      </c>
      <c r="R1833" s="93" t="s">
        <v>35</v>
      </c>
      <c r="S1833" s="89" t="s">
        <v>36</v>
      </c>
      <c r="T1833" s="88" t="s">
        <v>30</v>
      </c>
      <c r="U1833" s="89" t="s">
        <v>449</v>
      </c>
      <c r="V1833" s="92" t="s">
        <v>2280</v>
      </c>
      <c r="W1833" s="94">
        <v>48269526</v>
      </c>
      <c r="X1833" s="46">
        <f t="shared" si="90"/>
        <v>10</v>
      </c>
      <c r="Y1833" s="46">
        <v>1568</v>
      </c>
      <c r="Z1833" s="46" t="str">
        <f t="shared" si="91"/>
        <v>1-15</v>
      </c>
      <c r="AA1833" s="77" t="str">
        <f t="shared" si="92"/>
        <v>Concluido</v>
      </c>
    </row>
    <row r="1834" spans="1:27" s="43" customFormat="1" ht="15" customHeight="1">
      <c r="A1834" s="89" t="s">
        <v>26</v>
      </c>
      <c r="B1834" s="90" t="s">
        <v>37</v>
      </c>
      <c r="C1834" s="91" t="s">
        <v>27</v>
      </c>
      <c r="D1834" s="91">
        <v>7990</v>
      </c>
      <c r="E1834" s="87" t="s">
        <v>56</v>
      </c>
      <c r="F1834" s="87" t="s">
        <v>57</v>
      </c>
      <c r="G1834" s="88" t="s">
        <v>44</v>
      </c>
      <c r="H1834" s="89" t="s">
        <v>45</v>
      </c>
      <c r="I1834" s="92" t="s">
        <v>58</v>
      </c>
      <c r="J1834" s="92" t="s">
        <v>59</v>
      </c>
      <c r="K1834" s="91" t="s">
        <v>430</v>
      </c>
      <c r="L1834" s="128">
        <v>44019</v>
      </c>
      <c r="M1834" s="91">
        <v>2020</v>
      </c>
      <c r="N1834" s="91" t="s">
        <v>1124</v>
      </c>
      <c r="O1834" s="91" t="s">
        <v>1342</v>
      </c>
      <c r="P1834" s="127">
        <v>44049</v>
      </c>
      <c r="Q1834" s="97">
        <v>44032</v>
      </c>
      <c r="R1834" s="93" t="s">
        <v>35</v>
      </c>
      <c r="S1834" s="89" t="s">
        <v>36</v>
      </c>
      <c r="T1834" s="88" t="s">
        <v>30</v>
      </c>
      <c r="U1834" s="89" t="s">
        <v>449</v>
      </c>
      <c r="V1834" s="92" t="s">
        <v>2281</v>
      </c>
      <c r="W1834" s="94">
        <v>32988382</v>
      </c>
      <c r="X1834" s="46">
        <f t="shared" si="90"/>
        <v>13</v>
      </c>
      <c r="Y1834" s="46">
        <v>1569</v>
      </c>
      <c r="Z1834" s="46" t="str">
        <f t="shared" si="91"/>
        <v>1-15</v>
      </c>
      <c r="AA1834" s="77" t="str">
        <f t="shared" si="92"/>
        <v>Concluido</v>
      </c>
    </row>
    <row r="1835" spans="1:27" s="43" customFormat="1" ht="15" customHeight="1">
      <c r="A1835" s="89" t="s">
        <v>26</v>
      </c>
      <c r="B1835" s="90" t="s">
        <v>37</v>
      </c>
      <c r="C1835" s="91" t="s">
        <v>27</v>
      </c>
      <c r="D1835" s="91">
        <v>7989</v>
      </c>
      <c r="E1835" s="87" t="s">
        <v>454</v>
      </c>
      <c r="F1835" s="87" t="s">
        <v>29</v>
      </c>
      <c r="G1835" s="88" t="s">
        <v>44</v>
      </c>
      <c r="H1835" s="89" t="s">
        <v>45</v>
      </c>
      <c r="I1835" s="92" t="s">
        <v>50</v>
      </c>
      <c r="J1835" s="92" t="s">
        <v>51</v>
      </c>
      <c r="K1835" s="91" t="s">
        <v>52</v>
      </c>
      <c r="L1835" s="128">
        <v>44019</v>
      </c>
      <c r="M1835" s="91">
        <v>2020</v>
      </c>
      <c r="N1835" s="91" t="s">
        <v>1124</v>
      </c>
      <c r="O1835" s="91" t="s">
        <v>1342</v>
      </c>
      <c r="P1835" s="127">
        <v>44049</v>
      </c>
      <c r="Q1835" s="97">
        <v>44047</v>
      </c>
      <c r="R1835" s="93" t="s">
        <v>35</v>
      </c>
      <c r="S1835" s="89" t="s">
        <v>36</v>
      </c>
      <c r="T1835" s="88" t="s">
        <v>30</v>
      </c>
      <c r="U1835" s="89" t="s">
        <v>449</v>
      </c>
      <c r="V1835" s="92" t="s">
        <v>2282</v>
      </c>
      <c r="W1835" s="94">
        <v>80264075</v>
      </c>
      <c r="X1835" s="46">
        <f t="shared" si="90"/>
        <v>28</v>
      </c>
      <c r="Y1835" s="46">
        <v>1570</v>
      </c>
      <c r="Z1835" s="46" t="str">
        <f t="shared" si="91"/>
        <v>16-30</v>
      </c>
      <c r="AA1835" s="77" t="str">
        <f t="shared" si="92"/>
        <v>Concluido</v>
      </c>
    </row>
    <row r="1836" spans="1:27" s="43" customFormat="1" ht="15" customHeight="1">
      <c r="A1836" s="89" t="s">
        <v>26</v>
      </c>
      <c r="B1836" s="90" t="s">
        <v>37</v>
      </c>
      <c r="C1836" s="91" t="s">
        <v>27</v>
      </c>
      <c r="D1836" s="91">
        <v>8000</v>
      </c>
      <c r="E1836" s="87" t="s">
        <v>427</v>
      </c>
      <c r="F1836" s="87" t="s">
        <v>57</v>
      </c>
      <c r="G1836" s="88" t="s">
        <v>44</v>
      </c>
      <c r="H1836" s="89" t="s">
        <v>45</v>
      </c>
      <c r="I1836" s="92" t="s">
        <v>427</v>
      </c>
      <c r="J1836" s="92" t="s">
        <v>51</v>
      </c>
      <c r="K1836" s="91" t="s">
        <v>433</v>
      </c>
      <c r="L1836" s="128">
        <v>44019</v>
      </c>
      <c r="M1836" s="91">
        <v>2020</v>
      </c>
      <c r="N1836" s="91" t="s">
        <v>1124</v>
      </c>
      <c r="O1836" s="91" t="s">
        <v>1342</v>
      </c>
      <c r="P1836" s="127">
        <v>44049</v>
      </c>
      <c r="Q1836" s="97">
        <v>44053</v>
      </c>
      <c r="R1836" s="93" t="s">
        <v>35</v>
      </c>
      <c r="S1836" s="89" t="s">
        <v>36</v>
      </c>
      <c r="T1836" s="88" t="s">
        <v>30</v>
      </c>
      <c r="U1836" s="89" t="s">
        <v>449</v>
      </c>
      <c r="V1836" s="92" t="s">
        <v>2283</v>
      </c>
      <c r="W1836" s="94">
        <v>42807668</v>
      </c>
      <c r="X1836" s="46">
        <f t="shared" si="90"/>
        <v>34</v>
      </c>
      <c r="Y1836" s="46">
        <v>1571</v>
      </c>
      <c r="Z1836" s="46" t="str">
        <f t="shared" si="91"/>
        <v>31-60</v>
      </c>
      <c r="AA1836" s="77" t="str">
        <f t="shared" si="92"/>
        <v>Concluido</v>
      </c>
    </row>
    <row r="1837" spans="1:27" s="43" customFormat="1" ht="15" customHeight="1">
      <c r="A1837" s="89" t="s">
        <v>26</v>
      </c>
      <c r="B1837" s="90" t="s">
        <v>37</v>
      </c>
      <c r="C1837" s="91" t="s">
        <v>27</v>
      </c>
      <c r="D1837" s="91">
        <v>8002</v>
      </c>
      <c r="E1837" s="87" t="s">
        <v>83</v>
      </c>
      <c r="F1837" s="87" t="s">
        <v>57</v>
      </c>
      <c r="G1837" s="88" t="s">
        <v>44</v>
      </c>
      <c r="H1837" s="89" t="s">
        <v>45</v>
      </c>
      <c r="I1837" s="92" t="s">
        <v>83</v>
      </c>
      <c r="J1837" s="92" t="s">
        <v>117</v>
      </c>
      <c r="K1837" s="91" t="s">
        <v>125</v>
      </c>
      <c r="L1837" s="128">
        <v>44019</v>
      </c>
      <c r="M1837" s="91">
        <v>2020</v>
      </c>
      <c r="N1837" s="91" t="s">
        <v>1124</v>
      </c>
      <c r="O1837" s="91" t="s">
        <v>1342</v>
      </c>
      <c r="P1837" s="127">
        <v>44049</v>
      </c>
      <c r="Q1837" s="97">
        <v>44030</v>
      </c>
      <c r="R1837" s="93" t="s">
        <v>35</v>
      </c>
      <c r="S1837" s="89" t="s">
        <v>36</v>
      </c>
      <c r="T1837" s="88" t="s">
        <v>30</v>
      </c>
      <c r="U1837" s="89" t="s">
        <v>449</v>
      </c>
      <c r="V1837" s="92" t="s">
        <v>2284</v>
      </c>
      <c r="W1837" s="94">
        <v>43063910</v>
      </c>
      <c r="X1837" s="46">
        <f t="shared" si="90"/>
        <v>11</v>
      </c>
      <c r="Y1837" s="46">
        <v>1572</v>
      </c>
      <c r="Z1837" s="46" t="str">
        <f t="shared" si="91"/>
        <v>1-15</v>
      </c>
      <c r="AA1837" s="77" t="str">
        <f t="shared" si="92"/>
        <v>Concluido</v>
      </c>
    </row>
    <row r="1838" spans="1:27" s="43" customFormat="1" ht="15" customHeight="1">
      <c r="A1838" s="89" t="s">
        <v>26</v>
      </c>
      <c r="B1838" s="90" t="s">
        <v>37</v>
      </c>
      <c r="C1838" s="91" t="s">
        <v>27</v>
      </c>
      <c r="D1838" s="91">
        <v>7994</v>
      </c>
      <c r="E1838" s="87" t="s">
        <v>68</v>
      </c>
      <c r="F1838" s="87" t="s">
        <v>29</v>
      </c>
      <c r="G1838" s="88" t="s">
        <v>44</v>
      </c>
      <c r="H1838" s="89" t="s">
        <v>45</v>
      </c>
      <c r="I1838" s="92" t="s">
        <v>68</v>
      </c>
      <c r="J1838" s="92" t="s">
        <v>69</v>
      </c>
      <c r="K1838" s="91" t="s">
        <v>457</v>
      </c>
      <c r="L1838" s="128">
        <v>44019</v>
      </c>
      <c r="M1838" s="91">
        <v>2020</v>
      </c>
      <c r="N1838" s="91" t="s">
        <v>1124</v>
      </c>
      <c r="O1838" s="91" t="s">
        <v>1342</v>
      </c>
      <c r="P1838" s="127">
        <v>44049</v>
      </c>
      <c r="Q1838" s="97">
        <v>44047</v>
      </c>
      <c r="R1838" s="93" t="s">
        <v>35</v>
      </c>
      <c r="S1838" s="89" t="s">
        <v>36</v>
      </c>
      <c r="T1838" s="88" t="s">
        <v>30</v>
      </c>
      <c r="U1838" s="89" t="s">
        <v>449</v>
      </c>
      <c r="V1838" s="92" t="s">
        <v>2285</v>
      </c>
      <c r="W1838" s="94">
        <v>47961470</v>
      </c>
      <c r="X1838" s="46">
        <f t="shared" si="90"/>
        <v>28</v>
      </c>
      <c r="Y1838" s="46">
        <v>1573</v>
      </c>
      <c r="Z1838" s="46" t="str">
        <f t="shared" si="91"/>
        <v>16-30</v>
      </c>
      <c r="AA1838" s="77" t="str">
        <f t="shared" si="92"/>
        <v>Concluido</v>
      </c>
    </row>
    <row r="1839" spans="1:27" s="43" customFormat="1" ht="15" customHeight="1">
      <c r="A1839" s="89" t="s">
        <v>26</v>
      </c>
      <c r="B1839" s="90" t="s">
        <v>37</v>
      </c>
      <c r="C1839" s="91" t="s">
        <v>27</v>
      </c>
      <c r="D1839" s="91">
        <v>7978</v>
      </c>
      <c r="E1839" s="87" t="s">
        <v>147</v>
      </c>
      <c r="F1839" s="87" t="s">
        <v>57</v>
      </c>
      <c r="G1839" s="88" t="s">
        <v>44</v>
      </c>
      <c r="H1839" s="89" t="s">
        <v>45</v>
      </c>
      <c r="I1839" s="92" t="s">
        <v>97</v>
      </c>
      <c r="J1839" s="92" t="s">
        <v>59</v>
      </c>
      <c r="K1839" s="91" t="s">
        <v>98</v>
      </c>
      <c r="L1839" s="128">
        <v>44019</v>
      </c>
      <c r="M1839" s="91">
        <v>2020</v>
      </c>
      <c r="N1839" s="91" t="s">
        <v>1124</v>
      </c>
      <c r="O1839" s="91" t="s">
        <v>1342</v>
      </c>
      <c r="P1839" s="127">
        <v>44049</v>
      </c>
      <c r="Q1839" s="97">
        <v>44031</v>
      </c>
      <c r="R1839" s="93" t="s">
        <v>35</v>
      </c>
      <c r="S1839" s="89" t="s">
        <v>36</v>
      </c>
      <c r="T1839" s="88" t="s">
        <v>30</v>
      </c>
      <c r="U1839" s="89" t="s">
        <v>449</v>
      </c>
      <c r="V1839" s="92" t="s">
        <v>2286</v>
      </c>
      <c r="W1839" s="94">
        <v>71510428</v>
      </c>
      <c r="X1839" s="46">
        <f t="shared" si="90"/>
        <v>12</v>
      </c>
      <c r="Y1839" s="46">
        <v>1574</v>
      </c>
      <c r="Z1839" s="46" t="str">
        <f t="shared" si="91"/>
        <v>1-15</v>
      </c>
      <c r="AA1839" s="77" t="str">
        <f t="shared" si="92"/>
        <v>Concluido</v>
      </c>
    </row>
    <row r="1840" spans="1:27" s="43" customFormat="1" ht="15" customHeight="1">
      <c r="A1840" s="89" t="s">
        <v>26</v>
      </c>
      <c r="B1840" s="90" t="s">
        <v>37</v>
      </c>
      <c r="C1840" s="91" t="s">
        <v>27</v>
      </c>
      <c r="D1840" s="91">
        <v>7988</v>
      </c>
      <c r="E1840" s="87" t="s">
        <v>77</v>
      </c>
      <c r="F1840" s="87" t="s">
        <v>57</v>
      </c>
      <c r="G1840" s="88" t="s">
        <v>44</v>
      </c>
      <c r="H1840" s="89" t="s">
        <v>45</v>
      </c>
      <c r="I1840" s="92" t="s">
        <v>77</v>
      </c>
      <c r="J1840" s="92" t="s">
        <v>108</v>
      </c>
      <c r="K1840" s="91" t="s">
        <v>129</v>
      </c>
      <c r="L1840" s="128">
        <v>44019</v>
      </c>
      <c r="M1840" s="91">
        <v>2020</v>
      </c>
      <c r="N1840" s="91" t="s">
        <v>1124</v>
      </c>
      <c r="O1840" s="91" t="s">
        <v>1342</v>
      </c>
      <c r="P1840" s="127">
        <v>44049</v>
      </c>
      <c r="Q1840" s="97">
        <v>44047</v>
      </c>
      <c r="R1840" s="93" t="s">
        <v>35</v>
      </c>
      <c r="S1840" s="89" t="s">
        <v>36</v>
      </c>
      <c r="T1840" s="88" t="s">
        <v>30</v>
      </c>
      <c r="U1840" s="89" t="s">
        <v>449</v>
      </c>
      <c r="V1840" s="92" t="s">
        <v>2287</v>
      </c>
      <c r="W1840" s="94">
        <v>80481161</v>
      </c>
      <c r="X1840" s="46">
        <f t="shared" si="90"/>
        <v>28</v>
      </c>
      <c r="Y1840" s="46">
        <v>1575</v>
      </c>
      <c r="Z1840" s="46" t="str">
        <f t="shared" si="91"/>
        <v>16-30</v>
      </c>
      <c r="AA1840" s="77" t="str">
        <f t="shared" si="92"/>
        <v>Concluido</v>
      </c>
    </row>
    <row r="1841" spans="1:27" s="43" customFormat="1" ht="15" customHeight="1">
      <c r="A1841" s="89" t="s">
        <v>26</v>
      </c>
      <c r="B1841" s="90" t="s">
        <v>37</v>
      </c>
      <c r="C1841" s="91" t="s">
        <v>27</v>
      </c>
      <c r="D1841" s="91">
        <v>7974</v>
      </c>
      <c r="E1841" s="87" t="s">
        <v>60</v>
      </c>
      <c r="F1841" s="87" t="s">
        <v>2288</v>
      </c>
      <c r="G1841" s="88" t="s">
        <v>44</v>
      </c>
      <c r="H1841" s="89" t="s">
        <v>45</v>
      </c>
      <c r="I1841" s="92" t="s">
        <v>93</v>
      </c>
      <c r="J1841" s="92" t="s">
        <v>47</v>
      </c>
      <c r="K1841" s="91" t="s">
        <v>34</v>
      </c>
      <c r="L1841" s="128">
        <v>44019</v>
      </c>
      <c r="M1841" s="91">
        <v>2020</v>
      </c>
      <c r="N1841" s="91" t="s">
        <v>1124</v>
      </c>
      <c r="O1841" s="91" t="s">
        <v>1342</v>
      </c>
      <c r="P1841" s="127">
        <v>44049</v>
      </c>
      <c r="Q1841" s="97">
        <v>44048</v>
      </c>
      <c r="R1841" s="93" t="s">
        <v>35</v>
      </c>
      <c r="S1841" s="89" t="s">
        <v>36</v>
      </c>
      <c r="T1841" s="88" t="s">
        <v>41</v>
      </c>
      <c r="U1841" s="89" t="s">
        <v>42</v>
      </c>
      <c r="V1841" s="92" t="s">
        <v>2289</v>
      </c>
      <c r="W1841" s="94">
        <v>10661798</v>
      </c>
      <c r="X1841" s="46">
        <f t="shared" si="90"/>
        <v>29</v>
      </c>
      <c r="Y1841" s="46">
        <v>1576</v>
      </c>
      <c r="Z1841" s="46" t="str">
        <f t="shared" si="91"/>
        <v>16-30</v>
      </c>
      <c r="AA1841" s="77" t="str">
        <f t="shared" si="92"/>
        <v>Concluido</v>
      </c>
    </row>
    <row r="1842" spans="1:27" s="43" customFormat="1" ht="15" customHeight="1">
      <c r="A1842" s="89" t="s">
        <v>26</v>
      </c>
      <c r="B1842" s="90" t="s">
        <v>37</v>
      </c>
      <c r="C1842" s="91" t="s">
        <v>27</v>
      </c>
      <c r="D1842" s="91">
        <v>8001</v>
      </c>
      <c r="E1842" s="87" t="s">
        <v>53</v>
      </c>
      <c r="F1842" s="87" t="s">
        <v>29</v>
      </c>
      <c r="G1842" s="88" t="s">
        <v>44</v>
      </c>
      <c r="H1842" s="89" t="s">
        <v>45</v>
      </c>
      <c r="I1842" s="92" t="s">
        <v>71</v>
      </c>
      <c r="J1842" s="92" t="s">
        <v>47</v>
      </c>
      <c r="K1842" s="91" t="s">
        <v>34</v>
      </c>
      <c r="L1842" s="128">
        <v>44019</v>
      </c>
      <c r="M1842" s="91">
        <v>2020</v>
      </c>
      <c r="N1842" s="91" t="s">
        <v>1124</v>
      </c>
      <c r="O1842" s="91" t="s">
        <v>1342</v>
      </c>
      <c r="P1842" s="127">
        <v>44049</v>
      </c>
      <c r="Q1842" s="97">
        <v>44047</v>
      </c>
      <c r="R1842" s="93" t="s">
        <v>35</v>
      </c>
      <c r="S1842" s="89" t="s">
        <v>36</v>
      </c>
      <c r="T1842" s="88" t="s">
        <v>30</v>
      </c>
      <c r="U1842" s="89" t="s">
        <v>449</v>
      </c>
      <c r="V1842" s="92" t="s">
        <v>2290</v>
      </c>
      <c r="W1842" s="94">
        <v>7281432</v>
      </c>
      <c r="X1842" s="46">
        <f t="shared" si="90"/>
        <v>28</v>
      </c>
      <c r="Y1842" s="46">
        <v>1577</v>
      </c>
      <c r="Z1842" s="46" t="str">
        <f t="shared" si="91"/>
        <v>16-30</v>
      </c>
      <c r="AA1842" s="77" t="str">
        <f t="shared" si="92"/>
        <v>Concluido</v>
      </c>
    </row>
    <row r="1843" spans="1:27" s="43" customFormat="1" ht="15" customHeight="1">
      <c r="A1843" s="89" t="s">
        <v>26</v>
      </c>
      <c r="B1843" s="90" t="s">
        <v>37</v>
      </c>
      <c r="C1843" s="91" t="s">
        <v>27</v>
      </c>
      <c r="D1843" s="91">
        <v>7976</v>
      </c>
      <c r="E1843" s="87" t="s">
        <v>100</v>
      </c>
      <c r="F1843" s="87" t="s">
        <v>57</v>
      </c>
      <c r="G1843" s="88" t="s">
        <v>44</v>
      </c>
      <c r="H1843" s="89" t="s">
        <v>45</v>
      </c>
      <c r="I1843" s="92" t="s">
        <v>127</v>
      </c>
      <c r="J1843" s="92" t="s">
        <v>47</v>
      </c>
      <c r="K1843" s="91" t="s">
        <v>34</v>
      </c>
      <c r="L1843" s="128">
        <v>44019</v>
      </c>
      <c r="M1843" s="91">
        <v>2020</v>
      </c>
      <c r="N1843" s="91" t="s">
        <v>1124</v>
      </c>
      <c r="O1843" s="91" t="s">
        <v>1342</v>
      </c>
      <c r="P1843" s="127">
        <v>44049</v>
      </c>
      <c r="Q1843" s="97">
        <v>44047</v>
      </c>
      <c r="R1843" s="93" t="s">
        <v>35</v>
      </c>
      <c r="S1843" s="89" t="s">
        <v>36</v>
      </c>
      <c r="T1843" s="88" t="s">
        <v>30</v>
      </c>
      <c r="U1843" s="89" t="s">
        <v>449</v>
      </c>
      <c r="V1843" s="92" t="s">
        <v>2291</v>
      </c>
      <c r="W1843" s="94">
        <v>8442323</v>
      </c>
      <c r="X1843" s="46">
        <f t="shared" si="90"/>
        <v>28</v>
      </c>
      <c r="Y1843" s="46">
        <v>1578</v>
      </c>
      <c r="Z1843" s="46" t="str">
        <f t="shared" si="91"/>
        <v>16-30</v>
      </c>
      <c r="AA1843" s="77" t="str">
        <f t="shared" si="92"/>
        <v>Concluido</v>
      </c>
    </row>
    <row r="1844" spans="1:27" s="43" customFormat="1" ht="15" customHeight="1">
      <c r="A1844" s="89" t="s">
        <v>26</v>
      </c>
      <c r="B1844" s="90" t="s">
        <v>37</v>
      </c>
      <c r="C1844" s="91" t="s">
        <v>27</v>
      </c>
      <c r="D1844" s="91">
        <v>7996</v>
      </c>
      <c r="E1844" s="87" t="s">
        <v>127</v>
      </c>
      <c r="F1844" s="87" t="s">
        <v>57</v>
      </c>
      <c r="G1844" s="88" t="s">
        <v>44</v>
      </c>
      <c r="H1844" s="89" t="s">
        <v>45</v>
      </c>
      <c r="I1844" s="92" t="s">
        <v>146</v>
      </c>
      <c r="J1844" s="92" t="s">
        <v>47</v>
      </c>
      <c r="K1844" s="91" t="s">
        <v>34</v>
      </c>
      <c r="L1844" s="128">
        <v>44019</v>
      </c>
      <c r="M1844" s="91">
        <v>2020</v>
      </c>
      <c r="N1844" s="91" t="s">
        <v>1124</v>
      </c>
      <c r="O1844" s="91" t="s">
        <v>1342</v>
      </c>
      <c r="P1844" s="127">
        <v>44049</v>
      </c>
      <c r="Q1844" s="97">
        <v>44047</v>
      </c>
      <c r="R1844" s="93" t="s">
        <v>35</v>
      </c>
      <c r="S1844" s="89" t="s">
        <v>36</v>
      </c>
      <c r="T1844" s="88" t="s">
        <v>30</v>
      </c>
      <c r="U1844" s="89" t="s">
        <v>449</v>
      </c>
      <c r="V1844" s="92" t="s">
        <v>2292</v>
      </c>
      <c r="W1844" s="94">
        <v>72784458</v>
      </c>
      <c r="X1844" s="46">
        <f t="shared" si="90"/>
        <v>28</v>
      </c>
      <c r="Y1844" s="46">
        <v>1579</v>
      </c>
      <c r="Z1844" s="46" t="str">
        <f t="shared" si="91"/>
        <v>16-30</v>
      </c>
      <c r="AA1844" s="77" t="str">
        <f t="shared" si="92"/>
        <v>Concluido</v>
      </c>
    </row>
    <row r="1845" spans="1:27" s="43" customFormat="1" ht="15" customHeight="1">
      <c r="A1845" s="89" t="s">
        <v>26</v>
      </c>
      <c r="B1845" s="90" t="s">
        <v>37</v>
      </c>
      <c r="C1845" s="91" t="s">
        <v>27</v>
      </c>
      <c r="D1845" s="91">
        <v>7967</v>
      </c>
      <c r="E1845" s="87" t="s">
        <v>2293</v>
      </c>
      <c r="F1845" s="87" t="s">
        <v>57</v>
      </c>
      <c r="G1845" s="88" t="s">
        <v>30</v>
      </c>
      <c r="H1845" s="89" t="s">
        <v>31</v>
      </c>
      <c r="I1845" s="92" t="s">
        <v>32</v>
      </c>
      <c r="J1845" s="92" t="s">
        <v>33</v>
      </c>
      <c r="K1845" s="91" t="s">
        <v>34</v>
      </c>
      <c r="L1845" s="128">
        <v>44019</v>
      </c>
      <c r="M1845" s="91">
        <v>2020</v>
      </c>
      <c r="N1845" s="91" t="s">
        <v>1124</v>
      </c>
      <c r="O1845" s="91" t="s">
        <v>1342</v>
      </c>
      <c r="P1845" s="127">
        <v>44049</v>
      </c>
      <c r="Q1845" s="97">
        <v>44047</v>
      </c>
      <c r="R1845" s="93" t="s">
        <v>35</v>
      </c>
      <c r="S1845" s="89" t="s">
        <v>36</v>
      </c>
      <c r="T1845" s="88" t="s">
        <v>30</v>
      </c>
      <c r="U1845" s="89" t="s">
        <v>449</v>
      </c>
      <c r="V1845" s="92" t="s">
        <v>2294</v>
      </c>
      <c r="W1845" s="94">
        <v>46004738</v>
      </c>
      <c r="X1845" s="46">
        <f t="shared" si="90"/>
        <v>28</v>
      </c>
      <c r="Y1845" s="46">
        <v>1580</v>
      </c>
      <c r="Z1845" s="46" t="str">
        <f t="shared" si="91"/>
        <v>16-30</v>
      </c>
      <c r="AA1845" s="77" t="str">
        <f t="shared" si="92"/>
        <v>Concluido</v>
      </c>
    </row>
    <row r="1846" spans="1:27" s="43" customFormat="1" ht="15" customHeight="1">
      <c r="A1846" s="89" t="s">
        <v>26</v>
      </c>
      <c r="B1846" s="90" t="s">
        <v>37</v>
      </c>
      <c r="C1846" s="91" t="s">
        <v>27</v>
      </c>
      <c r="D1846" s="91">
        <v>7968</v>
      </c>
      <c r="E1846" s="87" t="s">
        <v>147</v>
      </c>
      <c r="F1846" s="87" t="s">
        <v>57</v>
      </c>
      <c r="G1846" s="88" t="s">
        <v>30</v>
      </c>
      <c r="H1846" s="89" t="s">
        <v>31</v>
      </c>
      <c r="I1846" s="92" t="s">
        <v>32</v>
      </c>
      <c r="J1846" s="92" t="s">
        <v>33</v>
      </c>
      <c r="K1846" s="91" t="s">
        <v>34</v>
      </c>
      <c r="L1846" s="128">
        <v>44019</v>
      </c>
      <c r="M1846" s="91">
        <v>2020</v>
      </c>
      <c r="N1846" s="91" t="s">
        <v>1124</v>
      </c>
      <c r="O1846" s="91" t="s">
        <v>1342</v>
      </c>
      <c r="P1846" s="127">
        <v>44049</v>
      </c>
      <c r="Q1846" s="97">
        <v>44084</v>
      </c>
      <c r="R1846" s="93" t="s">
        <v>35</v>
      </c>
      <c r="S1846" s="89" t="s">
        <v>36</v>
      </c>
      <c r="T1846" s="88" t="s">
        <v>30</v>
      </c>
      <c r="U1846" s="89" t="s">
        <v>449</v>
      </c>
      <c r="V1846" s="92" t="s">
        <v>2295</v>
      </c>
      <c r="W1846" s="94">
        <v>19687113</v>
      </c>
      <c r="X1846" s="46">
        <f t="shared" si="90"/>
        <v>65</v>
      </c>
      <c r="Y1846" s="46">
        <v>1581</v>
      </c>
      <c r="Z1846" s="46" t="str">
        <f t="shared" si="91"/>
        <v>Más de 60</v>
      </c>
      <c r="AA1846" s="77" t="str">
        <f t="shared" si="92"/>
        <v>Concluido</v>
      </c>
    </row>
    <row r="1847" spans="1:27" s="43" customFormat="1">
      <c r="A1847" s="89" t="s">
        <v>26</v>
      </c>
      <c r="B1847" s="90" t="s">
        <v>37</v>
      </c>
      <c r="C1847" s="91" t="s">
        <v>27</v>
      </c>
      <c r="D1847" s="91">
        <v>7969</v>
      </c>
      <c r="E1847" s="87" t="s">
        <v>1803</v>
      </c>
      <c r="F1847" s="87" t="s">
        <v>57</v>
      </c>
      <c r="G1847" s="88" t="s">
        <v>30</v>
      </c>
      <c r="H1847" s="89" t="s">
        <v>31</v>
      </c>
      <c r="I1847" s="92" t="s">
        <v>32</v>
      </c>
      <c r="J1847" s="92" t="s">
        <v>33</v>
      </c>
      <c r="K1847" s="91" t="s">
        <v>34</v>
      </c>
      <c r="L1847" s="128">
        <v>44019</v>
      </c>
      <c r="M1847" s="91">
        <v>2020</v>
      </c>
      <c r="N1847" s="91" t="s">
        <v>1124</v>
      </c>
      <c r="O1847" s="91" t="s">
        <v>1342</v>
      </c>
      <c r="P1847" s="127">
        <v>44049</v>
      </c>
      <c r="Q1847" s="97">
        <v>44047</v>
      </c>
      <c r="R1847" s="93" t="s">
        <v>35</v>
      </c>
      <c r="S1847" s="89" t="s">
        <v>36</v>
      </c>
      <c r="T1847" s="88" t="s">
        <v>30</v>
      </c>
      <c r="U1847" s="89" t="s">
        <v>449</v>
      </c>
      <c r="V1847" s="92" t="s">
        <v>2296</v>
      </c>
      <c r="W1847" s="94">
        <v>75376285</v>
      </c>
      <c r="X1847" s="46">
        <f t="shared" si="90"/>
        <v>28</v>
      </c>
      <c r="Y1847" s="46">
        <v>1582</v>
      </c>
      <c r="Z1847" s="46" t="str">
        <f t="shared" si="91"/>
        <v>16-30</v>
      </c>
      <c r="AA1847" s="77" t="str">
        <f t="shared" si="92"/>
        <v>Concluido</v>
      </c>
    </row>
    <row r="1848" spans="1:27" s="43" customFormat="1" ht="15" customHeight="1">
      <c r="A1848" s="89" t="s">
        <v>26</v>
      </c>
      <c r="B1848" s="90" t="s">
        <v>37</v>
      </c>
      <c r="C1848" s="91" t="s">
        <v>27</v>
      </c>
      <c r="D1848" s="91">
        <v>7970</v>
      </c>
      <c r="E1848" s="87" t="s">
        <v>147</v>
      </c>
      <c r="F1848" s="87" t="s">
        <v>57</v>
      </c>
      <c r="G1848" s="88" t="s">
        <v>30</v>
      </c>
      <c r="H1848" s="89" t="s">
        <v>31</v>
      </c>
      <c r="I1848" s="92" t="s">
        <v>32</v>
      </c>
      <c r="J1848" s="92" t="s">
        <v>33</v>
      </c>
      <c r="K1848" s="91" t="s">
        <v>34</v>
      </c>
      <c r="L1848" s="128">
        <v>44019</v>
      </c>
      <c r="M1848" s="91">
        <v>2020</v>
      </c>
      <c r="N1848" s="91" t="s">
        <v>1124</v>
      </c>
      <c r="O1848" s="91" t="s">
        <v>1342</v>
      </c>
      <c r="P1848" s="127">
        <v>44049</v>
      </c>
      <c r="Q1848" s="97">
        <v>44047</v>
      </c>
      <c r="R1848" s="93" t="s">
        <v>35</v>
      </c>
      <c r="S1848" s="89" t="s">
        <v>36</v>
      </c>
      <c r="T1848" s="88" t="s">
        <v>30</v>
      </c>
      <c r="U1848" s="89" t="s">
        <v>449</v>
      </c>
      <c r="V1848" s="92" t="s">
        <v>2297</v>
      </c>
      <c r="W1848" s="94">
        <v>18151784</v>
      </c>
      <c r="X1848" s="46">
        <f t="shared" si="90"/>
        <v>28</v>
      </c>
      <c r="Y1848" s="46">
        <v>1583</v>
      </c>
      <c r="Z1848" s="46" t="str">
        <f t="shared" si="91"/>
        <v>16-30</v>
      </c>
      <c r="AA1848" s="77" t="str">
        <f t="shared" si="92"/>
        <v>Concluido</v>
      </c>
    </row>
    <row r="1849" spans="1:27" s="43" customFormat="1" ht="15" customHeight="1">
      <c r="A1849" s="89" t="s">
        <v>26</v>
      </c>
      <c r="B1849" s="90" t="s">
        <v>37</v>
      </c>
      <c r="C1849" s="91" t="s">
        <v>27</v>
      </c>
      <c r="D1849" s="91">
        <v>7972</v>
      </c>
      <c r="E1849" s="87" t="s">
        <v>399</v>
      </c>
      <c r="F1849" s="87" t="s">
        <v>57</v>
      </c>
      <c r="G1849" s="88" t="s">
        <v>30</v>
      </c>
      <c r="H1849" s="89" t="s">
        <v>31</v>
      </c>
      <c r="I1849" s="92" t="s">
        <v>32</v>
      </c>
      <c r="J1849" s="92" t="s">
        <v>33</v>
      </c>
      <c r="K1849" s="91" t="s">
        <v>34</v>
      </c>
      <c r="L1849" s="128">
        <v>44019</v>
      </c>
      <c r="M1849" s="91">
        <v>2020</v>
      </c>
      <c r="N1849" s="91" t="s">
        <v>1124</v>
      </c>
      <c r="O1849" s="91" t="s">
        <v>1342</v>
      </c>
      <c r="P1849" s="127">
        <v>44049</v>
      </c>
      <c r="Q1849" s="97">
        <v>44047</v>
      </c>
      <c r="R1849" s="93" t="s">
        <v>35</v>
      </c>
      <c r="S1849" s="89" t="s">
        <v>36</v>
      </c>
      <c r="T1849" s="88" t="s">
        <v>30</v>
      </c>
      <c r="U1849" s="89" t="s">
        <v>449</v>
      </c>
      <c r="V1849" s="92" t="s">
        <v>2298</v>
      </c>
      <c r="W1849" s="94">
        <v>9828124</v>
      </c>
      <c r="X1849" s="46">
        <f t="shared" si="90"/>
        <v>28</v>
      </c>
      <c r="Y1849" s="46">
        <v>1584</v>
      </c>
      <c r="Z1849" s="46" t="str">
        <f t="shared" si="91"/>
        <v>16-30</v>
      </c>
      <c r="AA1849" s="77" t="str">
        <f t="shared" si="92"/>
        <v>Concluido</v>
      </c>
    </row>
    <row r="1850" spans="1:27" s="43" customFormat="1">
      <c r="A1850" s="89" t="s">
        <v>26</v>
      </c>
      <c r="B1850" s="90" t="s">
        <v>37</v>
      </c>
      <c r="C1850" s="91" t="s">
        <v>27</v>
      </c>
      <c r="D1850" s="91">
        <v>7980</v>
      </c>
      <c r="E1850" s="87" t="s">
        <v>115</v>
      </c>
      <c r="F1850" s="87" t="s">
        <v>29</v>
      </c>
      <c r="G1850" s="88" t="s">
        <v>30</v>
      </c>
      <c r="H1850" s="89" t="s">
        <v>31</v>
      </c>
      <c r="I1850" s="92" t="s">
        <v>32</v>
      </c>
      <c r="J1850" s="92" t="s">
        <v>33</v>
      </c>
      <c r="K1850" s="91" t="s">
        <v>34</v>
      </c>
      <c r="L1850" s="128">
        <v>44019</v>
      </c>
      <c r="M1850" s="91">
        <v>2020</v>
      </c>
      <c r="N1850" s="91" t="s">
        <v>1124</v>
      </c>
      <c r="O1850" s="91" t="s">
        <v>1342</v>
      </c>
      <c r="P1850" s="127">
        <v>44049</v>
      </c>
      <c r="Q1850" s="97">
        <v>44047</v>
      </c>
      <c r="R1850" s="93" t="s">
        <v>35</v>
      </c>
      <c r="S1850" s="89" t="s">
        <v>36</v>
      </c>
      <c r="T1850" s="88" t="s">
        <v>30</v>
      </c>
      <c r="U1850" s="89" t="s">
        <v>449</v>
      </c>
      <c r="V1850" s="92" t="s">
        <v>2299</v>
      </c>
      <c r="W1850" s="94">
        <v>43882017</v>
      </c>
      <c r="X1850" s="46">
        <f t="shared" si="90"/>
        <v>28</v>
      </c>
      <c r="Y1850" s="46">
        <v>1585</v>
      </c>
      <c r="Z1850" s="46" t="str">
        <f t="shared" si="91"/>
        <v>16-30</v>
      </c>
      <c r="AA1850" s="77" t="str">
        <f t="shared" si="92"/>
        <v>Concluido</v>
      </c>
    </row>
    <row r="1851" spans="1:27" s="43" customFormat="1">
      <c r="A1851" s="89" t="s">
        <v>26</v>
      </c>
      <c r="B1851" s="90" t="s">
        <v>37</v>
      </c>
      <c r="C1851" s="91" t="s">
        <v>27</v>
      </c>
      <c r="D1851" s="91">
        <v>7983</v>
      </c>
      <c r="E1851" s="87" t="s">
        <v>93</v>
      </c>
      <c r="F1851" s="87" t="s">
        <v>29</v>
      </c>
      <c r="G1851" s="88" t="s">
        <v>30</v>
      </c>
      <c r="H1851" s="89" t="s">
        <v>31</v>
      </c>
      <c r="I1851" s="92" t="s">
        <v>32</v>
      </c>
      <c r="J1851" s="92" t="s">
        <v>33</v>
      </c>
      <c r="K1851" s="91" t="s">
        <v>34</v>
      </c>
      <c r="L1851" s="128">
        <v>44019</v>
      </c>
      <c r="M1851" s="91">
        <v>2020</v>
      </c>
      <c r="N1851" s="91" t="s">
        <v>1124</v>
      </c>
      <c r="O1851" s="91" t="s">
        <v>1342</v>
      </c>
      <c r="P1851" s="127">
        <v>44049</v>
      </c>
      <c r="Q1851" s="97">
        <v>44076</v>
      </c>
      <c r="R1851" s="93" t="s">
        <v>35</v>
      </c>
      <c r="S1851" s="89" t="s">
        <v>36</v>
      </c>
      <c r="T1851" s="88" t="s">
        <v>30</v>
      </c>
      <c r="U1851" s="89" t="s">
        <v>449</v>
      </c>
      <c r="V1851" s="92" t="s">
        <v>2300</v>
      </c>
      <c r="W1851" s="94">
        <v>47041665</v>
      </c>
      <c r="X1851" s="46">
        <f t="shared" si="90"/>
        <v>57</v>
      </c>
      <c r="Y1851" s="46">
        <v>1586</v>
      </c>
      <c r="Z1851" s="46" t="str">
        <f t="shared" si="91"/>
        <v>31-60</v>
      </c>
      <c r="AA1851" s="77" t="str">
        <f t="shared" si="92"/>
        <v>Concluido</v>
      </c>
    </row>
    <row r="1852" spans="1:27" s="43" customFormat="1" ht="15" customHeight="1">
      <c r="A1852" s="89" t="s">
        <v>26</v>
      </c>
      <c r="B1852" s="90" t="s">
        <v>37</v>
      </c>
      <c r="C1852" s="91" t="s">
        <v>27</v>
      </c>
      <c r="D1852" s="91">
        <v>7993</v>
      </c>
      <c r="E1852" s="87" t="s">
        <v>56</v>
      </c>
      <c r="F1852" s="87" t="s">
        <v>57</v>
      </c>
      <c r="G1852" s="88" t="s">
        <v>30</v>
      </c>
      <c r="H1852" s="89" t="s">
        <v>31</v>
      </c>
      <c r="I1852" s="92" t="s">
        <v>32</v>
      </c>
      <c r="J1852" s="92" t="s">
        <v>33</v>
      </c>
      <c r="K1852" s="91" t="s">
        <v>34</v>
      </c>
      <c r="L1852" s="128">
        <v>44019</v>
      </c>
      <c r="M1852" s="91">
        <v>2020</v>
      </c>
      <c r="N1852" s="91" t="s">
        <v>1124</v>
      </c>
      <c r="O1852" s="91" t="s">
        <v>1342</v>
      </c>
      <c r="P1852" s="127">
        <v>44049</v>
      </c>
      <c r="Q1852" s="97">
        <v>44047</v>
      </c>
      <c r="R1852" s="93" t="s">
        <v>35</v>
      </c>
      <c r="S1852" s="89" t="s">
        <v>36</v>
      </c>
      <c r="T1852" s="88" t="s">
        <v>30</v>
      </c>
      <c r="U1852" s="89" t="s">
        <v>449</v>
      </c>
      <c r="V1852" s="92" t="s">
        <v>2301</v>
      </c>
      <c r="W1852" s="94">
        <v>32976378</v>
      </c>
      <c r="X1852" s="46">
        <f t="shared" si="90"/>
        <v>28</v>
      </c>
      <c r="Y1852" s="46">
        <v>1587</v>
      </c>
      <c r="Z1852" s="46" t="str">
        <f t="shared" si="91"/>
        <v>16-30</v>
      </c>
      <c r="AA1852" s="77" t="str">
        <f t="shared" si="92"/>
        <v>Concluido</v>
      </c>
    </row>
    <row r="1853" spans="1:27" s="43" customFormat="1" ht="15" customHeight="1">
      <c r="A1853" s="89" t="s">
        <v>26</v>
      </c>
      <c r="B1853" s="90" t="s">
        <v>37</v>
      </c>
      <c r="C1853" s="91" t="s">
        <v>27</v>
      </c>
      <c r="D1853" s="91">
        <v>7979</v>
      </c>
      <c r="E1853" s="87" t="s">
        <v>94</v>
      </c>
      <c r="F1853" s="87" t="s">
        <v>29</v>
      </c>
      <c r="G1853" s="88" t="s">
        <v>44</v>
      </c>
      <c r="H1853" s="89" t="s">
        <v>45</v>
      </c>
      <c r="I1853" s="92" t="s">
        <v>94</v>
      </c>
      <c r="J1853" s="92" t="s">
        <v>79</v>
      </c>
      <c r="K1853" s="91" t="s">
        <v>34</v>
      </c>
      <c r="L1853" s="128">
        <v>44019</v>
      </c>
      <c r="M1853" s="91">
        <v>2020</v>
      </c>
      <c r="N1853" s="91" t="s">
        <v>1124</v>
      </c>
      <c r="O1853" s="91" t="s">
        <v>1342</v>
      </c>
      <c r="P1853" s="127">
        <v>44049</v>
      </c>
      <c r="Q1853" s="97">
        <v>44047</v>
      </c>
      <c r="R1853" s="93" t="s">
        <v>35</v>
      </c>
      <c r="S1853" s="89" t="s">
        <v>36</v>
      </c>
      <c r="T1853" s="88" t="s">
        <v>30</v>
      </c>
      <c r="U1853" s="89" t="s">
        <v>449</v>
      </c>
      <c r="V1853" s="92" t="s">
        <v>2302</v>
      </c>
      <c r="W1853" s="94">
        <v>9290383</v>
      </c>
      <c r="X1853" s="46">
        <f t="shared" si="90"/>
        <v>28</v>
      </c>
      <c r="Y1853" s="46">
        <v>1588</v>
      </c>
      <c r="Z1853" s="46" t="str">
        <f t="shared" si="91"/>
        <v>16-30</v>
      </c>
      <c r="AA1853" s="77" t="str">
        <f t="shared" si="92"/>
        <v>Concluido</v>
      </c>
    </row>
    <row r="1854" spans="1:27" s="43" customFormat="1" ht="15" customHeight="1">
      <c r="A1854" s="89" t="s">
        <v>26</v>
      </c>
      <c r="B1854" s="90" t="s">
        <v>37</v>
      </c>
      <c r="C1854" s="91" t="s">
        <v>27</v>
      </c>
      <c r="D1854" s="91">
        <v>7986</v>
      </c>
      <c r="E1854" s="87" t="s">
        <v>78</v>
      </c>
      <c r="F1854" s="87" t="s">
        <v>57</v>
      </c>
      <c r="G1854" s="88" t="s">
        <v>44</v>
      </c>
      <c r="H1854" s="89" t="s">
        <v>45</v>
      </c>
      <c r="I1854" s="92" t="s">
        <v>78</v>
      </c>
      <c r="J1854" s="92" t="s">
        <v>79</v>
      </c>
      <c r="K1854" s="91" t="s">
        <v>34</v>
      </c>
      <c r="L1854" s="128">
        <v>44019</v>
      </c>
      <c r="M1854" s="91">
        <v>2020</v>
      </c>
      <c r="N1854" s="91" t="s">
        <v>1124</v>
      </c>
      <c r="O1854" s="91" t="s">
        <v>1342</v>
      </c>
      <c r="P1854" s="127">
        <v>44049</v>
      </c>
      <c r="Q1854" s="97">
        <v>44047</v>
      </c>
      <c r="R1854" s="93" t="s">
        <v>35</v>
      </c>
      <c r="S1854" s="89" t="s">
        <v>36</v>
      </c>
      <c r="T1854" s="88" t="s">
        <v>30</v>
      </c>
      <c r="U1854" s="89" t="s">
        <v>449</v>
      </c>
      <c r="V1854" s="92" t="s">
        <v>2303</v>
      </c>
      <c r="W1854" s="94">
        <v>48122518</v>
      </c>
      <c r="X1854" s="46">
        <f t="shared" si="90"/>
        <v>28</v>
      </c>
      <c r="Y1854" s="46">
        <v>1589</v>
      </c>
      <c r="Z1854" s="46" t="str">
        <f t="shared" si="91"/>
        <v>16-30</v>
      </c>
      <c r="AA1854" s="77" t="str">
        <f t="shared" si="92"/>
        <v>Concluido</v>
      </c>
    </row>
    <row r="1855" spans="1:27" s="43" customFormat="1" ht="15" customHeight="1">
      <c r="A1855" s="89" t="s">
        <v>26</v>
      </c>
      <c r="B1855" s="90" t="s">
        <v>37</v>
      </c>
      <c r="C1855" s="91" t="s">
        <v>27</v>
      </c>
      <c r="D1855" s="91">
        <v>7997</v>
      </c>
      <c r="E1855" s="87" t="s">
        <v>49</v>
      </c>
      <c r="F1855" s="87" t="s">
        <v>29</v>
      </c>
      <c r="G1855" s="88" t="s">
        <v>44</v>
      </c>
      <c r="H1855" s="89" t="s">
        <v>45</v>
      </c>
      <c r="I1855" s="92" t="s">
        <v>49</v>
      </c>
      <c r="J1855" s="92" t="s">
        <v>86</v>
      </c>
      <c r="K1855" s="91" t="s">
        <v>123</v>
      </c>
      <c r="L1855" s="128">
        <v>44019</v>
      </c>
      <c r="M1855" s="91">
        <v>2020</v>
      </c>
      <c r="N1855" s="91" t="s">
        <v>1124</v>
      </c>
      <c r="O1855" s="91" t="s">
        <v>1342</v>
      </c>
      <c r="P1855" s="127">
        <v>44049</v>
      </c>
      <c r="Q1855" s="97">
        <v>44049</v>
      </c>
      <c r="R1855" s="93" t="s">
        <v>35</v>
      </c>
      <c r="S1855" s="89" t="s">
        <v>36</v>
      </c>
      <c r="T1855" s="88" t="s">
        <v>30</v>
      </c>
      <c r="U1855" s="89" t="s">
        <v>449</v>
      </c>
      <c r="V1855" s="92" t="s">
        <v>2304</v>
      </c>
      <c r="W1855" s="94">
        <v>40222652</v>
      </c>
      <c r="X1855" s="46">
        <f t="shared" si="90"/>
        <v>30</v>
      </c>
      <c r="Y1855" s="46">
        <v>1590</v>
      </c>
      <c r="Z1855" s="46" t="str">
        <f t="shared" si="91"/>
        <v>16-30</v>
      </c>
      <c r="AA1855" s="77" t="str">
        <f t="shared" si="92"/>
        <v>Concluido</v>
      </c>
    </row>
    <row r="1856" spans="1:27" s="43" customFormat="1" ht="15" customHeight="1">
      <c r="A1856" s="89" t="s">
        <v>26</v>
      </c>
      <c r="B1856" s="90" t="s">
        <v>37</v>
      </c>
      <c r="C1856" s="91" t="s">
        <v>27</v>
      </c>
      <c r="D1856" s="91">
        <v>7998</v>
      </c>
      <c r="E1856" s="87" t="s">
        <v>49</v>
      </c>
      <c r="F1856" s="87" t="s">
        <v>29</v>
      </c>
      <c r="G1856" s="88" t="s">
        <v>44</v>
      </c>
      <c r="H1856" s="89" t="s">
        <v>45</v>
      </c>
      <c r="I1856" s="92" t="s">
        <v>49</v>
      </c>
      <c r="J1856" s="92" t="s">
        <v>86</v>
      </c>
      <c r="K1856" s="91" t="s">
        <v>123</v>
      </c>
      <c r="L1856" s="128">
        <v>44019</v>
      </c>
      <c r="M1856" s="91">
        <v>2020</v>
      </c>
      <c r="N1856" s="91" t="s">
        <v>1124</v>
      </c>
      <c r="O1856" s="91" t="s">
        <v>1342</v>
      </c>
      <c r="P1856" s="127">
        <v>44049</v>
      </c>
      <c r="Q1856" s="97">
        <v>44049</v>
      </c>
      <c r="R1856" s="93" t="s">
        <v>35</v>
      </c>
      <c r="S1856" s="89" t="s">
        <v>36</v>
      </c>
      <c r="T1856" s="88" t="s">
        <v>30</v>
      </c>
      <c r="U1856" s="89" t="s">
        <v>449</v>
      </c>
      <c r="V1856" s="92" t="s">
        <v>2304</v>
      </c>
      <c r="W1856" s="94">
        <v>40222652</v>
      </c>
      <c r="X1856" s="46">
        <f t="shared" si="90"/>
        <v>30</v>
      </c>
      <c r="Y1856" s="46">
        <v>1591</v>
      </c>
      <c r="Z1856" s="46" t="str">
        <f t="shared" si="91"/>
        <v>16-30</v>
      </c>
      <c r="AA1856" s="77" t="str">
        <f t="shared" si="92"/>
        <v>Concluido</v>
      </c>
    </row>
    <row r="1857" spans="1:27" s="43" customFormat="1" ht="15" customHeight="1">
      <c r="A1857" s="89" t="s">
        <v>26</v>
      </c>
      <c r="B1857" s="90" t="s">
        <v>37</v>
      </c>
      <c r="C1857" s="91" t="s">
        <v>27</v>
      </c>
      <c r="D1857" s="91">
        <v>7999</v>
      </c>
      <c r="E1857" s="87" t="s">
        <v>49</v>
      </c>
      <c r="F1857" s="87" t="s">
        <v>29</v>
      </c>
      <c r="G1857" s="88" t="s">
        <v>44</v>
      </c>
      <c r="H1857" s="89" t="s">
        <v>45</v>
      </c>
      <c r="I1857" s="92" t="s">
        <v>49</v>
      </c>
      <c r="J1857" s="92" t="s">
        <v>86</v>
      </c>
      <c r="K1857" s="91" t="s">
        <v>123</v>
      </c>
      <c r="L1857" s="128">
        <v>44019</v>
      </c>
      <c r="M1857" s="91">
        <v>2020</v>
      </c>
      <c r="N1857" s="91" t="s">
        <v>1124</v>
      </c>
      <c r="O1857" s="91" t="s">
        <v>1342</v>
      </c>
      <c r="P1857" s="127">
        <v>44049</v>
      </c>
      <c r="Q1857" s="97">
        <v>44049</v>
      </c>
      <c r="R1857" s="93" t="s">
        <v>35</v>
      </c>
      <c r="S1857" s="89" t="s">
        <v>36</v>
      </c>
      <c r="T1857" s="88" t="s">
        <v>30</v>
      </c>
      <c r="U1857" s="89" t="s">
        <v>449</v>
      </c>
      <c r="V1857" s="92" t="s">
        <v>2304</v>
      </c>
      <c r="W1857" s="94">
        <v>40222652</v>
      </c>
      <c r="X1857" s="46">
        <f t="shared" si="90"/>
        <v>30</v>
      </c>
      <c r="Y1857" s="46">
        <v>1592</v>
      </c>
      <c r="Z1857" s="46" t="str">
        <f t="shared" si="91"/>
        <v>16-30</v>
      </c>
      <c r="AA1857" s="77" t="str">
        <f t="shared" si="92"/>
        <v>Concluido</v>
      </c>
    </row>
    <row r="1858" spans="1:27" s="43" customFormat="1" ht="15" customHeight="1">
      <c r="A1858" s="89" t="s">
        <v>26</v>
      </c>
      <c r="B1858" s="90" t="s">
        <v>37</v>
      </c>
      <c r="C1858" s="91" t="s">
        <v>27</v>
      </c>
      <c r="D1858" s="91">
        <v>7973</v>
      </c>
      <c r="E1858" s="87" t="s">
        <v>102</v>
      </c>
      <c r="F1858" s="87" t="s">
        <v>29</v>
      </c>
      <c r="G1858" s="88" t="s">
        <v>44</v>
      </c>
      <c r="H1858" s="89" t="s">
        <v>45</v>
      </c>
      <c r="I1858" s="92" t="s">
        <v>102</v>
      </c>
      <c r="J1858" s="92" t="s">
        <v>86</v>
      </c>
      <c r="K1858" s="91" t="s">
        <v>155</v>
      </c>
      <c r="L1858" s="128">
        <v>44019</v>
      </c>
      <c r="M1858" s="91">
        <v>2020</v>
      </c>
      <c r="N1858" s="91" t="s">
        <v>1124</v>
      </c>
      <c r="O1858" s="91" t="s">
        <v>1342</v>
      </c>
      <c r="P1858" s="127">
        <v>44049</v>
      </c>
      <c r="Q1858" s="97">
        <v>44047</v>
      </c>
      <c r="R1858" s="93" t="s">
        <v>35</v>
      </c>
      <c r="S1858" s="89" t="s">
        <v>36</v>
      </c>
      <c r="T1858" s="88" t="s">
        <v>30</v>
      </c>
      <c r="U1858" s="89" t="s">
        <v>449</v>
      </c>
      <c r="V1858" s="92" t="s">
        <v>2305</v>
      </c>
      <c r="W1858" s="94">
        <v>3648636</v>
      </c>
      <c r="X1858" s="46">
        <f t="shared" si="90"/>
        <v>28</v>
      </c>
      <c r="Y1858" s="46">
        <v>1593</v>
      </c>
      <c r="Z1858" s="46" t="str">
        <f t="shared" si="91"/>
        <v>16-30</v>
      </c>
      <c r="AA1858" s="77" t="str">
        <f t="shared" si="92"/>
        <v>Concluido</v>
      </c>
    </row>
    <row r="1859" spans="1:27" s="43" customFormat="1" ht="15" customHeight="1">
      <c r="A1859" s="89" t="s">
        <v>26</v>
      </c>
      <c r="B1859" s="90" t="s">
        <v>37</v>
      </c>
      <c r="C1859" s="91" t="s">
        <v>27</v>
      </c>
      <c r="D1859" s="91">
        <v>7977</v>
      </c>
      <c r="E1859" s="87" t="s">
        <v>102</v>
      </c>
      <c r="F1859" s="87" t="s">
        <v>29</v>
      </c>
      <c r="G1859" s="88" t="s">
        <v>44</v>
      </c>
      <c r="H1859" s="89" t="s">
        <v>45</v>
      </c>
      <c r="I1859" s="92" t="s">
        <v>102</v>
      </c>
      <c r="J1859" s="92" t="s">
        <v>86</v>
      </c>
      <c r="K1859" s="91" t="s">
        <v>155</v>
      </c>
      <c r="L1859" s="128">
        <v>44019</v>
      </c>
      <c r="M1859" s="91">
        <v>2020</v>
      </c>
      <c r="N1859" s="91" t="s">
        <v>1124</v>
      </c>
      <c r="O1859" s="91" t="s">
        <v>1342</v>
      </c>
      <c r="P1859" s="127">
        <v>44049</v>
      </c>
      <c r="Q1859" s="97">
        <v>44048</v>
      </c>
      <c r="R1859" s="93" t="s">
        <v>35</v>
      </c>
      <c r="S1859" s="89" t="s">
        <v>36</v>
      </c>
      <c r="T1859" s="88" t="s">
        <v>30</v>
      </c>
      <c r="U1859" s="89" t="s">
        <v>449</v>
      </c>
      <c r="V1859" s="92" t="s">
        <v>2306</v>
      </c>
      <c r="W1859" s="94">
        <v>3503712</v>
      </c>
      <c r="X1859" s="46">
        <f t="shared" si="90"/>
        <v>29</v>
      </c>
      <c r="Y1859" s="46">
        <v>1594</v>
      </c>
      <c r="Z1859" s="46" t="str">
        <f t="shared" si="91"/>
        <v>16-30</v>
      </c>
      <c r="AA1859" s="77" t="str">
        <f t="shared" si="92"/>
        <v>Concluido</v>
      </c>
    </row>
    <row r="1860" spans="1:27" s="43" customFormat="1" ht="15" customHeight="1">
      <c r="A1860" s="89" t="s">
        <v>26</v>
      </c>
      <c r="B1860" s="90" t="s">
        <v>37</v>
      </c>
      <c r="C1860" s="91" t="s">
        <v>27</v>
      </c>
      <c r="D1860" s="91">
        <v>7991</v>
      </c>
      <c r="E1860" s="87" t="s">
        <v>72</v>
      </c>
      <c r="F1860" s="87" t="s">
        <v>29</v>
      </c>
      <c r="G1860" s="88" t="s">
        <v>44</v>
      </c>
      <c r="H1860" s="89" t="s">
        <v>45</v>
      </c>
      <c r="I1860" s="92" t="s">
        <v>72</v>
      </c>
      <c r="J1860" s="92" t="s">
        <v>111</v>
      </c>
      <c r="K1860" s="91" t="s">
        <v>434</v>
      </c>
      <c r="L1860" s="128">
        <v>44019</v>
      </c>
      <c r="M1860" s="91">
        <v>2020</v>
      </c>
      <c r="N1860" s="91" t="s">
        <v>1124</v>
      </c>
      <c r="O1860" s="91" t="s">
        <v>1342</v>
      </c>
      <c r="P1860" s="127">
        <v>44049</v>
      </c>
      <c r="Q1860" s="97">
        <v>44047</v>
      </c>
      <c r="R1860" s="93" t="s">
        <v>35</v>
      </c>
      <c r="S1860" s="89" t="s">
        <v>36</v>
      </c>
      <c r="T1860" s="88" t="s">
        <v>30</v>
      </c>
      <c r="U1860" s="89" t="s">
        <v>449</v>
      </c>
      <c r="V1860" s="92" t="s">
        <v>2307</v>
      </c>
      <c r="W1860" s="94">
        <v>48479590</v>
      </c>
      <c r="X1860" s="46">
        <f t="shared" si="90"/>
        <v>28</v>
      </c>
      <c r="Y1860" s="46">
        <v>1595</v>
      </c>
      <c r="Z1860" s="46" t="str">
        <f t="shared" si="91"/>
        <v>16-30</v>
      </c>
      <c r="AA1860" s="77" t="str">
        <f t="shared" si="92"/>
        <v>Concluido</v>
      </c>
    </row>
    <row r="1861" spans="1:27" s="43" customFormat="1" ht="15" customHeight="1">
      <c r="A1861" s="89" t="s">
        <v>26</v>
      </c>
      <c r="B1861" s="90" t="s">
        <v>37</v>
      </c>
      <c r="C1861" s="91" t="s">
        <v>27</v>
      </c>
      <c r="D1861" s="91">
        <v>7953</v>
      </c>
      <c r="E1861" s="87" t="s">
        <v>454</v>
      </c>
      <c r="F1861" s="87" t="s">
        <v>29</v>
      </c>
      <c r="G1861" s="88" t="s">
        <v>44</v>
      </c>
      <c r="H1861" s="89" t="s">
        <v>45</v>
      </c>
      <c r="I1861" s="92" t="s">
        <v>50</v>
      </c>
      <c r="J1861" s="92" t="s">
        <v>51</v>
      </c>
      <c r="K1861" s="91" t="s">
        <v>52</v>
      </c>
      <c r="L1861" s="128">
        <v>44018</v>
      </c>
      <c r="M1861" s="91">
        <v>2020</v>
      </c>
      <c r="N1861" s="91" t="s">
        <v>1124</v>
      </c>
      <c r="O1861" s="91" t="s">
        <v>1342</v>
      </c>
      <c r="P1861" s="127">
        <v>44048</v>
      </c>
      <c r="Q1861" s="97">
        <v>44030</v>
      </c>
      <c r="R1861" s="93" t="s">
        <v>35</v>
      </c>
      <c r="S1861" s="89" t="s">
        <v>36</v>
      </c>
      <c r="T1861" s="88" t="s">
        <v>30</v>
      </c>
      <c r="U1861" s="89" t="s">
        <v>449</v>
      </c>
      <c r="V1861" s="92" t="s">
        <v>2308</v>
      </c>
      <c r="W1861" s="94">
        <v>80623609</v>
      </c>
      <c r="X1861" s="46">
        <f t="shared" si="90"/>
        <v>12</v>
      </c>
      <c r="Y1861" s="46">
        <v>1596</v>
      </c>
      <c r="Z1861" s="46" t="str">
        <f t="shared" si="91"/>
        <v>1-15</v>
      </c>
      <c r="AA1861" s="77" t="str">
        <f t="shared" si="92"/>
        <v>Concluido</v>
      </c>
    </row>
    <row r="1862" spans="1:27" s="43" customFormat="1" ht="15" customHeight="1">
      <c r="A1862" s="89" t="s">
        <v>26</v>
      </c>
      <c r="B1862" s="90" t="s">
        <v>37</v>
      </c>
      <c r="C1862" s="91" t="s">
        <v>27</v>
      </c>
      <c r="D1862" s="91">
        <v>7954</v>
      </c>
      <c r="E1862" s="87" t="s">
        <v>454</v>
      </c>
      <c r="F1862" s="87" t="s">
        <v>29</v>
      </c>
      <c r="G1862" s="88" t="s">
        <v>44</v>
      </c>
      <c r="H1862" s="89" t="s">
        <v>45</v>
      </c>
      <c r="I1862" s="92" t="s">
        <v>50</v>
      </c>
      <c r="J1862" s="92" t="s">
        <v>51</v>
      </c>
      <c r="K1862" s="91" t="s">
        <v>52</v>
      </c>
      <c r="L1862" s="128">
        <v>44018</v>
      </c>
      <c r="M1862" s="91">
        <v>2020</v>
      </c>
      <c r="N1862" s="91" t="s">
        <v>1124</v>
      </c>
      <c r="O1862" s="91" t="s">
        <v>1342</v>
      </c>
      <c r="P1862" s="127">
        <v>44048</v>
      </c>
      <c r="Q1862" s="97">
        <v>44030</v>
      </c>
      <c r="R1862" s="93" t="s">
        <v>35</v>
      </c>
      <c r="S1862" s="89" t="s">
        <v>36</v>
      </c>
      <c r="T1862" s="88" t="s">
        <v>30</v>
      </c>
      <c r="U1862" s="89" t="s">
        <v>449</v>
      </c>
      <c r="V1862" s="92" t="s">
        <v>2308</v>
      </c>
      <c r="W1862" s="94">
        <v>80623609</v>
      </c>
      <c r="X1862" s="46">
        <f t="shared" si="90"/>
        <v>12</v>
      </c>
      <c r="Y1862" s="46">
        <v>1597</v>
      </c>
      <c r="Z1862" s="46" t="str">
        <f t="shared" si="91"/>
        <v>1-15</v>
      </c>
      <c r="AA1862" s="77" t="str">
        <f t="shared" si="92"/>
        <v>Concluido</v>
      </c>
    </row>
    <row r="1863" spans="1:27" s="43" customFormat="1">
      <c r="A1863" s="89" t="s">
        <v>26</v>
      </c>
      <c r="B1863" s="90" t="s">
        <v>37</v>
      </c>
      <c r="C1863" s="91" t="s">
        <v>27</v>
      </c>
      <c r="D1863" s="91">
        <v>7948</v>
      </c>
      <c r="E1863" s="87" t="s">
        <v>121</v>
      </c>
      <c r="F1863" s="87" t="s">
        <v>29</v>
      </c>
      <c r="G1863" s="88" t="s">
        <v>44</v>
      </c>
      <c r="H1863" s="89" t="s">
        <v>45</v>
      </c>
      <c r="I1863" s="92" t="s">
        <v>121</v>
      </c>
      <c r="J1863" s="92" t="s">
        <v>69</v>
      </c>
      <c r="K1863" s="91" t="s">
        <v>126</v>
      </c>
      <c r="L1863" s="128">
        <v>44018</v>
      </c>
      <c r="M1863" s="91">
        <v>2020</v>
      </c>
      <c r="N1863" s="91" t="s">
        <v>1124</v>
      </c>
      <c r="O1863" s="91" t="s">
        <v>1342</v>
      </c>
      <c r="P1863" s="127">
        <v>44048</v>
      </c>
      <c r="Q1863" s="97">
        <v>44075</v>
      </c>
      <c r="R1863" s="93" t="s">
        <v>35</v>
      </c>
      <c r="S1863" s="89" t="s">
        <v>36</v>
      </c>
      <c r="T1863" s="88" t="s">
        <v>30</v>
      </c>
      <c r="U1863" s="89" t="s">
        <v>449</v>
      </c>
      <c r="V1863" s="92" t="s">
        <v>2309</v>
      </c>
      <c r="W1863" s="94">
        <v>41178948</v>
      </c>
      <c r="X1863" s="46">
        <f t="shared" si="90"/>
        <v>57</v>
      </c>
      <c r="Y1863" s="46">
        <v>1598</v>
      </c>
      <c r="Z1863" s="46" t="str">
        <f t="shared" si="91"/>
        <v>31-60</v>
      </c>
      <c r="AA1863" s="77" t="str">
        <f t="shared" si="92"/>
        <v>Concluido</v>
      </c>
    </row>
    <row r="1864" spans="1:27" s="43" customFormat="1">
      <c r="A1864" s="89" t="s">
        <v>26</v>
      </c>
      <c r="B1864" s="90" t="s">
        <v>37</v>
      </c>
      <c r="C1864" s="91" t="s">
        <v>27</v>
      </c>
      <c r="D1864" s="91">
        <v>7957</v>
      </c>
      <c r="E1864" s="87" t="s">
        <v>138</v>
      </c>
      <c r="F1864" s="87" t="s">
        <v>57</v>
      </c>
      <c r="G1864" s="88" t="s">
        <v>44</v>
      </c>
      <c r="H1864" s="89" t="s">
        <v>45</v>
      </c>
      <c r="I1864" s="92" t="s">
        <v>138</v>
      </c>
      <c r="J1864" s="92" t="s">
        <v>108</v>
      </c>
      <c r="K1864" s="95" t="s">
        <v>1121</v>
      </c>
      <c r="L1864" s="128">
        <v>44018</v>
      </c>
      <c r="M1864" s="91">
        <v>2020</v>
      </c>
      <c r="N1864" s="91" t="s">
        <v>1124</v>
      </c>
      <c r="O1864" s="91" t="s">
        <v>1342</v>
      </c>
      <c r="P1864" s="127">
        <v>44048</v>
      </c>
      <c r="Q1864" s="97">
        <v>44032</v>
      </c>
      <c r="R1864" s="93" t="s">
        <v>35</v>
      </c>
      <c r="S1864" s="89" t="s">
        <v>36</v>
      </c>
      <c r="T1864" s="88" t="s">
        <v>30</v>
      </c>
      <c r="U1864" s="89" t="s">
        <v>449</v>
      </c>
      <c r="V1864" s="92" t="s">
        <v>2310</v>
      </c>
      <c r="W1864" s="94">
        <v>19222191</v>
      </c>
      <c r="X1864" s="46">
        <f t="shared" si="90"/>
        <v>14</v>
      </c>
      <c r="Y1864" s="46">
        <v>1599</v>
      </c>
      <c r="Z1864" s="46" t="str">
        <f t="shared" si="91"/>
        <v>1-15</v>
      </c>
      <c r="AA1864" s="77" t="str">
        <f t="shared" si="92"/>
        <v>Concluido</v>
      </c>
    </row>
    <row r="1865" spans="1:27" s="43" customFormat="1">
      <c r="A1865" s="89" t="s">
        <v>26</v>
      </c>
      <c r="B1865" s="90" t="s">
        <v>37</v>
      </c>
      <c r="C1865" s="91" t="s">
        <v>27</v>
      </c>
      <c r="D1865" s="91">
        <v>7922</v>
      </c>
      <c r="E1865" s="87" t="s">
        <v>53</v>
      </c>
      <c r="F1865" s="87" t="s">
        <v>29</v>
      </c>
      <c r="G1865" s="88" t="s">
        <v>44</v>
      </c>
      <c r="H1865" s="89" t="s">
        <v>45</v>
      </c>
      <c r="I1865" s="92" t="s">
        <v>71</v>
      </c>
      <c r="J1865" s="92" t="s">
        <v>47</v>
      </c>
      <c r="K1865" s="91" t="s">
        <v>34</v>
      </c>
      <c r="L1865" s="128">
        <v>44018</v>
      </c>
      <c r="M1865" s="91">
        <v>2020</v>
      </c>
      <c r="N1865" s="91" t="s">
        <v>1124</v>
      </c>
      <c r="O1865" s="91" t="s">
        <v>1342</v>
      </c>
      <c r="P1865" s="127">
        <v>44048</v>
      </c>
      <c r="Q1865" s="97">
        <v>44046</v>
      </c>
      <c r="R1865" s="93" t="s">
        <v>35</v>
      </c>
      <c r="S1865" s="89" t="s">
        <v>36</v>
      </c>
      <c r="T1865" s="88" t="s">
        <v>30</v>
      </c>
      <c r="U1865" s="89" t="s">
        <v>449</v>
      </c>
      <c r="V1865" s="92" t="s">
        <v>2311</v>
      </c>
      <c r="W1865" s="94">
        <v>8690779</v>
      </c>
      <c r="X1865" s="46">
        <f t="shared" si="90"/>
        <v>28</v>
      </c>
      <c r="Y1865" s="46">
        <v>1600</v>
      </c>
      <c r="Z1865" s="46" t="str">
        <f t="shared" si="91"/>
        <v>16-30</v>
      </c>
      <c r="AA1865" s="77" t="str">
        <f t="shared" si="92"/>
        <v>Concluido</v>
      </c>
    </row>
    <row r="1866" spans="1:27" s="43" customFormat="1" ht="15" customHeight="1">
      <c r="A1866" s="89" t="s">
        <v>26</v>
      </c>
      <c r="B1866" s="90" t="s">
        <v>37</v>
      </c>
      <c r="C1866" s="91" t="s">
        <v>27</v>
      </c>
      <c r="D1866" s="91">
        <v>7945</v>
      </c>
      <c r="E1866" s="87" t="s">
        <v>53</v>
      </c>
      <c r="F1866" s="87" t="s">
        <v>29</v>
      </c>
      <c r="G1866" s="88" t="s">
        <v>44</v>
      </c>
      <c r="H1866" s="89" t="s">
        <v>45</v>
      </c>
      <c r="I1866" s="92" t="s">
        <v>71</v>
      </c>
      <c r="J1866" s="92" t="s">
        <v>47</v>
      </c>
      <c r="K1866" s="91" t="s">
        <v>34</v>
      </c>
      <c r="L1866" s="128">
        <v>44018</v>
      </c>
      <c r="M1866" s="91">
        <v>2020</v>
      </c>
      <c r="N1866" s="91" t="s">
        <v>1124</v>
      </c>
      <c r="O1866" s="91" t="s">
        <v>1342</v>
      </c>
      <c r="P1866" s="127">
        <v>44048</v>
      </c>
      <c r="Q1866" s="97">
        <v>44030</v>
      </c>
      <c r="R1866" s="93" t="s">
        <v>35</v>
      </c>
      <c r="S1866" s="89" t="s">
        <v>36</v>
      </c>
      <c r="T1866" s="88" t="s">
        <v>30</v>
      </c>
      <c r="U1866" s="89" t="s">
        <v>449</v>
      </c>
      <c r="V1866" s="92" t="s">
        <v>2312</v>
      </c>
      <c r="W1866" s="94">
        <v>80610714</v>
      </c>
      <c r="X1866" s="46">
        <f t="shared" si="90"/>
        <v>12</v>
      </c>
      <c r="Y1866" s="46">
        <v>1601</v>
      </c>
      <c r="Z1866" s="46" t="str">
        <f t="shared" si="91"/>
        <v>1-15</v>
      </c>
      <c r="AA1866" s="77" t="str">
        <f t="shared" si="92"/>
        <v>Concluido</v>
      </c>
    </row>
    <row r="1867" spans="1:27" s="43" customFormat="1" ht="15" customHeight="1">
      <c r="A1867" s="89" t="s">
        <v>26</v>
      </c>
      <c r="B1867" s="90" t="s">
        <v>37</v>
      </c>
      <c r="C1867" s="91" t="s">
        <v>27</v>
      </c>
      <c r="D1867" s="91">
        <v>7946</v>
      </c>
      <c r="E1867" s="87" t="s">
        <v>71</v>
      </c>
      <c r="F1867" s="87" t="s">
        <v>91</v>
      </c>
      <c r="G1867" s="88" t="s">
        <v>44</v>
      </c>
      <c r="H1867" s="89" t="s">
        <v>45</v>
      </c>
      <c r="I1867" s="92" t="s">
        <v>71</v>
      </c>
      <c r="J1867" s="92" t="s">
        <v>47</v>
      </c>
      <c r="K1867" s="91" t="s">
        <v>34</v>
      </c>
      <c r="L1867" s="128">
        <v>44018</v>
      </c>
      <c r="M1867" s="91">
        <v>2020</v>
      </c>
      <c r="N1867" s="91" t="s">
        <v>1124</v>
      </c>
      <c r="O1867" s="91" t="s">
        <v>1342</v>
      </c>
      <c r="P1867" s="127">
        <v>44048</v>
      </c>
      <c r="Q1867" s="97">
        <v>44047</v>
      </c>
      <c r="R1867" s="93" t="s">
        <v>35</v>
      </c>
      <c r="S1867" s="89" t="s">
        <v>36</v>
      </c>
      <c r="T1867" s="88" t="s">
        <v>30</v>
      </c>
      <c r="U1867" s="89" t="s">
        <v>449</v>
      </c>
      <c r="V1867" s="92" t="s">
        <v>2313</v>
      </c>
      <c r="W1867" s="94">
        <v>80253838</v>
      </c>
      <c r="X1867" s="46">
        <f t="shared" si="90"/>
        <v>29</v>
      </c>
      <c r="Y1867" s="46">
        <v>1602</v>
      </c>
      <c r="Z1867" s="46" t="str">
        <f t="shared" si="91"/>
        <v>16-30</v>
      </c>
      <c r="AA1867" s="77" t="str">
        <f t="shared" si="92"/>
        <v>Concluido</v>
      </c>
    </row>
    <row r="1868" spans="1:27" s="43" customFormat="1" ht="15" customHeight="1">
      <c r="A1868" s="89" t="s">
        <v>26</v>
      </c>
      <c r="B1868" s="90" t="s">
        <v>37</v>
      </c>
      <c r="C1868" s="91" t="s">
        <v>27</v>
      </c>
      <c r="D1868" s="91">
        <v>7947</v>
      </c>
      <c r="E1868" s="87" t="s">
        <v>71</v>
      </c>
      <c r="F1868" s="87" t="s">
        <v>57</v>
      </c>
      <c r="G1868" s="88" t="s">
        <v>44</v>
      </c>
      <c r="H1868" s="89" t="s">
        <v>45</v>
      </c>
      <c r="I1868" s="92" t="s">
        <v>71</v>
      </c>
      <c r="J1868" s="92" t="s">
        <v>47</v>
      </c>
      <c r="K1868" s="91" t="s">
        <v>34</v>
      </c>
      <c r="L1868" s="128">
        <v>44018</v>
      </c>
      <c r="M1868" s="91">
        <v>2020</v>
      </c>
      <c r="N1868" s="91" t="s">
        <v>1124</v>
      </c>
      <c r="O1868" s="91" t="s">
        <v>1342</v>
      </c>
      <c r="P1868" s="127">
        <v>44048</v>
      </c>
      <c r="Q1868" s="97">
        <v>44047</v>
      </c>
      <c r="R1868" s="93" t="s">
        <v>35</v>
      </c>
      <c r="S1868" s="89" t="s">
        <v>36</v>
      </c>
      <c r="T1868" s="88" t="s">
        <v>30</v>
      </c>
      <c r="U1868" s="89" t="s">
        <v>449</v>
      </c>
      <c r="V1868" s="92" t="s">
        <v>2314</v>
      </c>
      <c r="W1868" s="94">
        <v>7751182</v>
      </c>
      <c r="X1868" s="46">
        <f t="shared" si="90"/>
        <v>29</v>
      </c>
      <c r="Y1868" s="46">
        <v>1603</v>
      </c>
      <c r="Z1868" s="46" t="str">
        <f t="shared" si="91"/>
        <v>16-30</v>
      </c>
      <c r="AA1868" s="77" t="str">
        <f t="shared" si="92"/>
        <v>Concluido</v>
      </c>
    </row>
    <row r="1869" spans="1:27" s="43" customFormat="1" ht="15" customHeight="1">
      <c r="A1869" s="89" t="s">
        <v>26</v>
      </c>
      <c r="B1869" s="90" t="s">
        <v>37</v>
      </c>
      <c r="C1869" s="91" t="s">
        <v>27</v>
      </c>
      <c r="D1869" s="91">
        <v>7955</v>
      </c>
      <c r="E1869" s="87" t="s">
        <v>95</v>
      </c>
      <c r="F1869" s="87" t="s">
        <v>91</v>
      </c>
      <c r="G1869" s="88" t="s">
        <v>44</v>
      </c>
      <c r="H1869" s="89" t="s">
        <v>45</v>
      </c>
      <c r="I1869" s="92" t="s">
        <v>95</v>
      </c>
      <c r="J1869" s="92" t="s">
        <v>79</v>
      </c>
      <c r="K1869" s="91" t="s">
        <v>34</v>
      </c>
      <c r="L1869" s="128">
        <v>44018</v>
      </c>
      <c r="M1869" s="91">
        <v>2020</v>
      </c>
      <c r="N1869" s="91" t="s">
        <v>1124</v>
      </c>
      <c r="O1869" s="91" t="s">
        <v>1342</v>
      </c>
      <c r="P1869" s="127">
        <v>44048</v>
      </c>
      <c r="Q1869" s="97">
        <v>44030</v>
      </c>
      <c r="R1869" s="93" t="s">
        <v>35</v>
      </c>
      <c r="S1869" s="89" t="s">
        <v>36</v>
      </c>
      <c r="T1869" s="88" t="s">
        <v>30</v>
      </c>
      <c r="U1869" s="89" t="s">
        <v>449</v>
      </c>
      <c r="V1869" s="92" t="s">
        <v>2315</v>
      </c>
      <c r="W1869" s="94">
        <v>10482925</v>
      </c>
      <c r="X1869" s="46">
        <f t="shared" si="90"/>
        <v>12</v>
      </c>
      <c r="Y1869" s="46">
        <v>1604</v>
      </c>
      <c r="Z1869" s="46" t="str">
        <f t="shared" si="91"/>
        <v>1-15</v>
      </c>
      <c r="AA1869" s="77" t="str">
        <f t="shared" si="92"/>
        <v>Concluido</v>
      </c>
    </row>
    <row r="1870" spans="1:27" s="43" customFormat="1" ht="15" customHeight="1">
      <c r="A1870" s="89" t="s">
        <v>26</v>
      </c>
      <c r="B1870" s="90" t="s">
        <v>37</v>
      </c>
      <c r="C1870" s="91" t="s">
        <v>27</v>
      </c>
      <c r="D1870" s="91">
        <v>7924</v>
      </c>
      <c r="E1870" s="87" t="s">
        <v>147</v>
      </c>
      <c r="F1870" s="87" t="s">
        <v>57</v>
      </c>
      <c r="G1870" s="88" t="s">
        <v>30</v>
      </c>
      <c r="H1870" s="89" t="s">
        <v>31</v>
      </c>
      <c r="I1870" s="92" t="s">
        <v>32</v>
      </c>
      <c r="J1870" s="92" t="s">
        <v>33</v>
      </c>
      <c r="K1870" s="91" t="s">
        <v>34</v>
      </c>
      <c r="L1870" s="128">
        <v>44018</v>
      </c>
      <c r="M1870" s="91">
        <v>2020</v>
      </c>
      <c r="N1870" s="91" t="s">
        <v>1124</v>
      </c>
      <c r="O1870" s="91" t="s">
        <v>1342</v>
      </c>
      <c r="P1870" s="127">
        <v>44048</v>
      </c>
      <c r="Q1870" s="97">
        <v>44046</v>
      </c>
      <c r="R1870" s="93" t="s">
        <v>35</v>
      </c>
      <c r="S1870" s="89" t="s">
        <v>36</v>
      </c>
      <c r="T1870" s="88" t="s">
        <v>30</v>
      </c>
      <c r="U1870" s="89" t="s">
        <v>449</v>
      </c>
      <c r="V1870" s="92" t="s">
        <v>2316</v>
      </c>
      <c r="W1870" s="94">
        <v>19203863</v>
      </c>
      <c r="X1870" s="46">
        <f t="shared" si="90"/>
        <v>28</v>
      </c>
      <c r="Y1870" s="46">
        <v>1605</v>
      </c>
      <c r="Z1870" s="46" t="str">
        <f t="shared" si="91"/>
        <v>16-30</v>
      </c>
      <c r="AA1870" s="77" t="str">
        <f t="shared" si="92"/>
        <v>Concluido</v>
      </c>
    </row>
    <row r="1871" spans="1:27" s="43" customFormat="1" ht="15" customHeight="1">
      <c r="A1871" s="89" t="s">
        <v>26</v>
      </c>
      <c r="B1871" s="90" t="s">
        <v>37</v>
      </c>
      <c r="C1871" s="91" t="s">
        <v>27</v>
      </c>
      <c r="D1871" s="91">
        <v>7926</v>
      </c>
      <c r="E1871" s="87" t="s">
        <v>93</v>
      </c>
      <c r="F1871" s="87" t="s">
        <v>29</v>
      </c>
      <c r="G1871" s="88" t="s">
        <v>30</v>
      </c>
      <c r="H1871" s="89" t="s">
        <v>31</v>
      </c>
      <c r="I1871" s="92" t="s">
        <v>32</v>
      </c>
      <c r="J1871" s="92" t="s">
        <v>33</v>
      </c>
      <c r="K1871" s="91" t="s">
        <v>34</v>
      </c>
      <c r="L1871" s="128">
        <v>44018</v>
      </c>
      <c r="M1871" s="91">
        <v>2020</v>
      </c>
      <c r="N1871" s="91" t="s">
        <v>1124</v>
      </c>
      <c r="O1871" s="91" t="s">
        <v>1342</v>
      </c>
      <c r="P1871" s="127">
        <v>44048</v>
      </c>
      <c r="Q1871" s="97">
        <v>44046</v>
      </c>
      <c r="R1871" s="93" t="s">
        <v>35</v>
      </c>
      <c r="S1871" s="89" t="s">
        <v>36</v>
      </c>
      <c r="T1871" s="88" t="s">
        <v>30</v>
      </c>
      <c r="U1871" s="89" t="s">
        <v>449</v>
      </c>
      <c r="V1871" s="92" t="s">
        <v>2317</v>
      </c>
      <c r="W1871" s="94">
        <v>44493913</v>
      </c>
      <c r="X1871" s="46">
        <f t="shared" si="90"/>
        <v>28</v>
      </c>
      <c r="Y1871" s="46">
        <v>1606</v>
      </c>
      <c r="Z1871" s="46" t="str">
        <f t="shared" si="91"/>
        <v>16-30</v>
      </c>
      <c r="AA1871" s="77" t="str">
        <f t="shared" si="92"/>
        <v>Concluido</v>
      </c>
    </row>
    <row r="1872" spans="1:27" s="43" customFormat="1" ht="15" customHeight="1">
      <c r="A1872" s="89" t="s">
        <v>26</v>
      </c>
      <c r="B1872" s="90" t="s">
        <v>37</v>
      </c>
      <c r="C1872" s="91" t="s">
        <v>27</v>
      </c>
      <c r="D1872" s="91">
        <v>7927</v>
      </c>
      <c r="E1872" s="87" t="s">
        <v>1403</v>
      </c>
      <c r="F1872" s="87" t="s">
        <v>29</v>
      </c>
      <c r="G1872" s="88" t="s">
        <v>30</v>
      </c>
      <c r="H1872" s="89" t="s">
        <v>31</v>
      </c>
      <c r="I1872" s="92" t="s">
        <v>32</v>
      </c>
      <c r="J1872" s="92" t="s">
        <v>33</v>
      </c>
      <c r="K1872" s="91" t="s">
        <v>34</v>
      </c>
      <c r="L1872" s="128">
        <v>44018</v>
      </c>
      <c r="M1872" s="91">
        <v>2020</v>
      </c>
      <c r="N1872" s="91" t="s">
        <v>1124</v>
      </c>
      <c r="O1872" s="91" t="s">
        <v>1342</v>
      </c>
      <c r="P1872" s="127">
        <v>44048</v>
      </c>
      <c r="Q1872" s="97">
        <v>44046</v>
      </c>
      <c r="R1872" s="93" t="s">
        <v>35</v>
      </c>
      <c r="S1872" s="89" t="s">
        <v>36</v>
      </c>
      <c r="T1872" s="88" t="s">
        <v>30</v>
      </c>
      <c r="U1872" s="89" t="s">
        <v>449</v>
      </c>
      <c r="V1872" s="92" t="s">
        <v>1657</v>
      </c>
      <c r="W1872" s="94">
        <v>26694926</v>
      </c>
      <c r="X1872" s="46">
        <f t="shared" si="90"/>
        <v>28</v>
      </c>
      <c r="Y1872" s="46">
        <v>1607</v>
      </c>
      <c r="Z1872" s="46" t="str">
        <f t="shared" si="91"/>
        <v>16-30</v>
      </c>
      <c r="AA1872" s="77" t="str">
        <f t="shared" si="92"/>
        <v>Concluido</v>
      </c>
    </row>
    <row r="1873" spans="1:27" s="43" customFormat="1" ht="15" customHeight="1">
      <c r="A1873" s="89" t="s">
        <v>26</v>
      </c>
      <c r="B1873" s="90" t="s">
        <v>37</v>
      </c>
      <c r="C1873" s="91" t="s">
        <v>27</v>
      </c>
      <c r="D1873" s="91">
        <v>7928</v>
      </c>
      <c r="E1873" s="87" t="s">
        <v>104</v>
      </c>
      <c r="F1873" s="87" t="s">
        <v>57</v>
      </c>
      <c r="G1873" s="88" t="s">
        <v>30</v>
      </c>
      <c r="H1873" s="89" t="s">
        <v>31</v>
      </c>
      <c r="I1873" s="92" t="s">
        <v>32</v>
      </c>
      <c r="J1873" s="92" t="s">
        <v>33</v>
      </c>
      <c r="K1873" s="91" t="s">
        <v>34</v>
      </c>
      <c r="L1873" s="128">
        <v>44018</v>
      </c>
      <c r="M1873" s="91">
        <v>2020</v>
      </c>
      <c r="N1873" s="91" t="s">
        <v>1124</v>
      </c>
      <c r="O1873" s="91" t="s">
        <v>1342</v>
      </c>
      <c r="P1873" s="127">
        <v>44048</v>
      </c>
      <c r="Q1873" s="97">
        <v>44046</v>
      </c>
      <c r="R1873" s="93" t="s">
        <v>35</v>
      </c>
      <c r="S1873" s="89" t="s">
        <v>36</v>
      </c>
      <c r="T1873" s="88" t="s">
        <v>30</v>
      </c>
      <c r="U1873" s="89" t="s">
        <v>449</v>
      </c>
      <c r="V1873" s="92" t="s">
        <v>2318</v>
      </c>
      <c r="W1873" s="94">
        <v>16027013</v>
      </c>
      <c r="X1873" s="46">
        <f t="shared" si="90"/>
        <v>28</v>
      </c>
      <c r="Y1873" s="46">
        <v>1608</v>
      </c>
      <c r="Z1873" s="46" t="str">
        <f t="shared" si="91"/>
        <v>16-30</v>
      </c>
      <c r="AA1873" s="77" t="str">
        <f t="shared" si="92"/>
        <v>Concluido</v>
      </c>
    </row>
    <row r="1874" spans="1:27" s="43" customFormat="1" ht="15" customHeight="1">
      <c r="A1874" s="89" t="s">
        <v>26</v>
      </c>
      <c r="B1874" s="90" t="s">
        <v>37</v>
      </c>
      <c r="C1874" s="91" t="s">
        <v>27</v>
      </c>
      <c r="D1874" s="91">
        <v>7929</v>
      </c>
      <c r="E1874" s="87" t="s">
        <v>63</v>
      </c>
      <c r="F1874" s="87" t="s">
        <v>29</v>
      </c>
      <c r="G1874" s="88" t="s">
        <v>30</v>
      </c>
      <c r="H1874" s="89" t="s">
        <v>31</v>
      </c>
      <c r="I1874" s="92" t="s">
        <v>32</v>
      </c>
      <c r="J1874" s="92" t="s">
        <v>33</v>
      </c>
      <c r="K1874" s="91" t="s">
        <v>34</v>
      </c>
      <c r="L1874" s="128">
        <v>44018</v>
      </c>
      <c r="M1874" s="91">
        <v>2020</v>
      </c>
      <c r="N1874" s="91" t="s">
        <v>1124</v>
      </c>
      <c r="O1874" s="91" t="s">
        <v>1342</v>
      </c>
      <c r="P1874" s="127">
        <v>44048</v>
      </c>
      <c r="Q1874" s="97">
        <v>44046</v>
      </c>
      <c r="R1874" s="93" t="s">
        <v>35</v>
      </c>
      <c r="S1874" s="89" t="s">
        <v>36</v>
      </c>
      <c r="T1874" s="88" t="s">
        <v>30</v>
      </c>
      <c r="U1874" s="89" t="s">
        <v>449</v>
      </c>
      <c r="V1874" s="92" t="s">
        <v>2319</v>
      </c>
      <c r="W1874" s="94">
        <v>48585680</v>
      </c>
      <c r="X1874" s="46">
        <f t="shared" si="90"/>
        <v>28</v>
      </c>
      <c r="Y1874" s="46">
        <v>1609</v>
      </c>
      <c r="Z1874" s="46" t="str">
        <f t="shared" si="91"/>
        <v>16-30</v>
      </c>
      <c r="AA1874" s="77" t="str">
        <f t="shared" si="92"/>
        <v>Concluido</v>
      </c>
    </row>
    <row r="1875" spans="1:27" s="43" customFormat="1" ht="15" customHeight="1">
      <c r="A1875" s="89" t="s">
        <v>26</v>
      </c>
      <c r="B1875" s="90" t="s">
        <v>37</v>
      </c>
      <c r="C1875" s="91" t="s">
        <v>27</v>
      </c>
      <c r="D1875" s="91">
        <v>7932</v>
      </c>
      <c r="E1875" s="87" t="s">
        <v>28</v>
      </c>
      <c r="F1875" s="87" t="s">
        <v>29</v>
      </c>
      <c r="G1875" s="88" t="s">
        <v>30</v>
      </c>
      <c r="H1875" s="89" t="s">
        <v>31</v>
      </c>
      <c r="I1875" s="92" t="s">
        <v>32</v>
      </c>
      <c r="J1875" s="92" t="s">
        <v>33</v>
      </c>
      <c r="K1875" s="91" t="s">
        <v>34</v>
      </c>
      <c r="L1875" s="128">
        <v>44018</v>
      </c>
      <c r="M1875" s="91">
        <v>2020</v>
      </c>
      <c r="N1875" s="91" t="s">
        <v>1124</v>
      </c>
      <c r="O1875" s="91" t="s">
        <v>1342</v>
      </c>
      <c r="P1875" s="127">
        <v>44048</v>
      </c>
      <c r="Q1875" s="97">
        <v>44030</v>
      </c>
      <c r="R1875" s="93" t="s">
        <v>35</v>
      </c>
      <c r="S1875" s="89" t="s">
        <v>36</v>
      </c>
      <c r="T1875" s="88" t="s">
        <v>30</v>
      </c>
      <c r="U1875" s="89" t="s">
        <v>449</v>
      </c>
      <c r="V1875" s="92" t="s">
        <v>2320</v>
      </c>
      <c r="W1875" s="94">
        <v>43251054</v>
      </c>
      <c r="X1875" s="46">
        <f t="shared" si="90"/>
        <v>12</v>
      </c>
      <c r="Y1875" s="46">
        <v>1610</v>
      </c>
      <c r="Z1875" s="46" t="str">
        <f t="shared" si="91"/>
        <v>1-15</v>
      </c>
      <c r="AA1875" s="77" t="str">
        <f t="shared" si="92"/>
        <v>Concluido</v>
      </c>
    </row>
    <row r="1876" spans="1:27" s="43" customFormat="1" ht="15" customHeight="1">
      <c r="A1876" s="89" t="s">
        <v>26</v>
      </c>
      <c r="B1876" s="90" t="s">
        <v>37</v>
      </c>
      <c r="C1876" s="91" t="s">
        <v>27</v>
      </c>
      <c r="D1876" s="91">
        <v>7933</v>
      </c>
      <c r="E1876" s="87" t="s">
        <v>147</v>
      </c>
      <c r="F1876" s="87" t="s">
        <v>91</v>
      </c>
      <c r="G1876" s="88" t="s">
        <v>30</v>
      </c>
      <c r="H1876" s="89" t="s">
        <v>31</v>
      </c>
      <c r="I1876" s="92" t="s">
        <v>32</v>
      </c>
      <c r="J1876" s="92" t="s">
        <v>33</v>
      </c>
      <c r="K1876" s="91" t="s">
        <v>34</v>
      </c>
      <c r="L1876" s="128">
        <v>44018</v>
      </c>
      <c r="M1876" s="91">
        <v>2020</v>
      </c>
      <c r="N1876" s="91" t="s">
        <v>1124</v>
      </c>
      <c r="O1876" s="91" t="s">
        <v>1342</v>
      </c>
      <c r="P1876" s="127">
        <v>44048</v>
      </c>
      <c r="Q1876" s="97">
        <v>44030</v>
      </c>
      <c r="R1876" s="93" t="s">
        <v>35</v>
      </c>
      <c r="S1876" s="89" t="s">
        <v>36</v>
      </c>
      <c r="T1876" s="88" t="s">
        <v>30</v>
      </c>
      <c r="U1876" s="89" t="s">
        <v>449</v>
      </c>
      <c r="V1876" s="92" t="s">
        <v>2321</v>
      </c>
      <c r="W1876" s="94">
        <v>76701264</v>
      </c>
      <c r="X1876" s="46">
        <f t="shared" si="90"/>
        <v>12</v>
      </c>
      <c r="Y1876" s="46">
        <v>1611</v>
      </c>
      <c r="Z1876" s="46" t="str">
        <f t="shared" si="91"/>
        <v>1-15</v>
      </c>
      <c r="AA1876" s="77" t="str">
        <f t="shared" si="92"/>
        <v>Concluido</v>
      </c>
    </row>
    <row r="1877" spans="1:27" s="43" customFormat="1">
      <c r="A1877" s="89" t="s">
        <v>26</v>
      </c>
      <c r="B1877" s="90" t="s">
        <v>37</v>
      </c>
      <c r="C1877" s="91" t="s">
        <v>27</v>
      </c>
      <c r="D1877" s="91">
        <v>7934</v>
      </c>
      <c r="E1877" s="87" t="s">
        <v>124</v>
      </c>
      <c r="F1877" s="87" t="s">
        <v>57</v>
      </c>
      <c r="G1877" s="88" t="s">
        <v>30</v>
      </c>
      <c r="H1877" s="89" t="s">
        <v>31</v>
      </c>
      <c r="I1877" s="92" t="s">
        <v>32</v>
      </c>
      <c r="J1877" s="92" t="s">
        <v>33</v>
      </c>
      <c r="K1877" s="91" t="s">
        <v>34</v>
      </c>
      <c r="L1877" s="128">
        <v>44018</v>
      </c>
      <c r="M1877" s="91">
        <v>2020</v>
      </c>
      <c r="N1877" s="91" t="s">
        <v>1124</v>
      </c>
      <c r="O1877" s="91" t="s">
        <v>1342</v>
      </c>
      <c r="P1877" s="127">
        <v>44048</v>
      </c>
      <c r="Q1877" s="97">
        <v>44046</v>
      </c>
      <c r="R1877" s="93" t="s">
        <v>35</v>
      </c>
      <c r="S1877" s="89" t="s">
        <v>36</v>
      </c>
      <c r="T1877" s="88" t="s">
        <v>30</v>
      </c>
      <c r="U1877" s="89" t="s">
        <v>449</v>
      </c>
      <c r="V1877" s="92" t="s">
        <v>2322</v>
      </c>
      <c r="W1877" s="94">
        <v>44117789</v>
      </c>
      <c r="X1877" s="46">
        <f t="shared" si="90"/>
        <v>28</v>
      </c>
      <c r="Y1877" s="46">
        <v>1612</v>
      </c>
      <c r="Z1877" s="46" t="str">
        <f t="shared" si="91"/>
        <v>16-30</v>
      </c>
      <c r="AA1877" s="77" t="str">
        <f t="shared" si="92"/>
        <v>Concluido</v>
      </c>
    </row>
    <row r="1878" spans="1:27" s="43" customFormat="1" ht="15" customHeight="1">
      <c r="A1878" s="89" t="s">
        <v>26</v>
      </c>
      <c r="B1878" s="90" t="s">
        <v>37</v>
      </c>
      <c r="C1878" s="91" t="s">
        <v>27</v>
      </c>
      <c r="D1878" s="91">
        <v>7935</v>
      </c>
      <c r="E1878" s="87" t="s">
        <v>147</v>
      </c>
      <c r="F1878" s="87" t="s">
        <v>57</v>
      </c>
      <c r="G1878" s="88" t="s">
        <v>30</v>
      </c>
      <c r="H1878" s="89" t="s">
        <v>31</v>
      </c>
      <c r="I1878" s="92" t="s">
        <v>32</v>
      </c>
      <c r="J1878" s="92" t="s">
        <v>33</v>
      </c>
      <c r="K1878" s="91" t="s">
        <v>34</v>
      </c>
      <c r="L1878" s="128">
        <v>44018</v>
      </c>
      <c r="M1878" s="91">
        <v>2020</v>
      </c>
      <c r="N1878" s="91" t="s">
        <v>1124</v>
      </c>
      <c r="O1878" s="91" t="s">
        <v>1342</v>
      </c>
      <c r="P1878" s="127">
        <v>44048</v>
      </c>
      <c r="Q1878" s="97">
        <v>44046</v>
      </c>
      <c r="R1878" s="93" t="s">
        <v>35</v>
      </c>
      <c r="S1878" s="89" t="s">
        <v>36</v>
      </c>
      <c r="T1878" s="88">
        <v>22</v>
      </c>
      <c r="U1878" s="89" t="s">
        <v>448</v>
      </c>
      <c r="V1878" s="92" t="s">
        <v>2323</v>
      </c>
      <c r="W1878" s="94">
        <v>70051092</v>
      </c>
      <c r="X1878" s="46">
        <f t="shared" si="90"/>
        <v>28</v>
      </c>
      <c r="Y1878" s="46">
        <v>1613</v>
      </c>
      <c r="Z1878" s="46" t="str">
        <f t="shared" si="91"/>
        <v>16-30</v>
      </c>
      <c r="AA1878" s="77" t="str">
        <f t="shared" si="92"/>
        <v>Concluido</v>
      </c>
    </row>
    <row r="1879" spans="1:27" s="43" customFormat="1" ht="15" customHeight="1">
      <c r="A1879" s="89" t="s">
        <v>26</v>
      </c>
      <c r="B1879" s="90" t="s">
        <v>37</v>
      </c>
      <c r="C1879" s="91" t="s">
        <v>27</v>
      </c>
      <c r="D1879" s="91">
        <v>7936</v>
      </c>
      <c r="E1879" s="87" t="s">
        <v>147</v>
      </c>
      <c r="F1879" s="87" t="s">
        <v>29</v>
      </c>
      <c r="G1879" s="88" t="s">
        <v>30</v>
      </c>
      <c r="H1879" s="89" t="s">
        <v>31</v>
      </c>
      <c r="I1879" s="92" t="s">
        <v>32</v>
      </c>
      <c r="J1879" s="92" t="s">
        <v>33</v>
      </c>
      <c r="K1879" s="91" t="s">
        <v>34</v>
      </c>
      <c r="L1879" s="128">
        <v>44018</v>
      </c>
      <c r="M1879" s="91">
        <v>2020</v>
      </c>
      <c r="N1879" s="91" t="s">
        <v>1124</v>
      </c>
      <c r="O1879" s="91" t="s">
        <v>1342</v>
      </c>
      <c r="P1879" s="127">
        <v>44048</v>
      </c>
      <c r="Q1879" s="97">
        <v>44046</v>
      </c>
      <c r="R1879" s="93" t="s">
        <v>35</v>
      </c>
      <c r="S1879" s="89" t="s">
        <v>36</v>
      </c>
      <c r="T1879" s="88" t="s">
        <v>30</v>
      </c>
      <c r="U1879" s="89" t="s">
        <v>449</v>
      </c>
      <c r="V1879" s="92" t="s">
        <v>2324</v>
      </c>
      <c r="W1879" s="94">
        <v>17986594</v>
      </c>
      <c r="X1879" s="46">
        <f t="shared" si="90"/>
        <v>28</v>
      </c>
      <c r="Y1879" s="46">
        <v>1614</v>
      </c>
      <c r="Z1879" s="46" t="str">
        <f t="shared" si="91"/>
        <v>16-30</v>
      </c>
      <c r="AA1879" s="77" t="str">
        <f t="shared" si="92"/>
        <v>Concluido</v>
      </c>
    </row>
    <row r="1880" spans="1:27" s="43" customFormat="1" ht="15" customHeight="1">
      <c r="A1880" s="89" t="s">
        <v>26</v>
      </c>
      <c r="B1880" s="90" t="s">
        <v>37</v>
      </c>
      <c r="C1880" s="91" t="s">
        <v>27</v>
      </c>
      <c r="D1880" s="91">
        <v>7937</v>
      </c>
      <c r="E1880" s="87" t="s">
        <v>399</v>
      </c>
      <c r="F1880" s="87" t="s">
        <v>57</v>
      </c>
      <c r="G1880" s="88" t="s">
        <v>30</v>
      </c>
      <c r="H1880" s="89" t="s">
        <v>31</v>
      </c>
      <c r="I1880" s="92" t="s">
        <v>32</v>
      </c>
      <c r="J1880" s="92" t="s">
        <v>33</v>
      </c>
      <c r="K1880" s="91" t="s">
        <v>34</v>
      </c>
      <c r="L1880" s="128">
        <v>44018</v>
      </c>
      <c r="M1880" s="91">
        <v>2020</v>
      </c>
      <c r="N1880" s="91" t="s">
        <v>1124</v>
      </c>
      <c r="O1880" s="91" t="s">
        <v>1342</v>
      </c>
      <c r="P1880" s="127">
        <v>44048</v>
      </c>
      <c r="Q1880" s="97">
        <v>44046</v>
      </c>
      <c r="R1880" s="93" t="s">
        <v>35</v>
      </c>
      <c r="S1880" s="89" t="s">
        <v>36</v>
      </c>
      <c r="T1880" s="88" t="s">
        <v>30</v>
      </c>
      <c r="U1880" s="89" t="s">
        <v>449</v>
      </c>
      <c r="V1880" s="92" t="s">
        <v>2325</v>
      </c>
      <c r="W1880" s="94">
        <v>31176383</v>
      </c>
      <c r="X1880" s="46">
        <f t="shared" si="90"/>
        <v>28</v>
      </c>
      <c r="Y1880" s="46">
        <v>1615</v>
      </c>
      <c r="Z1880" s="46" t="str">
        <f t="shared" si="91"/>
        <v>16-30</v>
      </c>
      <c r="AA1880" s="77" t="str">
        <f t="shared" si="92"/>
        <v>Concluido</v>
      </c>
    </row>
    <row r="1881" spans="1:27" s="43" customFormat="1" ht="15" customHeight="1">
      <c r="A1881" s="89" t="s">
        <v>26</v>
      </c>
      <c r="B1881" s="90" t="s">
        <v>37</v>
      </c>
      <c r="C1881" s="91" t="s">
        <v>27</v>
      </c>
      <c r="D1881" s="91">
        <v>7938</v>
      </c>
      <c r="E1881" s="87" t="s">
        <v>116</v>
      </c>
      <c r="F1881" s="87" t="s">
        <v>57</v>
      </c>
      <c r="G1881" s="88" t="s">
        <v>30</v>
      </c>
      <c r="H1881" s="89" t="s">
        <v>31</v>
      </c>
      <c r="I1881" s="92" t="s">
        <v>32</v>
      </c>
      <c r="J1881" s="92" t="s">
        <v>33</v>
      </c>
      <c r="K1881" s="91" t="s">
        <v>34</v>
      </c>
      <c r="L1881" s="128">
        <v>44018</v>
      </c>
      <c r="M1881" s="91">
        <v>2020</v>
      </c>
      <c r="N1881" s="91" t="s">
        <v>1124</v>
      </c>
      <c r="O1881" s="91" t="s">
        <v>1342</v>
      </c>
      <c r="P1881" s="127">
        <v>44048</v>
      </c>
      <c r="Q1881" s="97">
        <v>44033</v>
      </c>
      <c r="R1881" s="93" t="s">
        <v>35</v>
      </c>
      <c r="S1881" s="89" t="s">
        <v>36</v>
      </c>
      <c r="T1881" s="88" t="s">
        <v>30</v>
      </c>
      <c r="U1881" s="89" t="s">
        <v>449</v>
      </c>
      <c r="V1881" s="92" t="s">
        <v>2326</v>
      </c>
      <c r="W1881" s="94">
        <v>41709160</v>
      </c>
      <c r="X1881" s="46">
        <f t="shared" si="90"/>
        <v>15</v>
      </c>
      <c r="Y1881" s="46">
        <v>1616</v>
      </c>
      <c r="Z1881" s="46" t="str">
        <f t="shared" si="91"/>
        <v>1-15</v>
      </c>
      <c r="AA1881" s="77" t="str">
        <f t="shared" si="92"/>
        <v>Concluido</v>
      </c>
    </row>
    <row r="1882" spans="1:27" s="43" customFormat="1" ht="15" customHeight="1">
      <c r="A1882" s="89" t="s">
        <v>26</v>
      </c>
      <c r="B1882" s="90" t="s">
        <v>37</v>
      </c>
      <c r="C1882" s="91" t="s">
        <v>27</v>
      </c>
      <c r="D1882" s="91">
        <v>7941</v>
      </c>
      <c r="E1882" s="87" t="s">
        <v>147</v>
      </c>
      <c r="F1882" s="87" t="s">
        <v>29</v>
      </c>
      <c r="G1882" s="88" t="s">
        <v>30</v>
      </c>
      <c r="H1882" s="89" t="s">
        <v>31</v>
      </c>
      <c r="I1882" s="92" t="s">
        <v>32</v>
      </c>
      <c r="J1882" s="92" t="s">
        <v>33</v>
      </c>
      <c r="K1882" s="91" t="s">
        <v>34</v>
      </c>
      <c r="L1882" s="128">
        <v>44018</v>
      </c>
      <c r="M1882" s="91">
        <v>2020</v>
      </c>
      <c r="N1882" s="91" t="s">
        <v>1124</v>
      </c>
      <c r="O1882" s="91" t="s">
        <v>1342</v>
      </c>
      <c r="P1882" s="127">
        <v>44048</v>
      </c>
      <c r="Q1882" s="97">
        <v>44046</v>
      </c>
      <c r="R1882" s="93" t="s">
        <v>35</v>
      </c>
      <c r="S1882" s="89" t="s">
        <v>36</v>
      </c>
      <c r="T1882" s="88" t="s">
        <v>30</v>
      </c>
      <c r="U1882" s="89" t="s">
        <v>449</v>
      </c>
      <c r="V1882" s="92" t="s">
        <v>2327</v>
      </c>
      <c r="W1882" s="94">
        <v>18007900</v>
      </c>
      <c r="X1882" s="46">
        <f t="shared" si="90"/>
        <v>28</v>
      </c>
      <c r="Y1882" s="46">
        <v>1617</v>
      </c>
      <c r="Z1882" s="46" t="str">
        <f t="shared" si="91"/>
        <v>16-30</v>
      </c>
      <c r="AA1882" s="77" t="str">
        <f t="shared" si="92"/>
        <v>Concluido</v>
      </c>
    </row>
    <row r="1883" spans="1:27" s="43" customFormat="1" ht="15" customHeight="1">
      <c r="A1883" s="89" t="s">
        <v>26</v>
      </c>
      <c r="B1883" s="90" t="s">
        <v>37</v>
      </c>
      <c r="C1883" s="91" t="s">
        <v>27</v>
      </c>
      <c r="D1883" s="91">
        <v>7943</v>
      </c>
      <c r="E1883" s="87" t="s">
        <v>74</v>
      </c>
      <c r="F1883" s="87" t="s">
        <v>29</v>
      </c>
      <c r="G1883" s="88" t="s">
        <v>30</v>
      </c>
      <c r="H1883" s="89" t="s">
        <v>31</v>
      </c>
      <c r="I1883" s="92" t="s">
        <v>32</v>
      </c>
      <c r="J1883" s="92" t="s">
        <v>33</v>
      </c>
      <c r="K1883" s="91" t="s">
        <v>34</v>
      </c>
      <c r="L1883" s="128">
        <v>44018</v>
      </c>
      <c r="M1883" s="91">
        <v>2020</v>
      </c>
      <c r="N1883" s="91" t="s">
        <v>1124</v>
      </c>
      <c r="O1883" s="91" t="s">
        <v>1342</v>
      </c>
      <c r="P1883" s="127">
        <v>44048</v>
      </c>
      <c r="Q1883" s="97">
        <v>44068</v>
      </c>
      <c r="R1883" s="93" t="s">
        <v>35</v>
      </c>
      <c r="S1883" s="89" t="s">
        <v>36</v>
      </c>
      <c r="T1883" s="88" t="s">
        <v>30</v>
      </c>
      <c r="U1883" s="89" t="s">
        <v>449</v>
      </c>
      <c r="V1883" s="92" t="s">
        <v>2328</v>
      </c>
      <c r="W1883" s="94">
        <v>62293993</v>
      </c>
      <c r="X1883" s="46">
        <f t="shared" si="90"/>
        <v>50</v>
      </c>
      <c r="Y1883" s="46">
        <v>1618</v>
      </c>
      <c r="Z1883" s="46" t="str">
        <f t="shared" si="91"/>
        <v>31-60</v>
      </c>
      <c r="AA1883" s="77" t="str">
        <f t="shared" si="92"/>
        <v>Concluido</v>
      </c>
    </row>
    <row r="1884" spans="1:27" s="43" customFormat="1" ht="15" customHeight="1">
      <c r="A1884" s="89" t="s">
        <v>26</v>
      </c>
      <c r="B1884" s="90" t="s">
        <v>37</v>
      </c>
      <c r="C1884" s="91" t="s">
        <v>27</v>
      </c>
      <c r="D1884" s="91">
        <v>7944</v>
      </c>
      <c r="E1884" s="87" t="s">
        <v>1111</v>
      </c>
      <c r="F1884" s="87" t="s">
        <v>57</v>
      </c>
      <c r="G1884" s="88" t="s">
        <v>30</v>
      </c>
      <c r="H1884" s="89" t="s">
        <v>31</v>
      </c>
      <c r="I1884" s="92" t="s">
        <v>32</v>
      </c>
      <c r="J1884" s="92" t="s">
        <v>33</v>
      </c>
      <c r="K1884" s="91" t="s">
        <v>34</v>
      </c>
      <c r="L1884" s="128">
        <v>44018</v>
      </c>
      <c r="M1884" s="91">
        <v>2020</v>
      </c>
      <c r="N1884" s="91" t="s">
        <v>1124</v>
      </c>
      <c r="O1884" s="91" t="s">
        <v>1342</v>
      </c>
      <c r="P1884" s="127">
        <v>44048</v>
      </c>
      <c r="Q1884" s="97">
        <v>44047</v>
      </c>
      <c r="R1884" s="93" t="s">
        <v>35</v>
      </c>
      <c r="S1884" s="89" t="s">
        <v>36</v>
      </c>
      <c r="T1884" s="88" t="s">
        <v>30</v>
      </c>
      <c r="U1884" s="89" t="s">
        <v>449</v>
      </c>
      <c r="V1884" s="92" t="s">
        <v>2329</v>
      </c>
      <c r="W1884" s="94">
        <v>45737514</v>
      </c>
      <c r="X1884" s="46">
        <f t="shared" si="90"/>
        <v>29</v>
      </c>
      <c r="Y1884" s="46">
        <v>1619</v>
      </c>
      <c r="Z1884" s="46" t="str">
        <f t="shared" si="91"/>
        <v>16-30</v>
      </c>
      <c r="AA1884" s="77" t="str">
        <f t="shared" si="92"/>
        <v>Concluido</v>
      </c>
    </row>
    <row r="1885" spans="1:27" s="43" customFormat="1" ht="15" customHeight="1">
      <c r="A1885" s="89" t="s">
        <v>26</v>
      </c>
      <c r="B1885" s="90" t="s">
        <v>37</v>
      </c>
      <c r="C1885" s="91" t="s">
        <v>27</v>
      </c>
      <c r="D1885" s="91">
        <v>7959</v>
      </c>
      <c r="E1885" s="87" t="s">
        <v>410</v>
      </c>
      <c r="F1885" s="87" t="s">
        <v>29</v>
      </c>
      <c r="G1885" s="88" t="s">
        <v>30</v>
      </c>
      <c r="H1885" s="89" t="s">
        <v>31</v>
      </c>
      <c r="I1885" s="92" t="s">
        <v>32</v>
      </c>
      <c r="J1885" s="92" t="s">
        <v>33</v>
      </c>
      <c r="K1885" s="91" t="s">
        <v>34</v>
      </c>
      <c r="L1885" s="128">
        <v>44018</v>
      </c>
      <c r="M1885" s="91">
        <v>2020</v>
      </c>
      <c r="N1885" s="91" t="s">
        <v>1124</v>
      </c>
      <c r="O1885" s="91" t="s">
        <v>1342</v>
      </c>
      <c r="P1885" s="127">
        <v>44048</v>
      </c>
      <c r="Q1885" s="97">
        <v>44047</v>
      </c>
      <c r="R1885" s="93" t="s">
        <v>35</v>
      </c>
      <c r="S1885" s="89" t="s">
        <v>36</v>
      </c>
      <c r="T1885" s="88" t="s">
        <v>30</v>
      </c>
      <c r="U1885" s="89" t="s">
        <v>449</v>
      </c>
      <c r="V1885" s="92" t="s">
        <v>2247</v>
      </c>
      <c r="W1885" s="94">
        <v>47103820</v>
      </c>
      <c r="X1885" s="46">
        <f t="shared" si="90"/>
        <v>29</v>
      </c>
      <c r="Y1885" s="46">
        <v>1620</v>
      </c>
      <c r="Z1885" s="46" t="str">
        <f t="shared" si="91"/>
        <v>16-30</v>
      </c>
      <c r="AA1885" s="77" t="str">
        <f t="shared" si="92"/>
        <v>Concluido</v>
      </c>
    </row>
    <row r="1886" spans="1:27" s="43" customFormat="1" ht="15" customHeight="1">
      <c r="A1886" s="89" t="s">
        <v>26</v>
      </c>
      <c r="B1886" s="90" t="s">
        <v>37</v>
      </c>
      <c r="C1886" s="91" t="s">
        <v>27</v>
      </c>
      <c r="D1886" s="91">
        <v>7960</v>
      </c>
      <c r="E1886" s="87" t="s">
        <v>77</v>
      </c>
      <c r="F1886" s="87" t="s">
        <v>57</v>
      </c>
      <c r="G1886" s="88" t="s">
        <v>30</v>
      </c>
      <c r="H1886" s="89" t="s">
        <v>31</v>
      </c>
      <c r="I1886" s="92" t="s">
        <v>32</v>
      </c>
      <c r="J1886" s="92" t="s">
        <v>33</v>
      </c>
      <c r="K1886" s="91" t="s">
        <v>34</v>
      </c>
      <c r="L1886" s="128">
        <v>44018</v>
      </c>
      <c r="M1886" s="91">
        <v>2020</v>
      </c>
      <c r="N1886" s="91" t="s">
        <v>1124</v>
      </c>
      <c r="O1886" s="91" t="s">
        <v>1342</v>
      </c>
      <c r="P1886" s="127">
        <v>44048</v>
      </c>
      <c r="Q1886" s="97">
        <v>44033</v>
      </c>
      <c r="R1886" s="93" t="s">
        <v>35</v>
      </c>
      <c r="S1886" s="89" t="s">
        <v>36</v>
      </c>
      <c r="T1886" s="88" t="s">
        <v>30</v>
      </c>
      <c r="U1886" s="89" t="s">
        <v>449</v>
      </c>
      <c r="V1886" s="92" t="s">
        <v>2330</v>
      </c>
      <c r="W1886" s="94">
        <v>48100858</v>
      </c>
      <c r="X1886" s="46">
        <f t="shared" si="90"/>
        <v>15</v>
      </c>
      <c r="Y1886" s="46">
        <v>1621</v>
      </c>
      <c r="Z1886" s="46" t="str">
        <f t="shared" si="91"/>
        <v>1-15</v>
      </c>
      <c r="AA1886" s="77" t="str">
        <f t="shared" si="92"/>
        <v>Concluido</v>
      </c>
    </row>
    <row r="1887" spans="1:27" s="43" customFormat="1" ht="15" customHeight="1">
      <c r="A1887" s="89" t="s">
        <v>26</v>
      </c>
      <c r="B1887" s="90" t="s">
        <v>37</v>
      </c>
      <c r="C1887" s="91" t="s">
        <v>27</v>
      </c>
      <c r="D1887" s="91">
        <v>7956</v>
      </c>
      <c r="E1887" s="87" t="s">
        <v>451</v>
      </c>
      <c r="F1887" s="87" t="s">
        <v>29</v>
      </c>
      <c r="G1887" s="88" t="s">
        <v>44</v>
      </c>
      <c r="H1887" s="89" t="s">
        <v>45</v>
      </c>
      <c r="I1887" s="92" t="s">
        <v>78</v>
      </c>
      <c r="J1887" s="92" t="s">
        <v>79</v>
      </c>
      <c r="K1887" s="91" t="s">
        <v>34</v>
      </c>
      <c r="L1887" s="128">
        <v>44018</v>
      </c>
      <c r="M1887" s="91">
        <v>2020</v>
      </c>
      <c r="N1887" s="91" t="s">
        <v>1124</v>
      </c>
      <c r="O1887" s="91" t="s">
        <v>1342</v>
      </c>
      <c r="P1887" s="127">
        <v>44048</v>
      </c>
      <c r="Q1887" s="97">
        <v>44046</v>
      </c>
      <c r="R1887" s="93" t="s">
        <v>35</v>
      </c>
      <c r="S1887" s="89" t="s">
        <v>36</v>
      </c>
      <c r="T1887" s="88" t="s">
        <v>30</v>
      </c>
      <c r="U1887" s="89" t="s">
        <v>449</v>
      </c>
      <c r="V1887" s="92" t="s">
        <v>2331</v>
      </c>
      <c r="W1887" s="94">
        <v>47875203</v>
      </c>
      <c r="X1887" s="46">
        <f t="shared" ref="X1887:X1950" si="93">Q1887-L1887</f>
        <v>28</v>
      </c>
      <c r="Y1887" s="46">
        <v>1622</v>
      </c>
      <c r="Z1887" s="46" t="str">
        <f t="shared" ref="Z1887:Z1950" si="94">IF(X1887&lt;=15,"1-15",IF(X1887&lt;=30,"16-30",IF(X1887&lt;=60,"31-60","Más de 60")))</f>
        <v>16-30</v>
      </c>
      <c r="AA1887" s="77" t="str">
        <f t="shared" ref="AA1887:AA1950" si="95">IF(B1887&lt;&gt;"En Gestión","Concluido","En Gestión")</f>
        <v>Concluido</v>
      </c>
    </row>
    <row r="1888" spans="1:27" s="43" customFormat="1" ht="15" customHeight="1">
      <c r="A1888" s="89" t="s">
        <v>26</v>
      </c>
      <c r="B1888" s="90" t="s">
        <v>37</v>
      </c>
      <c r="C1888" s="91" t="s">
        <v>27</v>
      </c>
      <c r="D1888" s="91">
        <v>7964</v>
      </c>
      <c r="E1888" s="87" t="s">
        <v>101</v>
      </c>
      <c r="F1888" s="87" t="s">
        <v>29</v>
      </c>
      <c r="G1888" s="88" t="s">
        <v>44</v>
      </c>
      <c r="H1888" s="89" t="s">
        <v>45</v>
      </c>
      <c r="I1888" s="92" t="s">
        <v>424</v>
      </c>
      <c r="J1888" s="92" t="s">
        <v>47</v>
      </c>
      <c r="K1888" s="91" t="s">
        <v>34</v>
      </c>
      <c r="L1888" s="128">
        <v>44018</v>
      </c>
      <c r="M1888" s="91">
        <v>2020</v>
      </c>
      <c r="N1888" s="91" t="s">
        <v>1124</v>
      </c>
      <c r="O1888" s="91" t="s">
        <v>1342</v>
      </c>
      <c r="P1888" s="127">
        <v>44048</v>
      </c>
      <c r="Q1888" s="97">
        <v>44047</v>
      </c>
      <c r="R1888" s="93" t="s">
        <v>35</v>
      </c>
      <c r="S1888" s="89" t="s">
        <v>36</v>
      </c>
      <c r="T1888" s="88" t="s">
        <v>30</v>
      </c>
      <c r="U1888" s="89" t="s">
        <v>449</v>
      </c>
      <c r="V1888" s="92" t="s">
        <v>2332</v>
      </c>
      <c r="W1888" s="94">
        <v>70677390</v>
      </c>
      <c r="X1888" s="46">
        <f t="shared" si="93"/>
        <v>29</v>
      </c>
      <c r="Y1888" s="46">
        <v>1623</v>
      </c>
      <c r="Z1888" s="46" t="str">
        <f t="shared" si="94"/>
        <v>16-30</v>
      </c>
      <c r="AA1888" s="77" t="str">
        <f t="shared" si="95"/>
        <v>Concluido</v>
      </c>
    </row>
    <row r="1889" spans="1:27" s="43" customFormat="1" ht="15" customHeight="1">
      <c r="A1889" s="89" t="s">
        <v>26</v>
      </c>
      <c r="B1889" s="90" t="s">
        <v>37</v>
      </c>
      <c r="C1889" s="91" t="s">
        <v>27</v>
      </c>
      <c r="D1889" s="91">
        <v>7923</v>
      </c>
      <c r="E1889" s="87" t="s">
        <v>109</v>
      </c>
      <c r="F1889" s="87" t="s">
        <v>29</v>
      </c>
      <c r="G1889" s="88" t="s">
        <v>44</v>
      </c>
      <c r="H1889" s="89" t="s">
        <v>45</v>
      </c>
      <c r="I1889" s="92" t="s">
        <v>109</v>
      </c>
      <c r="J1889" s="92" t="s">
        <v>51</v>
      </c>
      <c r="K1889" s="91" t="s">
        <v>404</v>
      </c>
      <c r="L1889" s="128">
        <v>44018</v>
      </c>
      <c r="M1889" s="91">
        <v>2020</v>
      </c>
      <c r="N1889" s="91" t="s">
        <v>1124</v>
      </c>
      <c r="O1889" s="91" t="s">
        <v>1342</v>
      </c>
      <c r="P1889" s="127">
        <v>44048</v>
      </c>
      <c r="Q1889" s="97">
        <v>44046</v>
      </c>
      <c r="R1889" s="93" t="s">
        <v>35</v>
      </c>
      <c r="S1889" s="89" t="s">
        <v>36</v>
      </c>
      <c r="T1889" s="88" t="s">
        <v>30</v>
      </c>
      <c r="U1889" s="89" t="s">
        <v>449</v>
      </c>
      <c r="V1889" s="92" t="s">
        <v>2333</v>
      </c>
      <c r="W1889" s="94">
        <v>40617011</v>
      </c>
      <c r="X1889" s="46">
        <f t="shared" si="93"/>
        <v>28</v>
      </c>
      <c r="Y1889" s="46">
        <v>1624</v>
      </c>
      <c r="Z1889" s="46" t="str">
        <f t="shared" si="94"/>
        <v>16-30</v>
      </c>
      <c r="AA1889" s="77" t="str">
        <f t="shared" si="95"/>
        <v>Concluido</v>
      </c>
    </row>
    <row r="1890" spans="1:27" s="43" customFormat="1" ht="15" customHeight="1">
      <c r="A1890" s="89" t="s">
        <v>26</v>
      </c>
      <c r="B1890" s="90" t="s">
        <v>37</v>
      </c>
      <c r="C1890" s="91" t="s">
        <v>27</v>
      </c>
      <c r="D1890" s="91">
        <v>7952</v>
      </c>
      <c r="E1890" s="87" t="s">
        <v>454</v>
      </c>
      <c r="F1890" s="87" t="s">
        <v>29</v>
      </c>
      <c r="G1890" s="88" t="s">
        <v>44</v>
      </c>
      <c r="H1890" s="89" t="s">
        <v>45</v>
      </c>
      <c r="I1890" s="92" t="s">
        <v>109</v>
      </c>
      <c r="J1890" s="92" t="s">
        <v>51</v>
      </c>
      <c r="K1890" s="91" t="s">
        <v>404</v>
      </c>
      <c r="L1890" s="128">
        <v>44018</v>
      </c>
      <c r="M1890" s="91">
        <v>2020</v>
      </c>
      <c r="N1890" s="91" t="s">
        <v>1124</v>
      </c>
      <c r="O1890" s="91" t="s">
        <v>1342</v>
      </c>
      <c r="P1890" s="127">
        <v>44048</v>
      </c>
      <c r="Q1890" s="97">
        <v>44048</v>
      </c>
      <c r="R1890" s="93" t="s">
        <v>35</v>
      </c>
      <c r="S1890" s="89" t="s">
        <v>36</v>
      </c>
      <c r="T1890" s="88" t="s">
        <v>30</v>
      </c>
      <c r="U1890" s="89" t="s">
        <v>449</v>
      </c>
      <c r="V1890" s="92" t="s">
        <v>2334</v>
      </c>
      <c r="W1890" s="94">
        <v>29465479</v>
      </c>
      <c r="X1890" s="46">
        <f t="shared" si="93"/>
        <v>30</v>
      </c>
      <c r="Y1890" s="46">
        <v>1625</v>
      </c>
      <c r="Z1890" s="46" t="str">
        <f t="shared" si="94"/>
        <v>16-30</v>
      </c>
      <c r="AA1890" s="77" t="str">
        <f t="shared" si="95"/>
        <v>Concluido</v>
      </c>
    </row>
    <row r="1891" spans="1:27" s="43" customFormat="1" ht="15" customHeight="1">
      <c r="A1891" s="89" t="s">
        <v>26</v>
      </c>
      <c r="B1891" s="90" t="s">
        <v>37</v>
      </c>
      <c r="C1891" s="91" t="s">
        <v>27</v>
      </c>
      <c r="D1891" s="91">
        <v>7950</v>
      </c>
      <c r="E1891" s="87" t="s">
        <v>102</v>
      </c>
      <c r="F1891" s="87" t="s">
        <v>29</v>
      </c>
      <c r="G1891" s="88" t="s">
        <v>44</v>
      </c>
      <c r="H1891" s="89" t="s">
        <v>45</v>
      </c>
      <c r="I1891" s="92" t="s">
        <v>102</v>
      </c>
      <c r="J1891" s="92" t="s">
        <v>86</v>
      </c>
      <c r="K1891" s="91" t="s">
        <v>155</v>
      </c>
      <c r="L1891" s="128">
        <v>44018</v>
      </c>
      <c r="M1891" s="91">
        <v>2020</v>
      </c>
      <c r="N1891" s="91" t="s">
        <v>1124</v>
      </c>
      <c r="O1891" s="91" t="s">
        <v>1342</v>
      </c>
      <c r="P1891" s="127">
        <v>44048</v>
      </c>
      <c r="Q1891" s="97">
        <v>44047</v>
      </c>
      <c r="R1891" s="93" t="s">
        <v>35</v>
      </c>
      <c r="S1891" s="89" t="s">
        <v>36</v>
      </c>
      <c r="T1891" s="88" t="s">
        <v>30</v>
      </c>
      <c r="U1891" s="89" t="s">
        <v>449</v>
      </c>
      <c r="V1891" s="92" t="s">
        <v>2335</v>
      </c>
      <c r="W1891" s="94">
        <v>2806549</v>
      </c>
      <c r="X1891" s="46">
        <f t="shared" si="93"/>
        <v>29</v>
      </c>
      <c r="Y1891" s="46">
        <v>1626</v>
      </c>
      <c r="Z1891" s="46" t="str">
        <f t="shared" si="94"/>
        <v>16-30</v>
      </c>
      <c r="AA1891" s="77" t="str">
        <f t="shared" si="95"/>
        <v>Concluido</v>
      </c>
    </row>
    <row r="1892" spans="1:27" s="43" customFormat="1" ht="15" customHeight="1">
      <c r="A1892" s="89" t="s">
        <v>26</v>
      </c>
      <c r="B1892" s="90" t="s">
        <v>37</v>
      </c>
      <c r="C1892" s="91" t="s">
        <v>27</v>
      </c>
      <c r="D1892" s="91">
        <v>7965</v>
      </c>
      <c r="E1892" s="87" t="s">
        <v>49</v>
      </c>
      <c r="F1892" s="87" t="s">
        <v>57</v>
      </c>
      <c r="G1892" s="88" t="s">
        <v>44</v>
      </c>
      <c r="H1892" s="89" t="s">
        <v>45</v>
      </c>
      <c r="I1892" s="92" t="s">
        <v>398</v>
      </c>
      <c r="J1892" s="92" t="s">
        <v>86</v>
      </c>
      <c r="K1892" s="91" t="s">
        <v>634</v>
      </c>
      <c r="L1892" s="128">
        <v>44018</v>
      </c>
      <c r="M1892" s="91">
        <v>2020</v>
      </c>
      <c r="N1892" s="91" t="s">
        <v>1124</v>
      </c>
      <c r="O1892" s="91" t="s">
        <v>1342</v>
      </c>
      <c r="P1892" s="127">
        <v>44048</v>
      </c>
      <c r="Q1892" s="97">
        <v>44046</v>
      </c>
      <c r="R1892" s="93" t="s">
        <v>35</v>
      </c>
      <c r="S1892" s="89" t="s">
        <v>36</v>
      </c>
      <c r="T1892" s="88" t="s">
        <v>30</v>
      </c>
      <c r="U1892" s="89" t="s">
        <v>449</v>
      </c>
      <c r="V1892" s="92" t="s">
        <v>2336</v>
      </c>
      <c r="W1892" s="94">
        <v>43449900</v>
      </c>
      <c r="X1892" s="46">
        <f t="shared" si="93"/>
        <v>28</v>
      </c>
      <c r="Y1892" s="46">
        <v>1627</v>
      </c>
      <c r="Z1892" s="46" t="str">
        <f t="shared" si="94"/>
        <v>16-30</v>
      </c>
      <c r="AA1892" s="77" t="str">
        <f t="shared" si="95"/>
        <v>Concluido</v>
      </c>
    </row>
    <row r="1893" spans="1:27" s="43" customFormat="1" ht="15" customHeight="1">
      <c r="A1893" s="89" t="s">
        <v>26</v>
      </c>
      <c r="B1893" s="90" t="s">
        <v>37</v>
      </c>
      <c r="C1893" s="91" t="s">
        <v>27</v>
      </c>
      <c r="D1893" s="91">
        <v>7918</v>
      </c>
      <c r="E1893" s="87" t="s">
        <v>116</v>
      </c>
      <c r="F1893" s="87" t="s">
        <v>57</v>
      </c>
      <c r="G1893" s="88" t="s">
        <v>44</v>
      </c>
      <c r="H1893" s="89" t="s">
        <v>45</v>
      </c>
      <c r="I1893" s="92" t="s">
        <v>116</v>
      </c>
      <c r="J1893" s="92" t="s">
        <v>117</v>
      </c>
      <c r="K1893" s="91" t="s">
        <v>118</v>
      </c>
      <c r="L1893" s="128">
        <v>44017</v>
      </c>
      <c r="M1893" s="91">
        <v>2020</v>
      </c>
      <c r="N1893" s="91" t="s">
        <v>1124</v>
      </c>
      <c r="O1893" s="91" t="s">
        <v>1342</v>
      </c>
      <c r="P1893" s="127">
        <v>44047</v>
      </c>
      <c r="Q1893" s="97">
        <v>44034</v>
      </c>
      <c r="R1893" s="93" t="s">
        <v>35</v>
      </c>
      <c r="S1893" s="89" t="s">
        <v>36</v>
      </c>
      <c r="T1893" s="88" t="s">
        <v>30</v>
      </c>
      <c r="U1893" s="89" t="s">
        <v>449</v>
      </c>
      <c r="V1893" s="92" t="s">
        <v>2337</v>
      </c>
      <c r="W1893" s="94">
        <v>3680717</v>
      </c>
      <c r="X1893" s="46">
        <f t="shared" si="93"/>
        <v>17</v>
      </c>
      <c r="Y1893" s="46">
        <v>1628</v>
      </c>
      <c r="Z1893" s="46" t="str">
        <f t="shared" si="94"/>
        <v>16-30</v>
      </c>
      <c r="AA1893" s="77" t="str">
        <f t="shared" si="95"/>
        <v>Concluido</v>
      </c>
    </row>
    <row r="1894" spans="1:27" s="43" customFormat="1" ht="15" customHeight="1">
      <c r="A1894" s="89" t="s">
        <v>26</v>
      </c>
      <c r="B1894" s="90" t="s">
        <v>37</v>
      </c>
      <c r="C1894" s="91" t="s">
        <v>27</v>
      </c>
      <c r="D1894" s="91">
        <v>7919</v>
      </c>
      <c r="E1894" s="87" t="s">
        <v>53</v>
      </c>
      <c r="F1894" s="87" t="s">
        <v>29</v>
      </c>
      <c r="G1894" s="88" t="s">
        <v>44</v>
      </c>
      <c r="H1894" s="89" t="s">
        <v>45</v>
      </c>
      <c r="I1894" s="92" t="s">
        <v>71</v>
      </c>
      <c r="J1894" s="92" t="s">
        <v>47</v>
      </c>
      <c r="K1894" s="91" t="s">
        <v>34</v>
      </c>
      <c r="L1894" s="128">
        <v>44017</v>
      </c>
      <c r="M1894" s="91">
        <v>2020</v>
      </c>
      <c r="N1894" s="91" t="s">
        <v>1124</v>
      </c>
      <c r="O1894" s="91" t="s">
        <v>1342</v>
      </c>
      <c r="P1894" s="127">
        <v>44047</v>
      </c>
      <c r="Q1894" s="97">
        <v>44044</v>
      </c>
      <c r="R1894" s="93" t="s">
        <v>35</v>
      </c>
      <c r="S1894" s="89" t="s">
        <v>36</v>
      </c>
      <c r="T1894" s="88" t="s">
        <v>30</v>
      </c>
      <c r="U1894" s="89" t="s">
        <v>449</v>
      </c>
      <c r="V1894" s="92" t="s">
        <v>2338</v>
      </c>
      <c r="W1894" s="94">
        <v>16671736</v>
      </c>
      <c r="X1894" s="46">
        <f t="shared" si="93"/>
        <v>27</v>
      </c>
      <c r="Y1894" s="46">
        <v>1629</v>
      </c>
      <c r="Z1894" s="46" t="str">
        <f t="shared" si="94"/>
        <v>16-30</v>
      </c>
      <c r="AA1894" s="77" t="str">
        <f t="shared" si="95"/>
        <v>Concluido</v>
      </c>
    </row>
    <row r="1895" spans="1:27" s="43" customFormat="1">
      <c r="A1895" s="89" t="s">
        <v>26</v>
      </c>
      <c r="B1895" s="90" t="s">
        <v>37</v>
      </c>
      <c r="C1895" s="91" t="s">
        <v>27</v>
      </c>
      <c r="D1895" s="91">
        <v>7920</v>
      </c>
      <c r="E1895" s="87" t="s">
        <v>53</v>
      </c>
      <c r="F1895" s="87" t="s">
        <v>29</v>
      </c>
      <c r="G1895" s="88" t="s">
        <v>44</v>
      </c>
      <c r="H1895" s="89" t="s">
        <v>45</v>
      </c>
      <c r="I1895" s="92" t="s">
        <v>71</v>
      </c>
      <c r="J1895" s="92" t="s">
        <v>47</v>
      </c>
      <c r="K1895" s="91" t="s">
        <v>34</v>
      </c>
      <c r="L1895" s="128">
        <v>44017</v>
      </c>
      <c r="M1895" s="91">
        <v>2020</v>
      </c>
      <c r="N1895" s="91" t="s">
        <v>1124</v>
      </c>
      <c r="O1895" s="91" t="s">
        <v>1342</v>
      </c>
      <c r="P1895" s="127">
        <v>44047</v>
      </c>
      <c r="Q1895" s="97">
        <v>44046</v>
      </c>
      <c r="R1895" s="93" t="s">
        <v>35</v>
      </c>
      <c r="S1895" s="89" t="s">
        <v>36</v>
      </c>
      <c r="T1895" s="88" t="s">
        <v>30</v>
      </c>
      <c r="U1895" s="89" t="s">
        <v>449</v>
      </c>
      <c r="V1895" s="92" t="s">
        <v>2339</v>
      </c>
      <c r="W1895" s="94">
        <v>16716840</v>
      </c>
      <c r="X1895" s="46">
        <f t="shared" si="93"/>
        <v>29</v>
      </c>
      <c r="Y1895" s="46">
        <v>1630</v>
      </c>
      <c r="Z1895" s="46" t="str">
        <f t="shared" si="94"/>
        <v>16-30</v>
      </c>
      <c r="AA1895" s="77" t="str">
        <f t="shared" si="95"/>
        <v>Concluido</v>
      </c>
    </row>
    <row r="1896" spans="1:27" s="43" customFormat="1" ht="15" customHeight="1">
      <c r="A1896" s="89" t="s">
        <v>26</v>
      </c>
      <c r="B1896" s="90" t="s">
        <v>37</v>
      </c>
      <c r="C1896" s="91" t="s">
        <v>27</v>
      </c>
      <c r="D1896" s="91">
        <v>7921</v>
      </c>
      <c r="E1896" s="87" t="s">
        <v>135</v>
      </c>
      <c r="F1896" s="87" t="s">
        <v>29</v>
      </c>
      <c r="G1896" s="88" t="s">
        <v>44</v>
      </c>
      <c r="H1896" s="89" t="s">
        <v>45</v>
      </c>
      <c r="I1896" s="92" t="s">
        <v>146</v>
      </c>
      <c r="J1896" s="92" t="s">
        <v>47</v>
      </c>
      <c r="K1896" s="91" t="s">
        <v>34</v>
      </c>
      <c r="L1896" s="128">
        <v>44017</v>
      </c>
      <c r="M1896" s="91">
        <v>2020</v>
      </c>
      <c r="N1896" s="91" t="s">
        <v>1124</v>
      </c>
      <c r="O1896" s="91" t="s">
        <v>1342</v>
      </c>
      <c r="P1896" s="127">
        <v>44047</v>
      </c>
      <c r="Q1896" s="97">
        <v>44046</v>
      </c>
      <c r="R1896" s="93" t="s">
        <v>35</v>
      </c>
      <c r="S1896" s="89" t="s">
        <v>36</v>
      </c>
      <c r="T1896" s="88" t="s">
        <v>30</v>
      </c>
      <c r="U1896" s="89" t="s">
        <v>449</v>
      </c>
      <c r="V1896" s="92" t="s">
        <v>2340</v>
      </c>
      <c r="W1896" s="94">
        <v>10660889</v>
      </c>
      <c r="X1896" s="46">
        <f t="shared" si="93"/>
        <v>29</v>
      </c>
      <c r="Y1896" s="46">
        <v>1631</v>
      </c>
      <c r="Z1896" s="46" t="str">
        <f t="shared" si="94"/>
        <v>16-30</v>
      </c>
      <c r="AA1896" s="77" t="str">
        <f t="shared" si="95"/>
        <v>Concluido</v>
      </c>
    </row>
    <row r="1897" spans="1:27" s="43" customFormat="1" ht="15" customHeight="1">
      <c r="A1897" s="89" t="s">
        <v>26</v>
      </c>
      <c r="B1897" s="90" t="s">
        <v>37</v>
      </c>
      <c r="C1897" s="91" t="s">
        <v>27</v>
      </c>
      <c r="D1897" s="91">
        <v>7900</v>
      </c>
      <c r="E1897" s="87" t="s">
        <v>121</v>
      </c>
      <c r="F1897" s="87" t="s">
        <v>91</v>
      </c>
      <c r="G1897" s="88" t="s">
        <v>44</v>
      </c>
      <c r="H1897" s="89" t="s">
        <v>45</v>
      </c>
      <c r="I1897" s="92" t="s">
        <v>121</v>
      </c>
      <c r="J1897" s="92" t="s">
        <v>69</v>
      </c>
      <c r="K1897" s="91" t="s">
        <v>126</v>
      </c>
      <c r="L1897" s="128">
        <v>44016</v>
      </c>
      <c r="M1897" s="91">
        <v>2020</v>
      </c>
      <c r="N1897" s="91" t="s">
        <v>1124</v>
      </c>
      <c r="O1897" s="91" t="s">
        <v>1342</v>
      </c>
      <c r="P1897" s="127">
        <v>44046</v>
      </c>
      <c r="Q1897" s="97">
        <v>44044</v>
      </c>
      <c r="R1897" s="93" t="s">
        <v>35</v>
      </c>
      <c r="S1897" s="89" t="s">
        <v>36</v>
      </c>
      <c r="T1897" s="88" t="s">
        <v>30</v>
      </c>
      <c r="U1897" s="89" t="s">
        <v>449</v>
      </c>
      <c r="V1897" s="92" t="s">
        <v>2341</v>
      </c>
      <c r="W1897" s="94">
        <v>71444739</v>
      </c>
      <c r="X1897" s="46">
        <f t="shared" si="93"/>
        <v>28</v>
      </c>
      <c r="Y1897" s="46">
        <v>1632</v>
      </c>
      <c r="Z1897" s="46" t="str">
        <f t="shared" si="94"/>
        <v>16-30</v>
      </c>
      <c r="AA1897" s="77" t="str">
        <f t="shared" si="95"/>
        <v>Concluido</v>
      </c>
    </row>
    <row r="1898" spans="1:27" s="43" customFormat="1" ht="15" customHeight="1">
      <c r="A1898" s="89" t="s">
        <v>26</v>
      </c>
      <c r="B1898" s="90" t="s">
        <v>37</v>
      </c>
      <c r="C1898" s="91" t="s">
        <v>27</v>
      </c>
      <c r="D1898" s="91">
        <v>7913</v>
      </c>
      <c r="E1898" s="87" t="s">
        <v>151</v>
      </c>
      <c r="F1898" s="87" t="s">
        <v>57</v>
      </c>
      <c r="G1898" s="88" t="s">
        <v>44</v>
      </c>
      <c r="H1898" s="89" t="s">
        <v>45</v>
      </c>
      <c r="I1898" s="92" t="s">
        <v>151</v>
      </c>
      <c r="J1898" s="92" t="s">
        <v>79</v>
      </c>
      <c r="K1898" s="91" t="s">
        <v>34</v>
      </c>
      <c r="L1898" s="128">
        <v>44016</v>
      </c>
      <c r="M1898" s="91">
        <v>2020</v>
      </c>
      <c r="N1898" s="91" t="s">
        <v>1124</v>
      </c>
      <c r="O1898" s="91" t="s">
        <v>1342</v>
      </c>
      <c r="P1898" s="127">
        <v>44046</v>
      </c>
      <c r="Q1898" s="97">
        <v>44044</v>
      </c>
      <c r="R1898" s="93" t="s">
        <v>35</v>
      </c>
      <c r="S1898" s="89" t="s">
        <v>36</v>
      </c>
      <c r="T1898" s="88" t="s">
        <v>30</v>
      </c>
      <c r="U1898" s="89" t="s">
        <v>449</v>
      </c>
      <c r="V1898" s="92" t="s">
        <v>2342</v>
      </c>
      <c r="W1898" s="94">
        <v>46471233</v>
      </c>
      <c r="X1898" s="46">
        <f t="shared" si="93"/>
        <v>28</v>
      </c>
      <c r="Y1898" s="46">
        <v>1633</v>
      </c>
      <c r="Z1898" s="46" t="str">
        <f t="shared" si="94"/>
        <v>16-30</v>
      </c>
      <c r="AA1898" s="77" t="str">
        <f t="shared" si="95"/>
        <v>Concluido</v>
      </c>
    </row>
    <row r="1899" spans="1:27" s="43" customFormat="1" ht="15" customHeight="1">
      <c r="A1899" s="89" t="s">
        <v>26</v>
      </c>
      <c r="B1899" s="90" t="s">
        <v>37</v>
      </c>
      <c r="C1899" s="91" t="s">
        <v>27</v>
      </c>
      <c r="D1899" s="91">
        <v>7902</v>
      </c>
      <c r="E1899" s="87" t="s">
        <v>53</v>
      </c>
      <c r="F1899" s="87" t="s">
        <v>29</v>
      </c>
      <c r="G1899" s="88" t="s">
        <v>44</v>
      </c>
      <c r="H1899" s="89" t="s">
        <v>45</v>
      </c>
      <c r="I1899" s="92" t="s">
        <v>71</v>
      </c>
      <c r="J1899" s="92" t="s">
        <v>47</v>
      </c>
      <c r="K1899" s="91" t="s">
        <v>34</v>
      </c>
      <c r="L1899" s="128">
        <v>44016</v>
      </c>
      <c r="M1899" s="91">
        <v>2020</v>
      </c>
      <c r="N1899" s="91" t="s">
        <v>1124</v>
      </c>
      <c r="O1899" s="91" t="s">
        <v>1342</v>
      </c>
      <c r="P1899" s="127">
        <v>44046</v>
      </c>
      <c r="Q1899" s="97">
        <v>44044</v>
      </c>
      <c r="R1899" s="93" t="s">
        <v>35</v>
      </c>
      <c r="S1899" s="89" t="s">
        <v>36</v>
      </c>
      <c r="T1899" s="88" t="s">
        <v>30</v>
      </c>
      <c r="U1899" s="89" t="s">
        <v>449</v>
      </c>
      <c r="V1899" s="92" t="s">
        <v>2343</v>
      </c>
      <c r="W1899" s="94">
        <v>72726628</v>
      </c>
      <c r="X1899" s="46">
        <f t="shared" si="93"/>
        <v>28</v>
      </c>
      <c r="Y1899" s="46">
        <v>1634</v>
      </c>
      <c r="Z1899" s="46" t="str">
        <f t="shared" si="94"/>
        <v>16-30</v>
      </c>
      <c r="AA1899" s="77" t="str">
        <f t="shared" si="95"/>
        <v>Concluido</v>
      </c>
    </row>
    <row r="1900" spans="1:27" s="43" customFormat="1" ht="15" customHeight="1">
      <c r="A1900" s="89" t="s">
        <v>26</v>
      </c>
      <c r="B1900" s="90" t="s">
        <v>37</v>
      </c>
      <c r="C1900" s="91" t="s">
        <v>27</v>
      </c>
      <c r="D1900" s="91">
        <v>7912</v>
      </c>
      <c r="E1900" s="87" t="s">
        <v>53</v>
      </c>
      <c r="F1900" s="87" t="s">
        <v>29</v>
      </c>
      <c r="G1900" s="88" t="s">
        <v>44</v>
      </c>
      <c r="H1900" s="89" t="s">
        <v>45</v>
      </c>
      <c r="I1900" s="92" t="s">
        <v>71</v>
      </c>
      <c r="J1900" s="92" t="s">
        <v>47</v>
      </c>
      <c r="K1900" s="91" t="s">
        <v>34</v>
      </c>
      <c r="L1900" s="128">
        <v>44016</v>
      </c>
      <c r="M1900" s="91">
        <v>2020</v>
      </c>
      <c r="N1900" s="91" t="s">
        <v>1124</v>
      </c>
      <c r="O1900" s="91" t="s">
        <v>1342</v>
      </c>
      <c r="P1900" s="127">
        <v>44046</v>
      </c>
      <c r="Q1900" s="97">
        <v>44045</v>
      </c>
      <c r="R1900" s="93" t="s">
        <v>35</v>
      </c>
      <c r="S1900" s="89" t="s">
        <v>36</v>
      </c>
      <c r="T1900" s="88" t="s">
        <v>30</v>
      </c>
      <c r="U1900" s="89" t="s">
        <v>449</v>
      </c>
      <c r="V1900" s="92" t="s">
        <v>2344</v>
      </c>
      <c r="W1900" s="94">
        <v>32981469</v>
      </c>
      <c r="X1900" s="46">
        <f t="shared" si="93"/>
        <v>29</v>
      </c>
      <c r="Y1900" s="46">
        <v>1635</v>
      </c>
      <c r="Z1900" s="46" t="str">
        <f t="shared" si="94"/>
        <v>16-30</v>
      </c>
      <c r="AA1900" s="77" t="str">
        <f t="shared" si="95"/>
        <v>Concluido</v>
      </c>
    </row>
    <row r="1901" spans="1:27" s="43" customFormat="1" ht="15" customHeight="1">
      <c r="A1901" s="89" t="s">
        <v>26</v>
      </c>
      <c r="B1901" s="90" t="s">
        <v>37</v>
      </c>
      <c r="C1901" s="91" t="s">
        <v>27</v>
      </c>
      <c r="D1901" s="91">
        <v>7915</v>
      </c>
      <c r="E1901" s="87" t="s">
        <v>53</v>
      </c>
      <c r="F1901" s="87" t="s">
        <v>29</v>
      </c>
      <c r="G1901" s="88" t="s">
        <v>44</v>
      </c>
      <c r="H1901" s="89" t="s">
        <v>45</v>
      </c>
      <c r="I1901" s="92" t="s">
        <v>71</v>
      </c>
      <c r="J1901" s="92" t="s">
        <v>47</v>
      </c>
      <c r="K1901" s="91" t="s">
        <v>34</v>
      </c>
      <c r="L1901" s="128">
        <v>44016</v>
      </c>
      <c r="M1901" s="91">
        <v>2020</v>
      </c>
      <c r="N1901" s="91" t="s">
        <v>1124</v>
      </c>
      <c r="O1901" s="91" t="s">
        <v>1342</v>
      </c>
      <c r="P1901" s="127">
        <v>44046</v>
      </c>
      <c r="Q1901" s="97">
        <v>44045</v>
      </c>
      <c r="R1901" s="93" t="s">
        <v>35</v>
      </c>
      <c r="S1901" s="89" t="s">
        <v>36</v>
      </c>
      <c r="T1901" s="88" t="s">
        <v>30</v>
      </c>
      <c r="U1901" s="89" t="s">
        <v>449</v>
      </c>
      <c r="V1901" s="92" t="s">
        <v>2344</v>
      </c>
      <c r="W1901" s="94">
        <v>32981469</v>
      </c>
      <c r="X1901" s="46">
        <f t="shared" si="93"/>
        <v>29</v>
      </c>
      <c r="Y1901" s="46">
        <v>1636</v>
      </c>
      <c r="Z1901" s="46" t="str">
        <f t="shared" si="94"/>
        <v>16-30</v>
      </c>
      <c r="AA1901" s="77" t="str">
        <f t="shared" si="95"/>
        <v>Concluido</v>
      </c>
    </row>
    <row r="1902" spans="1:27" s="43" customFormat="1" ht="15" customHeight="1">
      <c r="A1902" s="89" t="s">
        <v>26</v>
      </c>
      <c r="B1902" s="90" t="s">
        <v>37</v>
      </c>
      <c r="C1902" s="91" t="s">
        <v>27</v>
      </c>
      <c r="D1902" s="91">
        <v>7899</v>
      </c>
      <c r="E1902" s="87" t="s">
        <v>101</v>
      </c>
      <c r="F1902" s="87" t="s">
        <v>57</v>
      </c>
      <c r="G1902" s="88" t="s">
        <v>44</v>
      </c>
      <c r="H1902" s="89" t="s">
        <v>45</v>
      </c>
      <c r="I1902" s="92" t="s">
        <v>101</v>
      </c>
      <c r="J1902" s="92" t="s">
        <v>79</v>
      </c>
      <c r="K1902" s="91" t="s">
        <v>34</v>
      </c>
      <c r="L1902" s="128">
        <v>44016</v>
      </c>
      <c r="M1902" s="91">
        <v>2020</v>
      </c>
      <c r="N1902" s="91" t="s">
        <v>1124</v>
      </c>
      <c r="O1902" s="91" t="s">
        <v>1342</v>
      </c>
      <c r="P1902" s="127">
        <v>44046</v>
      </c>
      <c r="Q1902" s="97">
        <v>44044</v>
      </c>
      <c r="R1902" s="93" t="s">
        <v>35</v>
      </c>
      <c r="S1902" s="89" t="s">
        <v>36</v>
      </c>
      <c r="T1902" s="88" t="s">
        <v>30</v>
      </c>
      <c r="U1902" s="89" t="s">
        <v>449</v>
      </c>
      <c r="V1902" s="92" t="s">
        <v>2345</v>
      </c>
      <c r="W1902" s="94">
        <v>7043584</v>
      </c>
      <c r="X1902" s="46">
        <f t="shared" si="93"/>
        <v>28</v>
      </c>
      <c r="Y1902" s="46">
        <v>1637</v>
      </c>
      <c r="Z1902" s="46" t="str">
        <f t="shared" si="94"/>
        <v>16-30</v>
      </c>
      <c r="AA1902" s="77" t="str">
        <f t="shared" si="95"/>
        <v>Concluido</v>
      </c>
    </row>
    <row r="1903" spans="1:27" s="43" customFormat="1" ht="15" customHeight="1">
      <c r="A1903" s="89" t="s">
        <v>26</v>
      </c>
      <c r="B1903" s="90" t="s">
        <v>37</v>
      </c>
      <c r="C1903" s="91" t="s">
        <v>27</v>
      </c>
      <c r="D1903" s="91">
        <v>7914</v>
      </c>
      <c r="E1903" s="87" t="s">
        <v>94</v>
      </c>
      <c r="F1903" s="87" t="s">
        <v>29</v>
      </c>
      <c r="G1903" s="88" t="s">
        <v>44</v>
      </c>
      <c r="H1903" s="89" t="s">
        <v>45</v>
      </c>
      <c r="I1903" s="92" t="s">
        <v>94</v>
      </c>
      <c r="J1903" s="92" t="s">
        <v>79</v>
      </c>
      <c r="K1903" s="91" t="s">
        <v>34</v>
      </c>
      <c r="L1903" s="128">
        <v>44016</v>
      </c>
      <c r="M1903" s="91">
        <v>2020</v>
      </c>
      <c r="N1903" s="91" t="s">
        <v>1124</v>
      </c>
      <c r="O1903" s="91" t="s">
        <v>1342</v>
      </c>
      <c r="P1903" s="127">
        <v>44046</v>
      </c>
      <c r="Q1903" s="97">
        <v>44046</v>
      </c>
      <c r="R1903" s="93" t="s">
        <v>35</v>
      </c>
      <c r="S1903" s="89" t="s">
        <v>36</v>
      </c>
      <c r="T1903" s="88" t="s">
        <v>30</v>
      </c>
      <c r="U1903" s="89" t="s">
        <v>449</v>
      </c>
      <c r="V1903" s="92" t="s">
        <v>2346</v>
      </c>
      <c r="W1903" s="94">
        <v>10035287</v>
      </c>
      <c r="X1903" s="46">
        <f t="shared" si="93"/>
        <v>30</v>
      </c>
      <c r="Y1903" s="46">
        <v>1638</v>
      </c>
      <c r="Z1903" s="46" t="str">
        <f t="shared" si="94"/>
        <v>16-30</v>
      </c>
      <c r="AA1903" s="77" t="str">
        <f t="shared" si="95"/>
        <v>Concluido</v>
      </c>
    </row>
    <row r="1904" spans="1:27" s="43" customFormat="1" ht="15" customHeight="1">
      <c r="A1904" s="89" t="s">
        <v>26</v>
      </c>
      <c r="B1904" s="90" t="s">
        <v>37</v>
      </c>
      <c r="C1904" s="91" t="s">
        <v>27</v>
      </c>
      <c r="D1904" s="91">
        <v>7917</v>
      </c>
      <c r="E1904" s="87" t="s">
        <v>63</v>
      </c>
      <c r="F1904" s="87" t="s">
        <v>29</v>
      </c>
      <c r="G1904" s="88" t="s">
        <v>44</v>
      </c>
      <c r="H1904" s="89" t="s">
        <v>45</v>
      </c>
      <c r="I1904" s="92" t="s">
        <v>586</v>
      </c>
      <c r="J1904" s="92" t="s">
        <v>59</v>
      </c>
      <c r="K1904" s="91" t="s">
        <v>587</v>
      </c>
      <c r="L1904" s="128">
        <v>44016</v>
      </c>
      <c r="M1904" s="91">
        <v>2020</v>
      </c>
      <c r="N1904" s="91" t="s">
        <v>1124</v>
      </c>
      <c r="O1904" s="91" t="s">
        <v>1342</v>
      </c>
      <c r="P1904" s="127">
        <v>44046</v>
      </c>
      <c r="Q1904" s="97">
        <v>44044</v>
      </c>
      <c r="R1904" s="93" t="s">
        <v>35</v>
      </c>
      <c r="S1904" s="89" t="s">
        <v>36</v>
      </c>
      <c r="T1904" s="88" t="s">
        <v>30</v>
      </c>
      <c r="U1904" s="89" t="s">
        <v>449</v>
      </c>
      <c r="V1904" s="92" t="s">
        <v>2347</v>
      </c>
      <c r="W1904" s="94">
        <v>40738614</v>
      </c>
      <c r="X1904" s="46">
        <f t="shared" si="93"/>
        <v>28</v>
      </c>
      <c r="Y1904" s="46">
        <v>1639</v>
      </c>
      <c r="Z1904" s="46" t="str">
        <f t="shared" si="94"/>
        <v>16-30</v>
      </c>
      <c r="AA1904" s="77" t="str">
        <f t="shared" si="95"/>
        <v>Concluido</v>
      </c>
    </row>
    <row r="1905" spans="1:27" s="43" customFormat="1" ht="15" customHeight="1">
      <c r="A1905" s="89" t="s">
        <v>26</v>
      </c>
      <c r="B1905" s="90" t="s">
        <v>37</v>
      </c>
      <c r="C1905" s="91" t="s">
        <v>27</v>
      </c>
      <c r="D1905" s="91">
        <v>7909</v>
      </c>
      <c r="E1905" s="87" t="s">
        <v>469</v>
      </c>
      <c r="F1905" s="87" t="s">
        <v>29</v>
      </c>
      <c r="G1905" s="88" t="s">
        <v>44</v>
      </c>
      <c r="H1905" s="89" t="s">
        <v>45</v>
      </c>
      <c r="I1905" s="92" t="s">
        <v>109</v>
      </c>
      <c r="J1905" s="92" t="s">
        <v>51</v>
      </c>
      <c r="K1905" s="91" t="s">
        <v>404</v>
      </c>
      <c r="L1905" s="128">
        <v>44016</v>
      </c>
      <c r="M1905" s="91">
        <v>2020</v>
      </c>
      <c r="N1905" s="91" t="s">
        <v>1124</v>
      </c>
      <c r="O1905" s="91" t="s">
        <v>1342</v>
      </c>
      <c r="P1905" s="127">
        <v>44046</v>
      </c>
      <c r="Q1905" s="97">
        <v>44044</v>
      </c>
      <c r="R1905" s="93" t="s">
        <v>35</v>
      </c>
      <c r="S1905" s="89" t="s">
        <v>36</v>
      </c>
      <c r="T1905" s="88" t="s">
        <v>30</v>
      </c>
      <c r="U1905" s="89" t="s">
        <v>449</v>
      </c>
      <c r="V1905" s="92" t="s">
        <v>1178</v>
      </c>
      <c r="W1905" s="94">
        <v>40261683</v>
      </c>
      <c r="X1905" s="46">
        <f t="shared" si="93"/>
        <v>28</v>
      </c>
      <c r="Y1905" s="46">
        <v>1640</v>
      </c>
      <c r="Z1905" s="46" t="str">
        <f t="shared" si="94"/>
        <v>16-30</v>
      </c>
      <c r="AA1905" s="77" t="str">
        <f t="shared" si="95"/>
        <v>Concluido</v>
      </c>
    </row>
    <row r="1906" spans="1:27" s="43" customFormat="1" ht="15" customHeight="1">
      <c r="A1906" s="89" t="s">
        <v>26</v>
      </c>
      <c r="B1906" s="90" t="s">
        <v>37</v>
      </c>
      <c r="C1906" s="91" t="s">
        <v>27</v>
      </c>
      <c r="D1906" s="91">
        <v>7911</v>
      </c>
      <c r="E1906" s="87" t="s">
        <v>454</v>
      </c>
      <c r="F1906" s="87" t="s">
        <v>29</v>
      </c>
      <c r="G1906" s="88" t="s">
        <v>44</v>
      </c>
      <c r="H1906" s="89" t="s">
        <v>45</v>
      </c>
      <c r="I1906" s="92" t="s">
        <v>109</v>
      </c>
      <c r="J1906" s="92" t="s">
        <v>51</v>
      </c>
      <c r="K1906" s="91" t="s">
        <v>404</v>
      </c>
      <c r="L1906" s="128">
        <v>44016</v>
      </c>
      <c r="M1906" s="91">
        <v>2020</v>
      </c>
      <c r="N1906" s="91" t="s">
        <v>1124</v>
      </c>
      <c r="O1906" s="91" t="s">
        <v>1342</v>
      </c>
      <c r="P1906" s="127">
        <v>44046</v>
      </c>
      <c r="Q1906" s="97">
        <v>44044</v>
      </c>
      <c r="R1906" s="93" t="s">
        <v>35</v>
      </c>
      <c r="S1906" s="89" t="s">
        <v>36</v>
      </c>
      <c r="T1906" s="88" t="s">
        <v>30</v>
      </c>
      <c r="U1906" s="89" t="s">
        <v>449</v>
      </c>
      <c r="V1906" s="92" t="s">
        <v>2348</v>
      </c>
      <c r="W1906" s="94">
        <v>40620329</v>
      </c>
      <c r="X1906" s="46">
        <f t="shared" si="93"/>
        <v>28</v>
      </c>
      <c r="Y1906" s="46">
        <v>1641</v>
      </c>
      <c r="Z1906" s="46" t="str">
        <f t="shared" si="94"/>
        <v>16-30</v>
      </c>
      <c r="AA1906" s="77" t="str">
        <f t="shared" si="95"/>
        <v>Concluido</v>
      </c>
    </row>
    <row r="1907" spans="1:27" s="43" customFormat="1" ht="15" customHeight="1">
      <c r="A1907" s="89" t="s">
        <v>26</v>
      </c>
      <c r="B1907" s="90" t="s">
        <v>37</v>
      </c>
      <c r="C1907" s="91" t="s">
        <v>27</v>
      </c>
      <c r="D1907" s="91">
        <v>7916</v>
      </c>
      <c r="E1907" s="87" t="s">
        <v>66</v>
      </c>
      <c r="F1907" s="87" t="s">
        <v>29</v>
      </c>
      <c r="G1907" s="88" t="s">
        <v>44</v>
      </c>
      <c r="H1907" s="89" t="s">
        <v>45</v>
      </c>
      <c r="I1907" s="92" t="s">
        <v>66</v>
      </c>
      <c r="J1907" s="92" t="s">
        <v>51</v>
      </c>
      <c r="K1907" s="91" t="s">
        <v>431</v>
      </c>
      <c r="L1907" s="128">
        <v>44016</v>
      </c>
      <c r="M1907" s="91">
        <v>2020</v>
      </c>
      <c r="N1907" s="91" t="s">
        <v>1124</v>
      </c>
      <c r="O1907" s="91" t="s">
        <v>1342</v>
      </c>
      <c r="P1907" s="127">
        <v>44046</v>
      </c>
      <c r="Q1907" s="97">
        <v>44030</v>
      </c>
      <c r="R1907" s="93" t="s">
        <v>35</v>
      </c>
      <c r="S1907" s="89" t="s">
        <v>36</v>
      </c>
      <c r="T1907" s="88" t="s">
        <v>30</v>
      </c>
      <c r="U1907" s="89" t="s">
        <v>449</v>
      </c>
      <c r="V1907" s="92" t="s">
        <v>2349</v>
      </c>
      <c r="W1907" s="94">
        <v>420222</v>
      </c>
      <c r="X1907" s="46">
        <f t="shared" si="93"/>
        <v>14</v>
      </c>
      <c r="Y1907" s="46">
        <v>1642</v>
      </c>
      <c r="Z1907" s="46" t="str">
        <f t="shared" si="94"/>
        <v>1-15</v>
      </c>
      <c r="AA1907" s="77" t="str">
        <f t="shared" si="95"/>
        <v>Concluido</v>
      </c>
    </row>
    <row r="1908" spans="1:27" s="43" customFormat="1" ht="15" customHeight="1">
      <c r="A1908" s="89" t="s">
        <v>26</v>
      </c>
      <c r="B1908" s="90" t="s">
        <v>37</v>
      </c>
      <c r="C1908" s="91" t="s">
        <v>27</v>
      </c>
      <c r="D1908" s="91">
        <v>7870</v>
      </c>
      <c r="E1908" s="87" t="s">
        <v>116</v>
      </c>
      <c r="F1908" s="87" t="s">
        <v>57</v>
      </c>
      <c r="G1908" s="88" t="s">
        <v>44</v>
      </c>
      <c r="H1908" s="89" t="s">
        <v>45</v>
      </c>
      <c r="I1908" s="92" t="s">
        <v>116</v>
      </c>
      <c r="J1908" s="92" t="s">
        <v>117</v>
      </c>
      <c r="K1908" s="91" t="s">
        <v>118</v>
      </c>
      <c r="L1908" s="128">
        <v>44015</v>
      </c>
      <c r="M1908" s="91">
        <v>2020</v>
      </c>
      <c r="N1908" s="91" t="s">
        <v>1124</v>
      </c>
      <c r="O1908" s="91" t="s">
        <v>1342</v>
      </c>
      <c r="P1908" s="127">
        <v>44045</v>
      </c>
      <c r="Q1908" s="97">
        <v>44043</v>
      </c>
      <c r="R1908" s="93" t="s">
        <v>35</v>
      </c>
      <c r="S1908" s="89" t="s">
        <v>36</v>
      </c>
      <c r="T1908" s="88" t="s">
        <v>30</v>
      </c>
      <c r="U1908" s="89" t="s">
        <v>449</v>
      </c>
      <c r="V1908" s="92" t="s">
        <v>2350</v>
      </c>
      <c r="W1908" s="94">
        <v>23862240</v>
      </c>
      <c r="X1908" s="46">
        <f t="shared" si="93"/>
        <v>28</v>
      </c>
      <c r="Y1908" s="46">
        <v>1643</v>
      </c>
      <c r="Z1908" s="46" t="str">
        <f t="shared" si="94"/>
        <v>16-30</v>
      </c>
      <c r="AA1908" s="77" t="str">
        <f t="shared" si="95"/>
        <v>Concluido</v>
      </c>
    </row>
    <row r="1909" spans="1:27" s="43" customFormat="1" ht="15" customHeight="1">
      <c r="A1909" s="89" t="s">
        <v>26</v>
      </c>
      <c r="B1909" s="90" t="s">
        <v>37</v>
      </c>
      <c r="C1909" s="91" t="s">
        <v>27</v>
      </c>
      <c r="D1909" s="91">
        <v>7893</v>
      </c>
      <c r="E1909" s="87" t="s">
        <v>68</v>
      </c>
      <c r="F1909" s="87" t="s">
        <v>29</v>
      </c>
      <c r="G1909" s="88" t="s">
        <v>44</v>
      </c>
      <c r="H1909" s="89" t="s">
        <v>45</v>
      </c>
      <c r="I1909" s="92" t="s">
        <v>68</v>
      </c>
      <c r="J1909" s="92" t="s">
        <v>69</v>
      </c>
      <c r="K1909" s="91" t="s">
        <v>457</v>
      </c>
      <c r="L1909" s="128">
        <v>44015</v>
      </c>
      <c r="M1909" s="91">
        <v>2020</v>
      </c>
      <c r="N1909" s="91" t="s">
        <v>1124</v>
      </c>
      <c r="O1909" s="91" t="s">
        <v>1342</v>
      </c>
      <c r="P1909" s="127">
        <v>44045</v>
      </c>
      <c r="Q1909" s="97">
        <v>44043</v>
      </c>
      <c r="R1909" s="93" t="s">
        <v>35</v>
      </c>
      <c r="S1909" s="89" t="s">
        <v>36</v>
      </c>
      <c r="T1909" s="88" t="s">
        <v>30</v>
      </c>
      <c r="U1909" s="89" t="s">
        <v>449</v>
      </c>
      <c r="V1909" s="92" t="s">
        <v>2351</v>
      </c>
      <c r="W1909" s="94">
        <v>21064248</v>
      </c>
      <c r="X1909" s="46">
        <f t="shared" si="93"/>
        <v>28</v>
      </c>
      <c r="Y1909" s="46">
        <v>1644</v>
      </c>
      <c r="Z1909" s="46" t="str">
        <f t="shared" si="94"/>
        <v>16-30</v>
      </c>
      <c r="AA1909" s="77" t="str">
        <f t="shared" si="95"/>
        <v>Concluido</v>
      </c>
    </row>
    <row r="1910" spans="1:27" s="43" customFormat="1" ht="15" customHeight="1">
      <c r="A1910" s="89" t="s">
        <v>26</v>
      </c>
      <c r="B1910" s="90" t="s">
        <v>37</v>
      </c>
      <c r="C1910" s="91" t="s">
        <v>27</v>
      </c>
      <c r="D1910" s="91">
        <v>7874</v>
      </c>
      <c r="E1910" s="87" t="s">
        <v>138</v>
      </c>
      <c r="F1910" s="87" t="s">
        <v>57</v>
      </c>
      <c r="G1910" s="88" t="s">
        <v>44</v>
      </c>
      <c r="H1910" s="89" t="s">
        <v>45</v>
      </c>
      <c r="I1910" s="92" t="s">
        <v>138</v>
      </c>
      <c r="J1910" s="92" t="s">
        <v>108</v>
      </c>
      <c r="K1910" s="95" t="s">
        <v>1121</v>
      </c>
      <c r="L1910" s="128">
        <v>44015</v>
      </c>
      <c r="M1910" s="91">
        <v>2020</v>
      </c>
      <c r="N1910" s="91" t="s">
        <v>1124</v>
      </c>
      <c r="O1910" s="91" t="s">
        <v>1342</v>
      </c>
      <c r="P1910" s="127">
        <v>44045</v>
      </c>
      <c r="Q1910" s="97">
        <v>44058</v>
      </c>
      <c r="R1910" s="93" t="s">
        <v>35</v>
      </c>
      <c r="S1910" s="89" t="s">
        <v>36</v>
      </c>
      <c r="T1910" s="88" t="s">
        <v>30</v>
      </c>
      <c r="U1910" s="89" t="s">
        <v>449</v>
      </c>
      <c r="V1910" s="92" t="s">
        <v>2352</v>
      </c>
      <c r="W1910" s="94">
        <v>80358598</v>
      </c>
      <c r="X1910" s="46">
        <f t="shared" si="93"/>
        <v>43</v>
      </c>
      <c r="Y1910" s="46">
        <v>1645</v>
      </c>
      <c r="Z1910" s="46" t="str">
        <f t="shared" si="94"/>
        <v>31-60</v>
      </c>
      <c r="AA1910" s="77" t="str">
        <f t="shared" si="95"/>
        <v>Concluido</v>
      </c>
    </row>
    <row r="1911" spans="1:27" s="43" customFormat="1" ht="15" customHeight="1">
      <c r="A1911" s="89" t="s">
        <v>26</v>
      </c>
      <c r="B1911" s="90" t="s">
        <v>37</v>
      </c>
      <c r="C1911" s="91" t="s">
        <v>27</v>
      </c>
      <c r="D1911" s="91">
        <v>7890</v>
      </c>
      <c r="E1911" s="87" t="s">
        <v>138</v>
      </c>
      <c r="F1911" s="87" t="s">
        <v>57</v>
      </c>
      <c r="G1911" s="88" t="s">
        <v>44</v>
      </c>
      <c r="H1911" s="89" t="s">
        <v>45</v>
      </c>
      <c r="I1911" s="92" t="s">
        <v>138</v>
      </c>
      <c r="J1911" s="92" t="s">
        <v>108</v>
      </c>
      <c r="K1911" s="95" t="s">
        <v>1121</v>
      </c>
      <c r="L1911" s="128">
        <v>44015</v>
      </c>
      <c r="M1911" s="91">
        <v>2020</v>
      </c>
      <c r="N1911" s="91" t="s">
        <v>1124</v>
      </c>
      <c r="O1911" s="91" t="s">
        <v>1342</v>
      </c>
      <c r="P1911" s="127">
        <v>44045</v>
      </c>
      <c r="Q1911" s="97">
        <v>44044</v>
      </c>
      <c r="R1911" s="93" t="s">
        <v>35</v>
      </c>
      <c r="S1911" s="89" t="s">
        <v>36</v>
      </c>
      <c r="T1911" s="88" t="s">
        <v>30</v>
      </c>
      <c r="U1911" s="89" t="s">
        <v>449</v>
      </c>
      <c r="V1911" s="92" t="s">
        <v>2353</v>
      </c>
      <c r="W1911" s="94">
        <v>73179442</v>
      </c>
      <c r="X1911" s="46">
        <f t="shared" si="93"/>
        <v>29</v>
      </c>
      <c r="Y1911" s="46">
        <v>1646</v>
      </c>
      <c r="Z1911" s="46" t="str">
        <f t="shared" si="94"/>
        <v>16-30</v>
      </c>
      <c r="AA1911" s="77" t="str">
        <f t="shared" si="95"/>
        <v>Concluido</v>
      </c>
    </row>
    <row r="1912" spans="1:27" s="43" customFormat="1" ht="15" customHeight="1">
      <c r="A1912" s="89" t="s">
        <v>26</v>
      </c>
      <c r="B1912" s="90" t="s">
        <v>37</v>
      </c>
      <c r="C1912" s="91" t="s">
        <v>27</v>
      </c>
      <c r="D1912" s="91">
        <v>7891</v>
      </c>
      <c r="E1912" s="87" t="s">
        <v>138</v>
      </c>
      <c r="F1912" s="87" t="s">
        <v>57</v>
      </c>
      <c r="G1912" s="88" t="s">
        <v>44</v>
      </c>
      <c r="H1912" s="89" t="s">
        <v>45</v>
      </c>
      <c r="I1912" s="92" t="s">
        <v>138</v>
      </c>
      <c r="J1912" s="92" t="s">
        <v>108</v>
      </c>
      <c r="K1912" s="95" t="s">
        <v>1121</v>
      </c>
      <c r="L1912" s="128">
        <v>44015</v>
      </c>
      <c r="M1912" s="91">
        <v>2020</v>
      </c>
      <c r="N1912" s="91" t="s">
        <v>1124</v>
      </c>
      <c r="O1912" s="91" t="s">
        <v>1342</v>
      </c>
      <c r="P1912" s="127">
        <v>44045</v>
      </c>
      <c r="Q1912" s="97">
        <v>44030</v>
      </c>
      <c r="R1912" s="93" t="s">
        <v>35</v>
      </c>
      <c r="S1912" s="89" t="s">
        <v>36</v>
      </c>
      <c r="T1912" s="88" t="s">
        <v>30</v>
      </c>
      <c r="U1912" s="89" t="s">
        <v>449</v>
      </c>
      <c r="V1912" s="92" t="s">
        <v>2354</v>
      </c>
      <c r="W1912" s="94">
        <v>80391647</v>
      </c>
      <c r="X1912" s="46">
        <f t="shared" si="93"/>
        <v>15</v>
      </c>
      <c r="Y1912" s="46">
        <v>1647</v>
      </c>
      <c r="Z1912" s="46" t="str">
        <f t="shared" si="94"/>
        <v>1-15</v>
      </c>
      <c r="AA1912" s="77" t="str">
        <f t="shared" si="95"/>
        <v>Concluido</v>
      </c>
    </row>
    <row r="1913" spans="1:27" s="43" customFormat="1" ht="15" customHeight="1">
      <c r="A1913" s="89" t="s">
        <v>26</v>
      </c>
      <c r="B1913" s="90" t="s">
        <v>37</v>
      </c>
      <c r="C1913" s="91" t="s">
        <v>27</v>
      </c>
      <c r="D1913" s="91">
        <v>7878</v>
      </c>
      <c r="E1913" s="87" t="s">
        <v>162</v>
      </c>
      <c r="F1913" s="87" t="s">
        <v>57</v>
      </c>
      <c r="G1913" s="88" t="s">
        <v>44</v>
      </c>
      <c r="H1913" s="89" t="s">
        <v>45</v>
      </c>
      <c r="I1913" s="92" t="s">
        <v>77</v>
      </c>
      <c r="J1913" s="92" t="s">
        <v>108</v>
      </c>
      <c r="K1913" s="91" t="s">
        <v>129</v>
      </c>
      <c r="L1913" s="128">
        <v>44015</v>
      </c>
      <c r="M1913" s="91">
        <v>2020</v>
      </c>
      <c r="N1913" s="91" t="s">
        <v>1124</v>
      </c>
      <c r="O1913" s="91" t="s">
        <v>1342</v>
      </c>
      <c r="P1913" s="127">
        <v>44045</v>
      </c>
      <c r="Q1913" s="97">
        <v>44043</v>
      </c>
      <c r="R1913" s="93" t="s">
        <v>35</v>
      </c>
      <c r="S1913" s="89" t="s">
        <v>36</v>
      </c>
      <c r="T1913" s="88" t="s">
        <v>30</v>
      </c>
      <c r="U1913" s="89" t="s">
        <v>449</v>
      </c>
      <c r="V1913" s="92" t="s">
        <v>2355</v>
      </c>
      <c r="W1913" s="94">
        <v>40219464</v>
      </c>
      <c r="X1913" s="46">
        <f t="shared" si="93"/>
        <v>28</v>
      </c>
      <c r="Y1913" s="46">
        <v>1648</v>
      </c>
      <c r="Z1913" s="46" t="str">
        <f t="shared" si="94"/>
        <v>16-30</v>
      </c>
      <c r="AA1913" s="77" t="str">
        <f t="shared" si="95"/>
        <v>Concluido</v>
      </c>
    </row>
    <row r="1914" spans="1:27" s="43" customFormat="1" ht="15" customHeight="1">
      <c r="A1914" s="89" t="s">
        <v>26</v>
      </c>
      <c r="B1914" s="90" t="s">
        <v>37</v>
      </c>
      <c r="C1914" s="91" t="s">
        <v>27</v>
      </c>
      <c r="D1914" s="91">
        <v>7887</v>
      </c>
      <c r="E1914" s="87" t="s">
        <v>162</v>
      </c>
      <c r="F1914" s="87" t="s">
        <v>57</v>
      </c>
      <c r="G1914" s="88" t="s">
        <v>44</v>
      </c>
      <c r="H1914" s="89" t="s">
        <v>45</v>
      </c>
      <c r="I1914" s="92" t="s">
        <v>77</v>
      </c>
      <c r="J1914" s="92" t="s">
        <v>108</v>
      </c>
      <c r="K1914" s="91" t="s">
        <v>129</v>
      </c>
      <c r="L1914" s="128">
        <v>44015</v>
      </c>
      <c r="M1914" s="91">
        <v>2020</v>
      </c>
      <c r="N1914" s="91" t="s">
        <v>1124</v>
      </c>
      <c r="O1914" s="91" t="s">
        <v>1342</v>
      </c>
      <c r="P1914" s="127">
        <v>44045</v>
      </c>
      <c r="Q1914" s="97">
        <v>44044</v>
      </c>
      <c r="R1914" s="93" t="s">
        <v>35</v>
      </c>
      <c r="S1914" s="89" t="s">
        <v>36</v>
      </c>
      <c r="T1914" s="88" t="s">
        <v>30</v>
      </c>
      <c r="U1914" s="89" t="s">
        <v>449</v>
      </c>
      <c r="V1914" s="92" t="s">
        <v>2356</v>
      </c>
      <c r="W1914" s="94">
        <v>16454716</v>
      </c>
      <c r="X1914" s="46">
        <f t="shared" si="93"/>
        <v>29</v>
      </c>
      <c r="Y1914" s="46">
        <v>1649</v>
      </c>
      <c r="Z1914" s="46" t="str">
        <f t="shared" si="94"/>
        <v>16-30</v>
      </c>
      <c r="AA1914" s="77" t="str">
        <f t="shared" si="95"/>
        <v>Concluido</v>
      </c>
    </row>
    <row r="1915" spans="1:27" s="43" customFormat="1" ht="15" customHeight="1">
      <c r="A1915" s="89" t="s">
        <v>26</v>
      </c>
      <c r="B1915" s="90" t="s">
        <v>37</v>
      </c>
      <c r="C1915" s="91" t="s">
        <v>27</v>
      </c>
      <c r="D1915" s="91">
        <v>7875</v>
      </c>
      <c r="E1915" s="87" t="s">
        <v>128</v>
      </c>
      <c r="F1915" s="87" t="s">
        <v>29</v>
      </c>
      <c r="G1915" s="88" t="s">
        <v>44</v>
      </c>
      <c r="H1915" s="89" t="s">
        <v>45</v>
      </c>
      <c r="I1915" s="92" t="s">
        <v>128</v>
      </c>
      <c r="J1915" s="92" t="s">
        <v>108</v>
      </c>
      <c r="K1915" s="91" t="s">
        <v>129</v>
      </c>
      <c r="L1915" s="128">
        <v>44015</v>
      </c>
      <c r="M1915" s="91">
        <v>2020</v>
      </c>
      <c r="N1915" s="91" t="s">
        <v>1124</v>
      </c>
      <c r="O1915" s="91" t="s">
        <v>1342</v>
      </c>
      <c r="P1915" s="127">
        <v>44045</v>
      </c>
      <c r="Q1915" s="97">
        <v>44046</v>
      </c>
      <c r="R1915" s="93" t="s">
        <v>35</v>
      </c>
      <c r="S1915" s="89" t="s">
        <v>36</v>
      </c>
      <c r="T1915" s="88" t="s">
        <v>30</v>
      </c>
      <c r="U1915" s="89" t="s">
        <v>449</v>
      </c>
      <c r="V1915" s="92" t="s">
        <v>2357</v>
      </c>
      <c r="W1915" s="94">
        <v>44525502</v>
      </c>
      <c r="X1915" s="46">
        <f t="shared" si="93"/>
        <v>31</v>
      </c>
      <c r="Y1915" s="46">
        <v>1650</v>
      </c>
      <c r="Z1915" s="46" t="str">
        <f t="shared" si="94"/>
        <v>31-60</v>
      </c>
      <c r="AA1915" s="77" t="str">
        <f t="shared" si="95"/>
        <v>Concluido</v>
      </c>
    </row>
    <row r="1916" spans="1:27" s="43" customFormat="1" ht="15" customHeight="1">
      <c r="A1916" s="89" t="s">
        <v>26</v>
      </c>
      <c r="B1916" s="90" t="s">
        <v>37</v>
      </c>
      <c r="C1916" s="91" t="s">
        <v>27</v>
      </c>
      <c r="D1916" s="91">
        <v>7881</v>
      </c>
      <c r="E1916" s="87" t="s">
        <v>162</v>
      </c>
      <c r="F1916" s="87" t="s">
        <v>29</v>
      </c>
      <c r="G1916" s="88" t="s">
        <v>44</v>
      </c>
      <c r="H1916" s="89" t="s">
        <v>45</v>
      </c>
      <c r="I1916" s="92" t="s">
        <v>124</v>
      </c>
      <c r="J1916" s="92" t="s">
        <v>108</v>
      </c>
      <c r="K1916" s="91" t="s">
        <v>459</v>
      </c>
      <c r="L1916" s="128">
        <v>44015</v>
      </c>
      <c r="M1916" s="91">
        <v>2020</v>
      </c>
      <c r="N1916" s="91" t="s">
        <v>1124</v>
      </c>
      <c r="O1916" s="91" t="s">
        <v>1342</v>
      </c>
      <c r="P1916" s="127">
        <v>44045</v>
      </c>
      <c r="Q1916" s="97">
        <v>44063</v>
      </c>
      <c r="R1916" s="93" t="s">
        <v>35</v>
      </c>
      <c r="S1916" s="89" t="s">
        <v>36</v>
      </c>
      <c r="T1916" s="88" t="s">
        <v>30</v>
      </c>
      <c r="U1916" s="89" t="s">
        <v>449</v>
      </c>
      <c r="V1916" s="92" t="s">
        <v>491</v>
      </c>
      <c r="W1916" s="94">
        <v>3695215</v>
      </c>
      <c r="X1916" s="46">
        <f t="shared" si="93"/>
        <v>48</v>
      </c>
      <c r="Y1916" s="46">
        <v>1651</v>
      </c>
      <c r="Z1916" s="46" t="str">
        <f t="shared" si="94"/>
        <v>31-60</v>
      </c>
      <c r="AA1916" s="77" t="str">
        <f t="shared" si="95"/>
        <v>Concluido</v>
      </c>
    </row>
    <row r="1917" spans="1:27" s="43" customFormat="1" ht="15" customHeight="1">
      <c r="A1917" s="89" t="s">
        <v>26</v>
      </c>
      <c r="B1917" s="90" t="s">
        <v>37</v>
      </c>
      <c r="C1917" s="91" t="s">
        <v>27</v>
      </c>
      <c r="D1917" s="91">
        <v>7872</v>
      </c>
      <c r="E1917" s="87" t="s">
        <v>151</v>
      </c>
      <c r="F1917" s="87" t="s">
        <v>57</v>
      </c>
      <c r="G1917" s="88" t="s">
        <v>44</v>
      </c>
      <c r="H1917" s="89" t="s">
        <v>45</v>
      </c>
      <c r="I1917" s="92" t="s">
        <v>151</v>
      </c>
      <c r="J1917" s="92" t="s">
        <v>79</v>
      </c>
      <c r="K1917" s="91" t="s">
        <v>34</v>
      </c>
      <c r="L1917" s="128">
        <v>44015</v>
      </c>
      <c r="M1917" s="91">
        <v>2020</v>
      </c>
      <c r="N1917" s="91" t="s">
        <v>1124</v>
      </c>
      <c r="O1917" s="91" t="s">
        <v>1342</v>
      </c>
      <c r="P1917" s="127">
        <v>44045</v>
      </c>
      <c r="Q1917" s="97">
        <v>44043</v>
      </c>
      <c r="R1917" s="93" t="s">
        <v>35</v>
      </c>
      <c r="S1917" s="89" t="s">
        <v>36</v>
      </c>
      <c r="T1917" s="88" t="s">
        <v>30</v>
      </c>
      <c r="U1917" s="89" t="s">
        <v>449</v>
      </c>
      <c r="V1917" s="92" t="s">
        <v>2358</v>
      </c>
      <c r="W1917" s="94">
        <v>9843123</v>
      </c>
      <c r="X1917" s="46">
        <f t="shared" si="93"/>
        <v>28</v>
      </c>
      <c r="Y1917" s="46">
        <v>1652</v>
      </c>
      <c r="Z1917" s="46" t="str">
        <f t="shared" si="94"/>
        <v>16-30</v>
      </c>
      <c r="AA1917" s="77" t="str">
        <f t="shared" si="95"/>
        <v>Concluido</v>
      </c>
    </row>
    <row r="1918" spans="1:27" s="43" customFormat="1" ht="15" customHeight="1">
      <c r="A1918" s="89" t="s">
        <v>26</v>
      </c>
      <c r="B1918" s="90" t="s">
        <v>37</v>
      </c>
      <c r="C1918" s="91" t="s">
        <v>27</v>
      </c>
      <c r="D1918" s="91">
        <v>7873</v>
      </c>
      <c r="E1918" s="87" t="s">
        <v>151</v>
      </c>
      <c r="F1918" s="87" t="s">
        <v>57</v>
      </c>
      <c r="G1918" s="88" t="s">
        <v>44</v>
      </c>
      <c r="H1918" s="89" t="s">
        <v>45</v>
      </c>
      <c r="I1918" s="92" t="s">
        <v>151</v>
      </c>
      <c r="J1918" s="92" t="s">
        <v>79</v>
      </c>
      <c r="K1918" s="91" t="s">
        <v>34</v>
      </c>
      <c r="L1918" s="128">
        <v>44015</v>
      </c>
      <c r="M1918" s="91">
        <v>2020</v>
      </c>
      <c r="N1918" s="91" t="s">
        <v>1124</v>
      </c>
      <c r="O1918" s="91" t="s">
        <v>1342</v>
      </c>
      <c r="P1918" s="127">
        <v>44045</v>
      </c>
      <c r="Q1918" s="97">
        <v>44043</v>
      </c>
      <c r="R1918" s="93" t="s">
        <v>35</v>
      </c>
      <c r="S1918" s="89" t="s">
        <v>36</v>
      </c>
      <c r="T1918" s="88" t="s">
        <v>30</v>
      </c>
      <c r="U1918" s="89" t="s">
        <v>449</v>
      </c>
      <c r="V1918" s="92" t="s">
        <v>2359</v>
      </c>
      <c r="W1918" s="94">
        <v>46201617</v>
      </c>
      <c r="X1918" s="46">
        <f t="shared" si="93"/>
        <v>28</v>
      </c>
      <c r="Y1918" s="46">
        <v>1653</v>
      </c>
      <c r="Z1918" s="46" t="str">
        <f t="shared" si="94"/>
        <v>16-30</v>
      </c>
      <c r="AA1918" s="77" t="str">
        <f t="shared" si="95"/>
        <v>Concluido</v>
      </c>
    </row>
    <row r="1919" spans="1:27" s="43" customFormat="1">
      <c r="A1919" s="89" t="s">
        <v>26</v>
      </c>
      <c r="B1919" s="90" t="s">
        <v>37</v>
      </c>
      <c r="C1919" s="91" t="s">
        <v>27</v>
      </c>
      <c r="D1919" s="91">
        <v>7876</v>
      </c>
      <c r="E1919" s="87" t="s">
        <v>53</v>
      </c>
      <c r="F1919" s="87" t="s">
        <v>29</v>
      </c>
      <c r="G1919" s="88" t="s">
        <v>44</v>
      </c>
      <c r="H1919" s="89" t="s">
        <v>45</v>
      </c>
      <c r="I1919" s="92" t="s">
        <v>71</v>
      </c>
      <c r="J1919" s="92" t="s">
        <v>47</v>
      </c>
      <c r="K1919" s="91" t="s">
        <v>34</v>
      </c>
      <c r="L1919" s="128">
        <v>44015</v>
      </c>
      <c r="M1919" s="91">
        <v>2020</v>
      </c>
      <c r="N1919" s="91" t="s">
        <v>1124</v>
      </c>
      <c r="O1919" s="91" t="s">
        <v>1342</v>
      </c>
      <c r="P1919" s="127">
        <v>44045</v>
      </c>
      <c r="Q1919" s="97">
        <v>44043</v>
      </c>
      <c r="R1919" s="93" t="s">
        <v>35</v>
      </c>
      <c r="S1919" s="89" t="s">
        <v>36</v>
      </c>
      <c r="T1919" s="88" t="s">
        <v>30</v>
      </c>
      <c r="U1919" s="89" t="s">
        <v>449</v>
      </c>
      <c r="V1919" s="92" t="s">
        <v>2360</v>
      </c>
      <c r="W1919" s="94">
        <v>9901387</v>
      </c>
      <c r="X1919" s="46">
        <f t="shared" si="93"/>
        <v>28</v>
      </c>
      <c r="Y1919" s="46">
        <v>1654</v>
      </c>
      <c r="Z1919" s="46" t="str">
        <f t="shared" si="94"/>
        <v>16-30</v>
      </c>
      <c r="AA1919" s="77" t="str">
        <f t="shared" si="95"/>
        <v>Concluido</v>
      </c>
    </row>
    <row r="1920" spans="1:27" s="43" customFormat="1">
      <c r="A1920" s="89" t="s">
        <v>26</v>
      </c>
      <c r="B1920" s="90" t="s">
        <v>37</v>
      </c>
      <c r="C1920" s="91" t="s">
        <v>27</v>
      </c>
      <c r="D1920" s="91">
        <v>7884</v>
      </c>
      <c r="E1920" s="87" t="s">
        <v>71</v>
      </c>
      <c r="F1920" s="87" t="s">
        <v>29</v>
      </c>
      <c r="G1920" s="88" t="s">
        <v>44</v>
      </c>
      <c r="H1920" s="89" t="s">
        <v>45</v>
      </c>
      <c r="I1920" s="92" t="s">
        <v>71</v>
      </c>
      <c r="J1920" s="92" t="s">
        <v>47</v>
      </c>
      <c r="K1920" s="91" t="s">
        <v>34</v>
      </c>
      <c r="L1920" s="128">
        <v>44015</v>
      </c>
      <c r="M1920" s="91">
        <v>2020</v>
      </c>
      <c r="N1920" s="91" t="s">
        <v>1124</v>
      </c>
      <c r="O1920" s="91" t="s">
        <v>1342</v>
      </c>
      <c r="P1920" s="127">
        <v>44045</v>
      </c>
      <c r="Q1920" s="97">
        <v>44044</v>
      </c>
      <c r="R1920" s="93" t="s">
        <v>35</v>
      </c>
      <c r="S1920" s="89" t="s">
        <v>36</v>
      </c>
      <c r="T1920" s="88" t="s">
        <v>30</v>
      </c>
      <c r="U1920" s="89" t="s">
        <v>449</v>
      </c>
      <c r="V1920" s="92" t="s">
        <v>2361</v>
      </c>
      <c r="W1920" s="94">
        <v>10748138</v>
      </c>
      <c r="X1920" s="46">
        <f t="shared" si="93"/>
        <v>29</v>
      </c>
      <c r="Y1920" s="46">
        <v>1655</v>
      </c>
      <c r="Z1920" s="46" t="str">
        <f t="shared" si="94"/>
        <v>16-30</v>
      </c>
      <c r="AA1920" s="77" t="str">
        <f t="shared" si="95"/>
        <v>Concluido</v>
      </c>
    </row>
    <row r="1921" spans="1:27" s="43" customFormat="1">
      <c r="A1921" s="89" t="s">
        <v>26</v>
      </c>
      <c r="B1921" s="90" t="s">
        <v>37</v>
      </c>
      <c r="C1921" s="91" t="s">
        <v>27</v>
      </c>
      <c r="D1921" s="91">
        <v>7885</v>
      </c>
      <c r="E1921" s="87" t="s">
        <v>71</v>
      </c>
      <c r="F1921" s="87" t="s">
        <v>29</v>
      </c>
      <c r="G1921" s="88" t="s">
        <v>44</v>
      </c>
      <c r="H1921" s="89" t="s">
        <v>45</v>
      </c>
      <c r="I1921" s="92" t="s">
        <v>71</v>
      </c>
      <c r="J1921" s="92" t="s">
        <v>47</v>
      </c>
      <c r="K1921" s="91" t="s">
        <v>34</v>
      </c>
      <c r="L1921" s="128">
        <v>44015</v>
      </c>
      <c r="M1921" s="91">
        <v>2020</v>
      </c>
      <c r="N1921" s="91" t="s">
        <v>1124</v>
      </c>
      <c r="O1921" s="91" t="s">
        <v>1342</v>
      </c>
      <c r="P1921" s="127">
        <v>44045</v>
      </c>
      <c r="Q1921" s="97">
        <v>44044</v>
      </c>
      <c r="R1921" s="93" t="s">
        <v>35</v>
      </c>
      <c r="S1921" s="89" t="s">
        <v>36</v>
      </c>
      <c r="T1921" s="88" t="s">
        <v>30</v>
      </c>
      <c r="U1921" s="89" t="s">
        <v>449</v>
      </c>
      <c r="V1921" s="92" t="s">
        <v>2362</v>
      </c>
      <c r="W1921" s="94">
        <v>73654552</v>
      </c>
      <c r="X1921" s="46">
        <f t="shared" si="93"/>
        <v>29</v>
      </c>
      <c r="Y1921" s="46">
        <v>1656</v>
      </c>
      <c r="Z1921" s="46" t="str">
        <f t="shared" si="94"/>
        <v>16-30</v>
      </c>
      <c r="AA1921" s="77" t="str">
        <f t="shared" si="95"/>
        <v>Concluido</v>
      </c>
    </row>
    <row r="1922" spans="1:27" s="43" customFormat="1">
      <c r="A1922" s="89" t="s">
        <v>26</v>
      </c>
      <c r="B1922" s="90" t="s">
        <v>37</v>
      </c>
      <c r="C1922" s="91" t="s">
        <v>27</v>
      </c>
      <c r="D1922" s="91">
        <v>7889</v>
      </c>
      <c r="E1922" s="87" t="s">
        <v>1588</v>
      </c>
      <c r="F1922" s="87" t="s">
        <v>57</v>
      </c>
      <c r="G1922" s="88" t="s">
        <v>44</v>
      </c>
      <c r="H1922" s="89" t="s">
        <v>45</v>
      </c>
      <c r="I1922" s="92" t="s">
        <v>71</v>
      </c>
      <c r="J1922" s="92" t="s">
        <v>47</v>
      </c>
      <c r="K1922" s="91" t="s">
        <v>34</v>
      </c>
      <c r="L1922" s="128">
        <v>44015</v>
      </c>
      <c r="M1922" s="91">
        <v>2020</v>
      </c>
      <c r="N1922" s="91" t="s">
        <v>1124</v>
      </c>
      <c r="O1922" s="91" t="s">
        <v>1342</v>
      </c>
      <c r="P1922" s="127">
        <v>44045</v>
      </c>
      <c r="Q1922" s="97">
        <v>44043</v>
      </c>
      <c r="R1922" s="93" t="s">
        <v>35</v>
      </c>
      <c r="S1922" s="89" t="s">
        <v>36</v>
      </c>
      <c r="T1922" s="88" t="s">
        <v>30</v>
      </c>
      <c r="U1922" s="89" t="s">
        <v>449</v>
      </c>
      <c r="V1922" s="92" t="s">
        <v>2363</v>
      </c>
      <c r="W1922" s="94">
        <v>6196631</v>
      </c>
      <c r="X1922" s="46">
        <f t="shared" si="93"/>
        <v>28</v>
      </c>
      <c r="Y1922" s="46">
        <v>1657</v>
      </c>
      <c r="Z1922" s="46" t="str">
        <f t="shared" si="94"/>
        <v>16-30</v>
      </c>
      <c r="AA1922" s="77" t="str">
        <f t="shared" si="95"/>
        <v>Concluido</v>
      </c>
    </row>
    <row r="1923" spans="1:27" s="43" customFormat="1">
      <c r="A1923" s="89" t="s">
        <v>26</v>
      </c>
      <c r="B1923" s="90" t="s">
        <v>37</v>
      </c>
      <c r="C1923" s="91" t="s">
        <v>27</v>
      </c>
      <c r="D1923" s="91">
        <v>7879</v>
      </c>
      <c r="E1923" s="87" t="s">
        <v>60</v>
      </c>
      <c r="F1923" s="87" t="s">
        <v>61</v>
      </c>
      <c r="G1923" s="88" t="s">
        <v>30</v>
      </c>
      <c r="H1923" s="89" t="s">
        <v>442</v>
      </c>
      <c r="I1923" s="92" t="s">
        <v>32</v>
      </c>
      <c r="J1923" s="92" t="s">
        <v>33</v>
      </c>
      <c r="K1923" s="91" t="s">
        <v>34</v>
      </c>
      <c r="L1923" s="128">
        <v>44015</v>
      </c>
      <c r="M1923" s="91">
        <v>2020</v>
      </c>
      <c r="N1923" s="91" t="s">
        <v>1124</v>
      </c>
      <c r="O1923" s="91" t="s">
        <v>1342</v>
      </c>
      <c r="P1923" s="127">
        <v>44045</v>
      </c>
      <c r="Q1923" s="97">
        <v>44043</v>
      </c>
      <c r="R1923" s="93" t="s">
        <v>40</v>
      </c>
      <c r="S1923" s="89" t="s">
        <v>420</v>
      </c>
      <c r="T1923" s="88">
        <v>22</v>
      </c>
      <c r="U1923" s="89" t="s">
        <v>448</v>
      </c>
      <c r="V1923" s="92" t="s">
        <v>2364</v>
      </c>
      <c r="W1923" s="94">
        <v>45416221</v>
      </c>
      <c r="X1923" s="46">
        <f t="shared" si="93"/>
        <v>28</v>
      </c>
      <c r="Y1923" s="46">
        <v>1658</v>
      </c>
      <c r="Z1923" s="46" t="str">
        <f t="shared" si="94"/>
        <v>16-30</v>
      </c>
      <c r="AA1923" s="77" t="str">
        <f t="shared" si="95"/>
        <v>Concluido</v>
      </c>
    </row>
    <row r="1924" spans="1:27" s="43" customFormat="1">
      <c r="A1924" s="89" t="s">
        <v>26</v>
      </c>
      <c r="B1924" s="90" t="s">
        <v>37</v>
      </c>
      <c r="C1924" s="91" t="s">
        <v>27</v>
      </c>
      <c r="D1924" s="91">
        <v>7894</v>
      </c>
      <c r="E1924" s="87" t="s">
        <v>74</v>
      </c>
      <c r="F1924" s="87" t="s">
        <v>458</v>
      </c>
      <c r="G1924" s="88" t="s">
        <v>30</v>
      </c>
      <c r="H1924" s="89" t="s">
        <v>31</v>
      </c>
      <c r="I1924" s="92" t="s">
        <v>32</v>
      </c>
      <c r="J1924" s="92" t="s">
        <v>33</v>
      </c>
      <c r="K1924" s="91" t="s">
        <v>34</v>
      </c>
      <c r="L1924" s="128">
        <v>44015</v>
      </c>
      <c r="M1924" s="91">
        <v>2020</v>
      </c>
      <c r="N1924" s="91" t="s">
        <v>1124</v>
      </c>
      <c r="O1924" s="91" t="s">
        <v>1342</v>
      </c>
      <c r="P1924" s="127">
        <v>44045</v>
      </c>
      <c r="Q1924" s="97">
        <v>44030</v>
      </c>
      <c r="R1924" s="93" t="s">
        <v>35</v>
      </c>
      <c r="S1924" s="89" t="s">
        <v>36</v>
      </c>
      <c r="T1924" s="88" t="s">
        <v>30</v>
      </c>
      <c r="U1924" s="89" t="s">
        <v>449</v>
      </c>
      <c r="V1924" s="92" t="s">
        <v>2365</v>
      </c>
      <c r="W1924" s="94">
        <v>76420832</v>
      </c>
      <c r="X1924" s="46">
        <f t="shared" si="93"/>
        <v>15</v>
      </c>
      <c r="Y1924" s="46">
        <v>1659</v>
      </c>
      <c r="Z1924" s="46" t="str">
        <f t="shared" si="94"/>
        <v>1-15</v>
      </c>
      <c r="AA1924" s="77" t="str">
        <f t="shared" si="95"/>
        <v>Concluido</v>
      </c>
    </row>
    <row r="1925" spans="1:27" s="43" customFormat="1">
      <c r="A1925" s="89" t="s">
        <v>26</v>
      </c>
      <c r="B1925" s="90" t="s">
        <v>37</v>
      </c>
      <c r="C1925" s="91" t="s">
        <v>27</v>
      </c>
      <c r="D1925" s="91">
        <v>7895</v>
      </c>
      <c r="E1925" s="87" t="s">
        <v>85</v>
      </c>
      <c r="F1925" s="87" t="s">
        <v>29</v>
      </c>
      <c r="G1925" s="88" t="s">
        <v>30</v>
      </c>
      <c r="H1925" s="89" t="s">
        <v>31</v>
      </c>
      <c r="I1925" s="92" t="s">
        <v>32</v>
      </c>
      <c r="J1925" s="92" t="s">
        <v>33</v>
      </c>
      <c r="K1925" s="91" t="s">
        <v>34</v>
      </c>
      <c r="L1925" s="128">
        <v>44015</v>
      </c>
      <c r="M1925" s="91">
        <v>2020</v>
      </c>
      <c r="N1925" s="91" t="s">
        <v>1124</v>
      </c>
      <c r="O1925" s="91" t="s">
        <v>1342</v>
      </c>
      <c r="P1925" s="127">
        <v>44045</v>
      </c>
      <c r="Q1925" s="97">
        <v>44044</v>
      </c>
      <c r="R1925" s="93" t="s">
        <v>35</v>
      </c>
      <c r="S1925" s="89" t="s">
        <v>36</v>
      </c>
      <c r="T1925" s="88" t="s">
        <v>30</v>
      </c>
      <c r="U1925" s="89" t="s">
        <v>449</v>
      </c>
      <c r="V1925" s="92" t="s">
        <v>2366</v>
      </c>
      <c r="W1925" s="94">
        <v>80577986</v>
      </c>
      <c r="X1925" s="46">
        <f t="shared" si="93"/>
        <v>29</v>
      </c>
      <c r="Y1925" s="46">
        <v>1660</v>
      </c>
      <c r="Z1925" s="46" t="str">
        <f t="shared" si="94"/>
        <v>16-30</v>
      </c>
      <c r="AA1925" s="77" t="str">
        <f t="shared" si="95"/>
        <v>Concluido</v>
      </c>
    </row>
    <row r="1926" spans="1:27" s="43" customFormat="1" ht="15" customHeight="1">
      <c r="A1926" s="89" t="s">
        <v>26</v>
      </c>
      <c r="B1926" s="90" t="s">
        <v>37</v>
      </c>
      <c r="C1926" s="91" t="s">
        <v>27</v>
      </c>
      <c r="D1926" s="91">
        <v>7896</v>
      </c>
      <c r="E1926" s="87" t="s">
        <v>50</v>
      </c>
      <c r="F1926" s="87" t="s">
        <v>57</v>
      </c>
      <c r="G1926" s="88" t="s">
        <v>30</v>
      </c>
      <c r="H1926" s="89" t="s">
        <v>31</v>
      </c>
      <c r="I1926" s="92" t="s">
        <v>32</v>
      </c>
      <c r="J1926" s="92" t="s">
        <v>33</v>
      </c>
      <c r="K1926" s="91" t="s">
        <v>34</v>
      </c>
      <c r="L1926" s="128">
        <v>44015</v>
      </c>
      <c r="M1926" s="91">
        <v>2020</v>
      </c>
      <c r="N1926" s="91" t="s">
        <v>1124</v>
      </c>
      <c r="O1926" s="91" t="s">
        <v>1342</v>
      </c>
      <c r="P1926" s="127">
        <v>44045</v>
      </c>
      <c r="Q1926" s="97">
        <v>44044</v>
      </c>
      <c r="R1926" s="93" t="s">
        <v>35</v>
      </c>
      <c r="S1926" s="89" t="s">
        <v>36</v>
      </c>
      <c r="T1926" s="88" t="s">
        <v>30</v>
      </c>
      <c r="U1926" s="89" t="s">
        <v>449</v>
      </c>
      <c r="V1926" s="92" t="s">
        <v>2367</v>
      </c>
      <c r="W1926" s="94">
        <v>47697449</v>
      </c>
      <c r="X1926" s="46">
        <f t="shared" si="93"/>
        <v>29</v>
      </c>
      <c r="Y1926" s="46">
        <v>1661</v>
      </c>
      <c r="Z1926" s="46" t="str">
        <f t="shared" si="94"/>
        <v>16-30</v>
      </c>
      <c r="AA1926" s="77" t="str">
        <f t="shared" si="95"/>
        <v>Concluido</v>
      </c>
    </row>
    <row r="1927" spans="1:27" s="43" customFormat="1" ht="15" customHeight="1">
      <c r="A1927" s="89" t="s">
        <v>26</v>
      </c>
      <c r="B1927" s="90" t="s">
        <v>37</v>
      </c>
      <c r="C1927" s="91" t="s">
        <v>27</v>
      </c>
      <c r="D1927" s="91">
        <v>7897</v>
      </c>
      <c r="E1927" s="87" t="s">
        <v>89</v>
      </c>
      <c r="F1927" s="87" t="s">
        <v>29</v>
      </c>
      <c r="G1927" s="88" t="s">
        <v>30</v>
      </c>
      <c r="H1927" s="89" t="s">
        <v>31</v>
      </c>
      <c r="I1927" s="92" t="s">
        <v>32</v>
      </c>
      <c r="J1927" s="92" t="s">
        <v>33</v>
      </c>
      <c r="K1927" s="91" t="s">
        <v>34</v>
      </c>
      <c r="L1927" s="128">
        <v>44015</v>
      </c>
      <c r="M1927" s="91">
        <v>2020</v>
      </c>
      <c r="N1927" s="91" t="s">
        <v>1124</v>
      </c>
      <c r="O1927" s="91" t="s">
        <v>1342</v>
      </c>
      <c r="P1927" s="127">
        <v>44045</v>
      </c>
      <c r="Q1927" s="97">
        <v>44030</v>
      </c>
      <c r="R1927" s="93" t="s">
        <v>35</v>
      </c>
      <c r="S1927" s="89" t="s">
        <v>36</v>
      </c>
      <c r="T1927" s="88" t="s">
        <v>30</v>
      </c>
      <c r="U1927" s="89" t="s">
        <v>449</v>
      </c>
      <c r="V1927" s="92" t="s">
        <v>2368</v>
      </c>
      <c r="W1927" s="94">
        <v>75091091</v>
      </c>
      <c r="X1927" s="46">
        <f t="shared" si="93"/>
        <v>15</v>
      </c>
      <c r="Y1927" s="46">
        <v>1662</v>
      </c>
      <c r="Z1927" s="46" t="str">
        <f t="shared" si="94"/>
        <v>1-15</v>
      </c>
      <c r="AA1927" s="77" t="str">
        <f t="shared" si="95"/>
        <v>Concluido</v>
      </c>
    </row>
    <row r="1928" spans="1:27" s="43" customFormat="1" ht="15" customHeight="1">
      <c r="A1928" s="89" t="s">
        <v>26</v>
      </c>
      <c r="B1928" s="90" t="s">
        <v>37</v>
      </c>
      <c r="C1928" s="91" t="s">
        <v>27</v>
      </c>
      <c r="D1928" s="91">
        <v>7898</v>
      </c>
      <c r="E1928" s="87" t="s">
        <v>157</v>
      </c>
      <c r="F1928" s="87" t="s">
        <v>29</v>
      </c>
      <c r="G1928" s="88" t="s">
        <v>30</v>
      </c>
      <c r="H1928" s="89" t="s">
        <v>31</v>
      </c>
      <c r="I1928" s="92" t="s">
        <v>32</v>
      </c>
      <c r="J1928" s="92" t="s">
        <v>33</v>
      </c>
      <c r="K1928" s="91" t="s">
        <v>34</v>
      </c>
      <c r="L1928" s="128">
        <v>44015</v>
      </c>
      <c r="M1928" s="91">
        <v>2020</v>
      </c>
      <c r="N1928" s="91" t="s">
        <v>1124</v>
      </c>
      <c r="O1928" s="91" t="s">
        <v>1342</v>
      </c>
      <c r="P1928" s="127">
        <v>44045</v>
      </c>
      <c r="Q1928" s="97">
        <v>44030</v>
      </c>
      <c r="R1928" s="93" t="s">
        <v>35</v>
      </c>
      <c r="S1928" s="89" t="s">
        <v>36</v>
      </c>
      <c r="T1928" s="88" t="s">
        <v>30</v>
      </c>
      <c r="U1928" s="89" t="s">
        <v>449</v>
      </c>
      <c r="V1928" s="92" t="s">
        <v>2369</v>
      </c>
      <c r="W1928" s="94">
        <v>19337793</v>
      </c>
      <c r="X1928" s="46">
        <f t="shared" si="93"/>
        <v>15</v>
      </c>
      <c r="Y1928" s="46">
        <v>1663</v>
      </c>
      <c r="Z1928" s="46" t="str">
        <f t="shared" si="94"/>
        <v>1-15</v>
      </c>
      <c r="AA1928" s="77" t="str">
        <f t="shared" si="95"/>
        <v>Concluido</v>
      </c>
    </row>
    <row r="1929" spans="1:27" s="43" customFormat="1" ht="15" customHeight="1">
      <c r="A1929" s="89" t="s">
        <v>26</v>
      </c>
      <c r="B1929" s="90" t="s">
        <v>37</v>
      </c>
      <c r="C1929" s="91" t="s">
        <v>27</v>
      </c>
      <c r="D1929" s="91">
        <v>7868</v>
      </c>
      <c r="E1929" s="87" t="s">
        <v>78</v>
      </c>
      <c r="F1929" s="87" t="s">
        <v>91</v>
      </c>
      <c r="G1929" s="88" t="s">
        <v>44</v>
      </c>
      <c r="H1929" s="89" t="s">
        <v>45</v>
      </c>
      <c r="I1929" s="92" t="s">
        <v>94</v>
      </c>
      <c r="J1929" s="92" t="s">
        <v>79</v>
      </c>
      <c r="K1929" s="91" t="s">
        <v>34</v>
      </c>
      <c r="L1929" s="128">
        <v>44015</v>
      </c>
      <c r="M1929" s="91">
        <v>2020</v>
      </c>
      <c r="N1929" s="91" t="s">
        <v>1124</v>
      </c>
      <c r="O1929" s="91" t="s">
        <v>1342</v>
      </c>
      <c r="P1929" s="127">
        <v>44045</v>
      </c>
      <c r="Q1929" s="97">
        <v>44043</v>
      </c>
      <c r="R1929" s="93" t="s">
        <v>35</v>
      </c>
      <c r="S1929" s="89" t="s">
        <v>36</v>
      </c>
      <c r="T1929" s="88" t="s">
        <v>30</v>
      </c>
      <c r="U1929" s="89" t="s">
        <v>449</v>
      </c>
      <c r="V1929" s="92" t="s">
        <v>2370</v>
      </c>
      <c r="W1929" s="94">
        <v>78023948</v>
      </c>
      <c r="X1929" s="46">
        <f t="shared" si="93"/>
        <v>28</v>
      </c>
      <c r="Y1929" s="46">
        <v>1664</v>
      </c>
      <c r="Z1929" s="46" t="str">
        <f t="shared" si="94"/>
        <v>16-30</v>
      </c>
      <c r="AA1929" s="77" t="str">
        <f t="shared" si="95"/>
        <v>Concluido</v>
      </c>
    </row>
    <row r="1930" spans="1:27" s="43" customFormat="1" ht="15" customHeight="1">
      <c r="A1930" s="89" t="s">
        <v>26</v>
      </c>
      <c r="B1930" s="90" t="s">
        <v>37</v>
      </c>
      <c r="C1930" s="91" t="s">
        <v>27</v>
      </c>
      <c r="D1930" s="91">
        <v>7892</v>
      </c>
      <c r="E1930" s="87" t="s">
        <v>94</v>
      </c>
      <c r="F1930" s="87" t="s">
        <v>29</v>
      </c>
      <c r="G1930" s="88" t="s">
        <v>44</v>
      </c>
      <c r="H1930" s="89" t="s">
        <v>45</v>
      </c>
      <c r="I1930" s="92" t="s">
        <v>94</v>
      </c>
      <c r="J1930" s="92" t="s">
        <v>79</v>
      </c>
      <c r="K1930" s="91" t="s">
        <v>34</v>
      </c>
      <c r="L1930" s="128">
        <v>44015</v>
      </c>
      <c r="M1930" s="91">
        <v>2020</v>
      </c>
      <c r="N1930" s="91" t="s">
        <v>1124</v>
      </c>
      <c r="O1930" s="91" t="s">
        <v>1342</v>
      </c>
      <c r="P1930" s="127">
        <v>44045</v>
      </c>
      <c r="Q1930" s="97">
        <v>44047</v>
      </c>
      <c r="R1930" s="93" t="s">
        <v>35</v>
      </c>
      <c r="S1930" s="89" t="s">
        <v>36</v>
      </c>
      <c r="T1930" s="88" t="s">
        <v>30</v>
      </c>
      <c r="U1930" s="89" t="s">
        <v>449</v>
      </c>
      <c r="V1930" s="92" t="s">
        <v>2371</v>
      </c>
      <c r="W1930" s="94">
        <v>42499642</v>
      </c>
      <c r="X1930" s="46">
        <f t="shared" si="93"/>
        <v>32</v>
      </c>
      <c r="Y1930" s="46">
        <v>1665</v>
      </c>
      <c r="Z1930" s="46" t="str">
        <f t="shared" si="94"/>
        <v>31-60</v>
      </c>
      <c r="AA1930" s="77" t="str">
        <f t="shared" si="95"/>
        <v>Concluido</v>
      </c>
    </row>
    <row r="1931" spans="1:27" s="43" customFormat="1" ht="15" customHeight="1">
      <c r="A1931" s="89" t="s">
        <v>26</v>
      </c>
      <c r="B1931" s="90" t="s">
        <v>37</v>
      </c>
      <c r="C1931" s="91" t="s">
        <v>27</v>
      </c>
      <c r="D1931" s="91">
        <v>7886</v>
      </c>
      <c r="E1931" s="87" t="s">
        <v>63</v>
      </c>
      <c r="F1931" s="87" t="s">
        <v>57</v>
      </c>
      <c r="G1931" s="88" t="s">
        <v>44</v>
      </c>
      <c r="H1931" s="89" t="s">
        <v>45</v>
      </c>
      <c r="I1931" s="92" t="s">
        <v>63</v>
      </c>
      <c r="J1931" s="92" t="s">
        <v>59</v>
      </c>
      <c r="K1931" s="91" t="s">
        <v>587</v>
      </c>
      <c r="L1931" s="128">
        <v>44015</v>
      </c>
      <c r="M1931" s="91">
        <v>2020</v>
      </c>
      <c r="N1931" s="91" t="s">
        <v>1124</v>
      </c>
      <c r="O1931" s="91" t="s">
        <v>1342</v>
      </c>
      <c r="P1931" s="127">
        <v>44045</v>
      </c>
      <c r="Q1931" s="97">
        <v>44044</v>
      </c>
      <c r="R1931" s="93" t="s">
        <v>35</v>
      </c>
      <c r="S1931" s="89" t="s">
        <v>36</v>
      </c>
      <c r="T1931" s="88" t="s">
        <v>30</v>
      </c>
      <c r="U1931" s="89" t="s">
        <v>449</v>
      </c>
      <c r="V1931" s="92" t="s">
        <v>2372</v>
      </c>
      <c r="W1931" s="94">
        <v>15724242</v>
      </c>
      <c r="X1931" s="46">
        <f t="shared" si="93"/>
        <v>29</v>
      </c>
      <c r="Y1931" s="46">
        <v>1666</v>
      </c>
      <c r="Z1931" s="46" t="str">
        <f t="shared" si="94"/>
        <v>16-30</v>
      </c>
      <c r="AA1931" s="77" t="str">
        <f t="shared" si="95"/>
        <v>Concluido</v>
      </c>
    </row>
    <row r="1932" spans="1:27" s="43" customFormat="1" ht="15" customHeight="1">
      <c r="A1932" s="89" t="s">
        <v>26</v>
      </c>
      <c r="B1932" s="90" t="s">
        <v>37</v>
      </c>
      <c r="C1932" s="91" t="s">
        <v>27</v>
      </c>
      <c r="D1932" s="91">
        <v>7883</v>
      </c>
      <c r="E1932" s="87" t="s">
        <v>102</v>
      </c>
      <c r="F1932" s="87" t="s">
        <v>29</v>
      </c>
      <c r="G1932" s="88" t="s">
        <v>44</v>
      </c>
      <c r="H1932" s="89" t="s">
        <v>45</v>
      </c>
      <c r="I1932" s="92" t="s">
        <v>102</v>
      </c>
      <c r="J1932" s="92" t="s">
        <v>86</v>
      </c>
      <c r="K1932" s="91" t="s">
        <v>155</v>
      </c>
      <c r="L1932" s="128">
        <v>44015</v>
      </c>
      <c r="M1932" s="91">
        <v>2020</v>
      </c>
      <c r="N1932" s="91" t="s">
        <v>1124</v>
      </c>
      <c r="O1932" s="91" t="s">
        <v>1342</v>
      </c>
      <c r="P1932" s="127">
        <v>44045</v>
      </c>
      <c r="Q1932" s="97">
        <v>44046</v>
      </c>
      <c r="R1932" s="93" t="s">
        <v>35</v>
      </c>
      <c r="S1932" s="89" t="s">
        <v>36</v>
      </c>
      <c r="T1932" s="88" t="s">
        <v>30</v>
      </c>
      <c r="U1932" s="89" t="s">
        <v>449</v>
      </c>
      <c r="V1932" s="92" t="s">
        <v>2373</v>
      </c>
      <c r="W1932" s="94">
        <v>3501003</v>
      </c>
      <c r="X1932" s="46">
        <f t="shared" si="93"/>
        <v>31</v>
      </c>
      <c r="Y1932" s="46">
        <v>1667</v>
      </c>
      <c r="Z1932" s="46" t="str">
        <f t="shared" si="94"/>
        <v>31-60</v>
      </c>
      <c r="AA1932" s="77" t="str">
        <f t="shared" si="95"/>
        <v>Concluido</v>
      </c>
    </row>
    <row r="1933" spans="1:27" s="43" customFormat="1" ht="15" customHeight="1">
      <c r="A1933" s="89" t="s">
        <v>26</v>
      </c>
      <c r="B1933" s="90" t="s">
        <v>37</v>
      </c>
      <c r="C1933" s="91" t="s">
        <v>27</v>
      </c>
      <c r="D1933" s="91">
        <v>7880</v>
      </c>
      <c r="E1933" s="87" t="s">
        <v>160</v>
      </c>
      <c r="F1933" s="87" t="s">
        <v>57</v>
      </c>
      <c r="G1933" s="88" t="s">
        <v>44</v>
      </c>
      <c r="H1933" s="89" t="s">
        <v>45</v>
      </c>
      <c r="I1933" s="92" t="s">
        <v>160</v>
      </c>
      <c r="J1933" s="92" t="s">
        <v>111</v>
      </c>
      <c r="K1933" s="91" t="s">
        <v>161</v>
      </c>
      <c r="L1933" s="128">
        <v>44015</v>
      </c>
      <c r="M1933" s="91">
        <v>2020</v>
      </c>
      <c r="N1933" s="91" t="s">
        <v>1124</v>
      </c>
      <c r="O1933" s="91" t="s">
        <v>1342</v>
      </c>
      <c r="P1933" s="127">
        <v>44045</v>
      </c>
      <c r="Q1933" s="97">
        <v>44050</v>
      </c>
      <c r="R1933" s="93" t="s">
        <v>35</v>
      </c>
      <c r="S1933" s="89" t="s">
        <v>36</v>
      </c>
      <c r="T1933" s="88" t="s">
        <v>41</v>
      </c>
      <c r="U1933" s="89" t="s">
        <v>42</v>
      </c>
      <c r="V1933" s="92" t="s">
        <v>2374</v>
      </c>
      <c r="W1933" s="94">
        <v>1137763</v>
      </c>
      <c r="X1933" s="46">
        <f t="shared" si="93"/>
        <v>35</v>
      </c>
      <c r="Y1933" s="46">
        <v>1668</v>
      </c>
      <c r="Z1933" s="46" t="str">
        <f t="shared" si="94"/>
        <v>31-60</v>
      </c>
      <c r="AA1933" s="77" t="str">
        <f t="shared" si="95"/>
        <v>Concluido</v>
      </c>
    </row>
    <row r="1934" spans="1:27" s="43" customFormat="1" ht="15" customHeight="1">
      <c r="A1934" s="89" t="s">
        <v>26</v>
      </c>
      <c r="B1934" s="90" t="s">
        <v>37</v>
      </c>
      <c r="C1934" s="91" t="s">
        <v>27</v>
      </c>
      <c r="D1934" s="91">
        <v>7835</v>
      </c>
      <c r="E1934" s="87" t="s">
        <v>116</v>
      </c>
      <c r="F1934" s="87" t="s">
        <v>57</v>
      </c>
      <c r="G1934" s="88" t="s">
        <v>44</v>
      </c>
      <c r="H1934" s="89" t="s">
        <v>45</v>
      </c>
      <c r="I1934" s="92" t="s">
        <v>407</v>
      </c>
      <c r="J1934" s="92" t="s">
        <v>117</v>
      </c>
      <c r="K1934" s="91" t="s">
        <v>417</v>
      </c>
      <c r="L1934" s="128">
        <v>44014</v>
      </c>
      <c r="M1934" s="91">
        <v>2020</v>
      </c>
      <c r="N1934" s="91" t="s">
        <v>1124</v>
      </c>
      <c r="O1934" s="91" t="s">
        <v>1342</v>
      </c>
      <c r="P1934" s="127">
        <v>44044</v>
      </c>
      <c r="Q1934" s="97">
        <v>44032</v>
      </c>
      <c r="R1934" s="93" t="s">
        <v>35</v>
      </c>
      <c r="S1934" s="89" t="s">
        <v>36</v>
      </c>
      <c r="T1934" s="88" t="s">
        <v>30</v>
      </c>
      <c r="U1934" s="89" t="s">
        <v>449</v>
      </c>
      <c r="V1934" s="92" t="s">
        <v>2375</v>
      </c>
      <c r="W1934" s="94">
        <v>25303334</v>
      </c>
      <c r="X1934" s="46">
        <f t="shared" si="93"/>
        <v>18</v>
      </c>
      <c r="Y1934" s="46">
        <v>1669</v>
      </c>
      <c r="Z1934" s="46" t="str">
        <f t="shared" si="94"/>
        <v>16-30</v>
      </c>
      <c r="AA1934" s="77" t="str">
        <f t="shared" si="95"/>
        <v>Concluido</v>
      </c>
    </row>
    <row r="1935" spans="1:27" s="43" customFormat="1" ht="15" customHeight="1">
      <c r="A1935" s="89" t="s">
        <v>26</v>
      </c>
      <c r="B1935" s="90" t="s">
        <v>37</v>
      </c>
      <c r="C1935" s="91" t="s">
        <v>27</v>
      </c>
      <c r="D1935" s="91">
        <v>7851</v>
      </c>
      <c r="E1935" s="87" t="s">
        <v>147</v>
      </c>
      <c r="F1935" s="87" t="s">
        <v>29</v>
      </c>
      <c r="G1935" s="88" t="s">
        <v>44</v>
      </c>
      <c r="H1935" s="89" t="s">
        <v>45</v>
      </c>
      <c r="I1935" s="92" t="s">
        <v>97</v>
      </c>
      <c r="J1935" s="92" t="s">
        <v>59</v>
      </c>
      <c r="K1935" s="91" t="s">
        <v>98</v>
      </c>
      <c r="L1935" s="128">
        <v>44014</v>
      </c>
      <c r="M1935" s="91">
        <v>2020</v>
      </c>
      <c r="N1935" s="91" t="s">
        <v>1124</v>
      </c>
      <c r="O1935" s="91" t="s">
        <v>1342</v>
      </c>
      <c r="P1935" s="127">
        <v>44044</v>
      </c>
      <c r="Q1935" s="97">
        <v>44050</v>
      </c>
      <c r="R1935" s="93" t="s">
        <v>35</v>
      </c>
      <c r="S1935" s="89" t="s">
        <v>36</v>
      </c>
      <c r="T1935" s="88" t="s">
        <v>30</v>
      </c>
      <c r="U1935" s="89" t="s">
        <v>449</v>
      </c>
      <c r="V1935" s="92" t="s">
        <v>2376</v>
      </c>
      <c r="W1935" s="94">
        <v>17925000</v>
      </c>
      <c r="X1935" s="46">
        <f t="shared" si="93"/>
        <v>36</v>
      </c>
      <c r="Y1935" s="46">
        <v>1670</v>
      </c>
      <c r="Z1935" s="46" t="str">
        <f t="shared" si="94"/>
        <v>31-60</v>
      </c>
      <c r="AA1935" s="77" t="str">
        <f t="shared" si="95"/>
        <v>Concluido</v>
      </c>
    </row>
    <row r="1936" spans="1:27" s="43" customFormat="1" ht="15" customHeight="1">
      <c r="A1936" s="89" t="s">
        <v>26</v>
      </c>
      <c r="B1936" s="90" t="s">
        <v>37</v>
      </c>
      <c r="C1936" s="91" t="s">
        <v>27</v>
      </c>
      <c r="D1936" s="91">
        <v>7854</v>
      </c>
      <c r="E1936" s="87" t="s">
        <v>147</v>
      </c>
      <c r="F1936" s="87" t="s">
        <v>57</v>
      </c>
      <c r="G1936" s="88" t="s">
        <v>44</v>
      </c>
      <c r="H1936" s="89" t="s">
        <v>45</v>
      </c>
      <c r="I1936" s="92" t="s">
        <v>97</v>
      </c>
      <c r="J1936" s="92" t="s">
        <v>59</v>
      </c>
      <c r="K1936" s="91" t="s">
        <v>98</v>
      </c>
      <c r="L1936" s="128">
        <v>44014</v>
      </c>
      <c r="M1936" s="91">
        <v>2020</v>
      </c>
      <c r="N1936" s="91" t="s">
        <v>1124</v>
      </c>
      <c r="O1936" s="91" t="s">
        <v>1342</v>
      </c>
      <c r="P1936" s="127">
        <v>44044</v>
      </c>
      <c r="Q1936" s="97">
        <v>44043</v>
      </c>
      <c r="R1936" s="93" t="s">
        <v>35</v>
      </c>
      <c r="S1936" s="89" t="s">
        <v>36</v>
      </c>
      <c r="T1936" s="88" t="s">
        <v>30</v>
      </c>
      <c r="U1936" s="89" t="s">
        <v>449</v>
      </c>
      <c r="V1936" s="92" t="s">
        <v>2377</v>
      </c>
      <c r="W1936" s="94">
        <v>48124638</v>
      </c>
      <c r="X1936" s="46">
        <f t="shared" si="93"/>
        <v>29</v>
      </c>
      <c r="Y1936" s="46">
        <v>1671</v>
      </c>
      <c r="Z1936" s="46" t="str">
        <f t="shared" si="94"/>
        <v>16-30</v>
      </c>
      <c r="AA1936" s="77" t="str">
        <f t="shared" si="95"/>
        <v>Concluido</v>
      </c>
    </row>
    <row r="1937" spans="1:27" s="43" customFormat="1" ht="15" customHeight="1">
      <c r="A1937" s="89" t="s">
        <v>26</v>
      </c>
      <c r="B1937" s="90" t="s">
        <v>37</v>
      </c>
      <c r="C1937" s="91" t="s">
        <v>27</v>
      </c>
      <c r="D1937" s="91">
        <v>7855</v>
      </c>
      <c r="E1937" s="87" t="s">
        <v>147</v>
      </c>
      <c r="F1937" s="87" t="s">
        <v>29</v>
      </c>
      <c r="G1937" s="88" t="s">
        <v>44</v>
      </c>
      <c r="H1937" s="89" t="s">
        <v>45</v>
      </c>
      <c r="I1937" s="92" t="s">
        <v>97</v>
      </c>
      <c r="J1937" s="92" t="s">
        <v>59</v>
      </c>
      <c r="K1937" s="91" t="s">
        <v>98</v>
      </c>
      <c r="L1937" s="128">
        <v>44014</v>
      </c>
      <c r="M1937" s="91">
        <v>2020</v>
      </c>
      <c r="N1937" s="91" t="s">
        <v>1124</v>
      </c>
      <c r="O1937" s="91" t="s">
        <v>1342</v>
      </c>
      <c r="P1937" s="127">
        <v>44044</v>
      </c>
      <c r="Q1937" s="97">
        <v>44043</v>
      </c>
      <c r="R1937" s="93" t="s">
        <v>35</v>
      </c>
      <c r="S1937" s="89" t="s">
        <v>36</v>
      </c>
      <c r="T1937" s="88" t="s">
        <v>30</v>
      </c>
      <c r="U1937" s="89" t="s">
        <v>449</v>
      </c>
      <c r="V1937" s="92" t="s">
        <v>2378</v>
      </c>
      <c r="W1937" s="94">
        <v>17900076</v>
      </c>
      <c r="X1937" s="46">
        <f t="shared" si="93"/>
        <v>29</v>
      </c>
      <c r="Y1937" s="46">
        <v>1672</v>
      </c>
      <c r="Z1937" s="46" t="str">
        <f t="shared" si="94"/>
        <v>16-30</v>
      </c>
      <c r="AA1937" s="77" t="str">
        <f t="shared" si="95"/>
        <v>Concluido</v>
      </c>
    </row>
    <row r="1938" spans="1:27" s="43" customFormat="1">
      <c r="A1938" s="89" t="s">
        <v>26</v>
      </c>
      <c r="B1938" s="90" t="s">
        <v>37</v>
      </c>
      <c r="C1938" s="91" t="s">
        <v>27</v>
      </c>
      <c r="D1938" s="91">
        <v>7850</v>
      </c>
      <c r="E1938" s="87" t="s">
        <v>138</v>
      </c>
      <c r="F1938" s="87" t="s">
        <v>57</v>
      </c>
      <c r="G1938" s="88" t="s">
        <v>44</v>
      </c>
      <c r="H1938" s="89" t="s">
        <v>45</v>
      </c>
      <c r="I1938" s="92" t="s">
        <v>138</v>
      </c>
      <c r="J1938" s="92" t="s">
        <v>108</v>
      </c>
      <c r="K1938" s="95" t="s">
        <v>1121</v>
      </c>
      <c r="L1938" s="128">
        <v>44014</v>
      </c>
      <c r="M1938" s="91">
        <v>2020</v>
      </c>
      <c r="N1938" s="91" t="s">
        <v>1124</v>
      </c>
      <c r="O1938" s="91" t="s">
        <v>1342</v>
      </c>
      <c r="P1938" s="127">
        <v>44044</v>
      </c>
      <c r="Q1938" s="97">
        <v>44044</v>
      </c>
      <c r="R1938" s="93" t="s">
        <v>35</v>
      </c>
      <c r="S1938" s="89" t="s">
        <v>36</v>
      </c>
      <c r="T1938" s="88" t="s">
        <v>30</v>
      </c>
      <c r="U1938" s="89" t="s">
        <v>449</v>
      </c>
      <c r="V1938" s="92" t="s">
        <v>2379</v>
      </c>
      <c r="W1938" s="94">
        <v>40291993</v>
      </c>
      <c r="X1938" s="46">
        <f t="shared" si="93"/>
        <v>30</v>
      </c>
      <c r="Y1938" s="46">
        <v>1673</v>
      </c>
      <c r="Z1938" s="46" t="str">
        <f t="shared" si="94"/>
        <v>16-30</v>
      </c>
      <c r="AA1938" s="77" t="str">
        <f t="shared" si="95"/>
        <v>Concluido</v>
      </c>
    </row>
    <row r="1939" spans="1:27" s="43" customFormat="1">
      <c r="A1939" s="89" t="s">
        <v>26</v>
      </c>
      <c r="B1939" s="90" t="s">
        <v>37</v>
      </c>
      <c r="C1939" s="91" t="s">
        <v>27</v>
      </c>
      <c r="D1939" s="91">
        <v>7836</v>
      </c>
      <c r="E1939" s="87" t="s">
        <v>162</v>
      </c>
      <c r="F1939" s="87" t="s">
        <v>57</v>
      </c>
      <c r="G1939" s="88" t="s">
        <v>44</v>
      </c>
      <c r="H1939" s="89" t="s">
        <v>45</v>
      </c>
      <c r="I1939" s="92" t="s">
        <v>77</v>
      </c>
      <c r="J1939" s="92" t="s">
        <v>108</v>
      </c>
      <c r="K1939" s="91" t="s">
        <v>129</v>
      </c>
      <c r="L1939" s="128">
        <v>44014</v>
      </c>
      <c r="M1939" s="91">
        <v>2020</v>
      </c>
      <c r="N1939" s="91" t="s">
        <v>1124</v>
      </c>
      <c r="O1939" s="91" t="s">
        <v>1342</v>
      </c>
      <c r="P1939" s="127">
        <v>44044</v>
      </c>
      <c r="Q1939" s="97">
        <v>44047</v>
      </c>
      <c r="R1939" s="93" t="s">
        <v>35</v>
      </c>
      <c r="S1939" s="89" t="s">
        <v>36</v>
      </c>
      <c r="T1939" s="88" t="s">
        <v>30</v>
      </c>
      <c r="U1939" s="89" t="s">
        <v>449</v>
      </c>
      <c r="V1939" s="92" t="s">
        <v>2380</v>
      </c>
      <c r="W1939" s="94">
        <v>71430671</v>
      </c>
      <c r="X1939" s="46">
        <f t="shared" si="93"/>
        <v>33</v>
      </c>
      <c r="Y1939" s="46">
        <v>1674</v>
      </c>
      <c r="Z1939" s="46" t="str">
        <f t="shared" si="94"/>
        <v>31-60</v>
      </c>
      <c r="AA1939" s="77" t="str">
        <f t="shared" si="95"/>
        <v>Concluido</v>
      </c>
    </row>
    <row r="1940" spans="1:27" s="43" customFormat="1" ht="15" customHeight="1">
      <c r="A1940" s="89" t="s">
        <v>26</v>
      </c>
      <c r="B1940" s="90" t="s">
        <v>37</v>
      </c>
      <c r="C1940" s="91" t="s">
        <v>27</v>
      </c>
      <c r="D1940" s="91">
        <v>7842</v>
      </c>
      <c r="E1940" s="87" t="s">
        <v>162</v>
      </c>
      <c r="F1940" s="87" t="s">
        <v>57</v>
      </c>
      <c r="G1940" s="88" t="s">
        <v>44</v>
      </c>
      <c r="H1940" s="89" t="s">
        <v>45</v>
      </c>
      <c r="I1940" s="92" t="s">
        <v>77</v>
      </c>
      <c r="J1940" s="92" t="s">
        <v>108</v>
      </c>
      <c r="K1940" s="91" t="s">
        <v>129</v>
      </c>
      <c r="L1940" s="128">
        <v>44014</v>
      </c>
      <c r="M1940" s="91">
        <v>2020</v>
      </c>
      <c r="N1940" s="91" t="s">
        <v>1124</v>
      </c>
      <c r="O1940" s="91" t="s">
        <v>1342</v>
      </c>
      <c r="P1940" s="127">
        <v>44044</v>
      </c>
      <c r="Q1940" s="97">
        <v>44030</v>
      </c>
      <c r="R1940" s="93" t="s">
        <v>35</v>
      </c>
      <c r="S1940" s="89" t="s">
        <v>36</v>
      </c>
      <c r="T1940" s="88" t="s">
        <v>30</v>
      </c>
      <c r="U1940" s="89" t="s">
        <v>449</v>
      </c>
      <c r="V1940" s="92" t="s">
        <v>2381</v>
      </c>
      <c r="W1940" s="94">
        <v>80620030</v>
      </c>
      <c r="X1940" s="46">
        <f t="shared" si="93"/>
        <v>16</v>
      </c>
      <c r="Y1940" s="46">
        <v>1675</v>
      </c>
      <c r="Z1940" s="46" t="str">
        <f t="shared" si="94"/>
        <v>16-30</v>
      </c>
      <c r="AA1940" s="77" t="str">
        <f t="shared" si="95"/>
        <v>Concluido</v>
      </c>
    </row>
    <row r="1941" spans="1:27" s="43" customFormat="1" ht="15" customHeight="1">
      <c r="A1941" s="89" t="s">
        <v>26</v>
      </c>
      <c r="B1941" s="90" t="s">
        <v>37</v>
      </c>
      <c r="C1941" s="91" t="s">
        <v>27</v>
      </c>
      <c r="D1941" s="91">
        <v>7849</v>
      </c>
      <c r="E1941" s="87" t="s">
        <v>162</v>
      </c>
      <c r="F1941" s="87" t="s">
        <v>29</v>
      </c>
      <c r="G1941" s="88" t="s">
        <v>44</v>
      </c>
      <c r="H1941" s="89" t="s">
        <v>45</v>
      </c>
      <c r="I1941" s="92" t="s">
        <v>77</v>
      </c>
      <c r="J1941" s="92" t="s">
        <v>108</v>
      </c>
      <c r="K1941" s="91" t="s">
        <v>129</v>
      </c>
      <c r="L1941" s="128">
        <v>44014</v>
      </c>
      <c r="M1941" s="91">
        <v>2020</v>
      </c>
      <c r="N1941" s="91" t="s">
        <v>1124</v>
      </c>
      <c r="O1941" s="91" t="s">
        <v>1342</v>
      </c>
      <c r="P1941" s="127">
        <v>44044</v>
      </c>
      <c r="Q1941" s="97">
        <v>44043</v>
      </c>
      <c r="R1941" s="93" t="s">
        <v>35</v>
      </c>
      <c r="S1941" s="89" t="s">
        <v>36</v>
      </c>
      <c r="T1941" s="88" t="s">
        <v>30</v>
      </c>
      <c r="U1941" s="89" t="s">
        <v>449</v>
      </c>
      <c r="V1941" s="92" t="s">
        <v>2382</v>
      </c>
      <c r="W1941" s="94">
        <v>43654566</v>
      </c>
      <c r="X1941" s="46">
        <f t="shared" si="93"/>
        <v>29</v>
      </c>
      <c r="Y1941" s="46">
        <v>1676</v>
      </c>
      <c r="Z1941" s="46" t="str">
        <f t="shared" si="94"/>
        <v>16-30</v>
      </c>
      <c r="AA1941" s="77" t="str">
        <f t="shared" si="95"/>
        <v>Concluido</v>
      </c>
    </row>
    <row r="1942" spans="1:27" s="43" customFormat="1" ht="15" customHeight="1">
      <c r="A1942" s="89" t="s">
        <v>26</v>
      </c>
      <c r="B1942" s="90" t="s">
        <v>37</v>
      </c>
      <c r="C1942" s="91" t="s">
        <v>27</v>
      </c>
      <c r="D1942" s="91">
        <v>7852</v>
      </c>
      <c r="E1942" s="87" t="s">
        <v>128</v>
      </c>
      <c r="F1942" s="87" t="s">
        <v>29</v>
      </c>
      <c r="G1942" s="88" t="s">
        <v>44</v>
      </c>
      <c r="H1942" s="89" t="s">
        <v>45</v>
      </c>
      <c r="I1942" s="92" t="s">
        <v>77</v>
      </c>
      <c r="J1942" s="92" t="s">
        <v>108</v>
      </c>
      <c r="K1942" s="91" t="s">
        <v>129</v>
      </c>
      <c r="L1942" s="128">
        <v>44014</v>
      </c>
      <c r="M1942" s="91">
        <v>2020</v>
      </c>
      <c r="N1942" s="91" t="s">
        <v>1124</v>
      </c>
      <c r="O1942" s="91" t="s">
        <v>1342</v>
      </c>
      <c r="P1942" s="127">
        <v>44044</v>
      </c>
      <c r="Q1942" s="97">
        <v>44030</v>
      </c>
      <c r="R1942" s="93" t="s">
        <v>35</v>
      </c>
      <c r="S1942" s="89" t="s">
        <v>36</v>
      </c>
      <c r="T1942" s="88" t="s">
        <v>30</v>
      </c>
      <c r="U1942" s="89" t="s">
        <v>449</v>
      </c>
      <c r="V1942" s="92" t="s">
        <v>2383</v>
      </c>
      <c r="W1942" s="94">
        <v>41732744</v>
      </c>
      <c r="X1942" s="46">
        <f t="shared" si="93"/>
        <v>16</v>
      </c>
      <c r="Y1942" s="46">
        <v>1677</v>
      </c>
      <c r="Z1942" s="46" t="str">
        <f t="shared" si="94"/>
        <v>16-30</v>
      </c>
      <c r="AA1942" s="77" t="str">
        <f t="shared" si="95"/>
        <v>Concluido</v>
      </c>
    </row>
    <row r="1943" spans="1:27" s="43" customFormat="1" ht="15" customHeight="1">
      <c r="A1943" s="89" t="s">
        <v>26</v>
      </c>
      <c r="B1943" s="90" t="s">
        <v>37</v>
      </c>
      <c r="C1943" s="91" t="s">
        <v>27</v>
      </c>
      <c r="D1943" s="91">
        <v>7840</v>
      </c>
      <c r="E1943" s="87" t="s">
        <v>76</v>
      </c>
      <c r="F1943" s="87" t="s">
        <v>29</v>
      </c>
      <c r="G1943" s="88" t="s">
        <v>44</v>
      </c>
      <c r="H1943" s="89" t="s">
        <v>45</v>
      </c>
      <c r="I1943" s="92" t="s">
        <v>76</v>
      </c>
      <c r="J1943" s="92" t="s">
        <v>47</v>
      </c>
      <c r="K1943" s="91" t="s">
        <v>34</v>
      </c>
      <c r="L1943" s="128">
        <v>44014</v>
      </c>
      <c r="M1943" s="91">
        <v>2020</v>
      </c>
      <c r="N1943" s="91" t="s">
        <v>1124</v>
      </c>
      <c r="O1943" s="91" t="s">
        <v>1342</v>
      </c>
      <c r="P1943" s="127">
        <v>44044</v>
      </c>
      <c r="Q1943" s="97">
        <v>44043</v>
      </c>
      <c r="R1943" s="93" t="s">
        <v>35</v>
      </c>
      <c r="S1943" s="89" t="s">
        <v>36</v>
      </c>
      <c r="T1943" s="88" t="s">
        <v>30</v>
      </c>
      <c r="U1943" s="89" t="s">
        <v>449</v>
      </c>
      <c r="V1943" s="92" t="s">
        <v>2384</v>
      </c>
      <c r="W1943" s="94">
        <v>9551093</v>
      </c>
      <c r="X1943" s="46">
        <f t="shared" si="93"/>
        <v>29</v>
      </c>
      <c r="Y1943" s="46">
        <v>1678</v>
      </c>
      <c r="Z1943" s="46" t="str">
        <f t="shared" si="94"/>
        <v>16-30</v>
      </c>
      <c r="AA1943" s="77" t="str">
        <f t="shared" si="95"/>
        <v>Concluido</v>
      </c>
    </row>
    <row r="1944" spans="1:27" s="43" customFormat="1" ht="15" customHeight="1">
      <c r="A1944" s="89" t="s">
        <v>26</v>
      </c>
      <c r="B1944" s="90" t="s">
        <v>37</v>
      </c>
      <c r="C1944" s="91" t="s">
        <v>27</v>
      </c>
      <c r="D1944" s="91">
        <v>7853</v>
      </c>
      <c r="E1944" s="87" t="s">
        <v>76</v>
      </c>
      <c r="F1944" s="87" t="s">
        <v>29</v>
      </c>
      <c r="G1944" s="88" t="s">
        <v>44</v>
      </c>
      <c r="H1944" s="89" t="s">
        <v>45</v>
      </c>
      <c r="I1944" s="92" t="s">
        <v>76</v>
      </c>
      <c r="J1944" s="92" t="s">
        <v>47</v>
      </c>
      <c r="K1944" s="91" t="s">
        <v>34</v>
      </c>
      <c r="L1944" s="128">
        <v>44014</v>
      </c>
      <c r="M1944" s="91">
        <v>2020</v>
      </c>
      <c r="N1944" s="91" t="s">
        <v>1124</v>
      </c>
      <c r="O1944" s="91" t="s">
        <v>1342</v>
      </c>
      <c r="P1944" s="127">
        <v>44044</v>
      </c>
      <c r="Q1944" s="97">
        <v>44043</v>
      </c>
      <c r="R1944" s="93" t="s">
        <v>35</v>
      </c>
      <c r="S1944" s="89" t="s">
        <v>36</v>
      </c>
      <c r="T1944" s="88" t="s">
        <v>30</v>
      </c>
      <c r="U1944" s="89" t="s">
        <v>449</v>
      </c>
      <c r="V1944" s="92" t="s">
        <v>2385</v>
      </c>
      <c r="W1944" s="94">
        <v>47963023</v>
      </c>
      <c r="X1944" s="46">
        <f t="shared" si="93"/>
        <v>29</v>
      </c>
      <c r="Y1944" s="46">
        <v>1679</v>
      </c>
      <c r="Z1944" s="46" t="str">
        <f t="shared" si="94"/>
        <v>16-30</v>
      </c>
      <c r="AA1944" s="77" t="str">
        <f t="shared" si="95"/>
        <v>Concluido</v>
      </c>
    </row>
    <row r="1945" spans="1:27" s="43" customFormat="1" ht="15" customHeight="1">
      <c r="A1945" s="89" t="s">
        <v>26</v>
      </c>
      <c r="B1945" s="90" t="s">
        <v>37</v>
      </c>
      <c r="C1945" s="91" t="s">
        <v>27</v>
      </c>
      <c r="D1945" s="91">
        <v>7841</v>
      </c>
      <c r="E1945" s="87" t="s">
        <v>71</v>
      </c>
      <c r="F1945" s="87" t="s">
        <v>57</v>
      </c>
      <c r="G1945" s="88" t="s">
        <v>44</v>
      </c>
      <c r="H1945" s="89" t="s">
        <v>45</v>
      </c>
      <c r="I1945" s="92" t="s">
        <v>71</v>
      </c>
      <c r="J1945" s="92" t="s">
        <v>47</v>
      </c>
      <c r="K1945" s="91" t="s">
        <v>34</v>
      </c>
      <c r="L1945" s="128">
        <v>44014</v>
      </c>
      <c r="M1945" s="91">
        <v>2020</v>
      </c>
      <c r="N1945" s="91" t="s">
        <v>1124</v>
      </c>
      <c r="O1945" s="91" t="s">
        <v>1342</v>
      </c>
      <c r="P1945" s="127">
        <v>44044</v>
      </c>
      <c r="Q1945" s="97">
        <v>44030</v>
      </c>
      <c r="R1945" s="93" t="s">
        <v>35</v>
      </c>
      <c r="S1945" s="89" t="s">
        <v>36</v>
      </c>
      <c r="T1945" s="88" t="s">
        <v>30</v>
      </c>
      <c r="U1945" s="89" t="s">
        <v>449</v>
      </c>
      <c r="V1945" s="92" t="s">
        <v>2227</v>
      </c>
      <c r="W1945" s="94">
        <v>44969408</v>
      </c>
      <c r="X1945" s="46">
        <f t="shared" si="93"/>
        <v>16</v>
      </c>
      <c r="Y1945" s="46">
        <v>1680</v>
      </c>
      <c r="Z1945" s="46" t="str">
        <f t="shared" si="94"/>
        <v>16-30</v>
      </c>
      <c r="AA1945" s="77" t="str">
        <f t="shared" si="95"/>
        <v>Concluido</v>
      </c>
    </row>
    <row r="1946" spans="1:27" s="43" customFormat="1" ht="15" customHeight="1">
      <c r="A1946" s="89" t="s">
        <v>26</v>
      </c>
      <c r="B1946" s="90" t="s">
        <v>37</v>
      </c>
      <c r="C1946" s="91" t="s">
        <v>27</v>
      </c>
      <c r="D1946" s="91">
        <v>7845</v>
      </c>
      <c r="E1946" s="87" t="s">
        <v>71</v>
      </c>
      <c r="F1946" s="87" t="s">
        <v>91</v>
      </c>
      <c r="G1946" s="88" t="s">
        <v>44</v>
      </c>
      <c r="H1946" s="89" t="s">
        <v>45</v>
      </c>
      <c r="I1946" s="92" t="s">
        <v>71</v>
      </c>
      <c r="J1946" s="92" t="s">
        <v>47</v>
      </c>
      <c r="K1946" s="91" t="s">
        <v>34</v>
      </c>
      <c r="L1946" s="128">
        <v>44014</v>
      </c>
      <c r="M1946" s="91">
        <v>2020</v>
      </c>
      <c r="N1946" s="91" t="s">
        <v>1124</v>
      </c>
      <c r="O1946" s="91" t="s">
        <v>1342</v>
      </c>
      <c r="P1946" s="127">
        <v>44044</v>
      </c>
      <c r="Q1946" s="97">
        <v>44030</v>
      </c>
      <c r="R1946" s="93" t="s">
        <v>35</v>
      </c>
      <c r="S1946" s="89" t="s">
        <v>36</v>
      </c>
      <c r="T1946" s="88" t="s">
        <v>30</v>
      </c>
      <c r="U1946" s="89" t="s">
        <v>449</v>
      </c>
      <c r="V1946" s="92" t="s">
        <v>2386</v>
      </c>
      <c r="W1946" s="94">
        <v>42992291</v>
      </c>
      <c r="X1946" s="46">
        <f t="shared" si="93"/>
        <v>16</v>
      </c>
      <c r="Y1946" s="46">
        <v>1681</v>
      </c>
      <c r="Z1946" s="46" t="str">
        <f t="shared" si="94"/>
        <v>16-30</v>
      </c>
      <c r="AA1946" s="77" t="str">
        <f t="shared" si="95"/>
        <v>Concluido</v>
      </c>
    </row>
    <row r="1947" spans="1:27" s="43" customFormat="1">
      <c r="A1947" s="89" t="s">
        <v>26</v>
      </c>
      <c r="B1947" s="90" t="s">
        <v>37</v>
      </c>
      <c r="C1947" s="91" t="s">
        <v>27</v>
      </c>
      <c r="D1947" s="91">
        <v>7844</v>
      </c>
      <c r="E1947" s="87" t="s">
        <v>146</v>
      </c>
      <c r="F1947" s="87" t="s">
        <v>57</v>
      </c>
      <c r="G1947" s="88" t="s">
        <v>44</v>
      </c>
      <c r="H1947" s="89" t="s">
        <v>45</v>
      </c>
      <c r="I1947" s="92" t="s">
        <v>146</v>
      </c>
      <c r="J1947" s="92" t="s">
        <v>47</v>
      </c>
      <c r="K1947" s="91" t="s">
        <v>34</v>
      </c>
      <c r="L1947" s="128">
        <v>44014</v>
      </c>
      <c r="M1947" s="91">
        <v>2020</v>
      </c>
      <c r="N1947" s="91" t="s">
        <v>1124</v>
      </c>
      <c r="O1947" s="91" t="s">
        <v>1342</v>
      </c>
      <c r="P1947" s="127">
        <v>44044</v>
      </c>
      <c r="Q1947" s="97">
        <v>44043</v>
      </c>
      <c r="R1947" s="93" t="s">
        <v>35</v>
      </c>
      <c r="S1947" s="89" t="s">
        <v>36</v>
      </c>
      <c r="T1947" s="88" t="s">
        <v>30</v>
      </c>
      <c r="U1947" s="89" t="s">
        <v>449</v>
      </c>
      <c r="V1947" s="92" t="s">
        <v>2387</v>
      </c>
      <c r="W1947" s="94">
        <v>4007928</v>
      </c>
      <c r="X1947" s="46">
        <f t="shared" si="93"/>
        <v>29</v>
      </c>
      <c r="Y1947" s="46">
        <v>1682</v>
      </c>
      <c r="Z1947" s="46" t="str">
        <f t="shared" si="94"/>
        <v>16-30</v>
      </c>
      <c r="AA1947" s="77" t="str">
        <f t="shared" si="95"/>
        <v>Concluido</v>
      </c>
    </row>
    <row r="1948" spans="1:27" s="43" customFormat="1">
      <c r="A1948" s="89" t="s">
        <v>26</v>
      </c>
      <c r="B1948" s="90" t="s">
        <v>37</v>
      </c>
      <c r="C1948" s="91" t="s">
        <v>27</v>
      </c>
      <c r="D1948" s="91">
        <v>7831</v>
      </c>
      <c r="E1948" s="87" t="s">
        <v>83</v>
      </c>
      <c r="F1948" s="87" t="s">
        <v>57</v>
      </c>
      <c r="G1948" s="88" t="s">
        <v>30</v>
      </c>
      <c r="H1948" s="89" t="s">
        <v>31</v>
      </c>
      <c r="I1948" s="92" t="s">
        <v>32</v>
      </c>
      <c r="J1948" s="92" t="s">
        <v>33</v>
      </c>
      <c r="K1948" s="91" t="s">
        <v>34</v>
      </c>
      <c r="L1948" s="128">
        <v>44014</v>
      </c>
      <c r="M1948" s="91">
        <v>2020</v>
      </c>
      <c r="N1948" s="91" t="s">
        <v>1124</v>
      </c>
      <c r="O1948" s="91" t="s">
        <v>1342</v>
      </c>
      <c r="P1948" s="127">
        <v>44044</v>
      </c>
      <c r="Q1948" s="97">
        <v>44043</v>
      </c>
      <c r="R1948" s="93" t="s">
        <v>35</v>
      </c>
      <c r="S1948" s="89" t="s">
        <v>36</v>
      </c>
      <c r="T1948" s="88" t="s">
        <v>30</v>
      </c>
      <c r="U1948" s="89" t="s">
        <v>449</v>
      </c>
      <c r="V1948" s="92" t="s">
        <v>2388</v>
      </c>
      <c r="W1948" s="94">
        <v>70111494</v>
      </c>
      <c r="X1948" s="46">
        <f t="shared" si="93"/>
        <v>29</v>
      </c>
      <c r="Y1948" s="46">
        <v>1683</v>
      </c>
      <c r="Z1948" s="46" t="str">
        <f t="shared" si="94"/>
        <v>16-30</v>
      </c>
      <c r="AA1948" s="77" t="str">
        <f t="shared" si="95"/>
        <v>Concluido</v>
      </c>
    </row>
    <row r="1949" spans="1:27" s="43" customFormat="1">
      <c r="A1949" s="89" t="s">
        <v>26</v>
      </c>
      <c r="B1949" s="90" t="s">
        <v>37</v>
      </c>
      <c r="C1949" s="91" t="s">
        <v>27</v>
      </c>
      <c r="D1949" s="91">
        <v>7832</v>
      </c>
      <c r="E1949" s="87" t="s">
        <v>162</v>
      </c>
      <c r="F1949" s="87" t="s">
        <v>29</v>
      </c>
      <c r="G1949" s="88" t="s">
        <v>30</v>
      </c>
      <c r="H1949" s="89" t="s">
        <v>31</v>
      </c>
      <c r="I1949" s="92" t="s">
        <v>32</v>
      </c>
      <c r="J1949" s="92" t="s">
        <v>33</v>
      </c>
      <c r="K1949" s="91" t="s">
        <v>34</v>
      </c>
      <c r="L1949" s="128">
        <v>44014</v>
      </c>
      <c r="M1949" s="91">
        <v>2020</v>
      </c>
      <c r="N1949" s="91" t="s">
        <v>1124</v>
      </c>
      <c r="O1949" s="91" t="s">
        <v>1342</v>
      </c>
      <c r="P1949" s="127">
        <v>44044</v>
      </c>
      <c r="Q1949" s="97">
        <v>44030</v>
      </c>
      <c r="R1949" s="93" t="s">
        <v>35</v>
      </c>
      <c r="S1949" s="89" t="s">
        <v>36</v>
      </c>
      <c r="T1949" s="88" t="s">
        <v>30</v>
      </c>
      <c r="U1949" s="89" t="s">
        <v>449</v>
      </c>
      <c r="V1949" s="92" t="s">
        <v>2389</v>
      </c>
      <c r="W1949" s="94">
        <v>77048543</v>
      </c>
      <c r="X1949" s="46">
        <f t="shared" si="93"/>
        <v>16</v>
      </c>
      <c r="Y1949" s="46">
        <v>1684</v>
      </c>
      <c r="Z1949" s="46" t="str">
        <f t="shared" si="94"/>
        <v>16-30</v>
      </c>
      <c r="AA1949" s="77" t="str">
        <f t="shared" si="95"/>
        <v>Concluido</v>
      </c>
    </row>
    <row r="1950" spans="1:27" s="43" customFormat="1" ht="15" customHeight="1">
      <c r="A1950" s="89" t="s">
        <v>26</v>
      </c>
      <c r="B1950" s="90" t="s">
        <v>37</v>
      </c>
      <c r="C1950" s="91" t="s">
        <v>27</v>
      </c>
      <c r="D1950" s="91">
        <v>7833</v>
      </c>
      <c r="E1950" s="87" t="s">
        <v>95</v>
      </c>
      <c r="F1950" s="87" t="s">
        <v>57</v>
      </c>
      <c r="G1950" s="88" t="s">
        <v>30</v>
      </c>
      <c r="H1950" s="89" t="s">
        <v>31</v>
      </c>
      <c r="I1950" s="92" t="s">
        <v>32</v>
      </c>
      <c r="J1950" s="92" t="s">
        <v>33</v>
      </c>
      <c r="K1950" s="91" t="s">
        <v>34</v>
      </c>
      <c r="L1950" s="128">
        <v>44014</v>
      </c>
      <c r="M1950" s="91">
        <v>2020</v>
      </c>
      <c r="N1950" s="91" t="s">
        <v>1124</v>
      </c>
      <c r="O1950" s="91" t="s">
        <v>1342</v>
      </c>
      <c r="P1950" s="127">
        <v>44044</v>
      </c>
      <c r="Q1950" s="97">
        <v>44030</v>
      </c>
      <c r="R1950" s="93" t="s">
        <v>35</v>
      </c>
      <c r="S1950" s="89" t="s">
        <v>36</v>
      </c>
      <c r="T1950" s="88" t="s">
        <v>30</v>
      </c>
      <c r="U1950" s="89" t="s">
        <v>449</v>
      </c>
      <c r="V1950" s="92" t="s">
        <v>1216</v>
      </c>
      <c r="W1950" s="94">
        <v>43165879</v>
      </c>
      <c r="X1950" s="46">
        <f t="shared" si="93"/>
        <v>16</v>
      </c>
      <c r="Y1950" s="46">
        <v>1685</v>
      </c>
      <c r="Z1950" s="46" t="str">
        <f t="shared" si="94"/>
        <v>16-30</v>
      </c>
      <c r="AA1950" s="77" t="str">
        <f t="shared" si="95"/>
        <v>Concluido</v>
      </c>
    </row>
    <row r="1951" spans="1:27" s="43" customFormat="1" ht="15" customHeight="1">
      <c r="A1951" s="89" t="s">
        <v>26</v>
      </c>
      <c r="B1951" s="90" t="s">
        <v>37</v>
      </c>
      <c r="C1951" s="91" t="s">
        <v>27</v>
      </c>
      <c r="D1951" s="91">
        <v>7856</v>
      </c>
      <c r="E1951" s="87" t="s">
        <v>72</v>
      </c>
      <c r="F1951" s="87" t="s">
        <v>57</v>
      </c>
      <c r="G1951" s="88" t="s">
        <v>30</v>
      </c>
      <c r="H1951" s="89" t="s">
        <v>31</v>
      </c>
      <c r="I1951" s="92" t="s">
        <v>32</v>
      </c>
      <c r="J1951" s="92" t="s">
        <v>33</v>
      </c>
      <c r="K1951" s="91" t="s">
        <v>34</v>
      </c>
      <c r="L1951" s="128">
        <v>44014</v>
      </c>
      <c r="M1951" s="91">
        <v>2020</v>
      </c>
      <c r="N1951" s="91" t="s">
        <v>1124</v>
      </c>
      <c r="O1951" s="91" t="s">
        <v>1342</v>
      </c>
      <c r="P1951" s="127">
        <v>44044</v>
      </c>
      <c r="Q1951" s="97">
        <v>44033</v>
      </c>
      <c r="R1951" s="93" t="s">
        <v>35</v>
      </c>
      <c r="S1951" s="89" t="s">
        <v>36</v>
      </c>
      <c r="T1951" s="88" t="s">
        <v>30</v>
      </c>
      <c r="U1951" s="89" t="s">
        <v>449</v>
      </c>
      <c r="V1951" s="92" t="s">
        <v>2390</v>
      </c>
      <c r="W1951" s="94">
        <v>43530480</v>
      </c>
      <c r="X1951" s="46">
        <f t="shared" ref="X1951:X2014" si="96">Q1951-L1951</f>
        <v>19</v>
      </c>
      <c r="Y1951" s="46">
        <v>1686</v>
      </c>
      <c r="Z1951" s="46" t="str">
        <f t="shared" ref="Z1951:Z2014" si="97">IF(X1951&lt;=15,"1-15",IF(X1951&lt;=30,"16-30",IF(X1951&lt;=60,"31-60","Más de 60")))</f>
        <v>16-30</v>
      </c>
      <c r="AA1951" s="77" t="str">
        <f t="shared" ref="AA1951:AA2014" si="98">IF(B1951&lt;&gt;"En Gestión","Concluido","En Gestión")</f>
        <v>Concluido</v>
      </c>
    </row>
    <row r="1952" spans="1:27" s="43" customFormat="1" ht="15" customHeight="1">
      <c r="A1952" s="89" t="s">
        <v>26</v>
      </c>
      <c r="B1952" s="90" t="s">
        <v>37</v>
      </c>
      <c r="C1952" s="91" t="s">
        <v>27</v>
      </c>
      <c r="D1952" s="91">
        <v>7859</v>
      </c>
      <c r="E1952" s="87" t="s">
        <v>60</v>
      </c>
      <c r="F1952" s="87" t="s">
        <v>61</v>
      </c>
      <c r="G1952" s="88" t="s">
        <v>30</v>
      </c>
      <c r="H1952" s="89" t="s">
        <v>31</v>
      </c>
      <c r="I1952" s="92" t="s">
        <v>32</v>
      </c>
      <c r="J1952" s="92" t="s">
        <v>33</v>
      </c>
      <c r="K1952" s="91" t="s">
        <v>34</v>
      </c>
      <c r="L1952" s="128">
        <v>44014</v>
      </c>
      <c r="M1952" s="91">
        <v>2020</v>
      </c>
      <c r="N1952" s="91" t="s">
        <v>1124</v>
      </c>
      <c r="O1952" s="91" t="s">
        <v>1342</v>
      </c>
      <c r="P1952" s="127">
        <v>44044</v>
      </c>
      <c r="Q1952" s="97">
        <v>44027</v>
      </c>
      <c r="R1952" s="93" t="s">
        <v>40</v>
      </c>
      <c r="S1952" s="89" t="s">
        <v>420</v>
      </c>
      <c r="T1952" s="88" t="s">
        <v>30</v>
      </c>
      <c r="U1952" s="89" t="s">
        <v>449</v>
      </c>
      <c r="V1952" s="92" t="s">
        <v>906</v>
      </c>
      <c r="W1952" s="94">
        <v>72487830</v>
      </c>
      <c r="X1952" s="46">
        <f t="shared" si="96"/>
        <v>13</v>
      </c>
      <c r="Y1952" s="46">
        <v>1687</v>
      </c>
      <c r="Z1952" s="46" t="str">
        <f t="shared" si="97"/>
        <v>1-15</v>
      </c>
      <c r="AA1952" s="77" t="str">
        <f t="shared" si="98"/>
        <v>Concluido</v>
      </c>
    </row>
    <row r="1953" spans="1:27" s="43" customFormat="1" ht="15" customHeight="1">
      <c r="A1953" s="89" t="s">
        <v>26</v>
      </c>
      <c r="B1953" s="90" t="s">
        <v>37</v>
      </c>
      <c r="C1953" s="91" t="s">
        <v>27</v>
      </c>
      <c r="D1953" s="91">
        <v>7860</v>
      </c>
      <c r="E1953" s="87" t="s">
        <v>50</v>
      </c>
      <c r="F1953" s="87" t="s">
        <v>29</v>
      </c>
      <c r="G1953" s="88" t="s">
        <v>30</v>
      </c>
      <c r="H1953" s="89" t="s">
        <v>31</v>
      </c>
      <c r="I1953" s="92" t="s">
        <v>32</v>
      </c>
      <c r="J1953" s="92" t="s">
        <v>33</v>
      </c>
      <c r="K1953" s="91" t="s">
        <v>34</v>
      </c>
      <c r="L1953" s="128">
        <v>44014</v>
      </c>
      <c r="M1953" s="91">
        <v>2020</v>
      </c>
      <c r="N1953" s="91" t="s">
        <v>1124</v>
      </c>
      <c r="O1953" s="91" t="s">
        <v>1342</v>
      </c>
      <c r="P1953" s="127">
        <v>44044</v>
      </c>
      <c r="Q1953" s="97">
        <v>44030</v>
      </c>
      <c r="R1953" s="93" t="s">
        <v>35</v>
      </c>
      <c r="S1953" s="89" t="s">
        <v>36</v>
      </c>
      <c r="T1953" s="88" t="s">
        <v>30</v>
      </c>
      <c r="U1953" s="89" t="s">
        <v>449</v>
      </c>
      <c r="V1953" s="92" t="s">
        <v>2391</v>
      </c>
      <c r="W1953" s="94">
        <v>42955868</v>
      </c>
      <c r="X1953" s="46">
        <f t="shared" si="96"/>
        <v>16</v>
      </c>
      <c r="Y1953" s="46">
        <v>1688</v>
      </c>
      <c r="Z1953" s="46" t="str">
        <f t="shared" si="97"/>
        <v>16-30</v>
      </c>
      <c r="AA1953" s="77" t="str">
        <f t="shared" si="98"/>
        <v>Concluido</v>
      </c>
    </row>
    <row r="1954" spans="1:27" s="43" customFormat="1" ht="15" customHeight="1">
      <c r="A1954" s="89" t="s">
        <v>26</v>
      </c>
      <c r="B1954" s="90" t="s">
        <v>37</v>
      </c>
      <c r="C1954" s="91" t="s">
        <v>27</v>
      </c>
      <c r="D1954" s="91">
        <v>7861</v>
      </c>
      <c r="E1954" s="87" t="s">
        <v>147</v>
      </c>
      <c r="F1954" s="87" t="s">
        <v>57</v>
      </c>
      <c r="G1954" s="88" t="s">
        <v>30</v>
      </c>
      <c r="H1954" s="89" t="s">
        <v>31</v>
      </c>
      <c r="I1954" s="92" t="s">
        <v>32</v>
      </c>
      <c r="J1954" s="92" t="s">
        <v>33</v>
      </c>
      <c r="K1954" s="91" t="s">
        <v>34</v>
      </c>
      <c r="L1954" s="128">
        <v>44014</v>
      </c>
      <c r="M1954" s="91">
        <v>2020</v>
      </c>
      <c r="N1954" s="91" t="s">
        <v>1124</v>
      </c>
      <c r="O1954" s="91" t="s">
        <v>1342</v>
      </c>
      <c r="P1954" s="127">
        <v>44044</v>
      </c>
      <c r="Q1954" s="97">
        <v>44043</v>
      </c>
      <c r="R1954" s="93" t="s">
        <v>35</v>
      </c>
      <c r="S1954" s="89" t="s">
        <v>36</v>
      </c>
      <c r="T1954" s="88" t="s">
        <v>30</v>
      </c>
      <c r="U1954" s="89" t="s">
        <v>449</v>
      </c>
      <c r="V1954" s="92" t="s">
        <v>2392</v>
      </c>
      <c r="W1954" s="94">
        <v>74613422</v>
      </c>
      <c r="X1954" s="46">
        <f t="shared" si="96"/>
        <v>29</v>
      </c>
      <c r="Y1954" s="46">
        <v>1689</v>
      </c>
      <c r="Z1954" s="46" t="str">
        <f t="shared" si="97"/>
        <v>16-30</v>
      </c>
      <c r="AA1954" s="77" t="str">
        <f t="shared" si="98"/>
        <v>Concluido</v>
      </c>
    </row>
    <row r="1955" spans="1:27" s="43" customFormat="1" ht="15" customHeight="1">
      <c r="A1955" s="89" t="s">
        <v>26</v>
      </c>
      <c r="B1955" s="90" t="s">
        <v>37</v>
      </c>
      <c r="C1955" s="91" t="s">
        <v>27</v>
      </c>
      <c r="D1955" s="91">
        <v>7862</v>
      </c>
      <c r="E1955" s="87" t="s">
        <v>115</v>
      </c>
      <c r="F1955" s="87" t="s">
        <v>29</v>
      </c>
      <c r="G1955" s="88" t="s">
        <v>30</v>
      </c>
      <c r="H1955" s="89" t="s">
        <v>31</v>
      </c>
      <c r="I1955" s="92" t="s">
        <v>32</v>
      </c>
      <c r="J1955" s="92" t="s">
        <v>33</v>
      </c>
      <c r="K1955" s="91" t="s">
        <v>34</v>
      </c>
      <c r="L1955" s="128">
        <v>44014</v>
      </c>
      <c r="M1955" s="91">
        <v>2020</v>
      </c>
      <c r="N1955" s="91" t="s">
        <v>1124</v>
      </c>
      <c r="O1955" s="91" t="s">
        <v>1342</v>
      </c>
      <c r="P1955" s="127">
        <v>44044</v>
      </c>
      <c r="Q1955" s="97">
        <v>44043</v>
      </c>
      <c r="R1955" s="93" t="s">
        <v>35</v>
      </c>
      <c r="S1955" s="89" t="s">
        <v>36</v>
      </c>
      <c r="T1955" s="88" t="s">
        <v>30</v>
      </c>
      <c r="U1955" s="89" t="s">
        <v>449</v>
      </c>
      <c r="V1955" s="92" t="s">
        <v>575</v>
      </c>
      <c r="W1955" s="94">
        <v>41450433</v>
      </c>
      <c r="X1955" s="46">
        <f t="shared" si="96"/>
        <v>29</v>
      </c>
      <c r="Y1955" s="46">
        <v>1690</v>
      </c>
      <c r="Z1955" s="46" t="str">
        <f t="shared" si="97"/>
        <v>16-30</v>
      </c>
      <c r="AA1955" s="77" t="str">
        <f t="shared" si="98"/>
        <v>Concluido</v>
      </c>
    </row>
    <row r="1956" spans="1:27" s="43" customFormat="1" ht="15" customHeight="1">
      <c r="A1956" s="89" t="s">
        <v>26</v>
      </c>
      <c r="B1956" s="90" t="s">
        <v>37</v>
      </c>
      <c r="C1956" s="91" t="s">
        <v>27</v>
      </c>
      <c r="D1956" s="91">
        <v>7863</v>
      </c>
      <c r="E1956" s="87" t="s">
        <v>71</v>
      </c>
      <c r="F1956" s="87" t="s">
        <v>57</v>
      </c>
      <c r="G1956" s="88" t="s">
        <v>30</v>
      </c>
      <c r="H1956" s="89" t="s">
        <v>31</v>
      </c>
      <c r="I1956" s="92" t="s">
        <v>32</v>
      </c>
      <c r="J1956" s="92" t="s">
        <v>33</v>
      </c>
      <c r="K1956" s="91" t="s">
        <v>34</v>
      </c>
      <c r="L1956" s="128">
        <v>44014</v>
      </c>
      <c r="M1956" s="91">
        <v>2020</v>
      </c>
      <c r="N1956" s="91" t="s">
        <v>1124</v>
      </c>
      <c r="O1956" s="91" t="s">
        <v>1342</v>
      </c>
      <c r="P1956" s="127">
        <v>44044</v>
      </c>
      <c r="Q1956" s="97">
        <v>44064</v>
      </c>
      <c r="R1956" s="93" t="s">
        <v>35</v>
      </c>
      <c r="S1956" s="89" t="s">
        <v>36</v>
      </c>
      <c r="T1956" s="88" t="s">
        <v>30</v>
      </c>
      <c r="U1956" s="89" t="s">
        <v>449</v>
      </c>
      <c r="V1956" s="92" t="s">
        <v>2393</v>
      </c>
      <c r="W1956" s="94">
        <v>43744030</v>
      </c>
      <c r="X1956" s="46">
        <f t="shared" si="96"/>
        <v>50</v>
      </c>
      <c r="Y1956" s="46">
        <v>1691</v>
      </c>
      <c r="Z1956" s="46" t="str">
        <f t="shared" si="97"/>
        <v>31-60</v>
      </c>
      <c r="AA1956" s="77" t="str">
        <f t="shared" si="98"/>
        <v>Concluido</v>
      </c>
    </row>
    <row r="1957" spans="1:27" s="43" customFormat="1" ht="15" customHeight="1">
      <c r="A1957" s="89" t="s">
        <v>26</v>
      </c>
      <c r="B1957" s="90" t="s">
        <v>37</v>
      </c>
      <c r="C1957" s="91" t="s">
        <v>27</v>
      </c>
      <c r="D1957" s="91">
        <v>7864</v>
      </c>
      <c r="E1957" s="87" t="s">
        <v>109</v>
      </c>
      <c r="F1957" s="87" t="s">
        <v>29</v>
      </c>
      <c r="G1957" s="88" t="s">
        <v>30</v>
      </c>
      <c r="H1957" s="89" t="s">
        <v>442</v>
      </c>
      <c r="I1957" s="92" t="s">
        <v>32</v>
      </c>
      <c r="J1957" s="92" t="s">
        <v>33</v>
      </c>
      <c r="K1957" s="91" t="s">
        <v>34</v>
      </c>
      <c r="L1957" s="128">
        <v>44014</v>
      </c>
      <c r="M1957" s="91">
        <v>2020</v>
      </c>
      <c r="N1957" s="91" t="s">
        <v>1124</v>
      </c>
      <c r="O1957" s="91" t="s">
        <v>1342</v>
      </c>
      <c r="P1957" s="127">
        <v>44044</v>
      </c>
      <c r="Q1957" s="97">
        <v>44043</v>
      </c>
      <c r="R1957" s="93" t="s">
        <v>35</v>
      </c>
      <c r="S1957" s="89" t="s">
        <v>36</v>
      </c>
      <c r="T1957" s="88" t="s">
        <v>30</v>
      </c>
      <c r="U1957" s="89" t="s">
        <v>449</v>
      </c>
      <c r="V1957" s="92" t="s">
        <v>2394</v>
      </c>
      <c r="W1957" s="94">
        <v>4632272</v>
      </c>
      <c r="X1957" s="46">
        <f t="shared" si="96"/>
        <v>29</v>
      </c>
      <c r="Y1957" s="46">
        <v>1692</v>
      </c>
      <c r="Z1957" s="46" t="str">
        <f t="shared" si="97"/>
        <v>16-30</v>
      </c>
      <c r="AA1957" s="77" t="str">
        <f t="shared" si="98"/>
        <v>Concluido</v>
      </c>
    </row>
    <row r="1958" spans="1:27" s="43" customFormat="1" ht="15" customHeight="1">
      <c r="A1958" s="89" t="s">
        <v>26</v>
      </c>
      <c r="B1958" s="90" t="s">
        <v>37</v>
      </c>
      <c r="C1958" s="91" t="s">
        <v>27</v>
      </c>
      <c r="D1958" s="91">
        <v>7843</v>
      </c>
      <c r="E1958" s="87" t="s">
        <v>102</v>
      </c>
      <c r="F1958" s="87" t="s">
        <v>57</v>
      </c>
      <c r="G1958" s="88" t="s">
        <v>44</v>
      </c>
      <c r="H1958" s="89" t="s">
        <v>45</v>
      </c>
      <c r="I1958" s="92" t="s">
        <v>102</v>
      </c>
      <c r="J1958" s="92" t="s">
        <v>86</v>
      </c>
      <c r="K1958" s="91" t="s">
        <v>155</v>
      </c>
      <c r="L1958" s="128">
        <v>44014</v>
      </c>
      <c r="M1958" s="91">
        <v>2020</v>
      </c>
      <c r="N1958" s="91" t="s">
        <v>1124</v>
      </c>
      <c r="O1958" s="91" t="s">
        <v>1342</v>
      </c>
      <c r="P1958" s="127">
        <v>44044</v>
      </c>
      <c r="Q1958" s="97">
        <v>44043</v>
      </c>
      <c r="R1958" s="93" t="s">
        <v>35</v>
      </c>
      <c r="S1958" s="89" t="s">
        <v>36</v>
      </c>
      <c r="T1958" s="88" t="s">
        <v>30</v>
      </c>
      <c r="U1958" s="89" t="s">
        <v>449</v>
      </c>
      <c r="V1958" s="92" t="s">
        <v>2395</v>
      </c>
      <c r="W1958" s="94">
        <v>70060523</v>
      </c>
      <c r="X1958" s="46">
        <f t="shared" si="96"/>
        <v>29</v>
      </c>
      <c r="Y1958" s="46">
        <v>1693</v>
      </c>
      <c r="Z1958" s="46" t="str">
        <f t="shared" si="97"/>
        <v>16-30</v>
      </c>
      <c r="AA1958" s="77" t="str">
        <f t="shared" si="98"/>
        <v>Concluido</v>
      </c>
    </row>
    <row r="1959" spans="1:27" s="43" customFormat="1" ht="15" customHeight="1">
      <c r="A1959" s="89" t="s">
        <v>26</v>
      </c>
      <c r="B1959" s="90" t="s">
        <v>37</v>
      </c>
      <c r="C1959" s="91" t="s">
        <v>27</v>
      </c>
      <c r="D1959" s="91">
        <v>7811</v>
      </c>
      <c r="E1959" s="87" t="s">
        <v>1458</v>
      </c>
      <c r="F1959" s="87" t="s">
        <v>29</v>
      </c>
      <c r="G1959" s="88" t="s">
        <v>44</v>
      </c>
      <c r="H1959" s="89" t="s">
        <v>45</v>
      </c>
      <c r="I1959" s="92" t="s">
        <v>50</v>
      </c>
      <c r="J1959" s="92" t="s">
        <v>51</v>
      </c>
      <c r="K1959" s="91" t="s">
        <v>52</v>
      </c>
      <c r="L1959" s="128">
        <v>44013</v>
      </c>
      <c r="M1959" s="91">
        <v>2020</v>
      </c>
      <c r="N1959" s="91" t="s">
        <v>1124</v>
      </c>
      <c r="O1959" s="91" t="s">
        <v>1342</v>
      </c>
      <c r="P1959" s="127">
        <v>44043</v>
      </c>
      <c r="Q1959" s="97">
        <v>44043</v>
      </c>
      <c r="R1959" s="93" t="s">
        <v>35</v>
      </c>
      <c r="S1959" s="89" t="s">
        <v>36</v>
      </c>
      <c r="T1959" s="88" t="s">
        <v>30</v>
      </c>
      <c r="U1959" s="89" t="s">
        <v>449</v>
      </c>
      <c r="V1959" s="92" t="s">
        <v>2000</v>
      </c>
      <c r="W1959" s="94">
        <v>73238602</v>
      </c>
      <c r="X1959" s="46">
        <f t="shared" si="96"/>
        <v>30</v>
      </c>
      <c r="Y1959" s="46">
        <v>1694</v>
      </c>
      <c r="Z1959" s="46" t="str">
        <f t="shared" si="97"/>
        <v>16-30</v>
      </c>
      <c r="AA1959" s="77" t="str">
        <f t="shared" si="98"/>
        <v>Concluido</v>
      </c>
    </row>
    <row r="1960" spans="1:27" s="43" customFormat="1" ht="15" customHeight="1">
      <c r="A1960" s="89" t="s">
        <v>26</v>
      </c>
      <c r="B1960" s="90" t="s">
        <v>37</v>
      </c>
      <c r="C1960" s="91" t="s">
        <v>27</v>
      </c>
      <c r="D1960" s="91">
        <v>7812</v>
      </c>
      <c r="E1960" s="87" t="s">
        <v>1458</v>
      </c>
      <c r="F1960" s="87" t="s">
        <v>29</v>
      </c>
      <c r="G1960" s="88" t="s">
        <v>44</v>
      </c>
      <c r="H1960" s="89" t="s">
        <v>45</v>
      </c>
      <c r="I1960" s="92" t="s">
        <v>50</v>
      </c>
      <c r="J1960" s="92" t="s">
        <v>51</v>
      </c>
      <c r="K1960" s="91" t="s">
        <v>52</v>
      </c>
      <c r="L1960" s="128">
        <v>44013</v>
      </c>
      <c r="M1960" s="91">
        <v>2020</v>
      </c>
      <c r="N1960" s="91" t="s">
        <v>1124</v>
      </c>
      <c r="O1960" s="91" t="s">
        <v>1342</v>
      </c>
      <c r="P1960" s="127">
        <v>44043</v>
      </c>
      <c r="Q1960" s="97">
        <v>44068</v>
      </c>
      <c r="R1960" s="93" t="s">
        <v>35</v>
      </c>
      <c r="S1960" s="89" t="s">
        <v>36</v>
      </c>
      <c r="T1960" s="88" t="s">
        <v>30</v>
      </c>
      <c r="U1960" s="89" t="s">
        <v>449</v>
      </c>
      <c r="V1960" s="92" t="s">
        <v>2396</v>
      </c>
      <c r="W1960" s="94">
        <v>45208835</v>
      </c>
      <c r="X1960" s="46">
        <f t="shared" si="96"/>
        <v>55</v>
      </c>
      <c r="Y1960" s="46">
        <v>1695</v>
      </c>
      <c r="Z1960" s="46" t="str">
        <f t="shared" si="97"/>
        <v>31-60</v>
      </c>
      <c r="AA1960" s="77" t="str">
        <f t="shared" si="98"/>
        <v>Concluido</v>
      </c>
    </row>
    <row r="1961" spans="1:27" s="43" customFormat="1" ht="15" customHeight="1">
      <c r="A1961" s="89" t="s">
        <v>26</v>
      </c>
      <c r="B1961" s="90" t="s">
        <v>37</v>
      </c>
      <c r="C1961" s="91" t="s">
        <v>27</v>
      </c>
      <c r="D1961" s="91">
        <v>7813</v>
      </c>
      <c r="E1961" s="87" t="s">
        <v>1458</v>
      </c>
      <c r="F1961" s="87" t="s">
        <v>29</v>
      </c>
      <c r="G1961" s="88" t="s">
        <v>44</v>
      </c>
      <c r="H1961" s="89" t="s">
        <v>45</v>
      </c>
      <c r="I1961" s="92" t="s">
        <v>50</v>
      </c>
      <c r="J1961" s="92" t="s">
        <v>51</v>
      </c>
      <c r="K1961" s="91" t="s">
        <v>52</v>
      </c>
      <c r="L1961" s="128">
        <v>44013</v>
      </c>
      <c r="M1961" s="91">
        <v>2020</v>
      </c>
      <c r="N1961" s="91" t="s">
        <v>1124</v>
      </c>
      <c r="O1961" s="91" t="s">
        <v>1342</v>
      </c>
      <c r="P1961" s="127">
        <v>44043</v>
      </c>
      <c r="Q1961" s="97">
        <v>44042</v>
      </c>
      <c r="R1961" s="93" t="s">
        <v>35</v>
      </c>
      <c r="S1961" s="89" t="s">
        <v>36</v>
      </c>
      <c r="T1961" s="88" t="s">
        <v>30</v>
      </c>
      <c r="U1961" s="89" t="s">
        <v>449</v>
      </c>
      <c r="V1961" s="92" t="s">
        <v>2397</v>
      </c>
      <c r="W1961" s="94">
        <v>29440799</v>
      </c>
      <c r="X1961" s="46">
        <f t="shared" si="96"/>
        <v>29</v>
      </c>
      <c r="Y1961" s="46">
        <v>1696</v>
      </c>
      <c r="Z1961" s="46" t="str">
        <f t="shared" si="97"/>
        <v>16-30</v>
      </c>
      <c r="AA1961" s="77" t="str">
        <f t="shared" si="98"/>
        <v>Concluido</v>
      </c>
    </row>
    <row r="1962" spans="1:27" s="43" customFormat="1" ht="15" customHeight="1">
      <c r="A1962" s="89" t="s">
        <v>26</v>
      </c>
      <c r="B1962" s="90" t="s">
        <v>37</v>
      </c>
      <c r="C1962" s="91" t="s">
        <v>27</v>
      </c>
      <c r="D1962" s="91">
        <v>7821</v>
      </c>
      <c r="E1962" s="87" t="s">
        <v>38</v>
      </c>
      <c r="F1962" s="87" t="s">
        <v>57</v>
      </c>
      <c r="G1962" s="88" t="s">
        <v>44</v>
      </c>
      <c r="H1962" s="89" t="s">
        <v>45</v>
      </c>
      <c r="I1962" s="92" t="s">
        <v>38</v>
      </c>
      <c r="J1962" s="92" t="s">
        <v>79</v>
      </c>
      <c r="K1962" s="91" t="s">
        <v>150</v>
      </c>
      <c r="L1962" s="128">
        <v>44013</v>
      </c>
      <c r="M1962" s="91">
        <v>2020</v>
      </c>
      <c r="N1962" s="91" t="s">
        <v>1124</v>
      </c>
      <c r="O1962" s="91" t="s">
        <v>1342</v>
      </c>
      <c r="P1962" s="127">
        <v>44043</v>
      </c>
      <c r="Q1962" s="97">
        <v>44030</v>
      </c>
      <c r="R1962" s="93" t="s">
        <v>35</v>
      </c>
      <c r="S1962" s="89" t="s">
        <v>36</v>
      </c>
      <c r="T1962" s="88" t="s">
        <v>30</v>
      </c>
      <c r="U1962" s="89" t="s">
        <v>449</v>
      </c>
      <c r="V1962" s="92" t="s">
        <v>2398</v>
      </c>
      <c r="W1962" s="94">
        <v>76750049</v>
      </c>
      <c r="X1962" s="46">
        <f t="shared" si="96"/>
        <v>17</v>
      </c>
      <c r="Y1962" s="46">
        <v>1697</v>
      </c>
      <c r="Z1962" s="46" t="str">
        <f t="shared" si="97"/>
        <v>16-30</v>
      </c>
      <c r="AA1962" s="77" t="str">
        <f t="shared" si="98"/>
        <v>Concluido</v>
      </c>
    </row>
    <row r="1963" spans="1:27" s="43" customFormat="1" ht="15" customHeight="1">
      <c r="A1963" s="89" t="s">
        <v>26</v>
      </c>
      <c r="B1963" s="90" t="s">
        <v>37</v>
      </c>
      <c r="C1963" s="91" t="s">
        <v>27</v>
      </c>
      <c r="D1963" s="91">
        <v>7798</v>
      </c>
      <c r="E1963" s="87" t="s">
        <v>121</v>
      </c>
      <c r="F1963" s="87" t="s">
        <v>57</v>
      </c>
      <c r="G1963" s="88" t="s">
        <v>44</v>
      </c>
      <c r="H1963" s="89" t="s">
        <v>45</v>
      </c>
      <c r="I1963" s="92" t="s">
        <v>121</v>
      </c>
      <c r="J1963" s="92" t="s">
        <v>69</v>
      </c>
      <c r="K1963" s="91" t="s">
        <v>126</v>
      </c>
      <c r="L1963" s="128">
        <v>44013</v>
      </c>
      <c r="M1963" s="91">
        <v>2020</v>
      </c>
      <c r="N1963" s="91" t="s">
        <v>1124</v>
      </c>
      <c r="O1963" s="91" t="s">
        <v>1342</v>
      </c>
      <c r="P1963" s="127">
        <v>44043</v>
      </c>
      <c r="Q1963" s="97">
        <v>44043</v>
      </c>
      <c r="R1963" s="93" t="s">
        <v>35</v>
      </c>
      <c r="S1963" s="89" t="s">
        <v>36</v>
      </c>
      <c r="T1963" s="88" t="s">
        <v>30</v>
      </c>
      <c r="U1963" s="89" t="s">
        <v>449</v>
      </c>
      <c r="V1963" s="92" t="s">
        <v>2399</v>
      </c>
      <c r="W1963" s="94">
        <v>43334787</v>
      </c>
      <c r="X1963" s="46">
        <f t="shared" si="96"/>
        <v>30</v>
      </c>
      <c r="Y1963" s="46">
        <v>1698</v>
      </c>
      <c r="Z1963" s="46" t="str">
        <f t="shared" si="97"/>
        <v>16-30</v>
      </c>
      <c r="AA1963" s="77" t="str">
        <f t="shared" si="98"/>
        <v>Concluido</v>
      </c>
    </row>
    <row r="1964" spans="1:27" s="43" customFormat="1" ht="15" customHeight="1">
      <c r="A1964" s="89" t="s">
        <v>26</v>
      </c>
      <c r="B1964" s="90" t="s">
        <v>37</v>
      </c>
      <c r="C1964" s="91" t="s">
        <v>27</v>
      </c>
      <c r="D1964" s="91">
        <v>7801</v>
      </c>
      <c r="E1964" s="87" t="s">
        <v>121</v>
      </c>
      <c r="F1964" s="87" t="s">
        <v>57</v>
      </c>
      <c r="G1964" s="88" t="s">
        <v>44</v>
      </c>
      <c r="H1964" s="89" t="s">
        <v>45</v>
      </c>
      <c r="I1964" s="92" t="s">
        <v>121</v>
      </c>
      <c r="J1964" s="92" t="s">
        <v>69</v>
      </c>
      <c r="K1964" s="91" t="s">
        <v>126</v>
      </c>
      <c r="L1964" s="128">
        <v>44013</v>
      </c>
      <c r="M1964" s="91">
        <v>2020</v>
      </c>
      <c r="N1964" s="91" t="s">
        <v>1124</v>
      </c>
      <c r="O1964" s="91" t="s">
        <v>1342</v>
      </c>
      <c r="P1964" s="127">
        <v>44043</v>
      </c>
      <c r="Q1964" s="97">
        <v>44030</v>
      </c>
      <c r="R1964" s="93" t="s">
        <v>35</v>
      </c>
      <c r="S1964" s="89" t="s">
        <v>36</v>
      </c>
      <c r="T1964" s="88" t="s">
        <v>30</v>
      </c>
      <c r="U1964" s="89" t="s">
        <v>449</v>
      </c>
      <c r="V1964" s="92" t="s">
        <v>2400</v>
      </c>
      <c r="W1964" s="94">
        <v>73760070</v>
      </c>
      <c r="X1964" s="46">
        <f t="shared" si="96"/>
        <v>17</v>
      </c>
      <c r="Y1964" s="46">
        <v>1699</v>
      </c>
      <c r="Z1964" s="46" t="str">
        <f t="shared" si="97"/>
        <v>16-30</v>
      </c>
      <c r="AA1964" s="77" t="str">
        <f t="shared" si="98"/>
        <v>Concluido</v>
      </c>
    </row>
    <row r="1965" spans="1:27" s="43" customFormat="1">
      <c r="A1965" s="89" t="s">
        <v>26</v>
      </c>
      <c r="B1965" s="90" t="s">
        <v>37</v>
      </c>
      <c r="C1965" s="91" t="s">
        <v>27</v>
      </c>
      <c r="D1965" s="91">
        <v>7810</v>
      </c>
      <c r="E1965" s="87" t="s">
        <v>121</v>
      </c>
      <c r="F1965" s="87" t="s">
        <v>57</v>
      </c>
      <c r="G1965" s="88" t="s">
        <v>44</v>
      </c>
      <c r="H1965" s="89" t="s">
        <v>45</v>
      </c>
      <c r="I1965" s="92" t="s">
        <v>121</v>
      </c>
      <c r="J1965" s="92" t="s">
        <v>69</v>
      </c>
      <c r="K1965" s="91" t="s">
        <v>126</v>
      </c>
      <c r="L1965" s="128">
        <v>44013</v>
      </c>
      <c r="M1965" s="91">
        <v>2020</v>
      </c>
      <c r="N1965" s="91" t="s">
        <v>1124</v>
      </c>
      <c r="O1965" s="91" t="s">
        <v>1342</v>
      </c>
      <c r="P1965" s="127">
        <v>44043</v>
      </c>
      <c r="Q1965" s="97">
        <v>44030</v>
      </c>
      <c r="R1965" s="93" t="s">
        <v>35</v>
      </c>
      <c r="S1965" s="89" t="s">
        <v>36</v>
      </c>
      <c r="T1965" s="88" t="s">
        <v>30</v>
      </c>
      <c r="U1965" s="89" t="s">
        <v>449</v>
      </c>
      <c r="V1965" s="92" t="s">
        <v>2401</v>
      </c>
      <c r="W1965" s="94">
        <v>40657379</v>
      </c>
      <c r="X1965" s="46">
        <f t="shared" si="96"/>
        <v>17</v>
      </c>
      <c r="Y1965" s="46">
        <v>1700</v>
      </c>
      <c r="Z1965" s="46" t="str">
        <f t="shared" si="97"/>
        <v>16-30</v>
      </c>
      <c r="AA1965" s="77" t="str">
        <f t="shared" si="98"/>
        <v>Concluido</v>
      </c>
    </row>
    <row r="1966" spans="1:27" s="43" customFormat="1">
      <c r="A1966" s="89" t="s">
        <v>26</v>
      </c>
      <c r="B1966" s="90" t="s">
        <v>37</v>
      </c>
      <c r="C1966" s="91" t="s">
        <v>27</v>
      </c>
      <c r="D1966" s="91">
        <v>7814</v>
      </c>
      <c r="E1966" s="87" t="s">
        <v>162</v>
      </c>
      <c r="F1966" s="87" t="s">
        <v>57</v>
      </c>
      <c r="G1966" s="88" t="s">
        <v>44</v>
      </c>
      <c r="H1966" s="89" t="s">
        <v>45</v>
      </c>
      <c r="I1966" s="92" t="s">
        <v>77</v>
      </c>
      <c r="J1966" s="92" t="s">
        <v>108</v>
      </c>
      <c r="K1966" s="91" t="s">
        <v>129</v>
      </c>
      <c r="L1966" s="128">
        <v>44013</v>
      </c>
      <c r="M1966" s="91">
        <v>2020</v>
      </c>
      <c r="N1966" s="91" t="s">
        <v>1124</v>
      </c>
      <c r="O1966" s="91" t="s">
        <v>1342</v>
      </c>
      <c r="P1966" s="127">
        <v>44043</v>
      </c>
      <c r="Q1966" s="97">
        <v>44043</v>
      </c>
      <c r="R1966" s="93" t="s">
        <v>35</v>
      </c>
      <c r="S1966" s="89" t="s">
        <v>36</v>
      </c>
      <c r="T1966" s="88" t="s">
        <v>30</v>
      </c>
      <c r="U1966" s="89" t="s">
        <v>449</v>
      </c>
      <c r="V1966" s="92" t="s">
        <v>2402</v>
      </c>
      <c r="W1966" s="94">
        <v>42837553</v>
      </c>
      <c r="X1966" s="46">
        <f t="shared" si="96"/>
        <v>30</v>
      </c>
      <c r="Y1966" s="46">
        <v>1701</v>
      </c>
      <c r="Z1966" s="46" t="str">
        <f t="shared" si="97"/>
        <v>16-30</v>
      </c>
      <c r="AA1966" s="77" t="str">
        <f t="shared" si="98"/>
        <v>Concluido</v>
      </c>
    </row>
    <row r="1967" spans="1:27" s="43" customFormat="1" ht="15" customHeight="1">
      <c r="A1967" s="89" t="s">
        <v>26</v>
      </c>
      <c r="B1967" s="90" t="s">
        <v>37</v>
      </c>
      <c r="C1967" s="91" t="s">
        <v>27</v>
      </c>
      <c r="D1967" s="91">
        <v>7815</v>
      </c>
      <c r="E1967" s="87" t="s">
        <v>162</v>
      </c>
      <c r="F1967" s="87" t="s">
        <v>29</v>
      </c>
      <c r="G1967" s="88" t="s">
        <v>44</v>
      </c>
      <c r="H1967" s="89" t="s">
        <v>45</v>
      </c>
      <c r="I1967" s="92" t="s">
        <v>77</v>
      </c>
      <c r="J1967" s="92" t="s">
        <v>108</v>
      </c>
      <c r="K1967" s="91" t="s">
        <v>129</v>
      </c>
      <c r="L1967" s="128">
        <v>44013</v>
      </c>
      <c r="M1967" s="91">
        <v>2020</v>
      </c>
      <c r="N1967" s="91" t="s">
        <v>1124</v>
      </c>
      <c r="O1967" s="91" t="s">
        <v>1342</v>
      </c>
      <c r="P1967" s="127">
        <v>44043</v>
      </c>
      <c r="Q1967" s="97">
        <v>44031</v>
      </c>
      <c r="R1967" s="93" t="s">
        <v>35</v>
      </c>
      <c r="S1967" s="89" t="s">
        <v>36</v>
      </c>
      <c r="T1967" s="88" t="s">
        <v>30</v>
      </c>
      <c r="U1967" s="89" t="s">
        <v>449</v>
      </c>
      <c r="V1967" s="92" t="s">
        <v>2403</v>
      </c>
      <c r="W1967" s="94">
        <v>80281511</v>
      </c>
      <c r="X1967" s="46">
        <f t="shared" si="96"/>
        <v>18</v>
      </c>
      <c r="Y1967" s="46">
        <v>1702</v>
      </c>
      <c r="Z1967" s="46" t="str">
        <f t="shared" si="97"/>
        <v>16-30</v>
      </c>
      <c r="AA1967" s="77" t="str">
        <f t="shared" si="98"/>
        <v>Concluido</v>
      </c>
    </row>
    <row r="1968" spans="1:27" s="43" customFormat="1" ht="15" customHeight="1">
      <c r="A1968" s="89" t="s">
        <v>26</v>
      </c>
      <c r="B1968" s="90" t="s">
        <v>37</v>
      </c>
      <c r="C1968" s="91" t="s">
        <v>27</v>
      </c>
      <c r="D1968" s="91">
        <v>7808</v>
      </c>
      <c r="E1968" s="87" t="s">
        <v>135</v>
      </c>
      <c r="F1968" s="87" t="s">
        <v>29</v>
      </c>
      <c r="G1968" s="88" t="s">
        <v>44</v>
      </c>
      <c r="H1968" s="89" t="s">
        <v>45</v>
      </c>
      <c r="I1968" s="92" t="s">
        <v>135</v>
      </c>
      <c r="J1968" s="92" t="s">
        <v>47</v>
      </c>
      <c r="K1968" s="91" t="s">
        <v>34</v>
      </c>
      <c r="L1968" s="128">
        <v>44013</v>
      </c>
      <c r="M1968" s="91">
        <v>2020</v>
      </c>
      <c r="N1968" s="91" t="s">
        <v>1124</v>
      </c>
      <c r="O1968" s="91" t="s">
        <v>1342</v>
      </c>
      <c r="P1968" s="127">
        <v>44043</v>
      </c>
      <c r="Q1968" s="97">
        <v>44043</v>
      </c>
      <c r="R1968" s="93" t="s">
        <v>35</v>
      </c>
      <c r="S1968" s="89" t="s">
        <v>36</v>
      </c>
      <c r="T1968" s="88" t="s">
        <v>30</v>
      </c>
      <c r="U1968" s="89" t="s">
        <v>449</v>
      </c>
      <c r="V1968" s="92" t="s">
        <v>2404</v>
      </c>
      <c r="W1968" s="94">
        <v>43561367</v>
      </c>
      <c r="X1968" s="46">
        <f t="shared" si="96"/>
        <v>30</v>
      </c>
      <c r="Y1968" s="46">
        <v>1703</v>
      </c>
      <c r="Z1968" s="46" t="str">
        <f t="shared" si="97"/>
        <v>16-30</v>
      </c>
      <c r="AA1968" s="77" t="str">
        <f t="shared" si="98"/>
        <v>Concluido</v>
      </c>
    </row>
    <row r="1969" spans="1:27" s="43" customFormat="1" ht="15" customHeight="1">
      <c r="A1969" s="89" t="s">
        <v>26</v>
      </c>
      <c r="B1969" s="90" t="s">
        <v>37</v>
      </c>
      <c r="C1969" s="91" t="s">
        <v>27</v>
      </c>
      <c r="D1969" s="91">
        <v>7820</v>
      </c>
      <c r="E1969" s="87" t="s">
        <v>2293</v>
      </c>
      <c r="F1969" s="87" t="s">
        <v>57</v>
      </c>
      <c r="G1969" s="88" t="s">
        <v>30</v>
      </c>
      <c r="H1969" s="89" t="s">
        <v>31</v>
      </c>
      <c r="I1969" s="92" t="s">
        <v>32</v>
      </c>
      <c r="J1969" s="92" t="s">
        <v>33</v>
      </c>
      <c r="K1969" s="91" t="s">
        <v>34</v>
      </c>
      <c r="L1969" s="128">
        <v>44013</v>
      </c>
      <c r="M1969" s="91">
        <v>2020</v>
      </c>
      <c r="N1969" s="91" t="s">
        <v>1124</v>
      </c>
      <c r="O1969" s="91" t="s">
        <v>1342</v>
      </c>
      <c r="P1969" s="127">
        <v>44043</v>
      </c>
      <c r="Q1969" s="97">
        <v>44030</v>
      </c>
      <c r="R1969" s="93" t="s">
        <v>35</v>
      </c>
      <c r="S1969" s="89" t="s">
        <v>36</v>
      </c>
      <c r="T1969" s="88" t="s">
        <v>30</v>
      </c>
      <c r="U1969" s="89" t="s">
        <v>449</v>
      </c>
      <c r="V1969" s="92" t="s">
        <v>2405</v>
      </c>
      <c r="W1969" s="94">
        <v>76864871</v>
      </c>
      <c r="X1969" s="46">
        <f t="shared" si="96"/>
        <v>17</v>
      </c>
      <c r="Y1969" s="46">
        <v>1704</v>
      </c>
      <c r="Z1969" s="46" t="str">
        <f t="shared" si="97"/>
        <v>16-30</v>
      </c>
      <c r="AA1969" s="77" t="str">
        <f t="shared" si="98"/>
        <v>Concluido</v>
      </c>
    </row>
    <row r="1970" spans="1:27" s="43" customFormat="1" ht="15" customHeight="1">
      <c r="A1970" s="89" t="s">
        <v>26</v>
      </c>
      <c r="B1970" s="90" t="s">
        <v>37</v>
      </c>
      <c r="C1970" s="91" t="s">
        <v>27</v>
      </c>
      <c r="D1970" s="91">
        <v>7822</v>
      </c>
      <c r="E1970" s="87" t="s">
        <v>147</v>
      </c>
      <c r="F1970" s="87" t="s">
        <v>57</v>
      </c>
      <c r="G1970" s="88" t="s">
        <v>30</v>
      </c>
      <c r="H1970" s="89" t="s">
        <v>31</v>
      </c>
      <c r="I1970" s="92" t="s">
        <v>32</v>
      </c>
      <c r="J1970" s="92" t="s">
        <v>33</v>
      </c>
      <c r="K1970" s="91" t="s">
        <v>34</v>
      </c>
      <c r="L1970" s="128">
        <v>44013</v>
      </c>
      <c r="M1970" s="91">
        <v>2020</v>
      </c>
      <c r="N1970" s="91" t="s">
        <v>1124</v>
      </c>
      <c r="O1970" s="91" t="s">
        <v>1342</v>
      </c>
      <c r="P1970" s="127">
        <v>44043</v>
      </c>
      <c r="Q1970" s="97">
        <v>44043</v>
      </c>
      <c r="R1970" s="93" t="s">
        <v>35</v>
      </c>
      <c r="S1970" s="89" t="s">
        <v>36</v>
      </c>
      <c r="T1970" s="88" t="s">
        <v>30</v>
      </c>
      <c r="U1970" s="89" t="s">
        <v>449</v>
      </c>
      <c r="V1970" s="92" t="s">
        <v>2406</v>
      </c>
      <c r="W1970" s="94">
        <v>43880837</v>
      </c>
      <c r="X1970" s="46">
        <f t="shared" si="96"/>
        <v>30</v>
      </c>
      <c r="Y1970" s="46">
        <v>1705</v>
      </c>
      <c r="Z1970" s="46" t="str">
        <f t="shared" si="97"/>
        <v>16-30</v>
      </c>
      <c r="AA1970" s="77" t="str">
        <f t="shared" si="98"/>
        <v>Concluido</v>
      </c>
    </row>
    <row r="1971" spans="1:27" s="43" customFormat="1" ht="15" customHeight="1">
      <c r="A1971" s="89" t="s">
        <v>26</v>
      </c>
      <c r="B1971" s="90" t="s">
        <v>37</v>
      </c>
      <c r="C1971" s="91" t="s">
        <v>27</v>
      </c>
      <c r="D1971" s="91">
        <v>7824</v>
      </c>
      <c r="E1971" s="87" t="s">
        <v>162</v>
      </c>
      <c r="F1971" s="87" t="s">
        <v>29</v>
      </c>
      <c r="G1971" s="88" t="s">
        <v>30</v>
      </c>
      <c r="H1971" s="89" t="s">
        <v>31</v>
      </c>
      <c r="I1971" s="92" t="s">
        <v>32</v>
      </c>
      <c r="J1971" s="92" t="s">
        <v>33</v>
      </c>
      <c r="K1971" s="91" t="s">
        <v>34</v>
      </c>
      <c r="L1971" s="128">
        <v>44013</v>
      </c>
      <c r="M1971" s="91">
        <v>2020</v>
      </c>
      <c r="N1971" s="91" t="s">
        <v>1124</v>
      </c>
      <c r="O1971" s="91" t="s">
        <v>1342</v>
      </c>
      <c r="P1971" s="127">
        <v>44043</v>
      </c>
      <c r="Q1971" s="97">
        <v>44043</v>
      </c>
      <c r="R1971" s="93" t="s">
        <v>35</v>
      </c>
      <c r="S1971" s="89" t="s">
        <v>36</v>
      </c>
      <c r="T1971" s="88" t="s">
        <v>30</v>
      </c>
      <c r="U1971" s="89" t="s">
        <v>449</v>
      </c>
      <c r="V1971" s="92" t="s">
        <v>1261</v>
      </c>
      <c r="W1971" s="94">
        <v>40662234</v>
      </c>
      <c r="X1971" s="46">
        <f t="shared" si="96"/>
        <v>30</v>
      </c>
      <c r="Y1971" s="46">
        <v>1706</v>
      </c>
      <c r="Z1971" s="46" t="str">
        <f t="shared" si="97"/>
        <v>16-30</v>
      </c>
      <c r="AA1971" s="77" t="str">
        <f t="shared" si="98"/>
        <v>Concluido</v>
      </c>
    </row>
    <row r="1972" spans="1:27" s="43" customFormat="1" ht="15" customHeight="1">
      <c r="A1972" s="89" t="s">
        <v>26</v>
      </c>
      <c r="B1972" s="90" t="s">
        <v>37</v>
      </c>
      <c r="C1972" s="91" t="s">
        <v>27</v>
      </c>
      <c r="D1972" s="91">
        <v>7825</v>
      </c>
      <c r="E1972" s="87" t="s">
        <v>147</v>
      </c>
      <c r="F1972" s="87" t="s">
        <v>57</v>
      </c>
      <c r="G1972" s="88" t="s">
        <v>30</v>
      </c>
      <c r="H1972" s="89" t="s">
        <v>31</v>
      </c>
      <c r="I1972" s="92" t="s">
        <v>32</v>
      </c>
      <c r="J1972" s="92" t="s">
        <v>33</v>
      </c>
      <c r="K1972" s="91" t="s">
        <v>34</v>
      </c>
      <c r="L1972" s="128">
        <v>44013</v>
      </c>
      <c r="M1972" s="91">
        <v>2020</v>
      </c>
      <c r="N1972" s="91" t="s">
        <v>1124</v>
      </c>
      <c r="O1972" s="91" t="s">
        <v>1342</v>
      </c>
      <c r="P1972" s="127">
        <v>44043</v>
      </c>
      <c r="Q1972" s="97">
        <v>44043</v>
      </c>
      <c r="R1972" s="93" t="s">
        <v>35</v>
      </c>
      <c r="S1972" s="89" t="s">
        <v>36</v>
      </c>
      <c r="T1972" s="88" t="s">
        <v>30</v>
      </c>
      <c r="U1972" s="89" t="s">
        <v>449</v>
      </c>
      <c r="V1972" s="92" t="s">
        <v>2407</v>
      </c>
      <c r="W1972" s="94">
        <v>76388214</v>
      </c>
      <c r="X1972" s="46">
        <f t="shared" si="96"/>
        <v>30</v>
      </c>
      <c r="Y1972" s="46">
        <v>1707</v>
      </c>
      <c r="Z1972" s="46" t="str">
        <f t="shared" si="97"/>
        <v>16-30</v>
      </c>
      <c r="AA1972" s="77" t="str">
        <f t="shared" si="98"/>
        <v>Concluido</v>
      </c>
    </row>
    <row r="1973" spans="1:27" s="43" customFormat="1" ht="15" customHeight="1">
      <c r="A1973" s="89" t="s">
        <v>26</v>
      </c>
      <c r="B1973" s="90" t="s">
        <v>37</v>
      </c>
      <c r="C1973" s="91" t="s">
        <v>27</v>
      </c>
      <c r="D1973" s="91">
        <v>7826</v>
      </c>
      <c r="E1973" s="87" t="s">
        <v>74</v>
      </c>
      <c r="F1973" s="87" t="s">
        <v>91</v>
      </c>
      <c r="G1973" s="88" t="s">
        <v>30</v>
      </c>
      <c r="H1973" s="89" t="s">
        <v>31</v>
      </c>
      <c r="I1973" s="92" t="s">
        <v>32</v>
      </c>
      <c r="J1973" s="92" t="s">
        <v>33</v>
      </c>
      <c r="K1973" s="91" t="s">
        <v>34</v>
      </c>
      <c r="L1973" s="128">
        <v>44013</v>
      </c>
      <c r="M1973" s="91">
        <v>2020</v>
      </c>
      <c r="N1973" s="91" t="s">
        <v>1124</v>
      </c>
      <c r="O1973" s="91" t="s">
        <v>1342</v>
      </c>
      <c r="P1973" s="127">
        <v>44043</v>
      </c>
      <c r="Q1973" s="97">
        <v>44043</v>
      </c>
      <c r="R1973" s="93" t="s">
        <v>35</v>
      </c>
      <c r="S1973" s="89" t="s">
        <v>36</v>
      </c>
      <c r="T1973" s="88" t="s">
        <v>30</v>
      </c>
      <c r="U1973" s="89" t="s">
        <v>449</v>
      </c>
      <c r="V1973" s="92" t="s">
        <v>2408</v>
      </c>
      <c r="W1973" s="94">
        <v>77082156</v>
      </c>
      <c r="X1973" s="46">
        <f t="shared" si="96"/>
        <v>30</v>
      </c>
      <c r="Y1973" s="46">
        <v>1708</v>
      </c>
      <c r="Z1973" s="46" t="str">
        <f t="shared" si="97"/>
        <v>16-30</v>
      </c>
      <c r="AA1973" s="77" t="str">
        <f t="shared" si="98"/>
        <v>Concluido</v>
      </c>
    </row>
    <row r="1974" spans="1:27" s="43" customFormat="1" ht="15" customHeight="1">
      <c r="A1974" s="89" t="s">
        <v>26</v>
      </c>
      <c r="B1974" s="90" t="s">
        <v>37</v>
      </c>
      <c r="C1974" s="91" t="s">
        <v>27</v>
      </c>
      <c r="D1974" s="91">
        <v>7827</v>
      </c>
      <c r="E1974" s="87" t="s">
        <v>2293</v>
      </c>
      <c r="F1974" s="87" t="s">
        <v>57</v>
      </c>
      <c r="G1974" s="88" t="s">
        <v>30</v>
      </c>
      <c r="H1974" s="89" t="s">
        <v>31</v>
      </c>
      <c r="I1974" s="92" t="s">
        <v>32</v>
      </c>
      <c r="J1974" s="92" t="s">
        <v>33</v>
      </c>
      <c r="K1974" s="91" t="s">
        <v>34</v>
      </c>
      <c r="L1974" s="128">
        <v>44013</v>
      </c>
      <c r="M1974" s="91">
        <v>2020</v>
      </c>
      <c r="N1974" s="91" t="s">
        <v>1124</v>
      </c>
      <c r="O1974" s="91" t="s">
        <v>1342</v>
      </c>
      <c r="P1974" s="127">
        <v>44043</v>
      </c>
      <c r="Q1974" s="97">
        <v>44043</v>
      </c>
      <c r="R1974" s="93" t="s">
        <v>35</v>
      </c>
      <c r="S1974" s="89" t="s">
        <v>36</v>
      </c>
      <c r="T1974" s="88" t="s">
        <v>30</v>
      </c>
      <c r="U1974" s="89" t="s">
        <v>449</v>
      </c>
      <c r="V1974" s="92" t="s">
        <v>2409</v>
      </c>
      <c r="W1974" s="94">
        <v>46890379</v>
      </c>
      <c r="X1974" s="46">
        <f t="shared" si="96"/>
        <v>30</v>
      </c>
      <c r="Y1974" s="46">
        <v>1709</v>
      </c>
      <c r="Z1974" s="46" t="str">
        <f t="shared" si="97"/>
        <v>16-30</v>
      </c>
      <c r="AA1974" s="77" t="str">
        <f t="shared" si="98"/>
        <v>Concluido</v>
      </c>
    </row>
    <row r="1975" spans="1:27" s="43" customFormat="1" ht="15" customHeight="1">
      <c r="A1975" s="89" t="s">
        <v>26</v>
      </c>
      <c r="B1975" s="90" t="s">
        <v>37</v>
      </c>
      <c r="C1975" s="91" t="s">
        <v>27</v>
      </c>
      <c r="D1975" s="91">
        <v>7829</v>
      </c>
      <c r="E1975" s="87" t="s">
        <v>501</v>
      </c>
      <c r="F1975" s="87" t="s">
        <v>57</v>
      </c>
      <c r="G1975" s="88" t="s">
        <v>30</v>
      </c>
      <c r="H1975" s="89" t="s">
        <v>31</v>
      </c>
      <c r="I1975" s="92" t="s">
        <v>32</v>
      </c>
      <c r="J1975" s="92" t="s">
        <v>33</v>
      </c>
      <c r="K1975" s="91" t="s">
        <v>34</v>
      </c>
      <c r="L1975" s="128">
        <v>44013</v>
      </c>
      <c r="M1975" s="91">
        <v>2020</v>
      </c>
      <c r="N1975" s="91" t="s">
        <v>1124</v>
      </c>
      <c r="O1975" s="91" t="s">
        <v>1342</v>
      </c>
      <c r="P1975" s="127">
        <v>44043</v>
      </c>
      <c r="Q1975" s="97">
        <v>44043</v>
      </c>
      <c r="R1975" s="93" t="s">
        <v>35</v>
      </c>
      <c r="S1975" s="89" t="s">
        <v>36</v>
      </c>
      <c r="T1975" s="88" t="s">
        <v>30</v>
      </c>
      <c r="U1975" s="89" t="s">
        <v>449</v>
      </c>
      <c r="V1975" s="92" t="s">
        <v>1325</v>
      </c>
      <c r="W1975" s="94">
        <v>26691852</v>
      </c>
      <c r="X1975" s="46">
        <f t="shared" si="96"/>
        <v>30</v>
      </c>
      <c r="Y1975" s="46">
        <v>1710</v>
      </c>
      <c r="Z1975" s="46" t="str">
        <f t="shared" si="97"/>
        <v>16-30</v>
      </c>
      <c r="AA1975" s="77" t="str">
        <f t="shared" si="98"/>
        <v>Concluido</v>
      </c>
    </row>
    <row r="1976" spans="1:27" s="43" customFormat="1" ht="15" customHeight="1">
      <c r="A1976" s="89" t="s">
        <v>26</v>
      </c>
      <c r="B1976" s="90" t="s">
        <v>37</v>
      </c>
      <c r="C1976" s="91" t="s">
        <v>27</v>
      </c>
      <c r="D1976" s="91">
        <v>7799</v>
      </c>
      <c r="E1976" s="87" t="s">
        <v>2410</v>
      </c>
      <c r="F1976" s="87" t="s">
        <v>29</v>
      </c>
      <c r="G1976" s="88" t="s">
        <v>44</v>
      </c>
      <c r="H1976" s="89" t="s">
        <v>45</v>
      </c>
      <c r="I1976" s="92" t="s">
        <v>109</v>
      </c>
      <c r="J1976" s="92" t="s">
        <v>51</v>
      </c>
      <c r="K1976" s="91" t="s">
        <v>404</v>
      </c>
      <c r="L1976" s="128">
        <v>44013</v>
      </c>
      <c r="M1976" s="91">
        <v>2020</v>
      </c>
      <c r="N1976" s="91" t="s">
        <v>1124</v>
      </c>
      <c r="O1976" s="91" t="s">
        <v>1342</v>
      </c>
      <c r="P1976" s="127">
        <v>44043</v>
      </c>
      <c r="Q1976" s="97">
        <v>44043</v>
      </c>
      <c r="R1976" s="93" t="s">
        <v>35</v>
      </c>
      <c r="S1976" s="89" t="s">
        <v>36</v>
      </c>
      <c r="T1976" s="88" t="s">
        <v>30</v>
      </c>
      <c r="U1976" s="89" t="s">
        <v>449</v>
      </c>
      <c r="V1976" s="92" t="s">
        <v>2411</v>
      </c>
      <c r="W1976" s="94">
        <v>30429076</v>
      </c>
      <c r="X1976" s="46">
        <f t="shared" si="96"/>
        <v>30</v>
      </c>
      <c r="Y1976" s="46">
        <v>1711</v>
      </c>
      <c r="Z1976" s="46" t="str">
        <f t="shared" si="97"/>
        <v>16-30</v>
      </c>
      <c r="AA1976" s="77" t="str">
        <f t="shared" si="98"/>
        <v>Concluido</v>
      </c>
    </row>
    <row r="1977" spans="1:27" s="43" customFormat="1" ht="15" customHeight="1">
      <c r="A1977" s="89" t="s">
        <v>26</v>
      </c>
      <c r="B1977" s="90" t="s">
        <v>37</v>
      </c>
      <c r="C1977" s="91" t="s">
        <v>27</v>
      </c>
      <c r="D1977" s="91">
        <v>7807</v>
      </c>
      <c r="E1977" s="87" t="s">
        <v>109</v>
      </c>
      <c r="F1977" s="87" t="s">
        <v>29</v>
      </c>
      <c r="G1977" s="88" t="s">
        <v>44</v>
      </c>
      <c r="H1977" s="89" t="s">
        <v>45</v>
      </c>
      <c r="I1977" s="92" t="s">
        <v>109</v>
      </c>
      <c r="J1977" s="92" t="s">
        <v>51</v>
      </c>
      <c r="K1977" s="91" t="s">
        <v>404</v>
      </c>
      <c r="L1977" s="128">
        <v>44013</v>
      </c>
      <c r="M1977" s="91">
        <v>2020</v>
      </c>
      <c r="N1977" s="91" t="s">
        <v>1124</v>
      </c>
      <c r="O1977" s="91" t="s">
        <v>1342</v>
      </c>
      <c r="P1977" s="127">
        <v>44043</v>
      </c>
      <c r="Q1977" s="97">
        <v>44043</v>
      </c>
      <c r="R1977" s="93" t="s">
        <v>35</v>
      </c>
      <c r="S1977" s="89" t="s">
        <v>36</v>
      </c>
      <c r="T1977" s="88" t="s">
        <v>30</v>
      </c>
      <c r="U1977" s="89" t="s">
        <v>449</v>
      </c>
      <c r="V1977" s="92" t="s">
        <v>2412</v>
      </c>
      <c r="W1977" s="94">
        <v>4644366</v>
      </c>
      <c r="X1977" s="46">
        <f t="shared" si="96"/>
        <v>30</v>
      </c>
      <c r="Y1977" s="46">
        <v>1712</v>
      </c>
      <c r="Z1977" s="46" t="str">
        <f t="shared" si="97"/>
        <v>16-30</v>
      </c>
      <c r="AA1977" s="77" t="str">
        <f t="shared" si="98"/>
        <v>Concluido</v>
      </c>
    </row>
    <row r="1978" spans="1:27" s="43" customFormat="1" ht="15" customHeight="1">
      <c r="A1978" s="89" t="s">
        <v>26</v>
      </c>
      <c r="B1978" s="90" t="s">
        <v>37</v>
      </c>
      <c r="C1978" s="91" t="s">
        <v>27</v>
      </c>
      <c r="D1978" s="91">
        <v>7809</v>
      </c>
      <c r="E1978" s="87" t="s">
        <v>109</v>
      </c>
      <c r="F1978" s="87" t="s">
        <v>29</v>
      </c>
      <c r="G1978" s="88" t="s">
        <v>44</v>
      </c>
      <c r="H1978" s="89" t="s">
        <v>45</v>
      </c>
      <c r="I1978" s="92" t="s">
        <v>109</v>
      </c>
      <c r="J1978" s="92" t="s">
        <v>51</v>
      </c>
      <c r="K1978" s="91" t="s">
        <v>404</v>
      </c>
      <c r="L1978" s="128">
        <v>44013</v>
      </c>
      <c r="M1978" s="91">
        <v>2020</v>
      </c>
      <c r="N1978" s="91" t="s">
        <v>1124</v>
      </c>
      <c r="O1978" s="91" t="s">
        <v>1342</v>
      </c>
      <c r="P1978" s="127">
        <v>44043</v>
      </c>
      <c r="Q1978" s="97">
        <v>44033</v>
      </c>
      <c r="R1978" s="93" t="s">
        <v>35</v>
      </c>
      <c r="S1978" s="89" t="s">
        <v>36</v>
      </c>
      <c r="T1978" s="88" t="s">
        <v>30</v>
      </c>
      <c r="U1978" s="89" t="s">
        <v>449</v>
      </c>
      <c r="V1978" s="92" t="s">
        <v>2412</v>
      </c>
      <c r="W1978" s="94">
        <v>4644366</v>
      </c>
      <c r="X1978" s="46">
        <f t="shared" si="96"/>
        <v>20</v>
      </c>
      <c r="Y1978" s="46">
        <v>1713</v>
      </c>
      <c r="Z1978" s="46" t="str">
        <f t="shared" si="97"/>
        <v>16-30</v>
      </c>
      <c r="AA1978" s="77" t="str">
        <f t="shared" si="98"/>
        <v>Concluido</v>
      </c>
    </row>
    <row r="1979" spans="1:27" s="43" customFormat="1" ht="15" customHeight="1">
      <c r="A1979" s="89" t="s">
        <v>26</v>
      </c>
      <c r="B1979" s="90" t="s">
        <v>37</v>
      </c>
      <c r="C1979" s="91" t="s">
        <v>27</v>
      </c>
      <c r="D1979" s="91">
        <v>7805</v>
      </c>
      <c r="E1979" s="87" t="s">
        <v>49</v>
      </c>
      <c r="F1979" s="87" t="s">
        <v>91</v>
      </c>
      <c r="G1979" s="88" t="s">
        <v>44</v>
      </c>
      <c r="H1979" s="89" t="s">
        <v>45</v>
      </c>
      <c r="I1979" s="92" t="s">
        <v>49</v>
      </c>
      <c r="J1979" s="92" t="s">
        <v>86</v>
      </c>
      <c r="K1979" s="91" t="s">
        <v>123</v>
      </c>
      <c r="L1979" s="128">
        <v>44013</v>
      </c>
      <c r="M1979" s="91">
        <v>2020</v>
      </c>
      <c r="N1979" s="91" t="s">
        <v>1124</v>
      </c>
      <c r="O1979" s="91" t="s">
        <v>1342</v>
      </c>
      <c r="P1979" s="127">
        <v>44043</v>
      </c>
      <c r="Q1979" s="97">
        <v>44084</v>
      </c>
      <c r="R1979" s="93" t="s">
        <v>35</v>
      </c>
      <c r="S1979" s="89" t="s">
        <v>36</v>
      </c>
      <c r="T1979" s="88" t="s">
        <v>30</v>
      </c>
      <c r="U1979" s="89" t="s">
        <v>449</v>
      </c>
      <c r="V1979" s="92" t="s">
        <v>1479</v>
      </c>
      <c r="W1979" s="94">
        <v>2636995</v>
      </c>
      <c r="X1979" s="46">
        <f t="shared" si="96"/>
        <v>71</v>
      </c>
      <c r="Y1979" s="46">
        <v>1714</v>
      </c>
      <c r="Z1979" s="46" t="str">
        <f t="shared" si="97"/>
        <v>Más de 60</v>
      </c>
      <c r="AA1979" s="77" t="str">
        <f t="shared" si="98"/>
        <v>Concluido</v>
      </c>
    </row>
    <row r="1980" spans="1:27" s="43" customFormat="1" ht="15" customHeight="1">
      <c r="A1980" s="89" t="s">
        <v>26</v>
      </c>
      <c r="B1980" s="90" t="s">
        <v>37</v>
      </c>
      <c r="C1980" s="91" t="s">
        <v>27</v>
      </c>
      <c r="D1980" s="91">
        <v>7795</v>
      </c>
      <c r="E1980" s="87" t="s">
        <v>106</v>
      </c>
      <c r="F1980" s="87" t="s">
        <v>57</v>
      </c>
      <c r="G1980" s="88" t="s">
        <v>44</v>
      </c>
      <c r="H1980" s="89" t="s">
        <v>45</v>
      </c>
      <c r="I1980" s="92" t="s">
        <v>106</v>
      </c>
      <c r="J1980" s="92" t="s">
        <v>86</v>
      </c>
      <c r="K1980" s="95" t="s">
        <v>1117</v>
      </c>
      <c r="L1980" s="128">
        <v>44013</v>
      </c>
      <c r="M1980" s="91">
        <v>2020</v>
      </c>
      <c r="N1980" s="91" t="s">
        <v>1124</v>
      </c>
      <c r="O1980" s="91" t="s">
        <v>1342</v>
      </c>
      <c r="P1980" s="127">
        <v>44043</v>
      </c>
      <c r="Q1980" s="97">
        <v>44042</v>
      </c>
      <c r="R1980" s="93" t="s">
        <v>35</v>
      </c>
      <c r="S1980" s="89" t="s">
        <v>36</v>
      </c>
      <c r="T1980" s="88" t="s">
        <v>30</v>
      </c>
      <c r="U1980" s="89" t="s">
        <v>449</v>
      </c>
      <c r="V1980" s="92" t="s">
        <v>2413</v>
      </c>
      <c r="W1980" s="94">
        <v>45418634</v>
      </c>
      <c r="X1980" s="46">
        <f t="shared" si="96"/>
        <v>29</v>
      </c>
      <c r="Y1980" s="46">
        <v>1715</v>
      </c>
      <c r="Z1980" s="46" t="str">
        <f t="shared" si="97"/>
        <v>16-30</v>
      </c>
      <c r="AA1980" s="77" t="str">
        <f t="shared" si="98"/>
        <v>Concluido</v>
      </c>
    </row>
    <row r="1981" spans="1:27" s="43" customFormat="1" ht="15" customHeight="1">
      <c r="A1981" s="89" t="s">
        <v>26</v>
      </c>
      <c r="B1981" s="90" t="s">
        <v>37</v>
      </c>
      <c r="C1981" s="91" t="s">
        <v>27</v>
      </c>
      <c r="D1981" s="91">
        <v>7800</v>
      </c>
      <c r="E1981" s="87" t="s">
        <v>66</v>
      </c>
      <c r="F1981" s="87" t="s">
        <v>29</v>
      </c>
      <c r="G1981" s="88" t="s">
        <v>44</v>
      </c>
      <c r="H1981" s="89" t="s">
        <v>45</v>
      </c>
      <c r="I1981" s="92" t="s">
        <v>66</v>
      </c>
      <c r="J1981" s="92" t="s">
        <v>51</v>
      </c>
      <c r="K1981" s="91" t="s">
        <v>431</v>
      </c>
      <c r="L1981" s="128">
        <v>44013</v>
      </c>
      <c r="M1981" s="91">
        <v>2020</v>
      </c>
      <c r="N1981" s="91" t="s">
        <v>1124</v>
      </c>
      <c r="O1981" s="91" t="s">
        <v>1342</v>
      </c>
      <c r="P1981" s="127">
        <v>44043</v>
      </c>
      <c r="Q1981" s="97">
        <v>44069</v>
      </c>
      <c r="R1981" s="93" t="s">
        <v>35</v>
      </c>
      <c r="S1981" s="89" t="s">
        <v>36</v>
      </c>
      <c r="T1981" s="88" t="s">
        <v>30</v>
      </c>
      <c r="U1981" s="89" t="s">
        <v>449</v>
      </c>
      <c r="V1981" s="92" t="s">
        <v>475</v>
      </c>
      <c r="W1981" s="94">
        <v>486850</v>
      </c>
      <c r="X1981" s="46">
        <f t="shared" si="96"/>
        <v>56</v>
      </c>
      <c r="Y1981" s="46">
        <v>1716</v>
      </c>
      <c r="Z1981" s="46" t="str">
        <f t="shared" si="97"/>
        <v>31-60</v>
      </c>
      <c r="AA1981" s="77" t="str">
        <f t="shared" si="98"/>
        <v>Concluido</v>
      </c>
    </row>
    <row r="1982" spans="1:27" s="43" customFormat="1" ht="15" customHeight="1">
      <c r="A1982" s="89" t="s">
        <v>26</v>
      </c>
      <c r="B1982" s="90" t="s">
        <v>37</v>
      </c>
      <c r="C1982" s="91" t="s">
        <v>27</v>
      </c>
      <c r="D1982" s="91">
        <v>7803</v>
      </c>
      <c r="E1982" s="87" t="s">
        <v>66</v>
      </c>
      <c r="F1982" s="87" t="s">
        <v>29</v>
      </c>
      <c r="G1982" s="88" t="s">
        <v>44</v>
      </c>
      <c r="H1982" s="89" t="s">
        <v>45</v>
      </c>
      <c r="I1982" s="92" t="s">
        <v>66</v>
      </c>
      <c r="J1982" s="92" t="s">
        <v>51</v>
      </c>
      <c r="K1982" s="91" t="s">
        <v>431</v>
      </c>
      <c r="L1982" s="128">
        <v>44013</v>
      </c>
      <c r="M1982" s="91">
        <v>2020</v>
      </c>
      <c r="N1982" s="91" t="s">
        <v>1124</v>
      </c>
      <c r="O1982" s="91" t="s">
        <v>1342</v>
      </c>
      <c r="P1982" s="127">
        <v>44043</v>
      </c>
      <c r="Q1982" s="97">
        <v>44047</v>
      </c>
      <c r="R1982" s="93" t="s">
        <v>35</v>
      </c>
      <c r="S1982" s="89" t="s">
        <v>36</v>
      </c>
      <c r="T1982" s="88" t="s">
        <v>30</v>
      </c>
      <c r="U1982" s="89" t="s">
        <v>449</v>
      </c>
      <c r="V1982" s="92" t="s">
        <v>2414</v>
      </c>
      <c r="W1982" s="94">
        <v>40078402</v>
      </c>
      <c r="X1982" s="46">
        <f t="shared" si="96"/>
        <v>34</v>
      </c>
      <c r="Y1982" s="46">
        <v>1717</v>
      </c>
      <c r="Z1982" s="46" t="str">
        <f t="shared" si="97"/>
        <v>31-60</v>
      </c>
      <c r="AA1982" s="77" t="str">
        <f t="shared" si="98"/>
        <v>Concluido</v>
      </c>
    </row>
    <row r="1983" spans="1:27" s="43" customFormat="1" ht="15" customHeight="1">
      <c r="A1983" s="89" t="s">
        <v>26</v>
      </c>
      <c r="B1983" s="90" t="s">
        <v>37</v>
      </c>
      <c r="C1983" s="91" t="s">
        <v>27</v>
      </c>
      <c r="D1983" s="91">
        <v>7804</v>
      </c>
      <c r="E1983" s="87" t="s">
        <v>66</v>
      </c>
      <c r="F1983" s="87" t="s">
        <v>29</v>
      </c>
      <c r="G1983" s="88" t="s">
        <v>44</v>
      </c>
      <c r="H1983" s="89" t="s">
        <v>45</v>
      </c>
      <c r="I1983" s="92" t="s">
        <v>66</v>
      </c>
      <c r="J1983" s="92" t="s">
        <v>51</v>
      </c>
      <c r="K1983" s="91" t="s">
        <v>431</v>
      </c>
      <c r="L1983" s="128">
        <v>44013</v>
      </c>
      <c r="M1983" s="91">
        <v>2020</v>
      </c>
      <c r="N1983" s="91" t="s">
        <v>1124</v>
      </c>
      <c r="O1983" s="91" t="s">
        <v>1342</v>
      </c>
      <c r="P1983" s="127">
        <v>44043</v>
      </c>
      <c r="Q1983" s="97">
        <v>44043</v>
      </c>
      <c r="R1983" s="93" t="s">
        <v>35</v>
      </c>
      <c r="S1983" s="89" t="s">
        <v>36</v>
      </c>
      <c r="T1983" s="88" t="s">
        <v>30</v>
      </c>
      <c r="U1983" s="89" t="s">
        <v>449</v>
      </c>
      <c r="V1983" s="92" t="s">
        <v>2415</v>
      </c>
      <c r="W1983" s="94">
        <v>45616552</v>
      </c>
      <c r="X1983" s="46">
        <f t="shared" si="96"/>
        <v>30</v>
      </c>
      <c r="Y1983" s="46">
        <v>1718</v>
      </c>
      <c r="Z1983" s="46" t="str">
        <f t="shared" si="97"/>
        <v>16-30</v>
      </c>
      <c r="AA1983" s="77" t="str">
        <f t="shared" si="98"/>
        <v>Concluido</v>
      </c>
    </row>
    <row r="1984" spans="1:27" s="43" customFormat="1" ht="15" customHeight="1">
      <c r="A1984" s="89" t="s">
        <v>26</v>
      </c>
      <c r="B1984" s="90" t="s">
        <v>37</v>
      </c>
      <c r="C1984" s="91" t="s">
        <v>27</v>
      </c>
      <c r="D1984" s="91">
        <v>7802</v>
      </c>
      <c r="E1984" s="87" t="s">
        <v>73</v>
      </c>
      <c r="F1984" s="87" t="s">
        <v>57</v>
      </c>
      <c r="G1984" s="88" t="s">
        <v>44</v>
      </c>
      <c r="H1984" s="89" t="s">
        <v>45</v>
      </c>
      <c r="I1984" s="92" t="s">
        <v>397</v>
      </c>
      <c r="J1984" s="92" t="s">
        <v>79</v>
      </c>
      <c r="K1984" s="95" t="s">
        <v>122</v>
      </c>
      <c r="L1984" s="128">
        <v>44013</v>
      </c>
      <c r="M1984" s="91">
        <v>2020</v>
      </c>
      <c r="N1984" s="91" t="s">
        <v>1124</v>
      </c>
      <c r="O1984" s="91" t="s">
        <v>1342</v>
      </c>
      <c r="P1984" s="127">
        <v>44043</v>
      </c>
      <c r="Q1984" s="97">
        <v>44043</v>
      </c>
      <c r="R1984" s="93" t="s">
        <v>35</v>
      </c>
      <c r="S1984" s="89" t="s">
        <v>36</v>
      </c>
      <c r="T1984" s="88" t="s">
        <v>30</v>
      </c>
      <c r="U1984" s="89" t="s">
        <v>449</v>
      </c>
      <c r="V1984" s="92" t="s">
        <v>2416</v>
      </c>
      <c r="W1984" s="94">
        <v>47043639</v>
      </c>
      <c r="X1984" s="46">
        <f t="shared" si="96"/>
        <v>30</v>
      </c>
      <c r="Y1984" s="46">
        <v>1719</v>
      </c>
      <c r="Z1984" s="46" t="str">
        <f t="shared" si="97"/>
        <v>16-30</v>
      </c>
      <c r="AA1984" s="77" t="str">
        <f t="shared" si="98"/>
        <v>Concluido</v>
      </c>
    </row>
    <row r="1985" spans="1:27" s="43" customFormat="1" ht="15" customHeight="1">
      <c r="A1985" s="89" t="s">
        <v>26</v>
      </c>
      <c r="B1985" s="90" t="s">
        <v>75</v>
      </c>
      <c r="C1985" s="91" t="s">
        <v>27</v>
      </c>
      <c r="D1985" s="91">
        <v>9825</v>
      </c>
      <c r="E1985" s="87" t="s">
        <v>50</v>
      </c>
      <c r="F1985" s="87" t="s">
        <v>29</v>
      </c>
      <c r="G1985" s="88" t="s">
        <v>44</v>
      </c>
      <c r="H1985" s="89" t="s">
        <v>45</v>
      </c>
      <c r="I1985" s="92" t="s">
        <v>50</v>
      </c>
      <c r="J1985" s="92" t="s">
        <v>51</v>
      </c>
      <c r="K1985" s="91" t="s">
        <v>52</v>
      </c>
      <c r="L1985" s="128">
        <v>44104</v>
      </c>
      <c r="M1985" s="91">
        <v>2020</v>
      </c>
      <c r="N1985" s="91" t="s">
        <v>1124</v>
      </c>
      <c r="O1985" s="91" t="s">
        <v>48</v>
      </c>
      <c r="P1985" s="127">
        <v>44134</v>
      </c>
      <c r="Q1985" s="97">
        <v>44104</v>
      </c>
      <c r="R1985" s="93" t="s">
        <v>35</v>
      </c>
      <c r="S1985" s="89" t="s">
        <v>36</v>
      </c>
      <c r="T1985" s="88" t="s">
        <v>30</v>
      </c>
      <c r="U1985" s="89" t="s">
        <v>449</v>
      </c>
      <c r="V1985" s="92" t="s">
        <v>2417</v>
      </c>
      <c r="W1985" s="94">
        <v>29564272</v>
      </c>
      <c r="X1985" s="46">
        <f t="shared" si="96"/>
        <v>0</v>
      </c>
      <c r="Y1985" s="46">
        <v>1720</v>
      </c>
      <c r="Z1985" s="46" t="str">
        <f t="shared" si="97"/>
        <v>1-15</v>
      </c>
      <c r="AA1985" s="77" t="str">
        <f t="shared" si="98"/>
        <v>En Gestión</v>
      </c>
    </row>
    <row r="1986" spans="1:27" s="43" customFormat="1" ht="15" customHeight="1">
      <c r="A1986" s="89" t="s">
        <v>26</v>
      </c>
      <c r="B1986" s="90" t="s">
        <v>75</v>
      </c>
      <c r="C1986" s="91" t="s">
        <v>27</v>
      </c>
      <c r="D1986" s="91">
        <v>9814</v>
      </c>
      <c r="E1986" s="87" t="s">
        <v>1588</v>
      </c>
      <c r="F1986" s="87" t="s">
        <v>57</v>
      </c>
      <c r="G1986" s="88" t="s">
        <v>54</v>
      </c>
      <c r="H1986" s="89" t="s">
        <v>55</v>
      </c>
      <c r="I1986" s="92" t="s">
        <v>32</v>
      </c>
      <c r="J1986" s="92" t="s">
        <v>33</v>
      </c>
      <c r="K1986" s="91" t="s">
        <v>34</v>
      </c>
      <c r="L1986" s="128">
        <v>44104</v>
      </c>
      <c r="M1986" s="91">
        <v>2020</v>
      </c>
      <c r="N1986" s="91" t="s">
        <v>1124</v>
      </c>
      <c r="O1986" s="91" t="s">
        <v>48</v>
      </c>
      <c r="P1986" s="127">
        <v>44134</v>
      </c>
      <c r="Q1986" s="97">
        <v>44104</v>
      </c>
      <c r="R1986" s="93" t="s">
        <v>35</v>
      </c>
      <c r="S1986" s="89" t="s">
        <v>36</v>
      </c>
      <c r="T1986" s="88">
        <v>39</v>
      </c>
      <c r="U1986" s="89" t="s">
        <v>82</v>
      </c>
      <c r="V1986" s="92" t="s">
        <v>2418</v>
      </c>
      <c r="W1986" s="94">
        <v>72050815</v>
      </c>
      <c r="X1986" s="46">
        <f t="shared" si="96"/>
        <v>0</v>
      </c>
      <c r="Y1986" s="46">
        <v>1721</v>
      </c>
      <c r="Z1986" s="46" t="str">
        <f t="shared" si="97"/>
        <v>1-15</v>
      </c>
      <c r="AA1986" s="77" t="str">
        <f t="shared" si="98"/>
        <v>En Gestión</v>
      </c>
    </row>
    <row r="1987" spans="1:27" s="43" customFormat="1" ht="15" customHeight="1">
      <c r="A1987" s="89" t="s">
        <v>26</v>
      </c>
      <c r="B1987" s="90" t="s">
        <v>75</v>
      </c>
      <c r="C1987" s="91" t="s">
        <v>27</v>
      </c>
      <c r="D1987" s="91">
        <v>9815</v>
      </c>
      <c r="E1987" s="87" t="s">
        <v>162</v>
      </c>
      <c r="F1987" s="87" t="s">
        <v>57</v>
      </c>
      <c r="G1987" s="88" t="s">
        <v>30</v>
      </c>
      <c r="H1987" s="89" t="s">
        <v>31</v>
      </c>
      <c r="I1987" s="92" t="s">
        <v>32</v>
      </c>
      <c r="J1987" s="92" t="s">
        <v>33</v>
      </c>
      <c r="K1987" s="91" t="s">
        <v>34</v>
      </c>
      <c r="L1987" s="128">
        <v>44104</v>
      </c>
      <c r="M1987" s="91">
        <v>2020</v>
      </c>
      <c r="N1987" s="91" t="s">
        <v>1124</v>
      </c>
      <c r="O1987" s="91" t="s">
        <v>48</v>
      </c>
      <c r="P1987" s="127">
        <v>44134</v>
      </c>
      <c r="Q1987" s="97">
        <v>44104</v>
      </c>
      <c r="R1987" s="93" t="s">
        <v>35</v>
      </c>
      <c r="S1987" s="89" t="s">
        <v>36</v>
      </c>
      <c r="T1987" s="88" t="s">
        <v>30</v>
      </c>
      <c r="U1987" s="89" t="s">
        <v>449</v>
      </c>
      <c r="V1987" s="92" t="s">
        <v>2419</v>
      </c>
      <c r="W1987" s="94">
        <v>16665344</v>
      </c>
      <c r="X1987" s="46">
        <f t="shared" si="96"/>
        <v>0</v>
      </c>
      <c r="Y1987" s="46">
        <v>1722</v>
      </c>
      <c r="Z1987" s="46" t="str">
        <f t="shared" si="97"/>
        <v>1-15</v>
      </c>
      <c r="AA1987" s="77" t="str">
        <f t="shared" si="98"/>
        <v>En Gestión</v>
      </c>
    </row>
    <row r="1988" spans="1:27" s="43" customFormat="1" ht="15" customHeight="1">
      <c r="A1988" s="89" t="s">
        <v>26</v>
      </c>
      <c r="B1988" s="90" t="s">
        <v>75</v>
      </c>
      <c r="C1988" s="91" t="s">
        <v>27</v>
      </c>
      <c r="D1988" s="91">
        <v>9816</v>
      </c>
      <c r="E1988" s="87" t="s">
        <v>97</v>
      </c>
      <c r="F1988" s="87" t="s">
        <v>29</v>
      </c>
      <c r="G1988" s="88" t="s">
        <v>54</v>
      </c>
      <c r="H1988" s="89" t="s">
        <v>55</v>
      </c>
      <c r="I1988" s="92" t="s">
        <v>32</v>
      </c>
      <c r="J1988" s="92" t="s">
        <v>33</v>
      </c>
      <c r="K1988" s="91" t="s">
        <v>34</v>
      </c>
      <c r="L1988" s="128">
        <v>44104</v>
      </c>
      <c r="M1988" s="91">
        <v>2020</v>
      </c>
      <c r="N1988" s="91" t="s">
        <v>1124</v>
      </c>
      <c r="O1988" s="91" t="s">
        <v>48</v>
      </c>
      <c r="P1988" s="127">
        <v>44134</v>
      </c>
      <c r="Q1988" s="97">
        <v>44104</v>
      </c>
      <c r="R1988" s="93" t="s">
        <v>35</v>
      </c>
      <c r="S1988" s="89" t="s">
        <v>36</v>
      </c>
      <c r="T1988" s="88" t="s">
        <v>30</v>
      </c>
      <c r="U1988" s="89" t="s">
        <v>449</v>
      </c>
      <c r="V1988" s="92" t="s">
        <v>2420</v>
      </c>
      <c r="W1988" s="94">
        <v>46099789</v>
      </c>
      <c r="X1988" s="46">
        <f t="shared" si="96"/>
        <v>0</v>
      </c>
      <c r="Y1988" s="46">
        <v>1723</v>
      </c>
      <c r="Z1988" s="46" t="str">
        <f t="shared" si="97"/>
        <v>1-15</v>
      </c>
      <c r="AA1988" s="77" t="str">
        <f t="shared" si="98"/>
        <v>En Gestión</v>
      </c>
    </row>
    <row r="1989" spans="1:27" s="43" customFormat="1" ht="15" customHeight="1">
      <c r="A1989" s="89" t="s">
        <v>26</v>
      </c>
      <c r="B1989" s="90" t="s">
        <v>75</v>
      </c>
      <c r="C1989" s="91" t="s">
        <v>27</v>
      </c>
      <c r="D1989" s="91">
        <v>9817</v>
      </c>
      <c r="E1989" s="87" t="s">
        <v>80</v>
      </c>
      <c r="F1989" s="87" t="s">
        <v>80</v>
      </c>
      <c r="G1989" s="88" t="s">
        <v>54</v>
      </c>
      <c r="H1989" s="89" t="s">
        <v>55</v>
      </c>
      <c r="I1989" s="92" t="s">
        <v>32</v>
      </c>
      <c r="J1989" s="92" t="s">
        <v>33</v>
      </c>
      <c r="K1989" s="91" t="s">
        <v>34</v>
      </c>
      <c r="L1989" s="128">
        <v>44104</v>
      </c>
      <c r="M1989" s="91">
        <v>2020</v>
      </c>
      <c r="N1989" s="91" t="s">
        <v>1124</v>
      </c>
      <c r="O1989" s="91" t="s">
        <v>48</v>
      </c>
      <c r="P1989" s="127">
        <v>44134</v>
      </c>
      <c r="Q1989" s="97">
        <v>44104</v>
      </c>
      <c r="R1989" s="93" t="s">
        <v>40</v>
      </c>
      <c r="S1989" s="89" t="s">
        <v>420</v>
      </c>
      <c r="T1989" s="88" t="s">
        <v>30</v>
      </c>
      <c r="U1989" s="89" t="s">
        <v>449</v>
      </c>
      <c r="V1989" s="92" t="s">
        <v>2421</v>
      </c>
      <c r="W1989" s="94">
        <v>23963827</v>
      </c>
      <c r="X1989" s="46">
        <f t="shared" si="96"/>
        <v>0</v>
      </c>
      <c r="Y1989" s="46">
        <v>1724</v>
      </c>
      <c r="Z1989" s="46" t="str">
        <f t="shared" si="97"/>
        <v>1-15</v>
      </c>
      <c r="AA1989" s="77" t="str">
        <f t="shared" si="98"/>
        <v>En Gestión</v>
      </c>
    </row>
    <row r="1990" spans="1:27" s="43" customFormat="1" ht="15" customHeight="1">
      <c r="A1990" s="89" t="s">
        <v>26</v>
      </c>
      <c r="B1990" s="90" t="s">
        <v>75</v>
      </c>
      <c r="C1990" s="91" t="s">
        <v>27</v>
      </c>
      <c r="D1990" s="91">
        <v>9820</v>
      </c>
      <c r="E1990" s="87" t="s">
        <v>97</v>
      </c>
      <c r="F1990" s="87" t="s">
        <v>57</v>
      </c>
      <c r="G1990" s="88" t="s">
        <v>30</v>
      </c>
      <c r="H1990" s="89" t="s">
        <v>31</v>
      </c>
      <c r="I1990" s="92" t="s">
        <v>32</v>
      </c>
      <c r="J1990" s="92" t="s">
        <v>33</v>
      </c>
      <c r="K1990" s="91" t="s">
        <v>34</v>
      </c>
      <c r="L1990" s="128">
        <v>44104</v>
      </c>
      <c r="M1990" s="91">
        <v>2020</v>
      </c>
      <c r="N1990" s="91" t="s">
        <v>1124</v>
      </c>
      <c r="O1990" s="91" t="s">
        <v>48</v>
      </c>
      <c r="P1990" s="127">
        <v>44134</v>
      </c>
      <c r="Q1990" s="97">
        <v>44104</v>
      </c>
      <c r="R1990" s="93" t="s">
        <v>35</v>
      </c>
      <c r="S1990" s="89" t="s">
        <v>36</v>
      </c>
      <c r="T1990" s="88" t="s">
        <v>30</v>
      </c>
      <c r="U1990" s="89" t="s">
        <v>449</v>
      </c>
      <c r="V1990" s="92" t="s">
        <v>2422</v>
      </c>
      <c r="W1990" s="94">
        <v>45217030</v>
      </c>
      <c r="X1990" s="46">
        <f t="shared" si="96"/>
        <v>0</v>
      </c>
      <c r="Y1990" s="46">
        <v>1725</v>
      </c>
      <c r="Z1990" s="46" t="str">
        <f t="shared" si="97"/>
        <v>1-15</v>
      </c>
      <c r="AA1990" s="77" t="str">
        <f t="shared" si="98"/>
        <v>En Gestión</v>
      </c>
    </row>
    <row r="1991" spans="1:27" s="43" customFormat="1" ht="15" customHeight="1">
      <c r="A1991" s="89" t="s">
        <v>26</v>
      </c>
      <c r="B1991" s="90" t="s">
        <v>75</v>
      </c>
      <c r="C1991" s="91" t="s">
        <v>27</v>
      </c>
      <c r="D1991" s="91">
        <v>9821</v>
      </c>
      <c r="E1991" s="87" t="s">
        <v>85</v>
      </c>
      <c r="F1991" s="87" t="s">
        <v>29</v>
      </c>
      <c r="G1991" s="88" t="s">
        <v>30</v>
      </c>
      <c r="H1991" s="89" t="s">
        <v>31</v>
      </c>
      <c r="I1991" s="92" t="s">
        <v>32</v>
      </c>
      <c r="J1991" s="92" t="s">
        <v>33</v>
      </c>
      <c r="K1991" s="91" t="s">
        <v>34</v>
      </c>
      <c r="L1991" s="128">
        <v>44104</v>
      </c>
      <c r="M1991" s="91">
        <v>2020</v>
      </c>
      <c r="N1991" s="91" t="s">
        <v>1124</v>
      </c>
      <c r="O1991" s="91" t="s">
        <v>48</v>
      </c>
      <c r="P1991" s="127">
        <v>44134</v>
      </c>
      <c r="Q1991" s="97">
        <v>44104</v>
      </c>
      <c r="R1991" s="93" t="s">
        <v>35</v>
      </c>
      <c r="S1991" s="89" t="s">
        <v>36</v>
      </c>
      <c r="T1991" s="88" t="s">
        <v>30</v>
      </c>
      <c r="U1991" s="89" t="s">
        <v>449</v>
      </c>
      <c r="V1991" s="92" t="s">
        <v>2423</v>
      </c>
      <c r="W1991" s="94">
        <v>75567959</v>
      </c>
      <c r="X1991" s="46">
        <f t="shared" si="96"/>
        <v>0</v>
      </c>
      <c r="Y1991" s="46">
        <v>1726</v>
      </c>
      <c r="Z1991" s="46" t="str">
        <f t="shared" si="97"/>
        <v>1-15</v>
      </c>
      <c r="AA1991" s="77" t="str">
        <f t="shared" si="98"/>
        <v>En Gestión</v>
      </c>
    </row>
    <row r="1992" spans="1:27" s="43" customFormat="1" ht="15" customHeight="1">
      <c r="A1992" s="89" t="s">
        <v>26</v>
      </c>
      <c r="B1992" s="90" t="s">
        <v>75</v>
      </c>
      <c r="C1992" s="91" t="s">
        <v>27</v>
      </c>
      <c r="D1992" s="91">
        <v>9823</v>
      </c>
      <c r="E1992" s="87" t="s">
        <v>60</v>
      </c>
      <c r="F1992" s="87" t="s">
        <v>61</v>
      </c>
      <c r="G1992" s="88" t="s">
        <v>30</v>
      </c>
      <c r="H1992" s="89" t="s">
        <v>31</v>
      </c>
      <c r="I1992" s="92" t="s">
        <v>32</v>
      </c>
      <c r="J1992" s="92" t="s">
        <v>33</v>
      </c>
      <c r="K1992" s="91" t="s">
        <v>34</v>
      </c>
      <c r="L1992" s="128">
        <v>44104</v>
      </c>
      <c r="M1992" s="91">
        <v>2020</v>
      </c>
      <c r="N1992" s="91" t="s">
        <v>1124</v>
      </c>
      <c r="O1992" s="91" t="s">
        <v>48</v>
      </c>
      <c r="P1992" s="127">
        <v>44134</v>
      </c>
      <c r="Q1992" s="97">
        <v>44104</v>
      </c>
      <c r="R1992" s="93" t="s">
        <v>40</v>
      </c>
      <c r="S1992" s="89" t="s">
        <v>420</v>
      </c>
      <c r="T1992" s="88" t="s">
        <v>30</v>
      </c>
      <c r="U1992" s="89" t="s">
        <v>449</v>
      </c>
      <c r="V1992" s="92" t="s">
        <v>2424</v>
      </c>
      <c r="W1992" s="94">
        <v>9466665</v>
      </c>
      <c r="X1992" s="46">
        <f t="shared" si="96"/>
        <v>0</v>
      </c>
      <c r="Y1992" s="46">
        <v>1727</v>
      </c>
      <c r="Z1992" s="46" t="str">
        <f t="shared" si="97"/>
        <v>1-15</v>
      </c>
      <c r="AA1992" s="77" t="str">
        <f t="shared" si="98"/>
        <v>En Gestión</v>
      </c>
    </row>
    <row r="1993" spans="1:27" s="43" customFormat="1" ht="15" customHeight="1">
      <c r="A1993" s="89" t="s">
        <v>26</v>
      </c>
      <c r="B1993" s="90" t="s">
        <v>75</v>
      </c>
      <c r="C1993" s="91" t="s">
        <v>27</v>
      </c>
      <c r="D1993" s="91">
        <v>9824</v>
      </c>
      <c r="E1993" s="87" t="s">
        <v>116</v>
      </c>
      <c r="F1993" s="87" t="s">
        <v>29</v>
      </c>
      <c r="G1993" s="88" t="s">
        <v>30</v>
      </c>
      <c r="H1993" s="89" t="s">
        <v>31</v>
      </c>
      <c r="I1993" s="92" t="s">
        <v>32</v>
      </c>
      <c r="J1993" s="92" t="s">
        <v>33</v>
      </c>
      <c r="K1993" s="91" t="s">
        <v>34</v>
      </c>
      <c r="L1993" s="128">
        <v>44104</v>
      </c>
      <c r="M1993" s="91">
        <v>2020</v>
      </c>
      <c r="N1993" s="91" t="s">
        <v>1124</v>
      </c>
      <c r="O1993" s="91" t="s">
        <v>48</v>
      </c>
      <c r="P1993" s="127">
        <v>44134</v>
      </c>
      <c r="Q1993" s="97">
        <v>44104</v>
      </c>
      <c r="R1993" s="93" t="s">
        <v>35</v>
      </c>
      <c r="S1993" s="89" t="s">
        <v>36</v>
      </c>
      <c r="T1993" s="88" t="s">
        <v>30</v>
      </c>
      <c r="U1993" s="89" t="s">
        <v>449</v>
      </c>
      <c r="V1993" s="92" t="s">
        <v>2425</v>
      </c>
      <c r="W1993" s="94">
        <v>43491940</v>
      </c>
      <c r="X1993" s="46">
        <f t="shared" si="96"/>
        <v>0</v>
      </c>
      <c r="Y1993" s="46">
        <v>1728</v>
      </c>
      <c r="Z1993" s="46" t="str">
        <f t="shared" si="97"/>
        <v>1-15</v>
      </c>
      <c r="AA1993" s="77" t="str">
        <f t="shared" si="98"/>
        <v>En Gestión</v>
      </c>
    </row>
    <row r="1994" spans="1:27" s="43" customFormat="1" ht="15" customHeight="1">
      <c r="A1994" s="89" t="s">
        <v>26</v>
      </c>
      <c r="B1994" s="90" t="s">
        <v>75</v>
      </c>
      <c r="C1994" s="91" t="s">
        <v>27</v>
      </c>
      <c r="D1994" s="91">
        <v>9826</v>
      </c>
      <c r="E1994" s="87" t="s">
        <v>97</v>
      </c>
      <c r="F1994" s="87" t="s">
        <v>57</v>
      </c>
      <c r="G1994" s="88" t="s">
        <v>30</v>
      </c>
      <c r="H1994" s="89" t="s">
        <v>31</v>
      </c>
      <c r="I1994" s="92" t="s">
        <v>32</v>
      </c>
      <c r="J1994" s="92" t="s">
        <v>33</v>
      </c>
      <c r="K1994" s="91" t="s">
        <v>34</v>
      </c>
      <c r="L1994" s="128">
        <v>44104</v>
      </c>
      <c r="M1994" s="91">
        <v>2020</v>
      </c>
      <c r="N1994" s="91" t="s">
        <v>1124</v>
      </c>
      <c r="O1994" s="91" t="s">
        <v>48</v>
      </c>
      <c r="P1994" s="127">
        <v>44134</v>
      </c>
      <c r="Q1994" s="97">
        <v>44104</v>
      </c>
      <c r="R1994" s="93" t="s">
        <v>35</v>
      </c>
      <c r="S1994" s="89" t="s">
        <v>36</v>
      </c>
      <c r="T1994" s="88" t="s">
        <v>30</v>
      </c>
      <c r="U1994" s="89" t="s">
        <v>449</v>
      </c>
      <c r="V1994" s="92" t="s">
        <v>2426</v>
      </c>
      <c r="W1994" s="94">
        <v>45434543</v>
      </c>
      <c r="X1994" s="46">
        <f t="shared" si="96"/>
        <v>0</v>
      </c>
      <c r="Y1994" s="46">
        <v>1729</v>
      </c>
      <c r="Z1994" s="46" t="str">
        <f t="shared" si="97"/>
        <v>1-15</v>
      </c>
      <c r="AA1994" s="77" t="str">
        <f t="shared" si="98"/>
        <v>En Gestión</v>
      </c>
    </row>
    <row r="1995" spans="1:27" s="43" customFormat="1">
      <c r="A1995" s="89" t="s">
        <v>26</v>
      </c>
      <c r="B1995" s="90" t="s">
        <v>75</v>
      </c>
      <c r="C1995" s="91" t="s">
        <v>27</v>
      </c>
      <c r="D1995" s="91">
        <v>9827</v>
      </c>
      <c r="E1995" s="87" t="s">
        <v>80</v>
      </c>
      <c r="F1995" s="87" t="s">
        <v>80</v>
      </c>
      <c r="G1995" s="88" t="s">
        <v>54</v>
      </c>
      <c r="H1995" s="89" t="s">
        <v>55</v>
      </c>
      <c r="I1995" s="92" t="s">
        <v>32</v>
      </c>
      <c r="J1995" s="92" t="s">
        <v>33</v>
      </c>
      <c r="K1995" s="91" t="s">
        <v>34</v>
      </c>
      <c r="L1995" s="128">
        <v>44104</v>
      </c>
      <c r="M1995" s="91">
        <v>2020</v>
      </c>
      <c r="N1995" s="91" t="s">
        <v>1124</v>
      </c>
      <c r="O1995" s="91" t="s">
        <v>48</v>
      </c>
      <c r="P1995" s="127">
        <v>44134</v>
      </c>
      <c r="Q1995" s="97">
        <v>44104</v>
      </c>
      <c r="R1995" s="93">
        <v>29</v>
      </c>
      <c r="S1995" s="89" t="s">
        <v>81</v>
      </c>
      <c r="T1995" s="88">
        <v>39</v>
      </c>
      <c r="U1995" s="89" t="s">
        <v>82</v>
      </c>
      <c r="V1995" s="92" t="s">
        <v>2427</v>
      </c>
      <c r="W1995" s="94">
        <v>70460359</v>
      </c>
      <c r="X1995" s="46">
        <f t="shared" si="96"/>
        <v>0</v>
      </c>
      <c r="Y1995" s="46">
        <v>1730</v>
      </c>
      <c r="Z1995" s="46" t="str">
        <f t="shared" si="97"/>
        <v>1-15</v>
      </c>
      <c r="AA1995" s="77" t="str">
        <f t="shared" si="98"/>
        <v>En Gestión</v>
      </c>
    </row>
    <row r="1996" spans="1:27" s="43" customFormat="1" ht="15" customHeight="1">
      <c r="A1996" s="89" t="s">
        <v>26</v>
      </c>
      <c r="B1996" s="90" t="s">
        <v>75</v>
      </c>
      <c r="C1996" s="91" t="s">
        <v>27</v>
      </c>
      <c r="D1996" s="91">
        <v>9828</v>
      </c>
      <c r="E1996" s="87" t="s">
        <v>80</v>
      </c>
      <c r="F1996" s="87" t="s">
        <v>80</v>
      </c>
      <c r="G1996" s="88" t="s">
        <v>30</v>
      </c>
      <c r="H1996" s="89" t="s">
        <v>31</v>
      </c>
      <c r="I1996" s="92" t="s">
        <v>32</v>
      </c>
      <c r="J1996" s="92" t="s">
        <v>33</v>
      </c>
      <c r="K1996" s="91" t="s">
        <v>34</v>
      </c>
      <c r="L1996" s="128">
        <v>44104</v>
      </c>
      <c r="M1996" s="91">
        <v>2020</v>
      </c>
      <c r="N1996" s="91" t="s">
        <v>1124</v>
      </c>
      <c r="O1996" s="91" t="s">
        <v>48</v>
      </c>
      <c r="P1996" s="127">
        <v>44134</v>
      </c>
      <c r="Q1996" s="97">
        <v>44104</v>
      </c>
      <c r="R1996" s="93">
        <v>29</v>
      </c>
      <c r="S1996" s="89" t="s">
        <v>81</v>
      </c>
      <c r="T1996" s="88">
        <v>39</v>
      </c>
      <c r="U1996" s="89" t="s">
        <v>82</v>
      </c>
      <c r="V1996" s="92" t="s">
        <v>2428</v>
      </c>
      <c r="W1996" s="94">
        <v>19951985</v>
      </c>
      <c r="X1996" s="46">
        <f t="shared" si="96"/>
        <v>0</v>
      </c>
      <c r="Y1996" s="46">
        <v>1731</v>
      </c>
      <c r="Z1996" s="46" t="str">
        <f t="shared" si="97"/>
        <v>1-15</v>
      </c>
      <c r="AA1996" s="77" t="str">
        <f t="shared" si="98"/>
        <v>En Gestión</v>
      </c>
    </row>
    <row r="1997" spans="1:27" s="43" customFormat="1">
      <c r="A1997" s="89" t="s">
        <v>26</v>
      </c>
      <c r="B1997" s="90" t="s">
        <v>75</v>
      </c>
      <c r="C1997" s="91" t="s">
        <v>27</v>
      </c>
      <c r="D1997" s="91">
        <v>9832</v>
      </c>
      <c r="E1997" s="87" t="s">
        <v>38</v>
      </c>
      <c r="F1997" s="87" t="s">
        <v>39</v>
      </c>
      <c r="G1997" s="88" t="s">
        <v>30</v>
      </c>
      <c r="H1997" s="89" t="s">
        <v>31</v>
      </c>
      <c r="I1997" s="92" t="s">
        <v>32</v>
      </c>
      <c r="J1997" s="92" t="s">
        <v>33</v>
      </c>
      <c r="K1997" s="91" t="s">
        <v>34</v>
      </c>
      <c r="L1997" s="128">
        <v>44104</v>
      </c>
      <c r="M1997" s="91">
        <v>2020</v>
      </c>
      <c r="N1997" s="91" t="s">
        <v>1124</v>
      </c>
      <c r="O1997" s="91" t="s">
        <v>48</v>
      </c>
      <c r="P1997" s="127">
        <v>44134</v>
      </c>
      <c r="Q1997" s="97">
        <v>44104</v>
      </c>
      <c r="R1997" s="93" t="s">
        <v>40</v>
      </c>
      <c r="S1997" s="89" t="s">
        <v>420</v>
      </c>
      <c r="T1997" s="88" t="s">
        <v>30</v>
      </c>
      <c r="U1997" s="89" t="s">
        <v>449</v>
      </c>
      <c r="V1997" s="92" t="s">
        <v>725</v>
      </c>
      <c r="W1997" s="94">
        <v>2439321</v>
      </c>
      <c r="X1997" s="46">
        <f t="shared" si="96"/>
        <v>0</v>
      </c>
      <c r="Y1997" s="46">
        <v>1732</v>
      </c>
      <c r="Z1997" s="46" t="str">
        <f t="shared" si="97"/>
        <v>1-15</v>
      </c>
      <c r="AA1997" s="77" t="str">
        <f t="shared" si="98"/>
        <v>En Gestión</v>
      </c>
    </row>
    <row r="1998" spans="1:27" s="43" customFormat="1">
      <c r="A1998" s="89" t="s">
        <v>26</v>
      </c>
      <c r="B1998" s="90" t="s">
        <v>75</v>
      </c>
      <c r="C1998" s="91" t="s">
        <v>27</v>
      </c>
      <c r="D1998" s="91">
        <v>9833</v>
      </c>
      <c r="E1998" s="87" t="s">
        <v>121</v>
      </c>
      <c r="F1998" s="87" t="s">
        <v>29</v>
      </c>
      <c r="G1998" s="88" t="s">
        <v>30</v>
      </c>
      <c r="H1998" s="89" t="s">
        <v>31</v>
      </c>
      <c r="I1998" s="92" t="s">
        <v>32</v>
      </c>
      <c r="J1998" s="92" t="s">
        <v>33</v>
      </c>
      <c r="K1998" s="91" t="s">
        <v>34</v>
      </c>
      <c r="L1998" s="128">
        <v>44104</v>
      </c>
      <c r="M1998" s="91">
        <v>2020</v>
      </c>
      <c r="N1998" s="91" t="s">
        <v>1124</v>
      </c>
      <c r="O1998" s="91" t="s">
        <v>48</v>
      </c>
      <c r="P1998" s="127">
        <v>44134</v>
      </c>
      <c r="Q1998" s="97">
        <v>44104</v>
      </c>
      <c r="R1998" s="93" t="s">
        <v>35</v>
      </c>
      <c r="S1998" s="89" t="s">
        <v>36</v>
      </c>
      <c r="T1998" s="88" t="s">
        <v>30</v>
      </c>
      <c r="U1998" s="89" t="s">
        <v>449</v>
      </c>
      <c r="V1998" s="92" t="s">
        <v>2429</v>
      </c>
      <c r="W1998" s="94">
        <v>72449409</v>
      </c>
      <c r="X1998" s="46">
        <f t="shared" si="96"/>
        <v>0</v>
      </c>
      <c r="Y1998" s="46">
        <v>1733</v>
      </c>
      <c r="Z1998" s="46" t="str">
        <f t="shared" si="97"/>
        <v>1-15</v>
      </c>
      <c r="AA1998" s="77" t="str">
        <f t="shared" si="98"/>
        <v>En Gestión</v>
      </c>
    </row>
    <row r="1999" spans="1:27" s="43" customFormat="1" ht="15" customHeight="1">
      <c r="A1999" s="89" t="s">
        <v>26</v>
      </c>
      <c r="B1999" s="90" t="s">
        <v>75</v>
      </c>
      <c r="C1999" s="91" t="s">
        <v>27</v>
      </c>
      <c r="D1999" s="91">
        <v>9834</v>
      </c>
      <c r="E1999" s="87" t="s">
        <v>83</v>
      </c>
      <c r="F1999" s="87" t="s">
        <v>29</v>
      </c>
      <c r="G1999" s="88" t="s">
        <v>30</v>
      </c>
      <c r="H1999" s="89" t="s">
        <v>31</v>
      </c>
      <c r="I1999" s="92" t="s">
        <v>32</v>
      </c>
      <c r="J1999" s="92" t="s">
        <v>33</v>
      </c>
      <c r="K1999" s="91" t="s">
        <v>34</v>
      </c>
      <c r="L1999" s="128">
        <v>44104</v>
      </c>
      <c r="M1999" s="91">
        <v>2020</v>
      </c>
      <c r="N1999" s="91" t="s">
        <v>1124</v>
      </c>
      <c r="O1999" s="91" t="s">
        <v>48</v>
      </c>
      <c r="P1999" s="127">
        <v>44134</v>
      </c>
      <c r="Q1999" s="97">
        <v>44104</v>
      </c>
      <c r="R1999" s="93" t="s">
        <v>35</v>
      </c>
      <c r="S1999" s="89" t="s">
        <v>36</v>
      </c>
      <c r="T1999" s="88" t="s">
        <v>30</v>
      </c>
      <c r="U1999" s="89" t="s">
        <v>449</v>
      </c>
      <c r="V1999" s="92" t="s">
        <v>2430</v>
      </c>
      <c r="W1999" s="94">
        <v>28287045</v>
      </c>
      <c r="X1999" s="46">
        <f t="shared" si="96"/>
        <v>0</v>
      </c>
      <c r="Y1999" s="46">
        <v>1734</v>
      </c>
      <c r="Z1999" s="46" t="str">
        <f t="shared" si="97"/>
        <v>1-15</v>
      </c>
      <c r="AA1999" s="77" t="str">
        <f t="shared" si="98"/>
        <v>En Gestión</v>
      </c>
    </row>
    <row r="2000" spans="1:27" s="43" customFormat="1" ht="15" customHeight="1">
      <c r="A2000" s="89" t="s">
        <v>26</v>
      </c>
      <c r="B2000" s="90" t="s">
        <v>75</v>
      </c>
      <c r="C2000" s="91" t="s">
        <v>27</v>
      </c>
      <c r="D2000" s="91">
        <v>9819</v>
      </c>
      <c r="E2000" s="87" t="s">
        <v>423</v>
      </c>
      <c r="F2000" s="87" t="s">
        <v>57</v>
      </c>
      <c r="G2000" s="88" t="s">
        <v>44</v>
      </c>
      <c r="H2000" s="89" t="s">
        <v>45</v>
      </c>
      <c r="I2000" s="92" t="s">
        <v>423</v>
      </c>
      <c r="J2000" s="92" t="s">
        <v>79</v>
      </c>
      <c r="K2000" s="95" t="s">
        <v>436</v>
      </c>
      <c r="L2000" s="128">
        <v>44104</v>
      </c>
      <c r="M2000" s="91">
        <v>2020</v>
      </c>
      <c r="N2000" s="91" t="s">
        <v>1124</v>
      </c>
      <c r="O2000" s="91" t="s">
        <v>48</v>
      </c>
      <c r="P2000" s="127">
        <v>44134</v>
      </c>
      <c r="Q2000" s="97">
        <v>44104</v>
      </c>
      <c r="R2000" s="93" t="s">
        <v>35</v>
      </c>
      <c r="S2000" s="89" t="s">
        <v>36</v>
      </c>
      <c r="T2000" s="88" t="s">
        <v>30</v>
      </c>
      <c r="U2000" s="89" t="s">
        <v>449</v>
      </c>
      <c r="V2000" s="92" t="s">
        <v>2431</v>
      </c>
      <c r="W2000" s="94">
        <v>15346554</v>
      </c>
      <c r="X2000" s="46">
        <f t="shared" si="96"/>
        <v>0</v>
      </c>
      <c r="Y2000" s="46">
        <v>1735</v>
      </c>
      <c r="Z2000" s="46" t="str">
        <f t="shared" si="97"/>
        <v>1-15</v>
      </c>
      <c r="AA2000" s="77" t="str">
        <f t="shared" si="98"/>
        <v>En Gestión</v>
      </c>
    </row>
    <row r="2001" spans="1:27" s="43" customFormat="1" ht="15" customHeight="1">
      <c r="A2001" s="89" t="s">
        <v>26</v>
      </c>
      <c r="B2001" s="90" t="s">
        <v>75</v>
      </c>
      <c r="C2001" s="91" t="s">
        <v>27</v>
      </c>
      <c r="D2001" s="91">
        <v>9818</v>
      </c>
      <c r="E2001" s="87" t="s">
        <v>110</v>
      </c>
      <c r="F2001" s="87" t="s">
        <v>29</v>
      </c>
      <c r="G2001" s="88" t="s">
        <v>44</v>
      </c>
      <c r="H2001" s="89" t="s">
        <v>45</v>
      </c>
      <c r="I2001" s="92" t="s">
        <v>110</v>
      </c>
      <c r="J2001" s="92" t="s">
        <v>111</v>
      </c>
      <c r="K2001" s="91" t="s">
        <v>112</v>
      </c>
      <c r="L2001" s="128">
        <v>44104</v>
      </c>
      <c r="M2001" s="91">
        <v>2020</v>
      </c>
      <c r="N2001" s="91" t="s">
        <v>1124</v>
      </c>
      <c r="O2001" s="91" t="s">
        <v>48</v>
      </c>
      <c r="P2001" s="127">
        <v>44134</v>
      </c>
      <c r="Q2001" s="97">
        <v>44104</v>
      </c>
      <c r="R2001" s="93" t="s">
        <v>35</v>
      </c>
      <c r="S2001" s="89" t="s">
        <v>36</v>
      </c>
      <c r="T2001" s="88" t="s">
        <v>30</v>
      </c>
      <c r="U2001" s="89" t="s">
        <v>449</v>
      </c>
      <c r="V2001" s="92" t="s">
        <v>2432</v>
      </c>
      <c r="W2001" s="94">
        <v>44632231</v>
      </c>
      <c r="X2001" s="46">
        <f t="shared" si="96"/>
        <v>0</v>
      </c>
      <c r="Y2001" s="46">
        <v>1736</v>
      </c>
      <c r="Z2001" s="46" t="str">
        <f t="shared" si="97"/>
        <v>1-15</v>
      </c>
      <c r="AA2001" s="77" t="str">
        <f t="shared" si="98"/>
        <v>En Gestión</v>
      </c>
    </row>
    <row r="2002" spans="1:27" s="43" customFormat="1" ht="15" customHeight="1">
      <c r="A2002" s="89" t="s">
        <v>26</v>
      </c>
      <c r="B2002" s="90" t="s">
        <v>75</v>
      </c>
      <c r="C2002" s="91" t="s">
        <v>27</v>
      </c>
      <c r="D2002" s="91">
        <v>9830</v>
      </c>
      <c r="E2002" s="87" t="s">
        <v>109</v>
      </c>
      <c r="F2002" s="87" t="s">
        <v>29</v>
      </c>
      <c r="G2002" s="88" t="s">
        <v>44</v>
      </c>
      <c r="H2002" s="89" t="s">
        <v>45</v>
      </c>
      <c r="I2002" s="92" t="s">
        <v>109</v>
      </c>
      <c r="J2002" s="92" t="s">
        <v>51</v>
      </c>
      <c r="K2002" s="91" t="s">
        <v>404</v>
      </c>
      <c r="L2002" s="128">
        <v>44104</v>
      </c>
      <c r="M2002" s="91">
        <v>2020</v>
      </c>
      <c r="N2002" s="91" t="s">
        <v>1124</v>
      </c>
      <c r="O2002" s="91" t="s">
        <v>48</v>
      </c>
      <c r="P2002" s="127">
        <v>44134</v>
      </c>
      <c r="Q2002" s="97">
        <v>44104</v>
      </c>
      <c r="R2002" s="93" t="s">
        <v>35</v>
      </c>
      <c r="S2002" s="89" t="s">
        <v>36</v>
      </c>
      <c r="T2002" s="88" t="s">
        <v>30</v>
      </c>
      <c r="U2002" s="89" t="s">
        <v>449</v>
      </c>
      <c r="V2002" s="92" t="s">
        <v>2433</v>
      </c>
      <c r="W2002" s="94">
        <v>46405924</v>
      </c>
      <c r="X2002" s="46">
        <f t="shared" si="96"/>
        <v>0</v>
      </c>
      <c r="Y2002" s="46">
        <v>1737</v>
      </c>
      <c r="Z2002" s="46" t="str">
        <f t="shared" si="97"/>
        <v>1-15</v>
      </c>
      <c r="AA2002" s="77" t="str">
        <f t="shared" si="98"/>
        <v>En Gestión</v>
      </c>
    </row>
    <row r="2003" spans="1:27" s="43" customFormat="1" ht="15" customHeight="1">
      <c r="A2003" s="89" t="s">
        <v>26</v>
      </c>
      <c r="B2003" s="90" t="s">
        <v>75</v>
      </c>
      <c r="C2003" s="91" t="s">
        <v>27</v>
      </c>
      <c r="D2003" s="91">
        <v>9831</v>
      </c>
      <c r="E2003" s="87" t="s">
        <v>85</v>
      </c>
      <c r="F2003" s="87" t="s">
        <v>57</v>
      </c>
      <c r="G2003" s="88" t="s">
        <v>44</v>
      </c>
      <c r="H2003" s="89" t="s">
        <v>45</v>
      </c>
      <c r="I2003" s="92" t="s">
        <v>85</v>
      </c>
      <c r="J2003" s="92" t="s">
        <v>86</v>
      </c>
      <c r="K2003" s="91" t="s">
        <v>87</v>
      </c>
      <c r="L2003" s="128">
        <v>44104</v>
      </c>
      <c r="M2003" s="91">
        <v>2020</v>
      </c>
      <c r="N2003" s="91" t="s">
        <v>1124</v>
      </c>
      <c r="O2003" s="91" t="s">
        <v>48</v>
      </c>
      <c r="P2003" s="127">
        <v>44134</v>
      </c>
      <c r="Q2003" s="97">
        <v>44104</v>
      </c>
      <c r="R2003" s="93" t="s">
        <v>35</v>
      </c>
      <c r="S2003" s="89" t="s">
        <v>36</v>
      </c>
      <c r="T2003" s="88" t="s">
        <v>30</v>
      </c>
      <c r="U2003" s="89" t="s">
        <v>449</v>
      </c>
      <c r="V2003" s="92" t="s">
        <v>2434</v>
      </c>
      <c r="W2003" s="94">
        <v>73546183</v>
      </c>
      <c r="X2003" s="46">
        <f t="shared" si="96"/>
        <v>0</v>
      </c>
      <c r="Y2003" s="46">
        <v>1738</v>
      </c>
      <c r="Z2003" s="46" t="str">
        <f t="shared" si="97"/>
        <v>1-15</v>
      </c>
      <c r="AA2003" s="77" t="str">
        <f t="shared" si="98"/>
        <v>En Gestión</v>
      </c>
    </row>
    <row r="2004" spans="1:27" s="43" customFormat="1" ht="15" customHeight="1">
      <c r="A2004" s="89" t="s">
        <v>26</v>
      </c>
      <c r="B2004" s="90" t="s">
        <v>75</v>
      </c>
      <c r="C2004" s="91" t="s">
        <v>27</v>
      </c>
      <c r="D2004" s="91">
        <v>9822</v>
      </c>
      <c r="E2004" s="87" t="s">
        <v>80</v>
      </c>
      <c r="F2004" s="87" t="s">
        <v>80</v>
      </c>
      <c r="G2004" s="88" t="s">
        <v>44</v>
      </c>
      <c r="H2004" s="89" t="s">
        <v>45</v>
      </c>
      <c r="I2004" s="92" t="s">
        <v>88</v>
      </c>
      <c r="J2004" s="92" t="s">
        <v>51</v>
      </c>
      <c r="K2004" s="91" t="s">
        <v>149</v>
      </c>
      <c r="L2004" s="128">
        <v>44104</v>
      </c>
      <c r="M2004" s="91">
        <v>2020</v>
      </c>
      <c r="N2004" s="91" t="s">
        <v>1124</v>
      </c>
      <c r="O2004" s="91" t="s">
        <v>48</v>
      </c>
      <c r="P2004" s="127">
        <v>44134</v>
      </c>
      <c r="Q2004" s="97">
        <v>44104</v>
      </c>
      <c r="R2004" s="93">
        <v>29</v>
      </c>
      <c r="S2004" s="89" t="s">
        <v>81</v>
      </c>
      <c r="T2004" s="88">
        <v>22</v>
      </c>
      <c r="U2004" s="89" t="s">
        <v>448</v>
      </c>
      <c r="V2004" s="92" t="s">
        <v>2435</v>
      </c>
      <c r="W2004" s="94">
        <v>44762620</v>
      </c>
      <c r="X2004" s="46">
        <f t="shared" si="96"/>
        <v>0</v>
      </c>
      <c r="Y2004" s="46">
        <v>1739</v>
      </c>
      <c r="Z2004" s="46" t="str">
        <f t="shared" si="97"/>
        <v>1-15</v>
      </c>
      <c r="AA2004" s="77" t="str">
        <f t="shared" si="98"/>
        <v>En Gestión</v>
      </c>
    </row>
    <row r="2005" spans="1:27" s="43" customFormat="1" ht="15" customHeight="1">
      <c r="A2005" s="89" t="s">
        <v>26</v>
      </c>
      <c r="B2005" s="90" t="s">
        <v>75</v>
      </c>
      <c r="C2005" s="91" t="s">
        <v>27</v>
      </c>
      <c r="D2005" s="91">
        <v>9829</v>
      </c>
      <c r="E2005" s="87" t="s">
        <v>72</v>
      </c>
      <c r="F2005" s="87" t="s">
        <v>29</v>
      </c>
      <c r="G2005" s="88" t="s">
        <v>44</v>
      </c>
      <c r="H2005" s="89" t="s">
        <v>45</v>
      </c>
      <c r="I2005" s="92" t="s">
        <v>72</v>
      </c>
      <c r="J2005" s="92" t="s">
        <v>111</v>
      </c>
      <c r="K2005" s="91" t="s">
        <v>434</v>
      </c>
      <c r="L2005" s="128">
        <v>44104</v>
      </c>
      <c r="M2005" s="91">
        <v>2020</v>
      </c>
      <c r="N2005" s="91" t="s">
        <v>1124</v>
      </c>
      <c r="O2005" s="91" t="s">
        <v>48</v>
      </c>
      <c r="P2005" s="127">
        <v>44134</v>
      </c>
      <c r="Q2005" s="97">
        <v>44104</v>
      </c>
      <c r="R2005" s="93" t="s">
        <v>35</v>
      </c>
      <c r="S2005" s="89" t="s">
        <v>36</v>
      </c>
      <c r="T2005" s="88" t="s">
        <v>41</v>
      </c>
      <c r="U2005" s="89" t="s">
        <v>42</v>
      </c>
      <c r="V2005" s="92" t="s">
        <v>2436</v>
      </c>
      <c r="W2005" s="94">
        <v>70232951</v>
      </c>
      <c r="X2005" s="46">
        <f t="shared" si="96"/>
        <v>0</v>
      </c>
      <c r="Y2005" s="46">
        <v>1740</v>
      </c>
      <c r="Z2005" s="46" t="str">
        <f t="shared" si="97"/>
        <v>1-15</v>
      </c>
      <c r="AA2005" s="77" t="str">
        <f t="shared" si="98"/>
        <v>En Gestión</v>
      </c>
    </row>
    <row r="2006" spans="1:27" s="43" customFormat="1" ht="15" customHeight="1">
      <c r="A2006" s="89" t="s">
        <v>26</v>
      </c>
      <c r="B2006" s="90" t="s">
        <v>75</v>
      </c>
      <c r="C2006" s="91" t="s">
        <v>27</v>
      </c>
      <c r="D2006" s="91">
        <v>9794</v>
      </c>
      <c r="E2006" s="87" t="s">
        <v>99</v>
      </c>
      <c r="F2006" s="87" t="s">
        <v>57</v>
      </c>
      <c r="G2006" s="88" t="s">
        <v>44</v>
      </c>
      <c r="H2006" s="89" t="s">
        <v>45</v>
      </c>
      <c r="I2006" s="92" t="s">
        <v>50</v>
      </c>
      <c r="J2006" s="92" t="s">
        <v>51</v>
      </c>
      <c r="K2006" s="91" t="s">
        <v>52</v>
      </c>
      <c r="L2006" s="128">
        <v>44103</v>
      </c>
      <c r="M2006" s="91">
        <v>2020</v>
      </c>
      <c r="N2006" s="91" t="s">
        <v>1124</v>
      </c>
      <c r="O2006" s="91" t="s">
        <v>48</v>
      </c>
      <c r="P2006" s="127">
        <v>44133</v>
      </c>
      <c r="Q2006" s="97">
        <v>44104</v>
      </c>
      <c r="R2006" s="93" t="s">
        <v>35</v>
      </c>
      <c r="S2006" s="89" t="s">
        <v>36</v>
      </c>
      <c r="T2006" s="88" t="s">
        <v>30</v>
      </c>
      <c r="U2006" s="89" t="s">
        <v>449</v>
      </c>
      <c r="V2006" s="92" t="s">
        <v>2437</v>
      </c>
      <c r="W2006" s="94">
        <v>30412124</v>
      </c>
      <c r="X2006" s="46">
        <f t="shared" si="96"/>
        <v>1</v>
      </c>
      <c r="Y2006" s="46">
        <v>1741</v>
      </c>
      <c r="Z2006" s="46" t="str">
        <f t="shared" si="97"/>
        <v>1-15</v>
      </c>
      <c r="AA2006" s="77" t="str">
        <f t="shared" si="98"/>
        <v>En Gestión</v>
      </c>
    </row>
    <row r="2007" spans="1:27" s="43" customFormat="1" ht="15" customHeight="1">
      <c r="A2007" s="89" t="s">
        <v>26</v>
      </c>
      <c r="B2007" s="90" t="s">
        <v>75</v>
      </c>
      <c r="C2007" s="91" t="s">
        <v>27</v>
      </c>
      <c r="D2007" s="91">
        <v>9812</v>
      </c>
      <c r="E2007" s="87" t="s">
        <v>162</v>
      </c>
      <c r="F2007" s="87" t="s">
        <v>29</v>
      </c>
      <c r="G2007" s="88" t="s">
        <v>44</v>
      </c>
      <c r="H2007" s="89" t="s">
        <v>45</v>
      </c>
      <c r="I2007" s="92" t="s">
        <v>77</v>
      </c>
      <c r="J2007" s="92" t="s">
        <v>108</v>
      </c>
      <c r="K2007" s="91" t="s">
        <v>129</v>
      </c>
      <c r="L2007" s="128">
        <v>44103</v>
      </c>
      <c r="M2007" s="91">
        <v>2020</v>
      </c>
      <c r="N2007" s="91" t="s">
        <v>1124</v>
      </c>
      <c r="O2007" s="91" t="s">
        <v>48</v>
      </c>
      <c r="P2007" s="127">
        <v>44133</v>
      </c>
      <c r="Q2007" s="97">
        <v>44104</v>
      </c>
      <c r="R2007" s="93" t="s">
        <v>35</v>
      </c>
      <c r="S2007" s="89" t="s">
        <v>36</v>
      </c>
      <c r="T2007" s="88">
        <v>39</v>
      </c>
      <c r="U2007" s="89" t="s">
        <v>82</v>
      </c>
      <c r="V2007" s="92" t="s">
        <v>2438</v>
      </c>
      <c r="W2007" s="94">
        <v>43895664</v>
      </c>
      <c r="X2007" s="46">
        <f t="shared" si="96"/>
        <v>1</v>
      </c>
      <c r="Y2007" s="46">
        <v>1742</v>
      </c>
      <c r="Z2007" s="46" t="str">
        <f t="shared" si="97"/>
        <v>1-15</v>
      </c>
      <c r="AA2007" s="77" t="str">
        <f t="shared" si="98"/>
        <v>En Gestión</v>
      </c>
    </row>
    <row r="2008" spans="1:27" s="43" customFormat="1">
      <c r="A2008" s="89" t="s">
        <v>26</v>
      </c>
      <c r="B2008" s="90" t="s">
        <v>75</v>
      </c>
      <c r="C2008" s="91" t="s">
        <v>27</v>
      </c>
      <c r="D2008" s="91">
        <v>9803</v>
      </c>
      <c r="E2008" s="87" t="s">
        <v>162</v>
      </c>
      <c r="F2008" s="87" t="s">
        <v>57</v>
      </c>
      <c r="G2008" s="88" t="s">
        <v>44</v>
      </c>
      <c r="H2008" s="89" t="s">
        <v>45</v>
      </c>
      <c r="I2008" s="92" t="s">
        <v>124</v>
      </c>
      <c r="J2008" s="92" t="s">
        <v>108</v>
      </c>
      <c r="K2008" s="91" t="s">
        <v>459</v>
      </c>
      <c r="L2008" s="128">
        <v>44103</v>
      </c>
      <c r="M2008" s="91">
        <v>2020</v>
      </c>
      <c r="N2008" s="91" t="s">
        <v>1124</v>
      </c>
      <c r="O2008" s="91" t="s">
        <v>48</v>
      </c>
      <c r="P2008" s="127">
        <v>44133</v>
      </c>
      <c r="Q2008" s="97">
        <v>44104</v>
      </c>
      <c r="R2008" s="93" t="s">
        <v>35</v>
      </c>
      <c r="S2008" s="89" t="s">
        <v>36</v>
      </c>
      <c r="T2008" s="88" t="s">
        <v>30</v>
      </c>
      <c r="U2008" s="89" t="s">
        <v>449</v>
      </c>
      <c r="V2008" s="92" t="s">
        <v>2439</v>
      </c>
      <c r="W2008" s="94">
        <v>43258841</v>
      </c>
      <c r="X2008" s="46">
        <f t="shared" si="96"/>
        <v>1</v>
      </c>
      <c r="Y2008" s="46">
        <v>1743</v>
      </c>
      <c r="Z2008" s="46" t="str">
        <f t="shared" si="97"/>
        <v>1-15</v>
      </c>
      <c r="AA2008" s="77" t="str">
        <f t="shared" si="98"/>
        <v>En Gestión</v>
      </c>
    </row>
    <row r="2009" spans="1:27" s="43" customFormat="1" ht="15" customHeight="1">
      <c r="A2009" s="89" t="s">
        <v>26</v>
      </c>
      <c r="B2009" s="90" t="s">
        <v>75</v>
      </c>
      <c r="C2009" s="91" t="s">
        <v>27</v>
      </c>
      <c r="D2009" s="91">
        <v>9791</v>
      </c>
      <c r="E2009" s="87" t="s">
        <v>56</v>
      </c>
      <c r="F2009" s="87" t="s">
        <v>57</v>
      </c>
      <c r="G2009" s="88" t="s">
        <v>30</v>
      </c>
      <c r="H2009" s="89" t="s">
        <v>31</v>
      </c>
      <c r="I2009" s="92" t="s">
        <v>32</v>
      </c>
      <c r="J2009" s="92" t="s">
        <v>33</v>
      </c>
      <c r="K2009" s="91" t="s">
        <v>34</v>
      </c>
      <c r="L2009" s="128">
        <v>44103</v>
      </c>
      <c r="M2009" s="91">
        <v>2020</v>
      </c>
      <c r="N2009" s="91" t="s">
        <v>1124</v>
      </c>
      <c r="O2009" s="91" t="s">
        <v>48</v>
      </c>
      <c r="P2009" s="127">
        <v>44133</v>
      </c>
      <c r="Q2009" s="97">
        <v>44104</v>
      </c>
      <c r="R2009" s="93" t="s">
        <v>35</v>
      </c>
      <c r="S2009" s="89" t="s">
        <v>36</v>
      </c>
      <c r="T2009" s="88" t="s">
        <v>30</v>
      </c>
      <c r="U2009" s="89" t="s">
        <v>449</v>
      </c>
      <c r="V2009" s="92" t="s">
        <v>2440</v>
      </c>
      <c r="W2009" s="94">
        <v>73612679</v>
      </c>
      <c r="X2009" s="46">
        <f t="shared" si="96"/>
        <v>1</v>
      </c>
      <c r="Y2009" s="46">
        <v>1744</v>
      </c>
      <c r="Z2009" s="46" t="str">
        <f t="shared" si="97"/>
        <v>1-15</v>
      </c>
      <c r="AA2009" s="77" t="str">
        <f t="shared" si="98"/>
        <v>En Gestión</v>
      </c>
    </row>
    <row r="2010" spans="1:27" s="43" customFormat="1" ht="15" customHeight="1">
      <c r="A2010" s="89" t="s">
        <v>26</v>
      </c>
      <c r="B2010" s="90" t="s">
        <v>75</v>
      </c>
      <c r="C2010" s="91" t="s">
        <v>27</v>
      </c>
      <c r="D2010" s="91">
        <v>9792</v>
      </c>
      <c r="E2010" s="87" t="s">
        <v>74</v>
      </c>
      <c r="F2010" s="87" t="s">
        <v>29</v>
      </c>
      <c r="G2010" s="88" t="s">
        <v>30</v>
      </c>
      <c r="H2010" s="89" t="s">
        <v>31</v>
      </c>
      <c r="I2010" s="92" t="s">
        <v>32</v>
      </c>
      <c r="J2010" s="92" t="s">
        <v>33</v>
      </c>
      <c r="K2010" s="91" t="s">
        <v>34</v>
      </c>
      <c r="L2010" s="128">
        <v>44103</v>
      </c>
      <c r="M2010" s="91">
        <v>2020</v>
      </c>
      <c r="N2010" s="91" t="s">
        <v>1124</v>
      </c>
      <c r="O2010" s="91" t="s">
        <v>48</v>
      </c>
      <c r="P2010" s="127">
        <v>44133</v>
      </c>
      <c r="Q2010" s="97">
        <v>44104</v>
      </c>
      <c r="R2010" s="93" t="s">
        <v>35</v>
      </c>
      <c r="S2010" s="89" t="s">
        <v>36</v>
      </c>
      <c r="T2010" s="88" t="s">
        <v>30</v>
      </c>
      <c r="U2010" s="89" t="s">
        <v>449</v>
      </c>
      <c r="V2010" s="92" t="s">
        <v>2441</v>
      </c>
      <c r="W2010" s="94">
        <v>47292896</v>
      </c>
      <c r="X2010" s="46">
        <f t="shared" si="96"/>
        <v>1</v>
      </c>
      <c r="Y2010" s="46">
        <v>1745</v>
      </c>
      <c r="Z2010" s="46" t="str">
        <f t="shared" si="97"/>
        <v>1-15</v>
      </c>
      <c r="AA2010" s="77" t="str">
        <f t="shared" si="98"/>
        <v>En Gestión</v>
      </c>
    </row>
    <row r="2011" spans="1:27" s="43" customFormat="1" ht="15" customHeight="1">
      <c r="A2011" s="89" t="s">
        <v>26</v>
      </c>
      <c r="B2011" s="90" t="s">
        <v>75</v>
      </c>
      <c r="C2011" s="91" t="s">
        <v>27</v>
      </c>
      <c r="D2011" s="91">
        <v>9795</v>
      </c>
      <c r="E2011" s="87" t="s">
        <v>152</v>
      </c>
      <c r="F2011" s="87" t="s">
        <v>29</v>
      </c>
      <c r="G2011" s="88" t="s">
        <v>30</v>
      </c>
      <c r="H2011" s="89" t="s">
        <v>31</v>
      </c>
      <c r="I2011" s="92" t="s">
        <v>32</v>
      </c>
      <c r="J2011" s="92" t="s">
        <v>33</v>
      </c>
      <c r="K2011" s="91" t="s">
        <v>34</v>
      </c>
      <c r="L2011" s="128">
        <v>44103</v>
      </c>
      <c r="M2011" s="91">
        <v>2020</v>
      </c>
      <c r="N2011" s="91" t="s">
        <v>1124</v>
      </c>
      <c r="O2011" s="91" t="s">
        <v>48</v>
      </c>
      <c r="P2011" s="127">
        <v>44133</v>
      </c>
      <c r="Q2011" s="97">
        <v>44104</v>
      </c>
      <c r="R2011" s="93" t="s">
        <v>35</v>
      </c>
      <c r="S2011" s="89" t="s">
        <v>36</v>
      </c>
      <c r="T2011" s="88">
        <v>39</v>
      </c>
      <c r="U2011" s="89" t="s">
        <v>82</v>
      </c>
      <c r="V2011" s="92" t="s">
        <v>2442</v>
      </c>
      <c r="W2011" s="94">
        <v>44535618</v>
      </c>
      <c r="X2011" s="46">
        <f t="shared" si="96"/>
        <v>1</v>
      </c>
      <c r="Y2011" s="46">
        <v>1746</v>
      </c>
      <c r="Z2011" s="46" t="str">
        <f t="shared" si="97"/>
        <v>1-15</v>
      </c>
      <c r="AA2011" s="77" t="str">
        <f t="shared" si="98"/>
        <v>En Gestión</v>
      </c>
    </row>
    <row r="2012" spans="1:27" s="43" customFormat="1" ht="15" customHeight="1">
      <c r="A2012" s="89" t="s">
        <v>26</v>
      </c>
      <c r="B2012" s="90" t="s">
        <v>75</v>
      </c>
      <c r="C2012" s="91" t="s">
        <v>27</v>
      </c>
      <c r="D2012" s="91">
        <v>9796</v>
      </c>
      <c r="E2012" s="87" t="s">
        <v>80</v>
      </c>
      <c r="F2012" s="87" t="s">
        <v>80</v>
      </c>
      <c r="G2012" s="88" t="s">
        <v>30</v>
      </c>
      <c r="H2012" s="89" t="s">
        <v>31</v>
      </c>
      <c r="I2012" s="92" t="s">
        <v>32</v>
      </c>
      <c r="J2012" s="92" t="s">
        <v>33</v>
      </c>
      <c r="K2012" s="91" t="s">
        <v>34</v>
      </c>
      <c r="L2012" s="128">
        <v>44103</v>
      </c>
      <c r="M2012" s="91">
        <v>2020</v>
      </c>
      <c r="N2012" s="91" t="s">
        <v>1124</v>
      </c>
      <c r="O2012" s="91" t="s">
        <v>48</v>
      </c>
      <c r="P2012" s="127">
        <v>44133</v>
      </c>
      <c r="Q2012" s="97">
        <v>44104</v>
      </c>
      <c r="R2012" s="93" t="s">
        <v>35</v>
      </c>
      <c r="S2012" s="89" t="s">
        <v>36</v>
      </c>
      <c r="T2012" s="88" t="s">
        <v>41</v>
      </c>
      <c r="U2012" s="89" t="s">
        <v>42</v>
      </c>
      <c r="V2012" s="92" t="s">
        <v>2443</v>
      </c>
      <c r="W2012" s="94">
        <v>43456064</v>
      </c>
      <c r="X2012" s="46">
        <f t="shared" si="96"/>
        <v>1</v>
      </c>
      <c r="Y2012" s="46">
        <v>1747</v>
      </c>
      <c r="Z2012" s="46" t="str">
        <f t="shared" si="97"/>
        <v>1-15</v>
      </c>
      <c r="AA2012" s="77" t="str">
        <f t="shared" si="98"/>
        <v>En Gestión</v>
      </c>
    </row>
    <row r="2013" spans="1:27" s="43" customFormat="1" ht="15" customHeight="1">
      <c r="A2013" s="89" t="s">
        <v>26</v>
      </c>
      <c r="B2013" s="90" t="s">
        <v>75</v>
      </c>
      <c r="C2013" s="91" t="s">
        <v>27</v>
      </c>
      <c r="D2013" s="91">
        <v>9797</v>
      </c>
      <c r="E2013" s="87" t="s">
        <v>162</v>
      </c>
      <c r="F2013" s="87" t="s">
        <v>29</v>
      </c>
      <c r="G2013" s="88" t="s">
        <v>54</v>
      </c>
      <c r="H2013" s="89" t="s">
        <v>55</v>
      </c>
      <c r="I2013" s="92" t="s">
        <v>32</v>
      </c>
      <c r="J2013" s="92" t="s">
        <v>33</v>
      </c>
      <c r="K2013" s="91" t="s">
        <v>34</v>
      </c>
      <c r="L2013" s="128">
        <v>44103</v>
      </c>
      <c r="M2013" s="91">
        <v>2020</v>
      </c>
      <c r="N2013" s="91" t="s">
        <v>1124</v>
      </c>
      <c r="O2013" s="91" t="s">
        <v>48</v>
      </c>
      <c r="P2013" s="127">
        <v>44133</v>
      </c>
      <c r="Q2013" s="97">
        <v>44104</v>
      </c>
      <c r="R2013" s="93" t="s">
        <v>35</v>
      </c>
      <c r="S2013" s="89" t="s">
        <v>36</v>
      </c>
      <c r="T2013" s="88" t="s">
        <v>41</v>
      </c>
      <c r="U2013" s="89" t="s">
        <v>42</v>
      </c>
      <c r="V2013" s="92" t="s">
        <v>2444</v>
      </c>
      <c r="W2013" s="94">
        <v>43518462</v>
      </c>
      <c r="X2013" s="46">
        <f t="shared" si="96"/>
        <v>1</v>
      </c>
      <c r="Y2013" s="46">
        <v>1748</v>
      </c>
      <c r="Z2013" s="46" t="str">
        <f t="shared" si="97"/>
        <v>1-15</v>
      </c>
      <c r="AA2013" s="77" t="str">
        <f t="shared" si="98"/>
        <v>En Gestión</v>
      </c>
    </row>
    <row r="2014" spans="1:27" s="43" customFormat="1">
      <c r="A2014" s="89" t="s">
        <v>26</v>
      </c>
      <c r="B2014" s="90" t="s">
        <v>75</v>
      </c>
      <c r="C2014" s="91" t="s">
        <v>27</v>
      </c>
      <c r="D2014" s="91">
        <v>9798</v>
      </c>
      <c r="E2014" s="87" t="s">
        <v>38</v>
      </c>
      <c r="F2014" s="87" t="s">
        <v>39</v>
      </c>
      <c r="G2014" s="88" t="s">
        <v>54</v>
      </c>
      <c r="H2014" s="89" t="s">
        <v>55</v>
      </c>
      <c r="I2014" s="92" t="s">
        <v>32</v>
      </c>
      <c r="J2014" s="92" t="s">
        <v>33</v>
      </c>
      <c r="K2014" s="91" t="s">
        <v>34</v>
      </c>
      <c r="L2014" s="128">
        <v>44103</v>
      </c>
      <c r="M2014" s="91">
        <v>2020</v>
      </c>
      <c r="N2014" s="91" t="s">
        <v>1124</v>
      </c>
      <c r="O2014" s="91" t="s">
        <v>48</v>
      </c>
      <c r="P2014" s="127">
        <v>44133</v>
      </c>
      <c r="Q2014" s="97">
        <v>44104</v>
      </c>
      <c r="R2014" s="93" t="s">
        <v>40</v>
      </c>
      <c r="S2014" s="89" t="s">
        <v>420</v>
      </c>
      <c r="T2014" s="88" t="s">
        <v>41</v>
      </c>
      <c r="U2014" s="89" t="s">
        <v>42</v>
      </c>
      <c r="V2014" s="92" t="s">
        <v>425</v>
      </c>
      <c r="W2014" s="94">
        <v>21560472</v>
      </c>
      <c r="X2014" s="46">
        <f t="shared" si="96"/>
        <v>1</v>
      </c>
      <c r="Y2014" s="46">
        <v>1749</v>
      </c>
      <c r="Z2014" s="46" t="str">
        <f t="shared" si="97"/>
        <v>1-15</v>
      </c>
      <c r="AA2014" s="77" t="str">
        <f t="shared" si="98"/>
        <v>En Gestión</v>
      </c>
    </row>
    <row r="2015" spans="1:27" s="43" customFormat="1" ht="15" customHeight="1">
      <c r="A2015" s="89" t="s">
        <v>26</v>
      </c>
      <c r="B2015" s="90" t="s">
        <v>75</v>
      </c>
      <c r="C2015" s="91" t="s">
        <v>27</v>
      </c>
      <c r="D2015" s="91">
        <v>9799</v>
      </c>
      <c r="E2015" s="87" t="s">
        <v>60</v>
      </c>
      <c r="F2015" s="87" t="s">
        <v>62</v>
      </c>
      <c r="G2015" s="88" t="s">
        <v>30</v>
      </c>
      <c r="H2015" s="89" t="s">
        <v>31</v>
      </c>
      <c r="I2015" s="92" t="s">
        <v>32</v>
      </c>
      <c r="J2015" s="92" t="s">
        <v>33</v>
      </c>
      <c r="K2015" s="91" t="s">
        <v>34</v>
      </c>
      <c r="L2015" s="128">
        <v>44103</v>
      </c>
      <c r="M2015" s="91">
        <v>2020</v>
      </c>
      <c r="N2015" s="91" t="s">
        <v>1124</v>
      </c>
      <c r="O2015" s="91" t="s">
        <v>48</v>
      </c>
      <c r="P2015" s="127">
        <v>44133</v>
      </c>
      <c r="Q2015" s="97">
        <v>44104</v>
      </c>
      <c r="R2015" s="93" t="s">
        <v>35</v>
      </c>
      <c r="S2015" s="89" t="s">
        <v>36</v>
      </c>
      <c r="T2015" s="88" t="s">
        <v>41</v>
      </c>
      <c r="U2015" s="89" t="s">
        <v>42</v>
      </c>
      <c r="V2015" s="92" t="s">
        <v>2445</v>
      </c>
      <c r="W2015" s="94">
        <v>70833442</v>
      </c>
      <c r="X2015" s="46">
        <f t="shared" ref="X2015:X2078" si="99">Q2015-L2015</f>
        <v>1</v>
      </c>
      <c r="Y2015" s="46">
        <v>1750</v>
      </c>
      <c r="Z2015" s="46" t="str">
        <f t="shared" ref="Z2015:Z2078" si="100">IF(X2015&lt;=15,"1-15",IF(X2015&lt;=30,"16-30",IF(X2015&lt;=60,"31-60","Más de 60")))</f>
        <v>1-15</v>
      </c>
      <c r="AA2015" s="77" t="str">
        <f t="shared" ref="AA2015:AA2078" si="101">IF(B2015&lt;&gt;"En Gestión","Concluido","En Gestión")</f>
        <v>En Gestión</v>
      </c>
    </row>
    <row r="2016" spans="1:27" s="43" customFormat="1" ht="15" customHeight="1">
      <c r="A2016" s="89" t="s">
        <v>26</v>
      </c>
      <c r="B2016" s="90" t="s">
        <v>75</v>
      </c>
      <c r="C2016" s="91" t="s">
        <v>27</v>
      </c>
      <c r="D2016" s="91">
        <v>9800</v>
      </c>
      <c r="E2016" s="87" t="s">
        <v>398</v>
      </c>
      <c r="F2016" s="87" t="s">
        <v>29</v>
      </c>
      <c r="G2016" s="88" t="s">
        <v>30</v>
      </c>
      <c r="H2016" s="89" t="s">
        <v>31</v>
      </c>
      <c r="I2016" s="92" t="s">
        <v>32</v>
      </c>
      <c r="J2016" s="92" t="s">
        <v>33</v>
      </c>
      <c r="K2016" s="91" t="s">
        <v>34</v>
      </c>
      <c r="L2016" s="128">
        <v>44103</v>
      </c>
      <c r="M2016" s="91">
        <v>2020</v>
      </c>
      <c r="N2016" s="91" t="s">
        <v>1124</v>
      </c>
      <c r="O2016" s="91" t="s">
        <v>48</v>
      </c>
      <c r="P2016" s="127">
        <v>44133</v>
      </c>
      <c r="Q2016" s="97">
        <v>44104</v>
      </c>
      <c r="R2016" s="93" t="s">
        <v>35</v>
      </c>
      <c r="S2016" s="89" t="s">
        <v>36</v>
      </c>
      <c r="T2016" s="88" t="s">
        <v>30</v>
      </c>
      <c r="U2016" s="89" t="s">
        <v>449</v>
      </c>
      <c r="V2016" s="92" t="s">
        <v>2446</v>
      </c>
      <c r="W2016" s="94">
        <v>41324097</v>
      </c>
      <c r="X2016" s="46">
        <f t="shared" si="99"/>
        <v>1</v>
      </c>
      <c r="Y2016" s="46">
        <v>1751</v>
      </c>
      <c r="Z2016" s="46" t="str">
        <f t="shared" si="100"/>
        <v>1-15</v>
      </c>
      <c r="AA2016" s="77" t="str">
        <f t="shared" si="101"/>
        <v>En Gestión</v>
      </c>
    </row>
    <row r="2017" spans="1:27" s="43" customFormat="1" ht="15" customHeight="1">
      <c r="A2017" s="89" t="s">
        <v>26</v>
      </c>
      <c r="B2017" s="90" t="s">
        <v>75</v>
      </c>
      <c r="C2017" s="91" t="s">
        <v>27</v>
      </c>
      <c r="D2017" s="91">
        <v>9801</v>
      </c>
      <c r="E2017" s="87" t="s">
        <v>83</v>
      </c>
      <c r="F2017" s="87" t="s">
        <v>29</v>
      </c>
      <c r="G2017" s="88" t="s">
        <v>30</v>
      </c>
      <c r="H2017" s="89" t="s">
        <v>31</v>
      </c>
      <c r="I2017" s="92" t="s">
        <v>32</v>
      </c>
      <c r="J2017" s="92" t="s">
        <v>33</v>
      </c>
      <c r="K2017" s="91" t="s">
        <v>34</v>
      </c>
      <c r="L2017" s="128">
        <v>44103</v>
      </c>
      <c r="M2017" s="91">
        <v>2020</v>
      </c>
      <c r="N2017" s="91" t="s">
        <v>1124</v>
      </c>
      <c r="O2017" s="91" t="s">
        <v>48</v>
      </c>
      <c r="P2017" s="127">
        <v>44133</v>
      </c>
      <c r="Q2017" s="97">
        <v>44104</v>
      </c>
      <c r="R2017" s="93" t="s">
        <v>35</v>
      </c>
      <c r="S2017" s="89" t="s">
        <v>36</v>
      </c>
      <c r="T2017" s="88">
        <v>22</v>
      </c>
      <c r="U2017" s="89" t="s">
        <v>448</v>
      </c>
      <c r="V2017" s="92" t="s">
        <v>2447</v>
      </c>
      <c r="W2017" s="94">
        <v>70806121</v>
      </c>
      <c r="X2017" s="46">
        <f t="shared" si="99"/>
        <v>1</v>
      </c>
      <c r="Y2017" s="46">
        <v>1752</v>
      </c>
      <c r="Z2017" s="46" t="str">
        <f t="shared" si="100"/>
        <v>1-15</v>
      </c>
      <c r="AA2017" s="77" t="str">
        <f t="shared" si="101"/>
        <v>En Gestión</v>
      </c>
    </row>
    <row r="2018" spans="1:27" s="43" customFormat="1" ht="15" customHeight="1">
      <c r="A2018" s="89" t="s">
        <v>26</v>
      </c>
      <c r="B2018" s="90" t="s">
        <v>75</v>
      </c>
      <c r="C2018" s="91" t="s">
        <v>27</v>
      </c>
      <c r="D2018" s="91">
        <v>9802</v>
      </c>
      <c r="E2018" s="87" t="s">
        <v>60</v>
      </c>
      <c r="F2018" s="87" t="s">
        <v>62</v>
      </c>
      <c r="G2018" s="88" t="s">
        <v>54</v>
      </c>
      <c r="H2018" s="89" t="s">
        <v>55</v>
      </c>
      <c r="I2018" s="92" t="s">
        <v>32</v>
      </c>
      <c r="J2018" s="92" t="s">
        <v>33</v>
      </c>
      <c r="K2018" s="91" t="s">
        <v>34</v>
      </c>
      <c r="L2018" s="128">
        <v>44103</v>
      </c>
      <c r="M2018" s="91">
        <v>2020</v>
      </c>
      <c r="N2018" s="91" t="s">
        <v>1124</v>
      </c>
      <c r="O2018" s="91" t="s">
        <v>48</v>
      </c>
      <c r="P2018" s="127">
        <v>44133</v>
      </c>
      <c r="Q2018" s="97">
        <v>44104</v>
      </c>
      <c r="R2018" s="93" t="s">
        <v>35</v>
      </c>
      <c r="S2018" s="89" t="s">
        <v>36</v>
      </c>
      <c r="T2018" s="88" t="s">
        <v>41</v>
      </c>
      <c r="U2018" s="89" t="s">
        <v>42</v>
      </c>
      <c r="V2018" s="92" t="s">
        <v>2448</v>
      </c>
      <c r="W2018" s="94">
        <v>44883330</v>
      </c>
      <c r="X2018" s="46">
        <f t="shared" si="99"/>
        <v>1</v>
      </c>
      <c r="Y2018" s="46">
        <v>1753</v>
      </c>
      <c r="Z2018" s="46" t="str">
        <f t="shared" si="100"/>
        <v>1-15</v>
      </c>
      <c r="AA2018" s="77" t="str">
        <f t="shared" si="101"/>
        <v>En Gestión</v>
      </c>
    </row>
    <row r="2019" spans="1:27" s="43" customFormat="1" ht="15" customHeight="1">
      <c r="A2019" s="89" t="s">
        <v>26</v>
      </c>
      <c r="B2019" s="90" t="s">
        <v>75</v>
      </c>
      <c r="C2019" s="91" t="s">
        <v>27</v>
      </c>
      <c r="D2019" s="91">
        <v>9804</v>
      </c>
      <c r="E2019" s="87" t="s">
        <v>56</v>
      </c>
      <c r="F2019" s="87" t="s">
        <v>57</v>
      </c>
      <c r="G2019" s="88" t="s">
        <v>30</v>
      </c>
      <c r="H2019" s="89" t="s">
        <v>31</v>
      </c>
      <c r="I2019" s="92" t="s">
        <v>32</v>
      </c>
      <c r="J2019" s="92" t="s">
        <v>33</v>
      </c>
      <c r="K2019" s="91" t="s">
        <v>34</v>
      </c>
      <c r="L2019" s="128">
        <v>44103</v>
      </c>
      <c r="M2019" s="91">
        <v>2020</v>
      </c>
      <c r="N2019" s="91" t="s">
        <v>1124</v>
      </c>
      <c r="O2019" s="91" t="s">
        <v>48</v>
      </c>
      <c r="P2019" s="127">
        <v>44133</v>
      </c>
      <c r="Q2019" s="97">
        <v>44104</v>
      </c>
      <c r="R2019" s="93" t="s">
        <v>35</v>
      </c>
      <c r="S2019" s="89" t="s">
        <v>36</v>
      </c>
      <c r="T2019" s="88" t="s">
        <v>30</v>
      </c>
      <c r="U2019" s="89" t="s">
        <v>449</v>
      </c>
      <c r="V2019" s="92" t="s">
        <v>2449</v>
      </c>
      <c r="W2019" s="94">
        <v>43388645</v>
      </c>
      <c r="X2019" s="46">
        <f t="shared" si="99"/>
        <v>1</v>
      </c>
      <c r="Y2019" s="46">
        <v>1754</v>
      </c>
      <c r="Z2019" s="46" t="str">
        <f t="shared" si="100"/>
        <v>1-15</v>
      </c>
      <c r="AA2019" s="77" t="str">
        <f t="shared" si="101"/>
        <v>En Gestión</v>
      </c>
    </row>
    <row r="2020" spans="1:27" s="43" customFormat="1">
      <c r="A2020" s="89" t="s">
        <v>26</v>
      </c>
      <c r="B2020" s="90" t="s">
        <v>75</v>
      </c>
      <c r="C2020" s="91" t="s">
        <v>27</v>
      </c>
      <c r="D2020" s="91">
        <v>9805</v>
      </c>
      <c r="E2020" s="87" t="s">
        <v>60</v>
      </c>
      <c r="F2020" s="87" t="s">
        <v>61</v>
      </c>
      <c r="G2020" s="88" t="s">
        <v>30</v>
      </c>
      <c r="H2020" s="89" t="s">
        <v>31</v>
      </c>
      <c r="I2020" s="92" t="s">
        <v>32</v>
      </c>
      <c r="J2020" s="92" t="s">
        <v>33</v>
      </c>
      <c r="K2020" s="91" t="s">
        <v>34</v>
      </c>
      <c r="L2020" s="128">
        <v>44103</v>
      </c>
      <c r="M2020" s="91">
        <v>2020</v>
      </c>
      <c r="N2020" s="91" t="s">
        <v>1124</v>
      </c>
      <c r="O2020" s="91" t="s">
        <v>48</v>
      </c>
      <c r="P2020" s="127">
        <v>44133</v>
      </c>
      <c r="Q2020" s="97">
        <v>44104</v>
      </c>
      <c r="R2020" s="93" t="s">
        <v>40</v>
      </c>
      <c r="S2020" s="89" t="s">
        <v>420</v>
      </c>
      <c r="T2020" s="88" t="s">
        <v>41</v>
      </c>
      <c r="U2020" s="89" t="s">
        <v>42</v>
      </c>
      <c r="V2020" s="92" t="s">
        <v>465</v>
      </c>
      <c r="W2020" s="94">
        <v>44653931</v>
      </c>
      <c r="X2020" s="46">
        <f t="shared" si="99"/>
        <v>1</v>
      </c>
      <c r="Y2020" s="46">
        <v>1755</v>
      </c>
      <c r="Z2020" s="46" t="str">
        <f t="shared" si="100"/>
        <v>1-15</v>
      </c>
      <c r="AA2020" s="77" t="str">
        <f t="shared" si="101"/>
        <v>En Gestión</v>
      </c>
    </row>
    <row r="2021" spans="1:27" s="43" customFormat="1" ht="15" customHeight="1">
      <c r="A2021" s="89" t="s">
        <v>26</v>
      </c>
      <c r="B2021" s="90" t="s">
        <v>75</v>
      </c>
      <c r="C2021" s="91" t="s">
        <v>27</v>
      </c>
      <c r="D2021" s="91">
        <v>9806</v>
      </c>
      <c r="E2021" s="87" t="s">
        <v>97</v>
      </c>
      <c r="F2021" s="87" t="s">
        <v>29</v>
      </c>
      <c r="G2021" s="88" t="s">
        <v>30</v>
      </c>
      <c r="H2021" s="89" t="s">
        <v>31</v>
      </c>
      <c r="I2021" s="92" t="s">
        <v>32</v>
      </c>
      <c r="J2021" s="92" t="s">
        <v>33</v>
      </c>
      <c r="K2021" s="91" t="s">
        <v>34</v>
      </c>
      <c r="L2021" s="128">
        <v>44103</v>
      </c>
      <c r="M2021" s="91">
        <v>2020</v>
      </c>
      <c r="N2021" s="91" t="s">
        <v>1124</v>
      </c>
      <c r="O2021" s="91" t="s">
        <v>48</v>
      </c>
      <c r="P2021" s="127">
        <v>44133</v>
      </c>
      <c r="Q2021" s="97">
        <v>44104</v>
      </c>
      <c r="R2021" s="93" t="s">
        <v>35</v>
      </c>
      <c r="S2021" s="89" t="s">
        <v>36</v>
      </c>
      <c r="T2021" s="88" t="s">
        <v>30</v>
      </c>
      <c r="U2021" s="89" t="s">
        <v>449</v>
      </c>
      <c r="V2021" s="92" t="s">
        <v>2450</v>
      </c>
      <c r="W2021" s="94">
        <v>48672002</v>
      </c>
      <c r="X2021" s="46">
        <f t="shared" si="99"/>
        <v>1</v>
      </c>
      <c r="Y2021" s="46">
        <v>1756</v>
      </c>
      <c r="Z2021" s="46" t="str">
        <f t="shared" si="100"/>
        <v>1-15</v>
      </c>
      <c r="AA2021" s="77" t="str">
        <f t="shared" si="101"/>
        <v>En Gestión</v>
      </c>
    </row>
    <row r="2022" spans="1:27" s="43" customFormat="1">
      <c r="A2022" s="89" t="s">
        <v>26</v>
      </c>
      <c r="B2022" s="90" t="s">
        <v>75</v>
      </c>
      <c r="C2022" s="91" t="s">
        <v>27</v>
      </c>
      <c r="D2022" s="91">
        <v>9807</v>
      </c>
      <c r="E2022" s="87" t="s">
        <v>88</v>
      </c>
      <c r="F2022" s="87" t="s">
        <v>57</v>
      </c>
      <c r="G2022" s="88" t="s">
        <v>30</v>
      </c>
      <c r="H2022" s="89" t="s">
        <v>31</v>
      </c>
      <c r="I2022" s="92" t="s">
        <v>32</v>
      </c>
      <c r="J2022" s="92" t="s">
        <v>33</v>
      </c>
      <c r="K2022" s="91" t="s">
        <v>34</v>
      </c>
      <c r="L2022" s="128">
        <v>44103</v>
      </c>
      <c r="M2022" s="91">
        <v>2020</v>
      </c>
      <c r="N2022" s="91" t="s">
        <v>1124</v>
      </c>
      <c r="O2022" s="91" t="s">
        <v>48</v>
      </c>
      <c r="P2022" s="127">
        <v>44133</v>
      </c>
      <c r="Q2022" s="97">
        <v>44104</v>
      </c>
      <c r="R2022" s="93" t="s">
        <v>35</v>
      </c>
      <c r="S2022" s="89" t="s">
        <v>36</v>
      </c>
      <c r="T2022" s="88" t="s">
        <v>30</v>
      </c>
      <c r="U2022" s="89" t="s">
        <v>449</v>
      </c>
      <c r="V2022" s="92" t="s">
        <v>2451</v>
      </c>
      <c r="W2022" s="94">
        <v>2544601</v>
      </c>
      <c r="X2022" s="46">
        <f t="shared" si="99"/>
        <v>1</v>
      </c>
      <c r="Y2022" s="46">
        <v>1757</v>
      </c>
      <c r="Z2022" s="46" t="str">
        <f t="shared" si="100"/>
        <v>1-15</v>
      </c>
      <c r="AA2022" s="77" t="str">
        <f t="shared" si="101"/>
        <v>En Gestión</v>
      </c>
    </row>
    <row r="2023" spans="1:27" s="43" customFormat="1">
      <c r="A2023" s="89" t="s">
        <v>26</v>
      </c>
      <c r="B2023" s="90" t="s">
        <v>75</v>
      </c>
      <c r="C2023" s="91" t="s">
        <v>27</v>
      </c>
      <c r="D2023" s="91">
        <v>9808</v>
      </c>
      <c r="E2023" s="87" t="s">
        <v>85</v>
      </c>
      <c r="F2023" s="87" t="s">
        <v>57</v>
      </c>
      <c r="G2023" s="88" t="s">
        <v>30</v>
      </c>
      <c r="H2023" s="89" t="s">
        <v>31</v>
      </c>
      <c r="I2023" s="92" t="s">
        <v>32</v>
      </c>
      <c r="J2023" s="92" t="s">
        <v>33</v>
      </c>
      <c r="K2023" s="91" t="s">
        <v>34</v>
      </c>
      <c r="L2023" s="128">
        <v>44103</v>
      </c>
      <c r="M2023" s="91">
        <v>2020</v>
      </c>
      <c r="N2023" s="91" t="s">
        <v>1124</v>
      </c>
      <c r="O2023" s="91" t="s">
        <v>48</v>
      </c>
      <c r="P2023" s="127">
        <v>44133</v>
      </c>
      <c r="Q2023" s="97">
        <v>44104</v>
      </c>
      <c r="R2023" s="93" t="s">
        <v>35</v>
      </c>
      <c r="S2023" s="89" t="s">
        <v>36</v>
      </c>
      <c r="T2023" s="88" t="s">
        <v>30</v>
      </c>
      <c r="U2023" s="89" t="s">
        <v>449</v>
      </c>
      <c r="V2023" s="92" t="s">
        <v>2452</v>
      </c>
      <c r="W2023" s="94">
        <v>47654215</v>
      </c>
      <c r="X2023" s="46">
        <f t="shared" si="99"/>
        <v>1</v>
      </c>
      <c r="Y2023" s="46">
        <v>1758</v>
      </c>
      <c r="Z2023" s="46" t="str">
        <f t="shared" si="100"/>
        <v>1-15</v>
      </c>
      <c r="AA2023" s="77" t="str">
        <f t="shared" si="101"/>
        <v>En Gestión</v>
      </c>
    </row>
    <row r="2024" spans="1:27" s="43" customFormat="1">
      <c r="A2024" s="89" t="s">
        <v>26</v>
      </c>
      <c r="B2024" s="90" t="s">
        <v>75</v>
      </c>
      <c r="C2024" s="91" t="s">
        <v>27</v>
      </c>
      <c r="D2024" s="91">
        <v>9809</v>
      </c>
      <c r="E2024" s="87" t="s">
        <v>56</v>
      </c>
      <c r="F2024" s="87" t="s">
        <v>29</v>
      </c>
      <c r="G2024" s="88" t="s">
        <v>30</v>
      </c>
      <c r="H2024" s="89" t="s">
        <v>31</v>
      </c>
      <c r="I2024" s="92" t="s">
        <v>32</v>
      </c>
      <c r="J2024" s="92" t="s">
        <v>33</v>
      </c>
      <c r="K2024" s="91" t="s">
        <v>34</v>
      </c>
      <c r="L2024" s="128">
        <v>44103</v>
      </c>
      <c r="M2024" s="91">
        <v>2020</v>
      </c>
      <c r="N2024" s="91" t="s">
        <v>1124</v>
      </c>
      <c r="O2024" s="91" t="s">
        <v>48</v>
      </c>
      <c r="P2024" s="127">
        <v>44133</v>
      </c>
      <c r="Q2024" s="97">
        <v>44104</v>
      </c>
      <c r="R2024" s="93" t="s">
        <v>35</v>
      </c>
      <c r="S2024" s="89" t="s">
        <v>36</v>
      </c>
      <c r="T2024" s="88" t="s">
        <v>30</v>
      </c>
      <c r="U2024" s="89" t="s">
        <v>449</v>
      </c>
      <c r="V2024" s="92" t="s">
        <v>2453</v>
      </c>
      <c r="W2024" s="94">
        <v>18128875</v>
      </c>
      <c r="X2024" s="46">
        <f t="shared" si="99"/>
        <v>1</v>
      </c>
      <c r="Y2024" s="46">
        <v>1759</v>
      </c>
      <c r="Z2024" s="46" t="str">
        <f t="shared" si="100"/>
        <v>1-15</v>
      </c>
      <c r="AA2024" s="77" t="str">
        <f t="shared" si="101"/>
        <v>En Gestión</v>
      </c>
    </row>
    <row r="2025" spans="1:27" s="43" customFormat="1">
      <c r="A2025" s="89" t="s">
        <v>26</v>
      </c>
      <c r="B2025" s="90" t="s">
        <v>75</v>
      </c>
      <c r="C2025" s="91" t="s">
        <v>27</v>
      </c>
      <c r="D2025" s="91">
        <v>9810</v>
      </c>
      <c r="E2025" s="87" t="s">
        <v>38</v>
      </c>
      <c r="F2025" s="87" t="s">
        <v>39</v>
      </c>
      <c r="G2025" s="88" t="s">
        <v>30</v>
      </c>
      <c r="H2025" s="89" t="s">
        <v>31</v>
      </c>
      <c r="I2025" s="92" t="s">
        <v>32</v>
      </c>
      <c r="J2025" s="92" t="s">
        <v>33</v>
      </c>
      <c r="K2025" s="91" t="s">
        <v>34</v>
      </c>
      <c r="L2025" s="128">
        <v>44103</v>
      </c>
      <c r="M2025" s="91">
        <v>2020</v>
      </c>
      <c r="N2025" s="91" t="s">
        <v>1124</v>
      </c>
      <c r="O2025" s="91" t="s">
        <v>48</v>
      </c>
      <c r="P2025" s="127">
        <v>44133</v>
      </c>
      <c r="Q2025" s="97">
        <v>44104</v>
      </c>
      <c r="R2025" s="93" t="s">
        <v>40</v>
      </c>
      <c r="S2025" s="89" t="s">
        <v>420</v>
      </c>
      <c r="T2025" s="88" t="s">
        <v>41</v>
      </c>
      <c r="U2025" s="89" t="s">
        <v>42</v>
      </c>
      <c r="V2025" s="92" t="s">
        <v>468</v>
      </c>
      <c r="W2025" s="94">
        <v>42448750</v>
      </c>
      <c r="X2025" s="46">
        <f t="shared" si="99"/>
        <v>1</v>
      </c>
      <c r="Y2025" s="46">
        <v>1760</v>
      </c>
      <c r="Z2025" s="46" t="str">
        <f t="shared" si="100"/>
        <v>1-15</v>
      </c>
      <c r="AA2025" s="77" t="str">
        <f t="shared" si="101"/>
        <v>En Gestión</v>
      </c>
    </row>
    <row r="2026" spans="1:27" s="43" customFormat="1" ht="15" customHeight="1">
      <c r="A2026" s="89" t="s">
        <v>26</v>
      </c>
      <c r="B2026" s="90" t="s">
        <v>75</v>
      </c>
      <c r="C2026" s="91" t="s">
        <v>27</v>
      </c>
      <c r="D2026" s="91">
        <v>9811</v>
      </c>
      <c r="E2026" s="87" t="s">
        <v>56</v>
      </c>
      <c r="F2026" s="87" t="s">
        <v>29</v>
      </c>
      <c r="G2026" s="88" t="s">
        <v>30</v>
      </c>
      <c r="H2026" s="89" t="s">
        <v>31</v>
      </c>
      <c r="I2026" s="92" t="s">
        <v>32</v>
      </c>
      <c r="J2026" s="92" t="s">
        <v>33</v>
      </c>
      <c r="K2026" s="91" t="s">
        <v>34</v>
      </c>
      <c r="L2026" s="128">
        <v>44103</v>
      </c>
      <c r="M2026" s="91">
        <v>2020</v>
      </c>
      <c r="N2026" s="91" t="s">
        <v>1124</v>
      </c>
      <c r="O2026" s="91" t="s">
        <v>48</v>
      </c>
      <c r="P2026" s="127">
        <v>44133</v>
      </c>
      <c r="Q2026" s="97">
        <v>44104</v>
      </c>
      <c r="R2026" s="93" t="s">
        <v>35</v>
      </c>
      <c r="S2026" s="89" t="s">
        <v>36</v>
      </c>
      <c r="T2026" s="88" t="s">
        <v>30</v>
      </c>
      <c r="U2026" s="89" t="s">
        <v>449</v>
      </c>
      <c r="V2026" s="92" t="s">
        <v>2454</v>
      </c>
      <c r="W2026" s="94">
        <v>32963061</v>
      </c>
      <c r="X2026" s="46">
        <f t="shared" si="99"/>
        <v>1</v>
      </c>
      <c r="Y2026" s="46">
        <v>1761</v>
      </c>
      <c r="Z2026" s="46" t="str">
        <f t="shared" si="100"/>
        <v>1-15</v>
      </c>
      <c r="AA2026" s="77" t="str">
        <f t="shared" si="101"/>
        <v>En Gestión</v>
      </c>
    </row>
    <row r="2027" spans="1:27" s="43" customFormat="1" ht="15" customHeight="1">
      <c r="A2027" s="89" t="s">
        <v>26</v>
      </c>
      <c r="B2027" s="90" t="s">
        <v>75</v>
      </c>
      <c r="C2027" s="91" t="s">
        <v>27</v>
      </c>
      <c r="D2027" s="91">
        <v>9813</v>
      </c>
      <c r="E2027" s="87" t="s">
        <v>50</v>
      </c>
      <c r="F2027" s="87" t="s">
        <v>29</v>
      </c>
      <c r="G2027" s="88" t="s">
        <v>30</v>
      </c>
      <c r="H2027" s="89" t="s">
        <v>31</v>
      </c>
      <c r="I2027" s="92" t="s">
        <v>32</v>
      </c>
      <c r="J2027" s="92" t="s">
        <v>33</v>
      </c>
      <c r="K2027" s="91" t="s">
        <v>34</v>
      </c>
      <c r="L2027" s="128">
        <v>44103</v>
      </c>
      <c r="M2027" s="91">
        <v>2020</v>
      </c>
      <c r="N2027" s="91" t="s">
        <v>1124</v>
      </c>
      <c r="O2027" s="91" t="s">
        <v>48</v>
      </c>
      <c r="P2027" s="127">
        <v>44133</v>
      </c>
      <c r="Q2027" s="97">
        <v>44104</v>
      </c>
      <c r="R2027" s="93" t="s">
        <v>35</v>
      </c>
      <c r="S2027" s="89" t="s">
        <v>36</v>
      </c>
      <c r="T2027" s="88">
        <v>39</v>
      </c>
      <c r="U2027" s="89" t="s">
        <v>82</v>
      </c>
      <c r="V2027" s="92" t="s">
        <v>2455</v>
      </c>
      <c r="W2027" s="94">
        <v>70880636</v>
      </c>
      <c r="X2027" s="46">
        <f t="shared" si="99"/>
        <v>1</v>
      </c>
      <c r="Y2027" s="46">
        <v>1762</v>
      </c>
      <c r="Z2027" s="46" t="str">
        <f t="shared" si="100"/>
        <v>1-15</v>
      </c>
      <c r="AA2027" s="77" t="str">
        <f t="shared" si="101"/>
        <v>En Gestión</v>
      </c>
    </row>
    <row r="2028" spans="1:27" s="43" customFormat="1" ht="15" customHeight="1">
      <c r="A2028" s="89" t="s">
        <v>26</v>
      </c>
      <c r="B2028" s="90" t="s">
        <v>75</v>
      </c>
      <c r="C2028" s="91" t="s">
        <v>27</v>
      </c>
      <c r="D2028" s="91">
        <v>9771</v>
      </c>
      <c r="E2028" s="87" t="s">
        <v>38</v>
      </c>
      <c r="F2028" s="87" t="s">
        <v>29</v>
      </c>
      <c r="G2028" s="88" t="s">
        <v>44</v>
      </c>
      <c r="H2028" s="89" t="s">
        <v>45</v>
      </c>
      <c r="I2028" s="92" t="s">
        <v>38</v>
      </c>
      <c r="J2028" s="92" t="s">
        <v>79</v>
      </c>
      <c r="K2028" s="91" t="s">
        <v>150</v>
      </c>
      <c r="L2028" s="128">
        <v>44102</v>
      </c>
      <c r="M2028" s="91">
        <v>2020</v>
      </c>
      <c r="N2028" s="91" t="s">
        <v>1124</v>
      </c>
      <c r="O2028" s="91" t="s">
        <v>48</v>
      </c>
      <c r="P2028" s="127">
        <v>44132</v>
      </c>
      <c r="Q2028" s="97">
        <v>44104</v>
      </c>
      <c r="R2028" s="93" t="s">
        <v>35</v>
      </c>
      <c r="S2028" s="89" t="s">
        <v>36</v>
      </c>
      <c r="T2028" s="88" t="s">
        <v>30</v>
      </c>
      <c r="U2028" s="89" t="s">
        <v>449</v>
      </c>
      <c r="V2028" s="92" t="s">
        <v>1132</v>
      </c>
      <c r="W2028" s="94">
        <v>21423015</v>
      </c>
      <c r="X2028" s="46">
        <f t="shared" si="99"/>
        <v>2</v>
      </c>
      <c r="Y2028" s="46">
        <v>1763</v>
      </c>
      <c r="Z2028" s="46" t="str">
        <f t="shared" si="100"/>
        <v>1-15</v>
      </c>
      <c r="AA2028" s="77" t="str">
        <f t="shared" si="101"/>
        <v>En Gestión</v>
      </c>
    </row>
    <row r="2029" spans="1:27" s="43" customFormat="1" ht="15" customHeight="1">
      <c r="A2029" s="89" t="s">
        <v>26</v>
      </c>
      <c r="B2029" s="90" t="s">
        <v>75</v>
      </c>
      <c r="C2029" s="91" t="s">
        <v>27</v>
      </c>
      <c r="D2029" s="91">
        <v>9773</v>
      </c>
      <c r="E2029" s="87" t="s">
        <v>38</v>
      </c>
      <c r="F2029" s="87" t="s">
        <v>39</v>
      </c>
      <c r="G2029" s="88" t="s">
        <v>44</v>
      </c>
      <c r="H2029" s="89" t="s">
        <v>45</v>
      </c>
      <c r="I2029" s="92" t="s">
        <v>38</v>
      </c>
      <c r="J2029" s="92" t="s">
        <v>79</v>
      </c>
      <c r="K2029" s="91" t="s">
        <v>150</v>
      </c>
      <c r="L2029" s="128">
        <v>44102</v>
      </c>
      <c r="M2029" s="91">
        <v>2020</v>
      </c>
      <c r="N2029" s="91" t="s">
        <v>1124</v>
      </c>
      <c r="O2029" s="91" t="s">
        <v>48</v>
      </c>
      <c r="P2029" s="127">
        <v>44132</v>
      </c>
      <c r="Q2029" s="97">
        <v>44104</v>
      </c>
      <c r="R2029" s="93" t="s">
        <v>40</v>
      </c>
      <c r="S2029" s="89" t="s">
        <v>420</v>
      </c>
      <c r="T2029" s="88">
        <v>39</v>
      </c>
      <c r="U2029" s="89" t="s">
        <v>82</v>
      </c>
      <c r="V2029" s="92" t="s">
        <v>2456</v>
      </c>
      <c r="W2029" s="94">
        <v>21521034</v>
      </c>
      <c r="X2029" s="46">
        <f t="shared" si="99"/>
        <v>2</v>
      </c>
      <c r="Y2029" s="46">
        <v>1764</v>
      </c>
      <c r="Z2029" s="46" t="str">
        <f t="shared" si="100"/>
        <v>1-15</v>
      </c>
      <c r="AA2029" s="77" t="str">
        <f t="shared" si="101"/>
        <v>En Gestión</v>
      </c>
    </row>
    <row r="2030" spans="1:27" s="43" customFormat="1" ht="15" customHeight="1">
      <c r="A2030" s="89" t="s">
        <v>26</v>
      </c>
      <c r="B2030" s="90" t="s">
        <v>75</v>
      </c>
      <c r="C2030" s="91" t="s">
        <v>27</v>
      </c>
      <c r="D2030" s="91">
        <v>9779</v>
      </c>
      <c r="E2030" s="87" t="s">
        <v>162</v>
      </c>
      <c r="F2030" s="87" t="s">
        <v>57</v>
      </c>
      <c r="G2030" s="88" t="s">
        <v>44</v>
      </c>
      <c r="H2030" s="89" t="s">
        <v>45</v>
      </c>
      <c r="I2030" s="92" t="s">
        <v>422</v>
      </c>
      <c r="J2030" s="92" t="s">
        <v>108</v>
      </c>
      <c r="K2030" s="91" t="s">
        <v>129</v>
      </c>
      <c r="L2030" s="128">
        <v>44102</v>
      </c>
      <c r="M2030" s="91">
        <v>2020</v>
      </c>
      <c r="N2030" s="91" t="s">
        <v>1124</v>
      </c>
      <c r="O2030" s="91" t="s">
        <v>48</v>
      </c>
      <c r="P2030" s="127">
        <v>44132</v>
      </c>
      <c r="Q2030" s="97">
        <v>44104</v>
      </c>
      <c r="R2030" s="93" t="s">
        <v>35</v>
      </c>
      <c r="S2030" s="89" t="s">
        <v>36</v>
      </c>
      <c r="T2030" s="88">
        <v>22</v>
      </c>
      <c r="U2030" s="89" t="s">
        <v>448</v>
      </c>
      <c r="V2030" s="92" t="s">
        <v>2457</v>
      </c>
      <c r="W2030" s="94">
        <v>76687393</v>
      </c>
      <c r="X2030" s="46">
        <f t="shared" si="99"/>
        <v>2</v>
      </c>
      <c r="Y2030" s="46">
        <v>1765</v>
      </c>
      <c r="Z2030" s="46" t="str">
        <f t="shared" si="100"/>
        <v>1-15</v>
      </c>
      <c r="AA2030" s="77" t="str">
        <f t="shared" si="101"/>
        <v>En Gestión</v>
      </c>
    </row>
    <row r="2031" spans="1:27" s="43" customFormat="1" ht="15" customHeight="1">
      <c r="A2031" s="89" t="s">
        <v>26</v>
      </c>
      <c r="B2031" s="90" t="s">
        <v>75</v>
      </c>
      <c r="C2031" s="91" t="s">
        <v>27</v>
      </c>
      <c r="D2031" s="91">
        <v>9760</v>
      </c>
      <c r="E2031" s="87" t="s">
        <v>97</v>
      </c>
      <c r="F2031" s="87" t="s">
        <v>29</v>
      </c>
      <c r="G2031" s="88" t="s">
        <v>30</v>
      </c>
      <c r="H2031" s="89" t="s">
        <v>31</v>
      </c>
      <c r="I2031" s="92" t="s">
        <v>32</v>
      </c>
      <c r="J2031" s="92" t="s">
        <v>33</v>
      </c>
      <c r="K2031" s="91" t="s">
        <v>34</v>
      </c>
      <c r="L2031" s="128">
        <v>44102</v>
      </c>
      <c r="M2031" s="91">
        <v>2020</v>
      </c>
      <c r="N2031" s="91" t="s">
        <v>1124</v>
      </c>
      <c r="O2031" s="91" t="s">
        <v>48</v>
      </c>
      <c r="P2031" s="127">
        <v>44132</v>
      </c>
      <c r="Q2031" s="97">
        <v>44104</v>
      </c>
      <c r="R2031" s="93" t="s">
        <v>35</v>
      </c>
      <c r="S2031" s="89" t="s">
        <v>36</v>
      </c>
      <c r="T2031" s="88" t="s">
        <v>30</v>
      </c>
      <c r="U2031" s="89" t="s">
        <v>449</v>
      </c>
      <c r="V2031" s="92" t="s">
        <v>2458</v>
      </c>
      <c r="W2031" s="94">
        <v>40582879</v>
      </c>
      <c r="X2031" s="46">
        <f t="shared" si="99"/>
        <v>2</v>
      </c>
      <c r="Y2031" s="46">
        <v>1766</v>
      </c>
      <c r="Z2031" s="46" t="str">
        <f t="shared" si="100"/>
        <v>1-15</v>
      </c>
      <c r="AA2031" s="77" t="str">
        <f t="shared" si="101"/>
        <v>En Gestión</v>
      </c>
    </row>
    <row r="2032" spans="1:27" s="43" customFormat="1" ht="15" customHeight="1">
      <c r="A2032" s="89" t="s">
        <v>26</v>
      </c>
      <c r="B2032" s="90" t="s">
        <v>75</v>
      </c>
      <c r="C2032" s="91" t="s">
        <v>27</v>
      </c>
      <c r="D2032" s="91">
        <v>9761</v>
      </c>
      <c r="E2032" s="87" t="s">
        <v>80</v>
      </c>
      <c r="F2032" s="87" t="s">
        <v>80</v>
      </c>
      <c r="G2032" s="88" t="s">
        <v>30</v>
      </c>
      <c r="H2032" s="89" t="s">
        <v>31</v>
      </c>
      <c r="I2032" s="92" t="s">
        <v>32</v>
      </c>
      <c r="J2032" s="92" t="s">
        <v>33</v>
      </c>
      <c r="K2032" s="91" t="s">
        <v>34</v>
      </c>
      <c r="L2032" s="128">
        <v>44102</v>
      </c>
      <c r="M2032" s="91">
        <v>2020</v>
      </c>
      <c r="N2032" s="91" t="s">
        <v>1124</v>
      </c>
      <c r="O2032" s="91" t="s">
        <v>48</v>
      </c>
      <c r="P2032" s="127">
        <v>44132</v>
      </c>
      <c r="Q2032" s="97">
        <v>44104</v>
      </c>
      <c r="R2032" s="93">
        <v>29</v>
      </c>
      <c r="S2032" s="89" t="s">
        <v>81</v>
      </c>
      <c r="T2032" s="88">
        <v>39</v>
      </c>
      <c r="U2032" s="89" t="s">
        <v>82</v>
      </c>
      <c r="V2032" s="92" t="s">
        <v>2459</v>
      </c>
      <c r="W2032" s="94">
        <v>43039026</v>
      </c>
      <c r="X2032" s="46">
        <f t="shared" si="99"/>
        <v>2</v>
      </c>
      <c r="Y2032" s="46">
        <v>1767</v>
      </c>
      <c r="Z2032" s="46" t="str">
        <f t="shared" si="100"/>
        <v>1-15</v>
      </c>
      <c r="AA2032" s="77" t="str">
        <f t="shared" si="101"/>
        <v>En Gestión</v>
      </c>
    </row>
    <row r="2033" spans="1:27" s="43" customFormat="1" ht="15" customHeight="1">
      <c r="A2033" s="89" t="s">
        <v>26</v>
      </c>
      <c r="B2033" s="90" t="s">
        <v>75</v>
      </c>
      <c r="C2033" s="91" t="s">
        <v>27</v>
      </c>
      <c r="D2033" s="91">
        <v>9762</v>
      </c>
      <c r="E2033" s="87" t="s">
        <v>50</v>
      </c>
      <c r="F2033" s="87" t="s">
        <v>29</v>
      </c>
      <c r="G2033" s="88" t="s">
        <v>30</v>
      </c>
      <c r="H2033" s="89" t="s">
        <v>442</v>
      </c>
      <c r="I2033" s="92" t="s">
        <v>32</v>
      </c>
      <c r="J2033" s="92" t="s">
        <v>33</v>
      </c>
      <c r="K2033" s="91" t="s">
        <v>34</v>
      </c>
      <c r="L2033" s="128">
        <v>44102</v>
      </c>
      <c r="M2033" s="91">
        <v>2020</v>
      </c>
      <c r="N2033" s="91" t="s">
        <v>1124</v>
      </c>
      <c r="O2033" s="91" t="s">
        <v>48</v>
      </c>
      <c r="P2033" s="127">
        <v>44132</v>
      </c>
      <c r="Q2033" s="97">
        <v>44104</v>
      </c>
      <c r="R2033" s="93" t="s">
        <v>35</v>
      </c>
      <c r="S2033" s="89" t="s">
        <v>36</v>
      </c>
      <c r="T2033" s="88" t="s">
        <v>41</v>
      </c>
      <c r="U2033" s="89" t="s">
        <v>42</v>
      </c>
      <c r="V2033" s="92" t="s">
        <v>2460</v>
      </c>
      <c r="W2033" s="94">
        <v>29368675</v>
      </c>
      <c r="X2033" s="46">
        <f t="shared" si="99"/>
        <v>2</v>
      </c>
      <c r="Y2033" s="46">
        <v>1768</v>
      </c>
      <c r="Z2033" s="46" t="str">
        <f t="shared" si="100"/>
        <v>1-15</v>
      </c>
      <c r="AA2033" s="77" t="str">
        <f t="shared" si="101"/>
        <v>En Gestión</v>
      </c>
    </row>
    <row r="2034" spans="1:27" s="43" customFormat="1" ht="15" customHeight="1">
      <c r="A2034" s="89" t="s">
        <v>26</v>
      </c>
      <c r="B2034" s="90" t="s">
        <v>75</v>
      </c>
      <c r="C2034" s="91" t="s">
        <v>27</v>
      </c>
      <c r="D2034" s="91">
        <v>9763</v>
      </c>
      <c r="E2034" s="87" t="s">
        <v>71</v>
      </c>
      <c r="F2034" s="87" t="s">
        <v>29</v>
      </c>
      <c r="G2034" s="88" t="s">
        <v>30</v>
      </c>
      <c r="H2034" s="89" t="s">
        <v>31</v>
      </c>
      <c r="I2034" s="92" t="s">
        <v>32</v>
      </c>
      <c r="J2034" s="92" t="s">
        <v>33</v>
      </c>
      <c r="K2034" s="91" t="s">
        <v>34</v>
      </c>
      <c r="L2034" s="128">
        <v>44102</v>
      </c>
      <c r="M2034" s="91">
        <v>2020</v>
      </c>
      <c r="N2034" s="91" t="s">
        <v>1124</v>
      </c>
      <c r="O2034" s="91" t="s">
        <v>48</v>
      </c>
      <c r="P2034" s="127">
        <v>44132</v>
      </c>
      <c r="Q2034" s="97">
        <v>44104</v>
      </c>
      <c r="R2034" s="93" t="s">
        <v>35</v>
      </c>
      <c r="S2034" s="89" t="s">
        <v>36</v>
      </c>
      <c r="T2034" s="88" t="s">
        <v>30</v>
      </c>
      <c r="U2034" s="89" t="s">
        <v>449</v>
      </c>
      <c r="V2034" s="92" t="s">
        <v>2461</v>
      </c>
      <c r="W2034" s="94">
        <v>6941053</v>
      </c>
      <c r="X2034" s="46">
        <f t="shared" si="99"/>
        <v>2</v>
      </c>
      <c r="Y2034" s="46">
        <v>1769</v>
      </c>
      <c r="Z2034" s="46" t="str">
        <f t="shared" si="100"/>
        <v>1-15</v>
      </c>
      <c r="AA2034" s="77" t="str">
        <f t="shared" si="101"/>
        <v>En Gestión</v>
      </c>
    </row>
    <row r="2035" spans="1:27" s="43" customFormat="1" ht="15" customHeight="1">
      <c r="A2035" s="89" t="s">
        <v>26</v>
      </c>
      <c r="B2035" s="90" t="s">
        <v>75</v>
      </c>
      <c r="C2035" s="91" t="s">
        <v>27</v>
      </c>
      <c r="D2035" s="91">
        <v>9764</v>
      </c>
      <c r="E2035" s="87" t="s">
        <v>80</v>
      </c>
      <c r="F2035" s="87" t="s">
        <v>80</v>
      </c>
      <c r="G2035" s="88" t="s">
        <v>30</v>
      </c>
      <c r="H2035" s="89" t="s">
        <v>31</v>
      </c>
      <c r="I2035" s="92" t="s">
        <v>32</v>
      </c>
      <c r="J2035" s="92" t="s">
        <v>33</v>
      </c>
      <c r="K2035" s="91" t="s">
        <v>34</v>
      </c>
      <c r="L2035" s="128">
        <v>44102</v>
      </c>
      <c r="M2035" s="91">
        <v>2020</v>
      </c>
      <c r="N2035" s="91" t="s">
        <v>1124</v>
      </c>
      <c r="O2035" s="91" t="s">
        <v>48</v>
      </c>
      <c r="P2035" s="127">
        <v>44132</v>
      </c>
      <c r="Q2035" s="97">
        <v>44104</v>
      </c>
      <c r="R2035" s="93">
        <v>29</v>
      </c>
      <c r="S2035" s="89" t="s">
        <v>81</v>
      </c>
      <c r="T2035" s="88">
        <v>39</v>
      </c>
      <c r="U2035" s="89" t="s">
        <v>82</v>
      </c>
      <c r="V2035" s="92" t="s">
        <v>2462</v>
      </c>
      <c r="W2035" s="94">
        <v>70610379</v>
      </c>
      <c r="X2035" s="46">
        <f t="shared" si="99"/>
        <v>2</v>
      </c>
      <c r="Y2035" s="46">
        <v>1770</v>
      </c>
      <c r="Z2035" s="46" t="str">
        <f t="shared" si="100"/>
        <v>1-15</v>
      </c>
      <c r="AA2035" s="77" t="str">
        <f t="shared" si="101"/>
        <v>En Gestión</v>
      </c>
    </row>
    <row r="2036" spans="1:27" s="43" customFormat="1" ht="15" customHeight="1">
      <c r="A2036" s="89" t="s">
        <v>26</v>
      </c>
      <c r="B2036" s="90" t="s">
        <v>75</v>
      </c>
      <c r="C2036" s="91" t="s">
        <v>27</v>
      </c>
      <c r="D2036" s="91">
        <v>9765</v>
      </c>
      <c r="E2036" s="87" t="s">
        <v>56</v>
      </c>
      <c r="F2036" s="87" t="s">
        <v>29</v>
      </c>
      <c r="G2036" s="88" t="s">
        <v>30</v>
      </c>
      <c r="H2036" s="89" t="s">
        <v>31</v>
      </c>
      <c r="I2036" s="92" t="s">
        <v>32</v>
      </c>
      <c r="J2036" s="92" t="s">
        <v>33</v>
      </c>
      <c r="K2036" s="91" t="s">
        <v>34</v>
      </c>
      <c r="L2036" s="128">
        <v>44102</v>
      </c>
      <c r="M2036" s="91">
        <v>2020</v>
      </c>
      <c r="N2036" s="91" t="s">
        <v>1124</v>
      </c>
      <c r="O2036" s="91" t="s">
        <v>48</v>
      </c>
      <c r="P2036" s="127">
        <v>44132</v>
      </c>
      <c r="Q2036" s="97">
        <v>44104</v>
      </c>
      <c r="R2036" s="93" t="s">
        <v>35</v>
      </c>
      <c r="S2036" s="89" t="s">
        <v>36</v>
      </c>
      <c r="T2036" s="88" t="s">
        <v>30</v>
      </c>
      <c r="U2036" s="89" t="s">
        <v>449</v>
      </c>
      <c r="V2036" s="92" t="s">
        <v>2463</v>
      </c>
      <c r="W2036" s="94">
        <v>46875327</v>
      </c>
      <c r="X2036" s="46">
        <f t="shared" si="99"/>
        <v>2</v>
      </c>
      <c r="Y2036" s="46">
        <v>1771</v>
      </c>
      <c r="Z2036" s="46" t="str">
        <f t="shared" si="100"/>
        <v>1-15</v>
      </c>
      <c r="AA2036" s="77" t="str">
        <f t="shared" si="101"/>
        <v>En Gestión</v>
      </c>
    </row>
    <row r="2037" spans="1:27" s="43" customFormat="1" ht="15" customHeight="1">
      <c r="A2037" s="89" t="s">
        <v>26</v>
      </c>
      <c r="B2037" s="90" t="s">
        <v>75</v>
      </c>
      <c r="C2037" s="91" t="s">
        <v>27</v>
      </c>
      <c r="D2037" s="91">
        <v>9766</v>
      </c>
      <c r="E2037" s="87" t="s">
        <v>72</v>
      </c>
      <c r="F2037" s="87" t="s">
        <v>29</v>
      </c>
      <c r="G2037" s="88" t="s">
        <v>30</v>
      </c>
      <c r="H2037" s="89" t="s">
        <v>31</v>
      </c>
      <c r="I2037" s="92" t="s">
        <v>32</v>
      </c>
      <c r="J2037" s="92" t="s">
        <v>33</v>
      </c>
      <c r="K2037" s="91" t="s">
        <v>34</v>
      </c>
      <c r="L2037" s="128">
        <v>44102</v>
      </c>
      <c r="M2037" s="91">
        <v>2020</v>
      </c>
      <c r="N2037" s="91" t="s">
        <v>1124</v>
      </c>
      <c r="O2037" s="91" t="s">
        <v>48</v>
      </c>
      <c r="P2037" s="127">
        <v>44132</v>
      </c>
      <c r="Q2037" s="97">
        <v>44104</v>
      </c>
      <c r="R2037" s="93" t="s">
        <v>35</v>
      </c>
      <c r="S2037" s="89" t="s">
        <v>36</v>
      </c>
      <c r="T2037" s="88" t="s">
        <v>30</v>
      </c>
      <c r="U2037" s="89" t="s">
        <v>449</v>
      </c>
      <c r="V2037" s="92" t="s">
        <v>548</v>
      </c>
      <c r="W2037" s="94">
        <v>43386592</v>
      </c>
      <c r="X2037" s="46">
        <f t="shared" si="99"/>
        <v>2</v>
      </c>
      <c r="Y2037" s="46">
        <v>1772</v>
      </c>
      <c r="Z2037" s="46" t="str">
        <f t="shared" si="100"/>
        <v>1-15</v>
      </c>
      <c r="AA2037" s="77" t="str">
        <f t="shared" si="101"/>
        <v>En Gestión</v>
      </c>
    </row>
    <row r="2038" spans="1:27" s="43" customFormat="1" ht="15" customHeight="1">
      <c r="A2038" s="89" t="s">
        <v>26</v>
      </c>
      <c r="B2038" s="90" t="s">
        <v>75</v>
      </c>
      <c r="C2038" s="91" t="s">
        <v>27</v>
      </c>
      <c r="D2038" s="91">
        <v>9767</v>
      </c>
      <c r="E2038" s="87" t="s">
        <v>422</v>
      </c>
      <c r="F2038" s="87" t="s">
        <v>57</v>
      </c>
      <c r="G2038" s="88" t="s">
        <v>30</v>
      </c>
      <c r="H2038" s="89" t="s">
        <v>31</v>
      </c>
      <c r="I2038" s="92" t="s">
        <v>32</v>
      </c>
      <c r="J2038" s="92" t="s">
        <v>33</v>
      </c>
      <c r="K2038" s="91" t="s">
        <v>34</v>
      </c>
      <c r="L2038" s="128">
        <v>44102</v>
      </c>
      <c r="M2038" s="91">
        <v>2020</v>
      </c>
      <c r="N2038" s="91" t="s">
        <v>1124</v>
      </c>
      <c r="O2038" s="91" t="s">
        <v>48</v>
      </c>
      <c r="P2038" s="127">
        <v>44132</v>
      </c>
      <c r="Q2038" s="97">
        <v>44104</v>
      </c>
      <c r="R2038" s="93" t="s">
        <v>35</v>
      </c>
      <c r="S2038" s="89" t="s">
        <v>36</v>
      </c>
      <c r="T2038" s="88" t="s">
        <v>41</v>
      </c>
      <c r="U2038" s="89" t="s">
        <v>42</v>
      </c>
      <c r="V2038" s="92" t="s">
        <v>2464</v>
      </c>
      <c r="W2038" s="94">
        <v>76603284</v>
      </c>
      <c r="X2038" s="46">
        <f t="shared" si="99"/>
        <v>2</v>
      </c>
      <c r="Y2038" s="46">
        <v>1773</v>
      </c>
      <c r="Z2038" s="46" t="str">
        <f t="shared" si="100"/>
        <v>1-15</v>
      </c>
      <c r="AA2038" s="77" t="str">
        <f t="shared" si="101"/>
        <v>En Gestión</v>
      </c>
    </row>
    <row r="2039" spans="1:27" s="43" customFormat="1">
      <c r="A2039" s="89" t="s">
        <v>26</v>
      </c>
      <c r="B2039" s="90" t="s">
        <v>75</v>
      </c>
      <c r="C2039" s="91" t="s">
        <v>27</v>
      </c>
      <c r="D2039" s="91">
        <v>9768</v>
      </c>
      <c r="E2039" s="87" t="s">
        <v>80</v>
      </c>
      <c r="F2039" s="87" t="s">
        <v>80</v>
      </c>
      <c r="G2039" s="88" t="s">
        <v>30</v>
      </c>
      <c r="H2039" s="89" t="s">
        <v>31</v>
      </c>
      <c r="I2039" s="92" t="s">
        <v>32</v>
      </c>
      <c r="J2039" s="92" t="s">
        <v>33</v>
      </c>
      <c r="K2039" s="91" t="s">
        <v>34</v>
      </c>
      <c r="L2039" s="128">
        <v>44102</v>
      </c>
      <c r="M2039" s="91">
        <v>2020</v>
      </c>
      <c r="N2039" s="91" t="s">
        <v>1124</v>
      </c>
      <c r="O2039" s="91" t="s">
        <v>48</v>
      </c>
      <c r="P2039" s="127">
        <v>44132</v>
      </c>
      <c r="Q2039" s="97">
        <v>44104</v>
      </c>
      <c r="R2039" s="93">
        <v>29</v>
      </c>
      <c r="S2039" s="89" t="s">
        <v>81</v>
      </c>
      <c r="T2039" s="88" t="s">
        <v>30</v>
      </c>
      <c r="U2039" s="89" t="s">
        <v>449</v>
      </c>
      <c r="V2039" s="92" t="s">
        <v>2465</v>
      </c>
      <c r="W2039" s="94">
        <v>43753798</v>
      </c>
      <c r="X2039" s="46">
        <f t="shared" si="99"/>
        <v>2</v>
      </c>
      <c r="Y2039" s="46">
        <v>1774</v>
      </c>
      <c r="Z2039" s="46" t="str">
        <f t="shared" si="100"/>
        <v>1-15</v>
      </c>
      <c r="AA2039" s="77" t="str">
        <f t="shared" si="101"/>
        <v>En Gestión</v>
      </c>
    </row>
    <row r="2040" spans="1:27" s="43" customFormat="1">
      <c r="A2040" s="89" t="s">
        <v>26</v>
      </c>
      <c r="B2040" s="90" t="s">
        <v>75</v>
      </c>
      <c r="C2040" s="91" t="s">
        <v>27</v>
      </c>
      <c r="D2040" s="91">
        <v>9769</v>
      </c>
      <c r="E2040" s="87" t="s">
        <v>1189</v>
      </c>
      <c r="F2040" s="87" t="s">
        <v>29</v>
      </c>
      <c r="G2040" s="88" t="s">
        <v>30</v>
      </c>
      <c r="H2040" s="89" t="s">
        <v>31</v>
      </c>
      <c r="I2040" s="92" t="s">
        <v>32</v>
      </c>
      <c r="J2040" s="92" t="s">
        <v>33</v>
      </c>
      <c r="K2040" s="91" t="s">
        <v>34</v>
      </c>
      <c r="L2040" s="128">
        <v>44102</v>
      </c>
      <c r="M2040" s="91">
        <v>2020</v>
      </c>
      <c r="N2040" s="91" t="s">
        <v>1124</v>
      </c>
      <c r="O2040" s="91" t="s">
        <v>48</v>
      </c>
      <c r="P2040" s="127">
        <v>44132</v>
      </c>
      <c r="Q2040" s="97">
        <v>44104</v>
      </c>
      <c r="R2040" s="93" t="s">
        <v>35</v>
      </c>
      <c r="S2040" s="89" t="s">
        <v>36</v>
      </c>
      <c r="T2040" s="88" t="s">
        <v>30</v>
      </c>
      <c r="U2040" s="89" t="s">
        <v>449</v>
      </c>
      <c r="V2040" s="92" t="s">
        <v>2466</v>
      </c>
      <c r="W2040" s="94">
        <v>46824785</v>
      </c>
      <c r="X2040" s="46">
        <f t="shared" si="99"/>
        <v>2</v>
      </c>
      <c r="Y2040" s="46">
        <v>1775</v>
      </c>
      <c r="Z2040" s="46" t="str">
        <f t="shared" si="100"/>
        <v>1-15</v>
      </c>
      <c r="AA2040" s="77" t="str">
        <f t="shared" si="101"/>
        <v>En Gestión</v>
      </c>
    </row>
    <row r="2041" spans="1:27" s="43" customFormat="1" ht="15" customHeight="1">
      <c r="A2041" s="89" t="s">
        <v>26</v>
      </c>
      <c r="B2041" s="90" t="s">
        <v>75</v>
      </c>
      <c r="C2041" s="91" t="s">
        <v>27</v>
      </c>
      <c r="D2041" s="91">
        <v>9770</v>
      </c>
      <c r="E2041" s="87" t="s">
        <v>156</v>
      </c>
      <c r="F2041" s="87" t="s">
        <v>29</v>
      </c>
      <c r="G2041" s="88" t="s">
        <v>30</v>
      </c>
      <c r="H2041" s="89" t="s">
        <v>31</v>
      </c>
      <c r="I2041" s="92" t="s">
        <v>32</v>
      </c>
      <c r="J2041" s="92" t="s">
        <v>33</v>
      </c>
      <c r="K2041" s="91" t="s">
        <v>34</v>
      </c>
      <c r="L2041" s="128">
        <v>44102</v>
      </c>
      <c r="M2041" s="91">
        <v>2020</v>
      </c>
      <c r="N2041" s="91" t="s">
        <v>1124</v>
      </c>
      <c r="O2041" s="91" t="s">
        <v>48</v>
      </c>
      <c r="P2041" s="127">
        <v>44132</v>
      </c>
      <c r="Q2041" s="97">
        <v>44104</v>
      </c>
      <c r="R2041" s="93" t="s">
        <v>35</v>
      </c>
      <c r="S2041" s="89" t="s">
        <v>36</v>
      </c>
      <c r="T2041" s="88">
        <v>39</v>
      </c>
      <c r="U2041" s="89" t="s">
        <v>82</v>
      </c>
      <c r="V2041" s="92" t="s">
        <v>2467</v>
      </c>
      <c r="W2041" s="94">
        <v>6673437</v>
      </c>
      <c r="X2041" s="46">
        <f t="shared" si="99"/>
        <v>2</v>
      </c>
      <c r="Y2041" s="46">
        <v>1776</v>
      </c>
      <c r="Z2041" s="46" t="str">
        <f t="shared" si="100"/>
        <v>1-15</v>
      </c>
      <c r="AA2041" s="77" t="str">
        <f t="shared" si="101"/>
        <v>En Gestión</v>
      </c>
    </row>
    <row r="2042" spans="1:27" s="43" customFormat="1" ht="15" customHeight="1">
      <c r="A2042" s="89" t="s">
        <v>26</v>
      </c>
      <c r="B2042" s="90" t="s">
        <v>75</v>
      </c>
      <c r="C2042" s="91" t="s">
        <v>27</v>
      </c>
      <c r="D2042" s="91">
        <v>9772</v>
      </c>
      <c r="E2042" s="87" t="s">
        <v>38</v>
      </c>
      <c r="F2042" s="87" t="s">
        <v>39</v>
      </c>
      <c r="G2042" s="88" t="s">
        <v>54</v>
      </c>
      <c r="H2042" s="89" t="s">
        <v>55</v>
      </c>
      <c r="I2042" s="92" t="s">
        <v>32</v>
      </c>
      <c r="J2042" s="92" t="s">
        <v>33</v>
      </c>
      <c r="K2042" s="91" t="s">
        <v>34</v>
      </c>
      <c r="L2042" s="128">
        <v>44102</v>
      </c>
      <c r="M2042" s="91">
        <v>2020</v>
      </c>
      <c r="N2042" s="91" t="s">
        <v>1124</v>
      </c>
      <c r="O2042" s="91" t="s">
        <v>48</v>
      </c>
      <c r="P2042" s="127">
        <v>44132</v>
      </c>
      <c r="Q2042" s="97">
        <v>44104</v>
      </c>
      <c r="R2042" s="93" t="s">
        <v>40</v>
      </c>
      <c r="S2042" s="89" t="s">
        <v>420</v>
      </c>
      <c r="T2042" s="88" t="s">
        <v>30</v>
      </c>
      <c r="U2042" s="89" t="s">
        <v>449</v>
      </c>
      <c r="V2042" s="92" t="s">
        <v>2468</v>
      </c>
      <c r="W2042" s="94">
        <v>41473056</v>
      </c>
      <c r="X2042" s="46">
        <f t="shared" si="99"/>
        <v>2</v>
      </c>
      <c r="Y2042" s="46">
        <v>1777</v>
      </c>
      <c r="Z2042" s="46" t="str">
        <f t="shared" si="100"/>
        <v>1-15</v>
      </c>
      <c r="AA2042" s="77" t="str">
        <f t="shared" si="101"/>
        <v>En Gestión</v>
      </c>
    </row>
    <row r="2043" spans="1:27" s="43" customFormat="1" ht="15" customHeight="1">
      <c r="A2043" s="89" t="s">
        <v>26</v>
      </c>
      <c r="B2043" s="90" t="s">
        <v>75</v>
      </c>
      <c r="C2043" s="91" t="s">
        <v>27</v>
      </c>
      <c r="D2043" s="91">
        <v>9774</v>
      </c>
      <c r="E2043" s="87" t="s">
        <v>424</v>
      </c>
      <c r="F2043" s="87" t="s">
        <v>29</v>
      </c>
      <c r="G2043" s="88" t="s">
        <v>30</v>
      </c>
      <c r="H2043" s="89" t="s">
        <v>31</v>
      </c>
      <c r="I2043" s="92" t="s">
        <v>32</v>
      </c>
      <c r="J2043" s="92" t="s">
        <v>33</v>
      </c>
      <c r="K2043" s="91" t="s">
        <v>34</v>
      </c>
      <c r="L2043" s="128">
        <v>44102</v>
      </c>
      <c r="M2043" s="91">
        <v>2020</v>
      </c>
      <c r="N2043" s="91" t="s">
        <v>1124</v>
      </c>
      <c r="O2043" s="91" t="s">
        <v>48</v>
      </c>
      <c r="P2043" s="127">
        <v>44132</v>
      </c>
      <c r="Q2043" s="97">
        <v>44104</v>
      </c>
      <c r="R2043" s="93" t="s">
        <v>35</v>
      </c>
      <c r="S2043" s="89" t="s">
        <v>36</v>
      </c>
      <c r="T2043" s="88" t="s">
        <v>30</v>
      </c>
      <c r="U2043" s="89" t="s">
        <v>449</v>
      </c>
      <c r="V2043" s="92" t="s">
        <v>2469</v>
      </c>
      <c r="W2043" s="94">
        <v>41760399</v>
      </c>
      <c r="X2043" s="46">
        <f t="shared" si="99"/>
        <v>2</v>
      </c>
      <c r="Y2043" s="46">
        <v>1778</v>
      </c>
      <c r="Z2043" s="46" t="str">
        <f t="shared" si="100"/>
        <v>1-15</v>
      </c>
      <c r="AA2043" s="77" t="str">
        <f t="shared" si="101"/>
        <v>En Gestión</v>
      </c>
    </row>
    <row r="2044" spans="1:27" s="43" customFormat="1" ht="15" customHeight="1">
      <c r="A2044" s="89" t="s">
        <v>26</v>
      </c>
      <c r="B2044" s="90" t="s">
        <v>75</v>
      </c>
      <c r="C2044" s="91" t="s">
        <v>27</v>
      </c>
      <c r="D2044" s="91">
        <v>9775</v>
      </c>
      <c r="E2044" s="87" t="s">
        <v>74</v>
      </c>
      <c r="F2044" s="87" t="s">
        <v>29</v>
      </c>
      <c r="G2044" s="88" t="s">
        <v>30</v>
      </c>
      <c r="H2044" s="89" t="s">
        <v>31</v>
      </c>
      <c r="I2044" s="92" t="s">
        <v>32</v>
      </c>
      <c r="J2044" s="92" t="s">
        <v>33</v>
      </c>
      <c r="K2044" s="91" t="s">
        <v>34</v>
      </c>
      <c r="L2044" s="128">
        <v>44102</v>
      </c>
      <c r="M2044" s="91">
        <v>2020</v>
      </c>
      <c r="N2044" s="91" t="s">
        <v>1124</v>
      </c>
      <c r="O2044" s="91" t="s">
        <v>48</v>
      </c>
      <c r="P2044" s="127">
        <v>44132</v>
      </c>
      <c r="Q2044" s="97">
        <v>44104</v>
      </c>
      <c r="R2044" s="93" t="s">
        <v>35</v>
      </c>
      <c r="S2044" s="89" t="s">
        <v>36</v>
      </c>
      <c r="T2044" s="88">
        <v>39</v>
      </c>
      <c r="U2044" s="89" t="s">
        <v>82</v>
      </c>
      <c r="V2044" s="92" t="s">
        <v>2470</v>
      </c>
      <c r="W2044" s="94">
        <v>214885</v>
      </c>
      <c r="X2044" s="46">
        <f t="shared" si="99"/>
        <v>2</v>
      </c>
      <c r="Y2044" s="46">
        <v>1779</v>
      </c>
      <c r="Z2044" s="46" t="str">
        <f t="shared" si="100"/>
        <v>1-15</v>
      </c>
      <c r="AA2044" s="77" t="str">
        <f t="shared" si="101"/>
        <v>En Gestión</v>
      </c>
    </row>
    <row r="2045" spans="1:27" s="43" customFormat="1" ht="15" customHeight="1">
      <c r="A2045" s="89" t="s">
        <v>26</v>
      </c>
      <c r="B2045" s="90" t="s">
        <v>75</v>
      </c>
      <c r="C2045" s="91" t="s">
        <v>27</v>
      </c>
      <c r="D2045" s="91">
        <v>9776</v>
      </c>
      <c r="E2045" s="87" t="s">
        <v>49</v>
      </c>
      <c r="F2045" s="87" t="s">
        <v>91</v>
      </c>
      <c r="G2045" s="88" t="s">
        <v>54</v>
      </c>
      <c r="H2045" s="89" t="s">
        <v>55</v>
      </c>
      <c r="I2045" s="92" t="s">
        <v>32</v>
      </c>
      <c r="J2045" s="92" t="s">
        <v>33</v>
      </c>
      <c r="K2045" s="91" t="s">
        <v>34</v>
      </c>
      <c r="L2045" s="128">
        <v>44102</v>
      </c>
      <c r="M2045" s="91">
        <v>2020</v>
      </c>
      <c r="N2045" s="91" t="s">
        <v>1124</v>
      </c>
      <c r="O2045" s="91" t="s">
        <v>48</v>
      </c>
      <c r="P2045" s="127">
        <v>44132</v>
      </c>
      <c r="Q2045" s="97">
        <v>44104</v>
      </c>
      <c r="R2045" s="93" t="s">
        <v>35</v>
      </c>
      <c r="S2045" s="89" t="s">
        <v>36</v>
      </c>
      <c r="T2045" s="88" t="s">
        <v>30</v>
      </c>
      <c r="U2045" s="89" t="s">
        <v>449</v>
      </c>
      <c r="V2045" s="92" t="s">
        <v>2471</v>
      </c>
      <c r="W2045" s="94">
        <v>74867783</v>
      </c>
      <c r="X2045" s="46">
        <f t="shared" si="99"/>
        <v>2</v>
      </c>
      <c r="Y2045" s="46">
        <v>1780</v>
      </c>
      <c r="Z2045" s="46" t="str">
        <f t="shared" si="100"/>
        <v>1-15</v>
      </c>
      <c r="AA2045" s="77" t="str">
        <f t="shared" si="101"/>
        <v>En Gestión</v>
      </c>
    </row>
    <row r="2046" spans="1:27" s="43" customFormat="1" ht="15" customHeight="1">
      <c r="A2046" s="89" t="s">
        <v>26</v>
      </c>
      <c r="B2046" s="90" t="s">
        <v>75</v>
      </c>
      <c r="C2046" s="91" t="s">
        <v>27</v>
      </c>
      <c r="D2046" s="91">
        <v>9777</v>
      </c>
      <c r="E2046" s="87" t="s">
        <v>121</v>
      </c>
      <c r="F2046" s="87" t="s">
        <v>29</v>
      </c>
      <c r="G2046" s="88" t="s">
        <v>30</v>
      </c>
      <c r="H2046" s="89" t="s">
        <v>442</v>
      </c>
      <c r="I2046" s="92" t="s">
        <v>32</v>
      </c>
      <c r="J2046" s="92" t="s">
        <v>33</v>
      </c>
      <c r="K2046" s="91" t="s">
        <v>34</v>
      </c>
      <c r="L2046" s="128">
        <v>44102</v>
      </c>
      <c r="M2046" s="91">
        <v>2020</v>
      </c>
      <c r="N2046" s="91" t="s">
        <v>1124</v>
      </c>
      <c r="O2046" s="91" t="s">
        <v>48</v>
      </c>
      <c r="P2046" s="127">
        <v>44132</v>
      </c>
      <c r="Q2046" s="97">
        <v>44104</v>
      </c>
      <c r="R2046" s="93" t="s">
        <v>35</v>
      </c>
      <c r="S2046" s="89" t="s">
        <v>36</v>
      </c>
      <c r="T2046" s="88" t="s">
        <v>41</v>
      </c>
      <c r="U2046" s="89" t="s">
        <v>42</v>
      </c>
      <c r="V2046" s="92" t="s">
        <v>2472</v>
      </c>
      <c r="W2046" s="94">
        <v>21254343</v>
      </c>
      <c r="X2046" s="46">
        <f t="shared" si="99"/>
        <v>2</v>
      </c>
      <c r="Y2046" s="46">
        <v>1781</v>
      </c>
      <c r="Z2046" s="46" t="str">
        <f t="shared" si="100"/>
        <v>1-15</v>
      </c>
      <c r="AA2046" s="77" t="str">
        <f t="shared" si="101"/>
        <v>En Gestión</v>
      </c>
    </row>
    <row r="2047" spans="1:27" s="43" customFormat="1" ht="15" customHeight="1">
      <c r="A2047" s="89" t="s">
        <v>26</v>
      </c>
      <c r="B2047" s="90" t="s">
        <v>75</v>
      </c>
      <c r="C2047" s="91" t="s">
        <v>27</v>
      </c>
      <c r="D2047" s="91">
        <v>9778</v>
      </c>
      <c r="E2047" s="87" t="s">
        <v>38</v>
      </c>
      <c r="F2047" s="87" t="s">
        <v>29</v>
      </c>
      <c r="G2047" s="88" t="s">
        <v>54</v>
      </c>
      <c r="H2047" s="89" t="s">
        <v>55</v>
      </c>
      <c r="I2047" s="92" t="s">
        <v>32</v>
      </c>
      <c r="J2047" s="92" t="s">
        <v>33</v>
      </c>
      <c r="K2047" s="91" t="s">
        <v>34</v>
      </c>
      <c r="L2047" s="128">
        <v>44102</v>
      </c>
      <c r="M2047" s="91">
        <v>2020</v>
      </c>
      <c r="N2047" s="91" t="s">
        <v>1124</v>
      </c>
      <c r="O2047" s="91" t="s">
        <v>48</v>
      </c>
      <c r="P2047" s="127">
        <v>44132</v>
      </c>
      <c r="Q2047" s="97">
        <v>44104</v>
      </c>
      <c r="R2047" s="93" t="s">
        <v>35</v>
      </c>
      <c r="S2047" s="89" t="s">
        <v>36</v>
      </c>
      <c r="T2047" s="88" t="s">
        <v>41</v>
      </c>
      <c r="U2047" s="89" t="s">
        <v>42</v>
      </c>
      <c r="V2047" s="92" t="s">
        <v>2473</v>
      </c>
      <c r="W2047" s="94">
        <v>46614276</v>
      </c>
      <c r="X2047" s="46">
        <f t="shared" si="99"/>
        <v>2</v>
      </c>
      <c r="Y2047" s="46">
        <v>1782</v>
      </c>
      <c r="Z2047" s="46" t="str">
        <f t="shared" si="100"/>
        <v>1-15</v>
      </c>
      <c r="AA2047" s="77" t="str">
        <f t="shared" si="101"/>
        <v>En Gestión</v>
      </c>
    </row>
    <row r="2048" spans="1:27" s="43" customFormat="1" ht="15" customHeight="1">
      <c r="A2048" s="89" t="s">
        <v>26</v>
      </c>
      <c r="B2048" s="90" t="s">
        <v>75</v>
      </c>
      <c r="C2048" s="91" t="s">
        <v>27</v>
      </c>
      <c r="D2048" s="91">
        <v>9780</v>
      </c>
      <c r="E2048" s="87" t="s">
        <v>97</v>
      </c>
      <c r="F2048" s="87" t="s">
        <v>29</v>
      </c>
      <c r="G2048" s="88" t="s">
        <v>30</v>
      </c>
      <c r="H2048" s="89" t="s">
        <v>31</v>
      </c>
      <c r="I2048" s="92" t="s">
        <v>32</v>
      </c>
      <c r="J2048" s="92" t="s">
        <v>33</v>
      </c>
      <c r="K2048" s="91" t="s">
        <v>34</v>
      </c>
      <c r="L2048" s="128">
        <v>44102</v>
      </c>
      <c r="M2048" s="91">
        <v>2020</v>
      </c>
      <c r="N2048" s="91" t="s">
        <v>1124</v>
      </c>
      <c r="O2048" s="91" t="s">
        <v>48</v>
      </c>
      <c r="P2048" s="127">
        <v>44132</v>
      </c>
      <c r="Q2048" s="97">
        <v>44104</v>
      </c>
      <c r="R2048" s="93" t="s">
        <v>35</v>
      </c>
      <c r="S2048" s="89" t="s">
        <v>36</v>
      </c>
      <c r="T2048" s="88" t="s">
        <v>30</v>
      </c>
      <c r="U2048" s="89" t="s">
        <v>449</v>
      </c>
      <c r="V2048" s="92" t="s">
        <v>2474</v>
      </c>
      <c r="W2048" s="94">
        <v>44756261</v>
      </c>
      <c r="X2048" s="46">
        <f t="shared" si="99"/>
        <v>2</v>
      </c>
      <c r="Y2048" s="46">
        <v>1783</v>
      </c>
      <c r="Z2048" s="46" t="str">
        <f t="shared" si="100"/>
        <v>1-15</v>
      </c>
      <c r="AA2048" s="77" t="str">
        <f t="shared" si="101"/>
        <v>En Gestión</v>
      </c>
    </row>
    <row r="2049" spans="1:27" s="43" customFormat="1" ht="15" customHeight="1">
      <c r="A2049" s="89" t="s">
        <v>26</v>
      </c>
      <c r="B2049" s="90" t="s">
        <v>75</v>
      </c>
      <c r="C2049" s="91" t="s">
        <v>27</v>
      </c>
      <c r="D2049" s="91">
        <v>9781</v>
      </c>
      <c r="E2049" s="87" t="s">
        <v>1111</v>
      </c>
      <c r="F2049" s="87" t="s">
        <v>29</v>
      </c>
      <c r="G2049" s="88" t="s">
        <v>30</v>
      </c>
      <c r="H2049" s="89" t="s">
        <v>31</v>
      </c>
      <c r="I2049" s="92" t="s">
        <v>32</v>
      </c>
      <c r="J2049" s="92" t="s">
        <v>33</v>
      </c>
      <c r="K2049" s="91" t="s">
        <v>34</v>
      </c>
      <c r="L2049" s="128">
        <v>44102</v>
      </c>
      <c r="M2049" s="91">
        <v>2020</v>
      </c>
      <c r="N2049" s="91" t="s">
        <v>1124</v>
      </c>
      <c r="O2049" s="91" t="s">
        <v>48</v>
      </c>
      <c r="P2049" s="127">
        <v>44132</v>
      </c>
      <c r="Q2049" s="97">
        <v>44104</v>
      </c>
      <c r="R2049" s="93" t="s">
        <v>35</v>
      </c>
      <c r="S2049" s="89" t="s">
        <v>36</v>
      </c>
      <c r="T2049" s="88" t="s">
        <v>30</v>
      </c>
      <c r="U2049" s="89" t="s">
        <v>449</v>
      </c>
      <c r="V2049" s="92" t="s">
        <v>2475</v>
      </c>
      <c r="W2049" s="94">
        <v>48622306</v>
      </c>
      <c r="X2049" s="46">
        <f t="shared" si="99"/>
        <v>2</v>
      </c>
      <c r="Y2049" s="46">
        <v>1784</v>
      </c>
      <c r="Z2049" s="46" t="str">
        <f t="shared" si="100"/>
        <v>1-15</v>
      </c>
      <c r="AA2049" s="77" t="str">
        <f t="shared" si="101"/>
        <v>En Gestión</v>
      </c>
    </row>
    <row r="2050" spans="1:27" s="43" customFormat="1" ht="15" customHeight="1">
      <c r="A2050" s="89" t="s">
        <v>26</v>
      </c>
      <c r="B2050" s="90" t="s">
        <v>75</v>
      </c>
      <c r="C2050" s="91" t="s">
        <v>27</v>
      </c>
      <c r="D2050" s="91">
        <v>9782</v>
      </c>
      <c r="E2050" s="87" t="s">
        <v>67</v>
      </c>
      <c r="F2050" s="87" t="s">
        <v>57</v>
      </c>
      <c r="G2050" s="88" t="s">
        <v>30</v>
      </c>
      <c r="H2050" s="89" t="s">
        <v>31</v>
      </c>
      <c r="I2050" s="92" t="s">
        <v>32</v>
      </c>
      <c r="J2050" s="92" t="s">
        <v>33</v>
      </c>
      <c r="K2050" s="91" t="s">
        <v>34</v>
      </c>
      <c r="L2050" s="128">
        <v>44102</v>
      </c>
      <c r="M2050" s="91">
        <v>2020</v>
      </c>
      <c r="N2050" s="91" t="s">
        <v>1124</v>
      </c>
      <c r="O2050" s="91" t="s">
        <v>48</v>
      </c>
      <c r="P2050" s="127">
        <v>44132</v>
      </c>
      <c r="Q2050" s="97">
        <v>44104</v>
      </c>
      <c r="R2050" s="93" t="s">
        <v>35</v>
      </c>
      <c r="S2050" s="89" t="s">
        <v>36</v>
      </c>
      <c r="T2050" s="88" t="s">
        <v>41</v>
      </c>
      <c r="U2050" s="89" t="s">
        <v>42</v>
      </c>
      <c r="V2050" s="92" t="s">
        <v>2476</v>
      </c>
      <c r="W2050" s="94">
        <v>45061377</v>
      </c>
      <c r="X2050" s="46">
        <f t="shared" si="99"/>
        <v>2</v>
      </c>
      <c r="Y2050" s="46">
        <v>1785</v>
      </c>
      <c r="Z2050" s="46" t="str">
        <f t="shared" si="100"/>
        <v>1-15</v>
      </c>
      <c r="AA2050" s="77" t="str">
        <f t="shared" si="101"/>
        <v>En Gestión</v>
      </c>
    </row>
    <row r="2051" spans="1:27" s="43" customFormat="1" ht="15" customHeight="1">
      <c r="A2051" s="89" t="s">
        <v>26</v>
      </c>
      <c r="B2051" s="90" t="s">
        <v>75</v>
      </c>
      <c r="C2051" s="91" t="s">
        <v>27</v>
      </c>
      <c r="D2051" s="91">
        <v>9783</v>
      </c>
      <c r="E2051" s="87" t="s">
        <v>72</v>
      </c>
      <c r="F2051" s="87" t="s">
        <v>57</v>
      </c>
      <c r="G2051" s="88" t="s">
        <v>30</v>
      </c>
      <c r="H2051" s="89" t="s">
        <v>31</v>
      </c>
      <c r="I2051" s="92" t="s">
        <v>32</v>
      </c>
      <c r="J2051" s="92" t="s">
        <v>33</v>
      </c>
      <c r="K2051" s="91" t="s">
        <v>34</v>
      </c>
      <c r="L2051" s="128">
        <v>44102</v>
      </c>
      <c r="M2051" s="91">
        <v>2020</v>
      </c>
      <c r="N2051" s="91" t="s">
        <v>1124</v>
      </c>
      <c r="O2051" s="91" t="s">
        <v>48</v>
      </c>
      <c r="P2051" s="127">
        <v>44132</v>
      </c>
      <c r="Q2051" s="97">
        <v>44104</v>
      </c>
      <c r="R2051" s="93" t="s">
        <v>35</v>
      </c>
      <c r="S2051" s="89" t="s">
        <v>36</v>
      </c>
      <c r="T2051" s="88" t="s">
        <v>41</v>
      </c>
      <c r="U2051" s="89" t="s">
        <v>42</v>
      </c>
      <c r="V2051" s="92" t="s">
        <v>2477</v>
      </c>
      <c r="W2051" s="94">
        <v>42036363</v>
      </c>
      <c r="X2051" s="46">
        <f t="shared" si="99"/>
        <v>2</v>
      </c>
      <c r="Y2051" s="46">
        <v>1786</v>
      </c>
      <c r="Z2051" s="46" t="str">
        <f t="shared" si="100"/>
        <v>1-15</v>
      </c>
      <c r="AA2051" s="77" t="str">
        <f t="shared" si="101"/>
        <v>En Gestión</v>
      </c>
    </row>
    <row r="2052" spans="1:27" s="43" customFormat="1" ht="15" customHeight="1">
      <c r="A2052" s="89" t="s">
        <v>26</v>
      </c>
      <c r="B2052" s="90" t="s">
        <v>75</v>
      </c>
      <c r="C2052" s="91" t="s">
        <v>27</v>
      </c>
      <c r="D2052" s="91">
        <v>9784</v>
      </c>
      <c r="E2052" s="87" t="s">
        <v>109</v>
      </c>
      <c r="F2052" s="87" t="s">
        <v>29</v>
      </c>
      <c r="G2052" s="88" t="s">
        <v>30</v>
      </c>
      <c r="H2052" s="89" t="s">
        <v>31</v>
      </c>
      <c r="I2052" s="92" t="s">
        <v>32</v>
      </c>
      <c r="J2052" s="92" t="s">
        <v>33</v>
      </c>
      <c r="K2052" s="91" t="s">
        <v>34</v>
      </c>
      <c r="L2052" s="128">
        <v>44102</v>
      </c>
      <c r="M2052" s="91">
        <v>2020</v>
      </c>
      <c r="N2052" s="91" t="s">
        <v>1124</v>
      </c>
      <c r="O2052" s="91" t="s">
        <v>48</v>
      </c>
      <c r="P2052" s="127">
        <v>44132</v>
      </c>
      <c r="Q2052" s="97">
        <v>44104</v>
      </c>
      <c r="R2052" s="93" t="s">
        <v>35</v>
      </c>
      <c r="S2052" s="89" t="s">
        <v>36</v>
      </c>
      <c r="T2052" s="88" t="s">
        <v>30</v>
      </c>
      <c r="U2052" s="89" t="s">
        <v>449</v>
      </c>
      <c r="V2052" s="92" t="s">
        <v>2478</v>
      </c>
      <c r="W2052" s="94">
        <v>74063717</v>
      </c>
      <c r="X2052" s="46">
        <f t="shared" si="99"/>
        <v>2</v>
      </c>
      <c r="Y2052" s="46">
        <v>1787</v>
      </c>
      <c r="Z2052" s="46" t="str">
        <f t="shared" si="100"/>
        <v>1-15</v>
      </c>
      <c r="AA2052" s="77" t="str">
        <f t="shared" si="101"/>
        <v>En Gestión</v>
      </c>
    </row>
    <row r="2053" spans="1:27" s="43" customFormat="1" ht="15" customHeight="1">
      <c r="A2053" s="89" t="s">
        <v>26</v>
      </c>
      <c r="B2053" s="90" t="s">
        <v>75</v>
      </c>
      <c r="C2053" s="91" t="s">
        <v>27</v>
      </c>
      <c r="D2053" s="91">
        <v>9785</v>
      </c>
      <c r="E2053" s="87" t="s">
        <v>97</v>
      </c>
      <c r="F2053" s="87" t="s">
        <v>91</v>
      </c>
      <c r="G2053" s="88" t="s">
        <v>30</v>
      </c>
      <c r="H2053" s="89" t="s">
        <v>31</v>
      </c>
      <c r="I2053" s="92" t="s">
        <v>32</v>
      </c>
      <c r="J2053" s="92" t="s">
        <v>33</v>
      </c>
      <c r="K2053" s="91" t="s">
        <v>34</v>
      </c>
      <c r="L2053" s="128">
        <v>44102</v>
      </c>
      <c r="M2053" s="91">
        <v>2020</v>
      </c>
      <c r="N2053" s="91" t="s">
        <v>1124</v>
      </c>
      <c r="O2053" s="91" t="s">
        <v>48</v>
      </c>
      <c r="P2053" s="127">
        <v>44132</v>
      </c>
      <c r="Q2053" s="97">
        <v>44104</v>
      </c>
      <c r="R2053" s="93" t="s">
        <v>35</v>
      </c>
      <c r="S2053" s="89" t="s">
        <v>36</v>
      </c>
      <c r="T2053" s="88" t="s">
        <v>30</v>
      </c>
      <c r="U2053" s="89" t="s">
        <v>449</v>
      </c>
      <c r="V2053" s="92" t="s">
        <v>2479</v>
      </c>
      <c r="W2053" s="94">
        <v>76202486</v>
      </c>
      <c r="X2053" s="46">
        <f t="shared" si="99"/>
        <v>2</v>
      </c>
      <c r="Y2053" s="46">
        <v>1788</v>
      </c>
      <c r="Z2053" s="46" t="str">
        <f t="shared" si="100"/>
        <v>1-15</v>
      </c>
      <c r="AA2053" s="77" t="str">
        <f t="shared" si="101"/>
        <v>En Gestión</v>
      </c>
    </row>
    <row r="2054" spans="1:27" s="43" customFormat="1" ht="15" customHeight="1">
      <c r="A2054" s="89" t="s">
        <v>26</v>
      </c>
      <c r="B2054" s="90" t="s">
        <v>75</v>
      </c>
      <c r="C2054" s="91" t="s">
        <v>27</v>
      </c>
      <c r="D2054" s="91">
        <v>9786</v>
      </c>
      <c r="E2054" s="87" t="s">
        <v>94</v>
      </c>
      <c r="F2054" s="87" t="s">
        <v>29</v>
      </c>
      <c r="G2054" s="88" t="s">
        <v>54</v>
      </c>
      <c r="H2054" s="89" t="s">
        <v>55</v>
      </c>
      <c r="I2054" s="92" t="s">
        <v>32</v>
      </c>
      <c r="J2054" s="92" t="s">
        <v>33</v>
      </c>
      <c r="K2054" s="91" t="s">
        <v>34</v>
      </c>
      <c r="L2054" s="128">
        <v>44102</v>
      </c>
      <c r="M2054" s="91">
        <v>2020</v>
      </c>
      <c r="N2054" s="91" t="s">
        <v>1124</v>
      </c>
      <c r="O2054" s="91" t="s">
        <v>48</v>
      </c>
      <c r="P2054" s="127">
        <v>44132</v>
      </c>
      <c r="Q2054" s="97">
        <v>44104</v>
      </c>
      <c r="R2054" s="93" t="s">
        <v>35</v>
      </c>
      <c r="S2054" s="89" t="s">
        <v>36</v>
      </c>
      <c r="T2054" s="88" t="s">
        <v>30</v>
      </c>
      <c r="U2054" s="89" t="s">
        <v>449</v>
      </c>
      <c r="V2054" s="92" t="s">
        <v>2480</v>
      </c>
      <c r="W2054" s="94">
        <v>43741189</v>
      </c>
      <c r="X2054" s="46">
        <f t="shared" si="99"/>
        <v>2</v>
      </c>
      <c r="Y2054" s="46">
        <v>1789</v>
      </c>
      <c r="Z2054" s="46" t="str">
        <f t="shared" si="100"/>
        <v>1-15</v>
      </c>
      <c r="AA2054" s="77" t="str">
        <f t="shared" si="101"/>
        <v>En Gestión</v>
      </c>
    </row>
    <row r="2055" spans="1:27" s="43" customFormat="1" ht="15" customHeight="1">
      <c r="A2055" s="89" t="s">
        <v>26</v>
      </c>
      <c r="B2055" s="90" t="s">
        <v>75</v>
      </c>
      <c r="C2055" s="91" t="s">
        <v>27</v>
      </c>
      <c r="D2055" s="91">
        <v>9787</v>
      </c>
      <c r="E2055" s="87" t="s">
        <v>97</v>
      </c>
      <c r="F2055" s="87" t="s">
        <v>57</v>
      </c>
      <c r="G2055" s="88" t="s">
        <v>30</v>
      </c>
      <c r="H2055" s="89" t="s">
        <v>31</v>
      </c>
      <c r="I2055" s="92" t="s">
        <v>32</v>
      </c>
      <c r="J2055" s="92" t="s">
        <v>33</v>
      </c>
      <c r="K2055" s="91" t="s">
        <v>34</v>
      </c>
      <c r="L2055" s="128">
        <v>44102</v>
      </c>
      <c r="M2055" s="91">
        <v>2020</v>
      </c>
      <c r="N2055" s="91" t="s">
        <v>1124</v>
      </c>
      <c r="O2055" s="91" t="s">
        <v>48</v>
      </c>
      <c r="P2055" s="127">
        <v>44132</v>
      </c>
      <c r="Q2055" s="97">
        <v>44104</v>
      </c>
      <c r="R2055" s="93" t="s">
        <v>35</v>
      </c>
      <c r="S2055" s="89" t="s">
        <v>36</v>
      </c>
      <c r="T2055" s="88" t="s">
        <v>30</v>
      </c>
      <c r="U2055" s="89" t="s">
        <v>449</v>
      </c>
      <c r="V2055" s="92" t="s">
        <v>2481</v>
      </c>
      <c r="W2055" s="94">
        <v>70250938</v>
      </c>
      <c r="X2055" s="46">
        <f t="shared" si="99"/>
        <v>2</v>
      </c>
      <c r="Y2055" s="46">
        <v>1790</v>
      </c>
      <c r="Z2055" s="46" t="str">
        <f t="shared" si="100"/>
        <v>1-15</v>
      </c>
      <c r="AA2055" s="77" t="str">
        <f t="shared" si="101"/>
        <v>En Gestión</v>
      </c>
    </row>
    <row r="2056" spans="1:27" s="43" customFormat="1" ht="15" customHeight="1">
      <c r="A2056" s="89" t="s">
        <v>26</v>
      </c>
      <c r="B2056" s="90" t="s">
        <v>75</v>
      </c>
      <c r="C2056" s="91" t="s">
        <v>27</v>
      </c>
      <c r="D2056" s="91">
        <v>9789</v>
      </c>
      <c r="E2056" s="87" t="s">
        <v>110</v>
      </c>
      <c r="F2056" s="87" t="s">
        <v>57</v>
      </c>
      <c r="G2056" s="88" t="s">
        <v>44</v>
      </c>
      <c r="H2056" s="89" t="s">
        <v>45</v>
      </c>
      <c r="I2056" s="92" t="s">
        <v>110</v>
      </c>
      <c r="J2056" s="92" t="s">
        <v>111</v>
      </c>
      <c r="K2056" s="91" t="s">
        <v>112</v>
      </c>
      <c r="L2056" s="128">
        <v>44102</v>
      </c>
      <c r="M2056" s="91">
        <v>2020</v>
      </c>
      <c r="N2056" s="91" t="s">
        <v>1124</v>
      </c>
      <c r="O2056" s="91" t="s">
        <v>48</v>
      </c>
      <c r="P2056" s="127">
        <v>44132</v>
      </c>
      <c r="Q2056" s="97">
        <v>44104</v>
      </c>
      <c r="R2056" s="93" t="s">
        <v>35</v>
      </c>
      <c r="S2056" s="89" t="s">
        <v>36</v>
      </c>
      <c r="T2056" s="88">
        <v>22</v>
      </c>
      <c r="U2056" s="89" t="s">
        <v>448</v>
      </c>
      <c r="V2056" s="92" t="s">
        <v>2482</v>
      </c>
      <c r="W2056" s="94">
        <v>42117820</v>
      </c>
      <c r="X2056" s="46">
        <f t="shared" si="99"/>
        <v>2</v>
      </c>
      <c r="Y2056" s="46">
        <v>1791</v>
      </c>
      <c r="Z2056" s="46" t="str">
        <f t="shared" si="100"/>
        <v>1-15</v>
      </c>
      <c r="AA2056" s="77" t="str">
        <f t="shared" si="101"/>
        <v>En Gestión</v>
      </c>
    </row>
    <row r="2057" spans="1:27" s="43" customFormat="1" ht="15" customHeight="1">
      <c r="A2057" s="89" t="s">
        <v>26</v>
      </c>
      <c r="B2057" s="90" t="s">
        <v>75</v>
      </c>
      <c r="C2057" s="91" t="s">
        <v>27</v>
      </c>
      <c r="D2057" s="91">
        <v>9790</v>
      </c>
      <c r="E2057" s="87" t="s">
        <v>49</v>
      </c>
      <c r="F2057" s="87" t="s">
        <v>57</v>
      </c>
      <c r="G2057" s="88" t="s">
        <v>44</v>
      </c>
      <c r="H2057" s="89" t="s">
        <v>45</v>
      </c>
      <c r="I2057" s="92" t="s">
        <v>49</v>
      </c>
      <c r="J2057" s="92" t="s">
        <v>86</v>
      </c>
      <c r="K2057" s="91" t="s">
        <v>123</v>
      </c>
      <c r="L2057" s="128">
        <v>44102</v>
      </c>
      <c r="M2057" s="91">
        <v>2020</v>
      </c>
      <c r="N2057" s="91" t="s">
        <v>1124</v>
      </c>
      <c r="O2057" s="91" t="s">
        <v>48</v>
      </c>
      <c r="P2057" s="127">
        <v>44132</v>
      </c>
      <c r="Q2057" s="97">
        <v>44104</v>
      </c>
      <c r="R2057" s="93" t="s">
        <v>35</v>
      </c>
      <c r="S2057" s="89" t="s">
        <v>36</v>
      </c>
      <c r="T2057" s="88" t="s">
        <v>30</v>
      </c>
      <c r="U2057" s="89" t="s">
        <v>449</v>
      </c>
      <c r="V2057" s="92" t="s">
        <v>2483</v>
      </c>
      <c r="W2057" s="94">
        <v>76518649</v>
      </c>
      <c r="X2057" s="46">
        <f t="shared" si="99"/>
        <v>2</v>
      </c>
      <c r="Y2057" s="46">
        <v>1792</v>
      </c>
      <c r="Z2057" s="46" t="str">
        <f t="shared" si="100"/>
        <v>1-15</v>
      </c>
      <c r="AA2057" s="77" t="str">
        <f t="shared" si="101"/>
        <v>En Gestión</v>
      </c>
    </row>
    <row r="2058" spans="1:27" s="43" customFormat="1" ht="15" customHeight="1">
      <c r="A2058" s="89" t="s">
        <v>26</v>
      </c>
      <c r="B2058" s="90" t="s">
        <v>75</v>
      </c>
      <c r="C2058" s="91" t="s">
        <v>27</v>
      </c>
      <c r="D2058" s="91">
        <v>9788</v>
      </c>
      <c r="E2058" s="87" t="s">
        <v>85</v>
      </c>
      <c r="F2058" s="87" t="s">
        <v>29</v>
      </c>
      <c r="G2058" s="88" t="s">
        <v>44</v>
      </c>
      <c r="H2058" s="89" t="s">
        <v>45</v>
      </c>
      <c r="I2058" s="92" t="s">
        <v>85</v>
      </c>
      <c r="J2058" s="92" t="s">
        <v>86</v>
      </c>
      <c r="K2058" s="91" t="s">
        <v>87</v>
      </c>
      <c r="L2058" s="128">
        <v>44102</v>
      </c>
      <c r="M2058" s="91">
        <v>2020</v>
      </c>
      <c r="N2058" s="91" t="s">
        <v>1124</v>
      </c>
      <c r="O2058" s="91" t="s">
        <v>48</v>
      </c>
      <c r="P2058" s="127">
        <v>44132</v>
      </c>
      <c r="Q2058" s="97">
        <v>44104</v>
      </c>
      <c r="R2058" s="93" t="s">
        <v>35</v>
      </c>
      <c r="S2058" s="89" t="s">
        <v>36</v>
      </c>
      <c r="T2058" s="88" t="s">
        <v>30</v>
      </c>
      <c r="U2058" s="89" t="s">
        <v>449</v>
      </c>
      <c r="V2058" s="92" t="s">
        <v>2484</v>
      </c>
      <c r="W2058" s="94">
        <v>42761544</v>
      </c>
      <c r="X2058" s="46">
        <f t="shared" si="99"/>
        <v>2</v>
      </c>
      <c r="Y2058" s="46">
        <v>1793</v>
      </c>
      <c r="Z2058" s="46" t="str">
        <f t="shared" si="100"/>
        <v>1-15</v>
      </c>
      <c r="AA2058" s="77" t="str">
        <f t="shared" si="101"/>
        <v>En Gestión</v>
      </c>
    </row>
    <row r="2059" spans="1:27" s="43" customFormat="1" ht="15" customHeight="1">
      <c r="A2059" s="89" t="s">
        <v>26</v>
      </c>
      <c r="B2059" s="90" t="s">
        <v>75</v>
      </c>
      <c r="C2059" s="91" t="s">
        <v>27</v>
      </c>
      <c r="D2059" s="91">
        <v>9757</v>
      </c>
      <c r="E2059" s="87" t="s">
        <v>66</v>
      </c>
      <c r="F2059" s="87" t="s">
        <v>57</v>
      </c>
      <c r="G2059" s="88" t="s">
        <v>44</v>
      </c>
      <c r="H2059" s="89" t="s">
        <v>45</v>
      </c>
      <c r="I2059" s="92" t="s">
        <v>50</v>
      </c>
      <c r="J2059" s="92" t="s">
        <v>51</v>
      </c>
      <c r="K2059" s="91" t="s">
        <v>52</v>
      </c>
      <c r="L2059" s="128">
        <v>44101</v>
      </c>
      <c r="M2059" s="91">
        <v>2020</v>
      </c>
      <c r="N2059" s="91" t="s">
        <v>1124</v>
      </c>
      <c r="O2059" s="91" t="s">
        <v>48</v>
      </c>
      <c r="P2059" s="127">
        <v>44131</v>
      </c>
      <c r="Q2059" s="97">
        <v>44104</v>
      </c>
      <c r="R2059" s="93" t="s">
        <v>35</v>
      </c>
      <c r="S2059" s="89" t="s">
        <v>36</v>
      </c>
      <c r="T2059" s="88" t="s">
        <v>30</v>
      </c>
      <c r="U2059" s="89" t="s">
        <v>449</v>
      </c>
      <c r="V2059" s="92" t="s">
        <v>2485</v>
      </c>
      <c r="W2059" s="94">
        <v>487413</v>
      </c>
      <c r="X2059" s="46">
        <f t="shared" si="99"/>
        <v>3</v>
      </c>
      <c r="Y2059" s="46">
        <v>1794</v>
      </c>
      <c r="Z2059" s="46" t="str">
        <f t="shared" si="100"/>
        <v>1-15</v>
      </c>
      <c r="AA2059" s="77" t="str">
        <f t="shared" si="101"/>
        <v>En Gestión</v>
      </c>
    </row>
    <row r="2060" spans="1:27" s="43" customFormat="1" ht="15" customHeight="1">
      <c r="A2060" s="89" t="s">
        <v>26</v>
      </c>
      <c r="B2060" s="90" t="s">
        <v>75</v>
      </c>
      <c r="C2060" s="91" t="s">
        <v>27</v>
      </c>
      <c r="D2060" s="91">
        <v>9758</v>
      </c>
      <c r="E2060" s="87" t="s">
        <v>50</v>
      </c>
      <c r="F2060" s="87" t="s">
        <v>29</v>
      </c>
      <c r="G2060" s="88" t="s">
        <v>44</v>
      </c>
      <c r="H2060" s="89" t="s">
        <v>45</v>
      </c>
      <c r="I2060" s="92" t="s">
        <v>50</v>
      </c>
      <c r="J2060" s="92" t="s">
        <v>51</v>
      </c>
      <c r="K2060" s="91" t="s">
        <v>52</v>
      </c>
      <c r="L2060" s="128">
        <v>44101</v>
      </c>
      <c r="M2060" s="91">
        <v>2020</v>
      </c>
      <c r="N2060" s="91" t="s">
        <v>1124</v>
      </c>
      <c r="O2060" s="91" t="s">
        <v>48</v>
      </c>
      <c r="P2060" s="127">
        <v>44131</v>
      </c>
      <c r="Q2060" s="97">
        <v>44104</v>
      </c>
      <c r="R2060" s="93" t="s">
        <v>35</v>
      </c>
      <c r="S2060" s="89" t="s">
        <v>36</v>
      </c>
      <c r="T2060" s="88" t="s">
        <v>30</v>
      </c>
      <c r="U2060" s="89" t="s">
        <v>449</v>
      </c>
      <c r="V2060" s="92" t="s">
        <v>2486</v>
      </c>
      <c r="W2060" s="94">
        <v>29458802</v>
      </c>
      <c r="X2060" s="46">
        <f t="shared" si="99"/>
        <v>3</v>
      </c>
      <c r="Y2060" s="46">
        <v>1795</v>
      </c>
      <c r="Z2060" s="46" t="str">
        <f t="shared" si="100"/>
        <v>1-15</v>
      </c>
      <c r="AA2060" s="77" t="str">
        <f t="shared" si="101"/>
        <v>En Gestión</v>
      </c>
    </row>
    <row r="2061" spans="1:27" s="43" customFormat="1" ht="15" customHeight="1">
      <c r="A2061" s="89" t="s">
        <v>26</v>
      </c>
      <c r="B2061" s="90" t="s">
        <v>75</v>
      </c>
      <c r="C2061" s="91" t="s">
        <v>27</v>
      </c>
      <c r="D2061" s="91">
        <v>9759</v>
      </c>
      <c r="E2061" s="87" t="s">
        <v>50</v>
      </c>
      <c r="F2061" s="87" t="s">
        <v>29</v>
      </c>
      <c r="G2061" s="88" t="s">
        <v>44</v>
      </c>
      <c r="H2061" s="89" t="s">
        <v>45</v>
      </c>
      <c r="I2061" s="92" t="s">
        <v>50</v>
      </c>
      <c r="J2061" s="92" t="s">
        <v>51</v>
      </c>
      <c r="K2061" s="91" t="s">
        <v>52</v>
      </c>
      <c r="L2061" s="128">
        <v>44101</v>
      </c>
      <c r="M2061" s="91">
        <v>2020</v>
      </c>
      <c r="N2061" s="91" t="s">
        <v>1124</v>
      </c>
      <c r="O2061" s="91" t="s">
        <v>48</v>
      </c>
      <c r="P2061" s="127">
        <v>44131</v>
      </c>
      <c r="Q2061" s="97">
        <v>44104</v>
      </c>
      <c r="R2061" s="93" t="s">
        <v>35</v>
      </c>
      <c r="S2061" s="89" t="s">
        <v>36</v>
      </c>
      <c r="T2061" s="88" t="s">
        <v>30</v>
      </c>
      <c r="U2061" s="89" t="s">
        <v>449</v>
      </c>
      <c r="V2061" s="92" t="s">
        <v>2487</v>
      </c>
      <c r="W2061" s="94">
        <v>29475073</v>
      </c>
      <c r="X2061" s="46">
        <f t="shared" si="99"/>
        <v>3</v>
      </c>
      <c r="Y2061" s="46">
        <v>1796</v>
      </c>
      <c r="Z2061" s="46" t="str">
        <f t="shared" si="100"/>
        <v>1-15</v>
      </c>
      <c r="AA2061" s="77" t="str">
        <f t="shared" si="101"/>
        <v>En Gestión</v>
      </c>
    </row>
    <row r="2062" spans="1:27" s="43" customFormat="1" ht="15" customHeight="1">
      <c r="A2062" s="89" t="s">
        <v>26</v>
      </c>
      <c r="B2062" s="90" t="s">
        <v>75</v>
      </c>
      <c r="C2062" s="91" t="s">
        <v>27</v>
      </c>
      <c r="D2062" s="91">
        <v>9748</v>
      </c>
      <c r="E2062" s="87" t="s">
        <v>116</v>
      </c>
      <c r="F2062" s="87" t="s">
        <v>29</v>
      </c>
      <c r="G2062" s="88" t="s">
        <v>44</v>
      </c>
      <c r="H2062" s="89" t="s">
        <v>45</v>
      </c>
      <c r="I2062" s="92" t="s">
        <v>116</v>
      </c>
      <c r="J2062" s="92" t="s">
        <v>117</v>
      </c>
      <c r="K2062" s="91" t="s">
        <v>118</v>
      </c>
      <c r="L2062" s="128">
        <v>44100</v>
      </c>
      <c r="M2062" s="91">
        <v>2020</v>
      </c>
      <c r="N2062" s="91" t="s">
        <v>1124</v>
      </c>
      <c r="O2062" s="91" t="s">
        <v>48</v>
      </c>
      <c r="P2062" s="127">
        <v>44130</v>
      </c>
      <c r="Q2062" s="97">
        <v>44104</v>
      </c>
      <c r="R2062" s="93" t="s">
        <v>35</v>
      </c>
      <c r="S2062" s="89" t="s">
        <v>36</v>
      </c>
      <c r="T2062" s="88" t="s">
        <v>30</v>
      </c>
      <c r="U2062" s="89" t="s">
        <v>449</v>
      </c>
      <c r="V2062" s="92" t="s">
        <v>2488</v>
      </c>
      <c r="W2062" s="94">
        <v>78114280</v>
      </c>
      <c r="X2062" s="46">
        <f t="shared" si="99"/>
        <v>4</v>
      </c>
      <c r="Y2062" s="46">
        <v>1797</v>
      </c>
      <c r="Z2062" s="46" t="str">
        <f t="shared" si="100"/>
        <v>1-15</v>
      </c>
      <c r="AA2062" s="77" t="str">
        <f t="shared" si="101"/>
        <v>En Gestión</v>
      </c>
    </row>
    <row r="2063" spans="1:27" s="43" customFormat="1" ht="15" customHeight="1">
      <c r="A2063" s="89" t="s">
        <v>26</v>
      </c>
      <c r="B2063" s="90" t="s">
        <v>75</v>
      </c>
      <c r="C2063" s="91" t="s">
        <v>27</v>
      </c>
      <c r="D2063" s="91">
        <v>9755</v>
      </c>
      <c r="E2063" s="87" t="s">
        <v>116</v>
      </c>
      <c r="F2063" s="87" t="s">
        <v>57</v>
      </c>
      <c r="G2063" s="88" t="s">
        <v>44</v>
      </c>
      <c r="H2063" s="89" t="s">
        <v>45</v>
      </c>
      <c r="I2063" s="92" t="s">
        <v>116</v>
      </c>
      <c r="J2063" s="92" t="s">
        <v>117</v>
      </c>
      <c r="K2063" s="91" t="s">
        <v>118</v>
      </c>
      <c r="L2063" s="128">
        <v>44100</v>
      </c>
      <c r="M2063" s="91">
        <v>2020</v>
      </c>
      <c r="N2063" s="91" t="s">
        <v>1124</v>
      </c>
      <c r="O2063" s="91" t="s">
        <v>48</v>
      </c>
      <c r="P2063" s="127">
        <v>44130</v>
      </c>
      <c r="Q2063" s="97">
        <v>44104</v>
      </c>
      <c r="R2063" s="93" t="s">
        <v>35</v>
      </c>
      <c r="S2063" s="89" t="s">
        <v>36</v>
      </c>
      <c r="T2063" s="88" t="s">
        <v>30</v>
      </c>
      <c r="U2063" s="89" t="s">
        <v>449</v>
      </c>
      <c r="V2063" s="92" t="s">
        <v>2489</v>
      </c>
      <c r="W2063" s="94">
        <v>23811122</v>
      </c>
      <c r="X2063" s="46">
        <f t="shared" si="99"/>
        <v>4</v>
      </c>
      <c r="Y2063" s="46">
        <v>1798</v>
      </c>
      <c r="Z2063" s="46" t="str">
        <f t="shared" si="100"/>
        <v>1-15</v>
      </c>
      <c r="AA2063" s="77" t="str">
        <f t="shared" si="101"/>
        <v>En Gestión</v>
      </c>
    </row>
    <row r="2064" spans="1:27" s="43" customFormat="1" ht="15" customHeight="1">
      <c r="A2064" s="89" t="s">
        <v>26</v>
      </c>
      <c r="B2064" s="90" t="s">
        <v>75</v>
      </c>
      <c r="C2064" s="91" t="s">
        <v>27</v>
      </c>
      <c r="D2064" s="91">
        <v>9747</v>
      </c>
      <c r="E2064" s="87" t="s">
        <v>73</v>
      </c>
      <c r="F2064" s="87" t="s">
        <v>29</v>
      </c>
      <c r="G2064" s="88" t="s">
        <v>30</v>
      </c>
      <c r="H2064" s="89" t="s">
        <v>442</v>
      </c>
      <c r="I2064" s="92" t="s">
        <v>32</v>
      </c>
      <c r="J2064" s="92" t="s">
        <v>33</v>
      </c>
      <c r="K2064" s="91" t="s">
        <v>34</v>
      </c>
      <c r="L2064" s="128">
        <v>44100</v>
      </c>
      <c r="M2064" s="91">
        <v>2020</v>
      </c>
      <c r="N2064" s="91" t="s">
        <v>1124</v>
      </c>
      <c r="O2064" s="91" t="s">
        <v>48</v>
      </c>
      <c r="P2064" s="127">
        <v>44130</v>
      </c>
      <c r="Q2064" s="97">
        <v>44104</v>
      </c>
      <c r="R2064" s="93" t="s">
        <v>35</v>
      </c>
      <c r="S2064" s="89" t="s">
        <v>36</v>
      </c>
      <c r="T2064" s="88" t="s">
        <v>41</v>
      </c>
      <c r="U2064" s="89" t="s">
        <v>42</v>
      </c>
      <c r="V2064" s="92" t="s">
        <v>2490</v>
      </c>
      <c r="W2064" s="94">
        <v>21783076</v>
      </c>
      <c r="X2064" s="46">
        <f t="shared" si="99"/>
        <v>4</v>
      </c>
      <c r="Y2064" s="46">
        <v>1799</v>
      </c>
      <c r="Z2064" s="46" t="str">
        <f t="shared" si="100"/>
        <v>1-15</v>
      </c>
      <c r="AA2064" s="77" t="str">
        <f t="shared" si="101"/>
        <v>En Gestión</v>
      </c>
    </row>
    <row r="2065" spans="1:27" s="43" customFormat="1" ht="15" customHeight="1">
      <c r="A2065" s="89" t="s">
        <v>26</v>
      </c>
      <c r="B2065" s="90" t="s">
        <v>75</v>
      </c>
      <c r="C2065" s="91" t="s">
        <v>27</v>
      </c>
      <c r="D2065" s="91">
        <v>9749</v>
      </c>
      <c r="E2065" s="87" t="s">
        <v>60</v>
      </c>
      <c r="F2065" s="87" t="s">
        <v>1711</v>
      </c>
      <c r="G2065" s="88" t="s">
        <v>54</v>
      </c>
      <c r="H2065" s="89" t="s">
        <v>55</v>
      </c>
      <c r="I2065" s="92" t="s">
        <v>32</v>
      </c>
      <c r="J2065" s="92" t="s">
        <v>33</v>
      </c>
      <c r="K2065" s="91" t="s">
        <v>34</v>
      </c>
      <c r="L2065" s="128">
        <v>44100</v>
      </c>
      <c r="M2065" s="91">
        <v>2020</v>
      </c>
      <c r="N2065" s="91" t="s">
        <v>1124</v>
      </c>
      <c r="O2065" s="91" t="s">
        <v>48</v>
      </c>
      <c r="P2065" s="127">
        <v>44130</v>
      </c>
      <c r="Q2065" s="97">
        <v>44104</v>
      </c>
      <c r="R2065" s="93" t="s">
        <v>35</v>
      </c>
      <c r="S2065" s="89" t="s">
        <v>36</v>
      </c>
      <c r="T2065" s="88" t="s">
        <v>30</v>
      </c>
      <c r="U2065" s="89" t="s">
        <v>449</v>
      </c>
      <c r="V2065" s="92" t="s">
        <v>2491</v>
      </c>
      <c r="W2065" s="94">
        <v>43380413</v>
      </c>
      <c r="X2065" s="46">
        <f t="shared" si="99"/>
        <v>4</v>
      </c>
      <c r="Y2065" s="46">
        <v>1800</v>
      </c>
      <c r="Z2065" s="46" t="str">
        <f t="shared" si="100"/>
        <v>1-15</v>
      </c>
      <c r="AA2065" s="77" t="str">
        <f t="shared" si="101"/>
        <v>En Gestión</v>
      </c>
    </row>
    <row r="2066" spans="1:27" s="43" customFormat="1" ht="15" customHeight="1">
      <c r="A2066" s="89" t="s">
        <v>26</v>
      </c>
      <c r="B2066" s="90" t="s">
        <v>75</v>
      </c>
      <c r="C2066" s="91" t="s">
        <v>27</v>
      </c>
      <c r="D2066" s="91">
        <v>9751</v>
      </c>
      <c r="E2066" s="87" t="s">
        <v>53</v>
      </c>
      <c r="F2066" s="87" t="s">
        <v>29</v>
      </c>
      <c r="G2066" s="88" t="s">
        <v>54</v>
      </c>
      <c r="H2066" s="89" t="s">
        <v>55</v>
      </c>
      <c r="I2066" s="92" t="s">
        <v>32</v>
      </c>
      <c r="J2066" s="92" t="s">
        <v>33</v>
      </c>
      <c r="K2066" s="91" t="s">
        <v>34</v>
      </c>
      <c r="L2066" s="128">
        <v>44100</v>
      </c>
      <c r="M2066" s="91">
        <v>2020</v>
      </c>
      <c r="N2066" s="91" t="s">
        <v>1124</v>
      </c>
      <c r="O2066" s="91" t="s">
        <v>48</v>
      </c>
      <c r="P2066" s="127">
        <v>44130</v>
      </c>
      <c r="Q2066" s="97">
        <v>44104</v>
      </c>
      <c r="R2066" s="93" t="s">
        <v>35</v>
      </c>
      <c r="S2066" s="89" t="s">
        <v>36</v>
      </c>
      <c r="T2066" s="88">
        <v>39</v>
      </c>
      <c r="U2066" s="89" t="s">
        <v>82</v>
      </c>
      <c r="V2066" s="92" t="s">
        <v>2492</v>
      </c>
      <c r="W2066" s="94">
        <v>8620090</v>
      </c>
      <c r="X2066" s="46">
        <f t="shared" si="99"/>
        <v>4</v>
      </c>
      <c r="Y2066" s="46">
        <v>1801</v>
      </c>
      <c r="Z2066" s="46" t="str">
        <f t="shared" si="100"/>
        <v>1-15</v>
      </c>
      <c r="AA2066" s="77" t="str">
        <f t="shared" si="101"/>
        <v>En Gestión</v>
      </c>
    </row>
    <row r="2067" spans="1:27" s="43" customFormat="1">
      <c r="A2067" s="89" t="s">
        <v>26</v>
      </c>
      <c r="B2067" s="90" t="s">
        <v>75</v>
      </c>
      <c r="C2067" s="91" t="s">
        <v>27</v>
      </c>
      <c r="D2067" s="91">
        <v>9752</v>
      </c>
      <c r="E2067" s="87" t="s">
        <v>80</v>
      </c>
      <c r="F2067" s="87" t="s">
        <v>80</v>
      </c>
      <c r="G2067" s="88" t="s">
        <v>54</v>
      </c>
      <c r="H2067" s="89" t="s">
        <v>55</v>
      </c>
      <c r="I2067" s="92" t="s">
        <v>32</v>
      </c>
      <c r="J2067" s="92" t="s">
        <v>33</v>
      </c>
      <c r="K2067" s="91" t="s">
        <v>34</v>
      </c>
      <c r="L2067" s="128">
        <v>44100</v>
      </c>
      <c r="M2067" s="91">
        <v>2020</v>
      </c>
      <c r="N2067" s="91" t="s">
        <v>1124</v>
      </c>
      <c r="O2067" s="91" t="s">
        <v>48</v>
      </c>
      <c r="P2067" s="127">
        <v>44130</v>
      </c>
      <c r="Q2067" s="97">
        <v>44104</v>
      </c>
      <c r="R2067" s="93">
        <v>29</v>
      </c>
      <c r="S2067" s="89" t="s">
        <v>81</v>
      </c>
      <c r="T2067" s="88">
        <v>39</v>
      </c>
      <c r="U2067" s="89" t="s">
        <v>82</v>
      </c>
      <c r="V2067" s="92" t="s">
        <v>2493</v>
      </c>
      <c r="W2067" s="94">
        <v>47455592</v>
      </c>
      <c r="X2067" s="46">
        <f t="shared" si="99"/>
        <v>4</v>
      </c>
      <c r="Y2067" s="46">
        <v>1802</v>
      </c>
      <c r="Z2067" s="46" t="str">
        <f t="shared" si="100"/>
        <v>1-15</v>
      </c>
      <c r="AA2067" s="77" t="str">
        <f t="shared" si="101"/>
        <v>En Gestión</v>
      </c>
    </row>
    <row r="2068" spans="1:27" s="43" customFormat="1" ht="15" customHeight="1">
      <c r="A2068" s="89" t="s">
        <v>26</v>
      </c>
      <c r="B2068" s="90" t="s">
        <v>75</v>
      </c>
      <c r="C2068" s="91" t="s">
        <v>27</v>
      </c>
      <c r="D2068" s="91">
        <v>9753</v>
      </c>
      <c r="E2068" s="87" t="s">
        <v>38</v>
      </c>
      <c r="F2068" s="87" t="s">
        <v>39</v>
      </c>
      <c r="G2068" s="88" t="s">
        <v>54</v>
      </c>
      <c r="H2068" s="89" t="s">
        <v>55</v>
      </c>
      <c r="I2068" s="92" t="s">
        <v>32</v>
      </c>
      <c r="J2068" s="92" t="s">
        <v>33</v>
      </c>
      <c r="K2068" s="91" t="s">
        <v>34</v>
      </c>
      <c r="L2068" s="128">
        <v>44100</v>
      </c>
      <c r="M2068" s="91">
        <v>2020</v>
      </c>
      <c r="N2068" s="91" t="s">
        <v>1124</v>
      </c>
      <c r="O2068" s="91" t="s">
        <v>48</v>
      </c>
      <c r="P2068" s="127">
        <v>44130</v>
      </c>
      <c r="Q2068" s="97">
        <v>44104</v>
      </c>
      <c r="R2068" s="93" t="s">
        <v>40</v>
      </c>
      <c r="S2068" s="89" t="s">
        <v>420</v>
      </c>
      <c r="T2068" s="88" t="s">
        <v>30</v>
      </c>
      <c r="U2068" s="89" t="s">
        <v>449</v>
      </c>
      <c r="V2068" s="92" t="s">
        <v>2494</v>
      </c>
      <c r="W2068" s="94">
        <v>22196019</v>
      </c>
      <c r="X2068" s="46">
        <f t="shared" si="99"/>
        <v>4</v>
      </c>
      <c r="Y2068" s="46">
        <v>1803</v>
      </c>
      <c r="Z2068" s="46" t="str">
        <f t="shared" si="100"/>
        <v>1-15</v>
      </c>
      <c r="AA2068" s="77" t="str">
        <f t="shared" si="101"/>
        <v>En Gestión</v>
      </c>
    </row>
    <row r="2069" spans="1:27" s="43" customFormat="1">
      <c r="A2069" s="89" t="s">
        <v>26</v>
      </c>
      <c r="B2069" s="90" t="s">
        <v>75</v>
      </c>
      <c r="C2069" s="91" t="s">
        <v>27</v>
      </c>
      <c r="D2069" s="91">
        <v>9754</v>
      </c>
      <c r="E2069" s="87" t="s">
        <v>424</v>
      </c>
      <c r="F2069" s="87" t="s">
        <v>29</v>
      </c>
      <c r="G2069" s="88" t="s">
        <v>54</v>
      </c>
      <c r="H2069" s="89" t="s">
        <v>55</v>
      </c>
      <c r="I2069" s="92" t="s">
        <v>32</v>
      </c>
      <c r="J2069" s="92" t="s">
        <v>33</v>
      </c>
      <c r="K2069" s="91" t="s">
        <v>34</v>
      </c>
      <c r="L2069" s="128">
        <v>44100</v>
      </c>
      <c r="M2069" s="91">
        <v>2020</v>
      </c>
      <c r="N2069" s="91" t="s">
        <v>1124</v>
      </c>
      <c r="O2069" s="91" t="s">
        <v>48</v>
      </c>
      <c r="P2069" s="127">
        <v>44130</v>
      </c>
      <c r="Q2069" s="97">
        <v>44104</v>
      </c>
      <c r="R2069" s="93" t="s">
        <v>35</v>
      </c>
      <c r="S2069" s="89" t="s">
        <v>36</v>
      </c>
      <c r="T2069" s="88">
        <v>39</v>
      </c>
      <c r="U2069" s="89" t="s">
        <v>82</v>
      </c>
      <c r="V2069" s="92" t="s">
        <v>2495</v>
      </c>
      <c r="W2069" s="94">
        <v>77147705</v>
      </c>
      <c r="X2069" s="46">
        <f t="shared" si="99"/>
        <v>4</v>
      </c>
      <c r="Y2069" s="46">
        <v>1804</v>
      </c>
      <c r="Z2069" s="46" t="str">
        <f t="shared" si="100"/>
        <v>1-15</v>
      </c>
      <c r="AA2069" s="77" t="str">
        <f t="shared" si="101"/>
        <v>En Gestión</v>
      </c>
    </row>
    <row r="2070" spans="1:27" s="43" customFormat="1" ht="15" customHeight="1">
      <c r="A2070" s="89" t="s">
        <v>26</v>
      </c>
      <c r="B2070" s="90" t="s">
        <v>75</v>
      </c>
      <c r="C2070" s="91" t="s">
        <v>27</v>
      </c>
      <c r="D2070" s="91">
        <v>9750</v>
      </c>
      <c r="E2070" s="87" t="s">
        <v>60</v>
      </c>
      <c r="F2070" s="87" t="s">
        <v>62</v>
      </c>
      <c r="G2070" s="88" t="s">
        <v>44</v>
      </c>
      <c r="H2070" s="89" t="s">
        <v>45</v>
      </c>
      <c r="I2070" s="92" t="s">
        <v>110</v>
      </c>
      <c r="J2070" s="92" t="s">
        <v>111</v>
      </c>
      <c r="K2070" s="91" t="s">
        <v>112</v>
      </c>
      <c r="L2070" s="128">
        <v>44100</v>
      </c>
      <c r="M2070" s="91">
        <v>2020</v>
      </c>
      <c r="N2070" s="91" t="s">
        <v>1124</v>
      </c>
      <c r="O2070" s="91" t="s">
        <v>48</v>
      </c>
      <c r="P2070" s="127">
        <v>44130</v>
      </c>
      <c r="Q2070" s="97">
        <v>44104</v>
      </c>
      <c r="R2070" s="93" t="s">
        <v>35</v>
      </c>
      <c r="S2070" s="89" t="s">
        <v>36</v>
      </c>
      <c r="T2070" s="88" t="s">
        <v>41</v>
      </c>
      <c r="U2070" s="89" t="s">
        <v>42</v>
      </c>
      <c r="V2070" s="92" t="s">
        <v>2496</v>
      </c>
      <c r="W2070" s="94">
        <v>41095669</v>
      </c>
      <c r="X2070" s="46">
        <f t="shared" si="99"/>
        <v>4</v>
      </c>
      <c r="Y2070" s="46">
        <v>1805</v>
      </c>
      <c r="Z2070" s="46" t="str">
        <f t="shared" si="100"/>
        <v>1-15</v>
      </c>
      <c r="AA2070" s="77" t="str">
        <f t="shared" si="101"/>
        <v>En Gestión</v>
      </c>
    </row>
    <row r="2071" spans="1:27" s="43" customFormat="1" ht="15" customHeight="1">
      <c r="A2071" s="89" t="s">
        <v>26</v>
      </c>
      <c r="B2071" s="90" t="s">
        <v>75</v>
      </c>
      <c r="C2071" s="91" t="s">
        <v>27</v>
      </c>
      <c r="D2071" s="91">
        <v>9756</v>
      </c>
      <c r="E2071" s="87" t="s">
        <v>89</v>
      </c>
      <c r="F2071" s="87" t="s">
        <v>29</v>
      </c>
      <c r="G2071" s="88" t="s">
        <v>44</v>
      </c>
      <c r="H2071" s="89" t="s">
        <v>45</v>
      </c>
      <c r="I2071" s="92" t="s">
        <v>89</v>
      </c>
      <c r="J2071" s="92" t="s">
        <v>51</v>
      </c>
      <c r="K2071" s="91" t="s">
        <v>145</v>
      </c>
      <c r="L2071" s="128">
        <v>44100</v>
      </c>
      <c r="M2071" s="91">
        <v>2020</v>
      </c>
      <c r="N2071" s="91" t="s">
        <v>1124</v>
      </c>
      <c r="O2071" s="91" t="s">
        <v>48</v>
      </c>
      <c r="P2071" s="127">
        <v>44130</v>
      </c>
      <c r="Q2071" s="97">
        <v>44104</v>
      </c>
      <c r="R2071" s="93" t="s">
        <v>35</v>
      </c>
      <c r="S2071" s="89" t="s">
        <v>36</v>
      </c>
      <c r="T2071" s="88">
        <v>39</v>
      </c>
      <c r="U2071" s="89" t="s">
        <v>82</v>
      </c>
      <c r="V2071" s="92" t="s">
        <v>2497</v>
      </c>
      <c r="W2071" s="94">
        <v>44916476</v>
      </c>
      <c r="X2071" s="46">
        <f t="shared" si="99"/>
        <v>4</v>
      </c>
      <c r="Y2071" s="46">
        <v>1806</v>
      </c>
      <c r="Z2071" s="46" t="str">
        <f t="shared" si="100"/>
        <v>1-15</v>
      </c>
      <c r="AA2071" s="77" t="str">
        <f t="shared" si="101"/>
        <v>En Gestión</v>
      </c>
    </row>
    <row r="2072" spans="1:27" s="43" customFormat="1" ht="15" customHeight="1">
      <c r="A2072" s="89" t="s">
        <v>26</v>
      </c>
      <c r="B2072" s="90" t="s">
        <v>75</v>
      </c>
      <c r="C2072" s="91" t="s">
        <v>27</v>
      </c>
      <c r="D2072" s="91">
        <v>9745</v>
      </c>
      <c r="E2072" s="87" t="s">
        <v>76</v>
      </c>
      <c r="F2072" s="87" t="s">
        <v>29</v>
      </c>
      <c r="G2072" s="88" t="s">
        <v>44</v>
      </c>
      <c r="H2072" s="89" t="s">
        <v>45</v>
      </c>
      <c r="I2072" s="92" t="s">
        <v>76</v>
      </c>
      <c r="J2072" s="92" t="s">
        <v>47</v>
      </c>
      <c r="K2072" s="91" t="s">
        <v>34</v>
      </c>
      <c r="L2072" s="128">
        <v>44099</v>
      </c>
      <c r="M2072" s="91">
        <v>2020</v>
      </c>
      <c r="N2072" s="91" t="s">
        <v>1124</v>
      </c>
      <c r="O2072" s="91" t="s">
        <v>48</v>
      </c>
      <c r="P2072" s="127">
        <v>44129</v>
      </c>
      <c r="Q2072" s="97">
        <v>44104</v>
      </c>
      <c r="R2072" s="93" t="s">
        <v>35</v>
      </c>
      <c r="S2072" s="89" t="s">
        <v>36</v>
      </c>
      <c r="T2072" s="88" t="s">
        <v>30</v>
      </c>
      <c r="U2072" s="89" t="s">
        <v>449</v>
      </c>
      <c r="V2072" s="92" t="s">
        <v>2498</v>
      </c>
      <c r="W2072" s="94">
        <v>6831722</v>
      </c>
      <c r="X2072" s="46">
        <f t="shared" si="99"/>
        <v>5</v>
      </c>
      <c r="Y2072" s="46">
        <v>1807</v>
      </c>
      <c r="Z2072" s="46" t="str">
        <f t="shared" si="100"/>
        <v>1-15</v>
      </c>
      <c r="AA2072" s="77" t="str">
        <f t="shared" si="101"/>
        <v>En Gestión</v>
      </c>
    </row>
    <row r="2073" spans="1:27" s="43" customFormat="1" ht="15" customHeight="1">
      <c r="A2073" s="89" t="s">
        <v>26</v>
      </c>
      <c r="B2073" s="90" t="s">
        <v>75</v>
      </c>
      <c r="C2073" s="91" t="s">
        <v>27</v>
      </c>
      <c r="D2073" s="91">
        <v>9723</v>
      </c>
      <c r="E2073" s="87" t="s">
        <v>93</v>
      </c>
      <c r="F2073" s="87" t="s">
        <v>29</v>
      </c>
      <c r="G2073" s="88" t="s">
        <v>44</v>
      </c>
      <c r="H2073" s="89" t="s">
        <v>45</v>
      </c>
      <c r="I2073" s="92" t="s">
        <v>141</v>
      </c>
      <c r="J2073" s="92" t="s">
        <v>47</v>
      </c>
      <c r="K2073" s="91" t="s">
        <v>34</v>
      </c>
      <c r="L2073" s="128">
        <v>44099</v>
      </c>
      <c r="M2073" s="91">
        <v>2020</v>
      </c>
      <c r="N2073" s="91" t="s">
        <v>1124</v>
      </c>
      <c r="O2073" s="91" t="s">
        <v>48</v>
      </c>
      <c r="P2073" s="127">
        <v>44129</v>
      </c>
      <c r="Q2073" s="97">
        <v>44104</v>
      </c>
      <c r="R2073" s="93" t="s">
        <v>35</v>
      </c>
      <c r="S2073" s="89" t="s">
        <v>36</v>
      </c>
      <c r="T2073" s="88" t="s">
        <v>30</v>
      </c>
      <c r="U2073" s="89" t="s">
        <v>449</v>
      </c>
      <c r="V2073" s="92" t="s">
        <v>2499</v>
      </c>
      <c r="W2073" s="94">
        <v>48527240</v>
      </c>
      <c r="X2073" s="46">
        <f t="shared" si="99"/>
        <v>5</v>
      </c>
      <c r="Y2073" s="46">
        <v>1808</v>
      </c>
      <c r="Z2073" s="46" t="str">
        <f t="shared" si="100"/>
        <v>1-15</v>
      </c>
      <c r="AA2073" s="77" t="str">
        <f t="shared" si="101"/>
        <v>En Gestión</v>
      </c>
    </row>
    <row r="2074" spans="1:27" s="43" customFormat="1" ht="15" customHeight="1">
      <c r="A2074" s="89" t="s">
        <v>26</v>
      </c>
      <c r="B2074" s="90" t="s">
        <v>75</v>
      </c>
      <c r="C2074" s="91" t="s">
        <v>27</v>
      </c>
      <c r="D2074" s="91">
        <v>9721</v>
      </c>
      <c r="E2074" s="87" t="s">
        <v>115</v>
      </c>
      <c r="F2074" s="87" t="s">
        <v>29</v>
      </c>
      <c r="G2074" s="88" t="s">
        <v>54</v>
      </c>
      <c r="H2074" s="89" t="s">
        <v>55</v>
      </c>
      <c r="I2074" s="92" t="s">
        <v>32</v>
      </c>
      <c r="J2074" s="92" t="s">
        <v>33</v>
      </c>
      <c r="K2074" s="91" t="s">
        <v>34</v>
      </c>
      <c r="L2074" s="128">
        <v>44099</v>
      </c>
      <c r="M2074" s="91">
        <v>2020</v>
      </c>
      <c r="N2074" s="91" t="s">
        <v>1124</v>
      </c>
      <c r="O2074" s="91" t="s">
        <v>48</v>
      </c>
      <c r="P2074" s="127">
        <v>44129</v>
      </c>
      <c r="Q2074" s="97">
        <v>44104</v>
      </c>
      <c r="R2074" s="93" t="s">
        <v>35</v>
      </c>
      <c r="S2074" s="89" t="s">
        <v>36</v>
      </c>
      <c r="T2074" s="88" t="s">
        <v>30</v>
      </c>
      <c r="U2074" s="89" t="s">
        <v>449</v>
      </c>
      <c r="V2074" s="92" t="s">
        <v>2500</v>
      </c>
      <c r="W2074" s="94">
        <v>44747099</v>
      </c>
      <c r="X2074" s="46">
        <f t="shared" si="99"/>
        <v>5</v>
      </c>
      <c r="Y2074" s="46">
        <v>1809</v>
      </c>
      <c r="Z2074" s="46" t="str">
        <f t="shared" si="100"/>
        <v>1-15</v>
      </c>
      <c r="AA2074" s="77" t="str">
        <f t="shared" si="101"/>
        <v>En Gestión</v>
      </c>
    </row>
    <row r="2075" spans="1:27" s="43" customFormat="1" ht="15" customHeight="1">
      <c r="A2075" s="89" t="s">
        <v>26</v>
      </c>
      <c r="B2075" s="90" t="s">
        <v>75</v>
      </c>
      <c r="C2075" s="91" t="s">
        <v>27</v>
      </c>
      <c r="D2075" s="91">
        <v>9722</v>
      </c>
      <c r="E2075" s="87" t="s">
        <v>71</v>
      </c>
      <c r="F2075" s="87" t="s">
        <v>29</v>
      </c>
      <c r="G2075" s="88" t="s">
        <v>30</v>
      </c>
      <c r="H2075" s="89" t="s">
        <v>442</v>
      </c>
      <c r="I2075" s="92" t="s">
        <v>32</v>
      </c>
      <c r="J2075" s="92" t="s">
        <v>33</v>
      </c>
      <c r="K2075" s="91" t="s">
        <v>34</v>
      </c>
      <c r="L2075" s="128">
        <v>44099</v>
      </c>
      <c r="M2075" s="91">
        <v>2020</v>
      </c>
      <c r="N2075" s="91" t="s">
        <v>1124</v>
      </c>
      <c r="O2075" s="91" t="s">
        <v>48</v>
      </c>
      <c r="P2075" s="127">
        <v>44129</v>
      </c>
      <c r="Q2075" s="97">
        <v>44104</v>
      </c>
      <c r="R2075" s="93" t="s">
        <v>35</v>
      </c>
      <c r="S2075" s="89" t="s">
        <v>36</v>
      </c>
      <c r="T2075" s="88" t="s">
        <v>41</v>
      </c>
      <c r="U2075" s="89" t="s">
        <v>42</v>
      </c>
      <c r="V2075" s="92" t="s">
        <v>2501</v>
      </c>
      <c r="W2075" s="94">
        <v>75930234</v>
      </c>
      <c r="X2075" s="46">
        <f t="shared" si="99"/>
        <v>5</v>
      </c>
      <c r="Y2075" s="46">
        <v>1810</v>
      </c>
      <c r="Z2075" s="46" t="str">
        <f t="shared" si="100"/>
        <v>1-15</v>
      </c>
      <c r="AA2075" s="77" t="str">
        <f t="shared" si="101"/>
        <v>En Gestión</v>
      </c>
    </row>
    <row r="2076" spans="1:27" s="43" customFormat="1" ht="15" customHeight="1">
      <c r="A2076" s="89" t="s">
        <v>26</v>
      </c>
      <c r="B2076" s="90" t="s">
        <v>75</v>
      </c>
      <c r="C2076" s="91" t="s">
        <v>27</v>
      </c>
      <c r="D2076" s="91">
        <v>9724</v>
      </c>
      <c r="E2076" s="87" t="s">
        <v>73</v>
      </c>
      <c r="F2076" s="87" t="s">
        <v>29</v>
      </c>
      <c r="G2076" s="88" t="s">
        <v>54</v>
      </c>
      <c r="H2076" s="89" t="s">
        <v>55</v>
      </c>
      <c r="I2076" s="92" t="s">
        <v>32</v>
      </c>
      <c r="J2076" s="92" t="s">
        <v>33</v>
      </c>
      <c r="K2076" s="91" t="s">
        <v>34</v>
      </c>
      <c r="L2076" s="128">
        <v>44099</v>
      </c>
      <c r="M2076" s="91">
        <v>2020</v>
      </c>
      <c r="N2076" s="91" t="s">
        <v>1124</v>
      </c>
      <c r="O2076" s="91" t="s">
        <v>48</v>
      </c>
      <c r="P2076" s="127">
        <v>44129</v>
      </c>
      <c r="Q2076" s="97">
        <v>44104</v>
      </c>
      <c r="R2076" s="93" t="s">
        <v>35</v>
      </c>
      <c r="S2076" s="89" t="s">
        <v>36</v>
      </c>
      <c r="T2076" s="88" t="s">
        <v>30</v>
      </c>
      <c r="U2076" s="89" t="s">
        <v>449</v>
      </c>
      <c r="V2076" s="92" t="s">
        <v>2502</v>
      </c>
      <c r="W2076" s="94">
        <v>44830568</v>
      </c>
      <c r="X2076" s="46">
        <f t="shared" si="99"/>
        <v>5</v>
      </c>
      <c r="Y2076" s="46">
        <v>1811</v>
      </c>
      <c r="Z2076" s="46" t="str">
        <f t="shared" si="100"/>
        <v>1-15</v>
      </c>
      <c r="AA2076" s="77" t="str">
        <f t="shared" si="101"/>
        <v>En Gestión</v>
      </c>
    </row>
    <row r="2077" spans="1:27" s="43" customFormat="1" ht="15" customHeight="1">
      <c r="A2077" s="89" t="s">
        <v>26</v>
      </c>
      <c r="B2077" s="90" t="s">
        <v>75</v>
      </c>
      <c r="C2077" s="91" t="s">
        <v>27</v>
      </c>
      <c r="D2077" s="91">
        <v>9725</v>
      </c>
      <c r="E2077" s="87" t="s">
        <v>50</v>
      </c>
      <c r="F2077" s="87" t="s">
        <v>29</v>
      </c>
      <c r="G2077" s="88" t="s">
        <v>54</v>
      </c>
      <c r="H2077" s="89" t="s">
        <v>55</v>
      </c>
      <c r="I2077" s="92" t="s">
        <v>32</v>
      </c>
      <c r="J2077" s="92" t="s">
        <v>33</v>
      </c>
      <c r="K2077" s="91" t="s">
        <v>34</v>
      </c>
      <c r="L2077" s="128">
        <v>44099</v>
      </c>
      <c r="M2077" s="91">
        <v>2020</v>
      </c>
      <c r="N2077" s="91" t="s">
        <v>1124</v>
      </c>
      <c r="O2077" s="91" t="s">
        <v>48</v>
      </c>
      <c r="P2077" s="127">
        <v>44129</v>
      </c>
      <c r="Q2077" s="97">
        <v>44104</v>
      </c>
      <c r="R2077" s="93" t="s">
        <v>35</v>
      </c>
      <c r="S2077" s="89" t="s">
        <v>36</v>
      </c>
      <c r="T2077" s="88" t="s">
        <v>41</v>
      </c>
      <c r="U2077" s="89" t="s">
        <v>42</v>
      </c>
      <c r="V2077" s="92" t="s">
        <v>2455</v>
      </c>
      <c r="W2077" s="94">
        <v>70880636</v>
      </c>
      <c r="X2077" s="46">
        <f t="shared" si="99"/>
        <v>5</v>
      </c>
      <c r="Y2077" s="46">
        <v>1812</v>
      </c>
      <c r="Z2077" s="46" t="str">
        <f t="shared" si="100"/>
        <v>1-15</v>
      </c>
      <c r="AA2077" s="77" t="str">
        <f t="shared" si="101"/>
        <v>En Gestión</v>
      </c>
    </row>
    <row r="2078" spans="1:27" s="43" customFormat="1">
      <c r="A2078" s="89" t="s">
        <v>26</v>
      </c>
      <c r="B2078" s="90" t="s">
        <v>75</v>
      </c>
      <c r="C2078" s="91" t="s">
        <v>27</v>
      </c>
      <c r="D2078" s="91">
        <v>9726</v>
      </c>
      <c r="E2078" s="87" t="s">
        <v>1588</v>
      </c>
      <c r="F2078" s="87" t="s">
        <v>57</v>
      </c>
      <c r="G2078" s="88" t="s">
        <v>54</v>
      </c>
      <c r="H2078" s="89" t="s">
        <v>55</v>
      </c>
      <c r="I2078" s="92" t="s">
        <v>32</v>
      </c>
      <c r="J2078" s="92" t="s">
        <v>33</v>
      </c>
      <c r="K2078" s="91" t="s">
        <v>34</v>
      </c>
      <c r="L2078" s="128">
        <v>44099</v>
      </c>
      <c r="M2078" s="91">
        <v>2020</v>
      </c>
      <c r="N2078" s="91" t="s">
        <v>1124</v>
      </c>
      <c r="O2078" s="91" t="s">
        <v>48</v>
      </c>
      <c r="P2078" s="127">
        <v>44129</v>
      </c>
      <c r="Q2078" s="97">
        <v>44104</v>
      </c>
      <c r="R2078" s="93" t="s">
        <v>35</v>
      </c>
      <c r="S2078" s="89" t="s">
        <v>36</v>
      </c>
      <c r="T2078" s="88">
        <v>39</v>
      </c>
      <c r="U2078" s="89" t="s">
        <v>82</v>
      </c>
      <c r="V2078" s="92" t="s">
        <v>2503</v>
      </c>
      <c r="W2078" s="94">
        <v>7260707</v>
      </c>
      <c r="X2078" s="46">
        <f t="shared" si="99"/>
        <v>5</v>
      </c>
      <c r="Y2078" s="46">
        <v>1813</v>
      </c>
      <c r="Z2078" s="46" t="str">
        <f t="shared" si="100"/>
        <v>1-15</v>
      </c>
      <c r="AA2078" s="77" t="str">
        <f t="shared" si="101"/>
        <v>En Gestión</v>
      </c>
    </row>
    <row r="2079" spans="1:27" s="43" customFormat="1" ht="15" customHeight="1">
      <c r="A2079" s="89" t="s">
        <v>26</v>
      </c>
      <c r="B2079" s="90" t="s">
        <v>75</v>
      </c>
      <c r="C2079" s="91" t="s">
        <v>27</v>
      </c>
      <c r="D2079" s="91">
        <v>9727</v>
      </c>
      <c r="E2079" s="87" t="s">
        <v>56</v>
      </c>
      <c r="F2079" s="87" t="s">
        <v>57</v>
      </c>
      <c r="G2079" s="88" t="s">
        <v>30</v>
      </c>
      <c r="H2079" s="89" t="s">
        <v>31</v>
      </c>
      <c r="I2079" s="92" t="s">
        <v>32</v>
      </c>
      <c r="J2079" s="92" t="s">
        <v>33</v>
      </c>
      <c r="K2079" s="91" t="s">
        <v>34</v>
      </c>
      <c r="L2079" s="128">
        <v>44099</v>
      </c>
      <c r="M2079" s="91">
        <v>2020</v>
      </c>
      <c r="N2079" s="91" t="s">
        <v>1124</v>
      </c>
      <c r="O2079" s="91" t="s">
        <v>48</v>
      </c>
      <c r="P2079" s="127">
        <v>44129</v>
      </c>
      <c r="Q2079" s="97">
        <v>44104</v>
      </c>
      <c r="R2079" s="93" t="s">
        <v>35</v>
      </c>
      <c r="S2079" s="89" t="s">
        <v>36</v>
      </c>
      <c r="T2079" s="88" t="s">
        <v>30</v>
      </c>
      <c r="U2079" s="89" t="s">
        <v>449</v>
      </c>
      <c r="V2079" s="92" t="s">
        <v>2504</v>
      </c>
      <c r="W2079" s="94">
        <v>41712808</v>
      </c>
      <c r="X2079" s="46">
        <f t="shared" ref="X2079:X2142" si="102">Q2079-L2079</f>
        <v>5</v>
      </c>
      <c r="Y2079" s="46">
        <v>1814</v>
      </c>
      <c r="Z2079" s="46" t="str">
        <f t="shared" ref="Z2079:Z2142" si="103">IF(X2079&lt;=15,"1-15",IF(X2079&lt;=30,"16-30",IF(X2079&lt;=60,"31-60","Más de 60")))</f>
        <v>1-15</v>
      </c>
      <c r="AA2079" s="77" t="str">
        <f t="shared" ref="AA2079:AA2142" si="104">IF(B2079&lt;&gt;"En Gestión","Concluido","En Gestión")</f>
        <v>En Gestión</v>
      </c>
    </row>
    <row r="2080" spans="1:27" s="43" customFormat="1" ht="15" customHeight="1">
      <c r="A2080" s="89" t="s">
        <v>26</v>
      </c>
      <c r="B2080" s="90" t="s">
        <v>75</v>
      </c>
      <c r="C2080" s="91" t="s">
        <v>27</v>
      </c>
      <c r="D2080" s="91">
        <v>9728</v>
      </c>
      <c r="E2080" s="87" t="s">
        <v>56</v>
      </c>
      <c r="F2080" s="87" t="s">
        <v>29</v>
      </c>
      <c r="G2080" s="88" t="s">
        <v>30</v>
      </c>
      <c r="H2080" s="89" t="s">
        <v>31</v>
      </c>
      <c r="I2080" s="92" t="s">
        <v>32</v>
      </c>
      <c r="J2080" s="92" t="s">
        <v>33</v>
      </c>
      <c r="K2080" s="91" t="s">
        <v>34</v>
      </c>
      <c r="L2080" s="128">
        <v>44099</v>
      </c>
      <c r="M2080" s="91">
        <v>2020</v>
      </c>
      <c r="N2080" s="91" t="s">
        <v>1124</v>
      </c>
      <c r="O2080" s="91" t="s">
        <v>48</v>
      </c>
      <c r="P2080" s="127">
        <v>44129</v>
      </c>
      <c r="Q2080" s="97">
        <v>44104</v>
      </c>
      <c r="R2080" s="93" t="s">
        <v>35</v>
      </c>
      <c r="S2080" s="89" t="s">
        <v>36</v>
      </c>
      <c r="T2080" s="88" t="s">
        <v>30</v>
      </c>
      <c r="U2080" s="89" t="s">
        <v>449</v>
      </c>
      <c r="V2080" s="92" t="s">
        <v>2505</v>
      </c>
      <c r="W2080" s="94">
        <v>48679470</v>
      </c>
      <c r="X2080" s="46">
        <f t="shared" si="102"/>
        <v>5</v>
      </c>
      <c r="Y2080" s="46">
        <v>1815</v>
      </c>
      <c r="Z2080" s="46" t="str">
        <f t="shared" si="103"/>
        <v>1-15</v>
      </c>
      <c r="AA2080" s="77" t="str">
        <f t="shared" si="104"/>
        <v>En Gestión</v>
      </c>
    </row>
    <row r="2081" spans="1:27" s="43" customFormat="1" ht="15" customHeight="1">
      <c r="A2081" s="89" t="s">
        <v>26</v>
      </c>
      <c r="B2081" s="90" t="s">
        <v>75</v>
      </c>
      <c r="C2081" s="91" t="s">
        <v>27</v>
      </c>
      <c r="D2081" s="91">
        <v>9729</v>
      </c>
      <c r="E2081" s="87" t="s">
        <v>56</v>
      </c>
      <c r="F2081" s="87" t="s">
        <v>29</v>
      </c>
      <c r="G2081" s="88" t="s">
        <v>30</v>
      </c>
      <c r="H2081" s="89" t="s">
        <v>31</v>
      </c>
      <c r="I2081" s="92" t="s">
        <v>32</v>
      </c>
      <c r="J2081" s="92" t="s">
        <v>33</v>
      </c>
      <c r="K2081" s="91" t="s">
        <v>34</v>
      </c>
      <c r="L2081" s="128">
        <v>44099</v>
      </c>
      <c r="M2081" s="91">
        <v>2020</v>
      </c>
      <c r="N2081" s="91" t="s">
        <v>1124</v>
      </c>
      <c r="O2081" s="91" t="s">
        <v>48</v>
      </c>
      <c r="P2081" s="127">
        <v>44129</v>
      </c>
      <c r="Q2081" s="97">
        <v>44104</v>
      </c>
      <c r="R2081" s="93" t="s">
        <v>35</v>
      </c>
      <c r="S2081" s="89" t="s">
        <v>36</v>
      </c>
      <c r="T2081" s="88" t="s">
        <v>30</v>
      </c>
      <c r="U2081" s="89" t="s">
        <v>449</v>
      </c>
      <c r="V2081" s="92" t="s">
        <v>2506</v>
      </c>
      <c r="W2081" s="94">
        <v>74529104</v>
      </c>
      <c r="X2081" s="46">
        <f t="shared" si="102"/>
        <v>5</v>
      </c>
      <c r="Y2081" s="46">
        <v>1816</v>
      </c>
      <c r="Z2081" s="46" t="str">
        <f t="shared" si="103"/>
        <v>1-15</v>
      </c>
      <c r="AA2081" s="77" t="str">
        <f t="shared" si="104"/>
        <v>En Gestión</v>
      </c>
    </row>
    <row r="2082" spans="1:27" s="43" customFormat="1" ht="15" customHeight="1">
      <c r="A2082" s="89" t="s">
        <v>26</v>
      </c>
      <c r="B2082" s="90" t="s">
        <v>75</v>
      </c>
      <c r="C2082" s="91" t="s">
        <v>27</v>
      </c>
      <c r="D2082" s="91">
        <v>9730</v>
      </c>
      <c r="E2082" s="87" t="s">
        <v>56</v>
      </c>
      <c r="F2082" s="87" t="s">
        <v>57</v>
      </c>
      <c r="G2082" s="88" t="s">
        <v>30</v>
      </c>
      <c r="H2082" s="89" t="s">
        <v>31</v>
      </c>
      <c r="I2082" s="92" t="s">
        <v>32</v>
      </c>
      <c r="J2082" s="92" t="s">
        <v>33</v>
      </c>
      <c r="K2082" s="91" t="s">
        <v>34</v>
      </c>
      <c r="L2082" s="128">
        <v>44099</v>
      </c>
      <c r="M2082" s="91">
        <v>2020</v>
      </c>
      <c r="N2082" s="91" t="s">
        <v>1124</v>
      </c>
      <c r="O2082" s="91" t="s">
        <v>48</v>
      </c>
      <c r="P2082" s="127">
        <v>44129</v>
      </c>
      <c r="Q2082" s="97">
        <v>44104</v>
      </c>
      <c r="R2082" s="93" t="s">
        <v>35</v>
      </c>
      <c r="S2082" s="89" t="s">
        <v>36</v>
      </c>
      <c r="T2082" s="88" t="s">
        <v>30</v>
      </c>
      <c r="U2082" s="89" t="s">
        <v>449</v>
      </c>
      <c r="V2082" s="92" t="s">
        <v>2507</v>
      </c>
      <c r="W2082" s="94">
        <v>70475438</v>
      </c>
      <c r="X2082" s="46">
        <f t="shared" si="102"/>
        <v>5</v>
      </c>
      <c r="Y2082" s="46">
        <v>1817</v>
      </c>
      <c r="Z2082" s="46" t="str">
        <f t="shared" si="103"/>
        <v>1-15</v>
      </c>
      <c r="AA2082" s="77" t="str">
        <f t="shared" si="104"/>
        <v>En Gestión</v>
      </c>
    </row>
    <row r="2083" spans="1:27" s="43" customFormat="1" ht="15" customHeight="1">
      <c r="A2083" s="89" t="s">
        <v>26</v>
      </c>
      <c r="B2083" s="90" t="s">
        <v>75</v>
      </c>
      <c r="C2083" s="91" t="s">
        <v>27</v>
      </c>
      <c r="D2083" s="91">
        <v>9731</v>
      </c>
      <c r="E2083" s="87" t="s">
        <v>56</v>
      </c>
      <c r="F2083" s="87" t="s">
        <v>57</v>
      </c>
      <c r="G2083" s="88" t="s">
        <v>30</v>
      </c>
      <c r="H2083" s="89" t="s">
        <v>31</v>
      </c>
      <c r="I2083" s="92" t="s">
        <v>32</v>
      </c>
      <c r="J2083" s="92" t="s">
        <v>33</v>
      </c>
      <c r="K2083" s="91" t="s">
        <v>34</v>
      </c>
      <c r="L2083" s="128">
        <v>44099</v>
      </c>
      <c r="M2083" s="91">
        <v>2020</v>
      </c>
      <c r="N2083" s="91" t="s">
        <v>1124</v>
      </c>
      <c r="O2083" s="91" t="s">
        <v>48</v>
      </c>
      <c r="P2083" s="127">
        <v>44129</v>
      </c>
      <c r="Q2083" s="97">
        <v>44104</v>
      </c>
      <c r="R2083" s="93" t="s">
        <v>35</v>
      </c>
      <c r="S2083" s="89" t="s">
        <v>36</v>
      </c>
      <c r="T2083" s="88" t="s">
        <v>30</v>
      </c>
      <c r="U2083" s="89" t="s">
        <v>449</v>
      </c>
      <c r="V2083" s="92" t="s">
        <v>2508</v>
      </c>
      <c r="W2083" s="94">
        <v>32812174</v>
      </c>
      <c r="X2083" s="46">
        <f t="shared" si="102"/>
        <v>5</v>
      </c>
      <c r="Y2083" s="46">
        <v>1818</v>
      </c>
      <c r="Z2083" s="46" t="str">
        <f t="shared" si="103"/>
        <v>1-15</v>
      </c>
      <c r="AA2083" s="77" t="str">
        <f t="shared" si="104"/>
        <v>En Gestión</v>
      </c>
    </row>
    <row r="2084" spans="1:27" s="43" customFormat="1" ht="15" customHeight="1">
      <c r="A2084" s="89" t="s">
        <v>26</v>
      </c>
      <c r="B2084" s="90" t="s">
        <v>75</v>
      </c>
      <c r="C2084" s="91" t="s">
        <v>27</v>
      </c>
      <c r="D2084" s="91">
        <v>9732</v>
      </c>
      <c r="E2084" s="87" t="s">
        <v>56</v>
      </c>
      <c r="F2084" s="87" t="s">
        <v>57</v>
      </c>
      <c r="G2084" s="88" t="s">
        <v>30</v>
      </c>
      <c r="H2084" s="89" t="s">
        <v>31</v>
      </c>
      <c r="I2084" s="92" t="s">
        <v>32</v>
      </c>
      <c r="J2084" s="92" t="s">
        <v>33</v>
      </c>
      <c r="K2084" s="91" t="s">
        <v>34</v>
      </c>
      <c r="L2084" s="128">
        <v>44099</v>
      </c>
      <c r="M2084" s="91">
        <v>2020</v>
      </c>
      <c r="N2084" s="91" t="s">
        <v>1124</v>
      </c>
      <c r="O2084" s="91" t="s">
        <v>48</v>
      </c>
      <c r="P2084" s="127">
        <v>44129</v>
      </c>
      <c r="Q2084" s="97">
        <v>44104</v>
      </c>
      <c r="R2084" s="93" t="s">
        <v>35</v>
      </c>
      <c r="S2084" s="89" t="s">
        <v>36</v>
      </c>
      <c r="T2084" s="88" t="s">
        <v>30</v>
      </c>
      <c r="U2084" s="89" t="s">
        <v>449</v>
      </c>
      <c r="V2084" s="92" t="s">
        <v>2509</v>
      </c>
      <c r="W2084" s="94">
        <v>32875329</v>
      </c>
      <c r="X2084" s="46">
        <f t="shared" si="102"/>
        <v>5</v>
      </c>
      <c r="Y2084" s="46">
        <v>1819</v>
      </c>
      <c r="Z2084" s="46" t="str">
        <f t="shared" si="103"/>
        <v>1-15</v>
      </c>
      <c r="AA2084" s="77" t="str">
        <f t="shared" si="104"/>
        <v>En Gestión</v>
      </c>
    </row>
    <row r="2085" spans="1:27" s="43" customFormat="1" ht="15" customHeight="1">
      <c r="A2085" s="89" t="s">
        <v>26</v>
      </c>
      <c r="B2085" s="90" t="s">
        <v>75</v>
      </c>
      <c r="C2085" s="91" t="s">
        <v>27</v>
      </c>
      <c r="D2085" s="91">
        <v>9733</v>
      </c>
      <c r="E2085" s="87" t="s">
        <v>56</v>
      </c>
      <c r="F2085" s="87" t="s">
        <v>57</v>
      </c>
      <c r="G2085" s="88" t="s">
        <v>30</v>
      </c>
      <c r="H2085" s="89" t="s">
        <v>31</v>
      </c>
      <c r="I2085" s="92" t="s">
        <v>32</v>
      </c>
      <c r="J2085" s="92" t="s">
        <v>33</v>
      </c>
      <c r="K2085" s="91" t="s">
        <v>34</v>
      </c>
      <c r="L2085" s="128">
        <v>44099</v>
      </c>
      <c r="M2085" s="91">
        <v>2020</v>
      </c>
      <c r="N2085" s="91" t="s">
        <v>1124</v>
      </c>
      <c r="O2085" s="91" t="s">
        <v>48</v>
      </c>
      <c r="P2085" s="127">
        <v>44129</v>
      </c>
      <c r="Q2085" s="97">
        <v>44104</v>
      </c>
      <c r="R2085" s="93" t="s">
        <v>35</v>
      </c>
      <c r="S2085" s="89" t="s">
        <v>36</v>
      </c>
      <c r="T2085" s="88" t="s">
        <v>30</v>
      </c>
      <c r="U2085" s="89" t="s">
        <v>449</v>
      </c>
      <c r="V2085" s="92" t="s">
        <v>2510</v>
      </c>
      <c r="W2085" s="94">
        <v>80622477</v>
      </c>
      <c r="X2085" s="46">
        <f t="shared" si="102"/>
        <v>5</v>
      </c>
      <c r="Y2085" s="46">
        <v>1820</v>
      </c>
      <c r="Z2085" s="46" t="str">
        <f t="shared" si="103"/>
        <v>1-15</v>
      </c>
      <c r="AA2085" s="77" t="str">
        <f t="shared" si="104"/>
        <v>En Gestión</v>
      </c>
    </row>
    <row r="2086" spans="1:27" s="43" customFormat="1" ht="15" customHeight="1">
      <c r="A2086" s="89" t="s">
        <v>26</v>
      </c>
      <c r="B2086" s="90" t="s">
        <v>75</v>
      </c>
      <c r="C2086" s="91" t="s">
        <v>27</v>
      </c>
      <c r="D2086" s="91">
        <v>9734</v>
      </c>
      <c r="E2086" s="87" t="s">
        <v>56</v>
      </c>
      <c r="F2086" s="87" t="s">
        <v>29</v>
      </c>
      <c r="G2086" s="88" t="s">
        <v>30</v>
      </c>
      <c r="H2086" s="89" t="s">
        <v>31</v>
      </c>
      <c r="I2086" s="92" t="s">
        <v>32</v>
      </c>
      <c r="J2086" s="92" t="s">
        <v>33</v>
      </c>
      <c r="K2086" s="91" t="s">
        <v>34</v>
      </c>
      <c r="L2086" s="128">
        <v>44099</v>
      </c>
      <c r="M2086" s="91">
        <v>2020</v>
      </c>
      <c r="N2086" s="91" t="s">
        <v>1124</v>
      </c>
      <c r="O2086" s="91" t="s">
        <v>48</v>
      </c>
      <c r="P2086" s="127">
        <v>44129</v>
      </c>
      <c r="Q2086" s="97">
        <v>44104</v>
      </c>
      <c r="R2086" s="93" t="s">
        <v>35</v>
      </c>
      <c r="S2086" s="89" t="s">
        <v>36</v>
      </c>
      <c r="T2086" s="88" t="s">
        <v>30</v>
      </c>
      <c r="U2086" s="89" t="s">
        <v>449</v>
      </c>
      <c r="V2086" s="92" t="s">
        <v>2511</v>
      </c>
      <c r="W2086" s="94">
        <v>70129689</v>
      </c>
      <c r="X2086" s="46">
        <f t="shared" si="102"/>
        <v>5</v>
      </c>
      <c r="Y2086" s="46">
        <v>1821</v>
      </c>
      <c r="Z2086" s="46" t="str">
        <f t="shared" si="103"/>
        <v>1-15</v>
      </c>
      <c r="AA2086" s="77" t="str">
        <f t="shared" si="104"/>
        <v>En Gestión</v>
      </c>
    </row>
    <row r="2087" spans="1:27" s="43" customFormat="1" ht="15" customHeight="1">
      <c r="A2087" s="89" t="s">
        <v>26</v>
      </c>
      <c r="B2087" s="90" t="s">
        <v>75</v>
      </c>
      <c r="C2087" s="91" t="s">
        <v>27</v>
      </c>
      <c r="D2087" s="91">
        <v>9735</v>
      </c>
      <c r="E2087" s="87" t="s">
        <v>93</v>
      </c>
      <c r="F2087" s="87" t="s">
        <v>57</v>
      </c>
      <c r="G2087" s="88" t="s">
        <v>30</v>
      </c>
      <c r="H2087" s="89" t="s">
        <v>31</v>
      </c>
      <c r="I2087" s="92" t="s">
        <v>32</v>
      </c>
      <c r="J2087" s="92" t="s">
        <v>33</v>
      </c>
      <c r="K2087" s="91" t="s">
        <v>34</v>
      </c>
      <c r="L2087" s="128">
        <v>44099</v>
      </c>
      <c r="M2087" s="91">
        <v>2020</v>
      </c>
      <c r="N2087" s="91" t="s">
        <v>1124</v>
      </c>
      <c r="O2087" s="91" t="s">
        <v>48</v>
      </c>
      <c r="P2087" s="127">
        <v>44129</v>
      </c>
      <c r="Q2087" s="97">
        <v>44104</v>
      </c>
      <c r="R2087" s="93" t="s">
        <v>35</v>
      </c>
      <c r="S2087" s="89" t="s">
        <v>36</v>
      </c>
      <c r="T2087" s="88" t="s">
        <v>30</v>
      </c>
      <c r="U2087" s="89" t="s">
        <v>449</v>
      </c>
      <c r="V2087" s="92" t="s">
        <v>2512</v>
      </c>
      <c r="W2087" s="94">
        <v>31183885</v>
      </c>
      <c r="X2087" s="46">
        <f t="shared" si="102"/>
        <v>5</v>
      </c>
      <c r="Y2087" s="46">
        <v>1822</v>
      </c>
      <c r="Z2087" s="46" t="str">
        <f t="shared" si="103"/>
        <v>1-15</v>
      </c>
      <c r="AA2087" s="77" t="str">
        <f t="shared" si="104"/>
        <v>En Gestión</v>
      </c>
    </row>
    <row r="2088" spans="1:27" s="43" customFormat="1" ht="15" customHeight="1">
      <c r="A2088" s="89" t="s">
        <v>26</v>
      </c>
      <c r="B2088" s="90" t="s">
        <v>75</v>
      </c>
      <c r="C2088" s="91" t="s">
        <v>27</v>
      </c>
      <c r="D2088" s="91">
        <v>9736</v>
      </c>
      <c r="E2088" s="87" t="s">
        <v>67</v>
      </c>
      <c r="F2088" s="87" t="s">
        <v>57</v>
      </c>
      <c r="G2088" s="88" t="s">
        <v>54</v>
      </c>
      <c r="H2088" s="89" t="s">
        <v>55</v>
      </c>
      <c r="I2088" s="92" t="s">
        <v>32</v>
      </c>
      <c r="J2088" s="92" t="s">
        <v>33</v>
      </c>
      <c r="K2088" s="91" t="s">
        <v>34</v>
      </c>
      <c r="L2088" s="128">
        <v>44099</v>
      </c>
      <c r="M2088" s="91">
        <v>2020</v>
      </c>
      <c r="N2088" s="91" t="s">
        <v>1124</v>
      </c>
      <c r="O2088" s="91" t="s">
        <v>48</v>
      </c>
      <c r="P2088" s="127">
        <v>44129</v>
      </c>
      <c r="Q2088" s="97">
        <v>44104</v>
      </c>
      <c r="R2088" s="93" t="s">
        <v>35</v>
      </c>
      <c r="S2088" s="89" t="s">
        <v>36</v>
      </c>
      <c r="T2088" s="88" t="s">
        <v>41</v>
      </c>
      <c r="U2088" s="89" t="s">
        <v>42</v>
      </c>
      <c r="V2088" s="92" t="s">
        <v>1531</v>
      </c>
      <c r="W2088" s="94">
        <v>46956478</v>
      </c>
      <c r="X2088" s="46">
        <f t="shared" si="102"/>
        <v>5</v>
      </c>
      <c r="Y2088" s="46">
        <v>1823</v>
      </c>
      <c r="Z2088" s="46" t="str">
        <f t="shared" si="103"/>
        <v>1-15</v>
      </c>
      <c r="AA2088" s="77" t="str">
        <f t="shared" si="104"/>
        <v>En Gestión</v>
      </c>
    </row>
    <row r="2089" spans="1:27" s="43" customFormat="1" ht="15" customHeight="1">
      <c r="A2089" s="89" t="s">
        <v>26</v>
      </c>
      <c r="B2089" s="90" t="s">
        <v>75</v>
      </c>
      <c r="C2089" s="91" t="s">
        <v>27</v>
      </c>
      <c r="D2089" s="91">
        <v>9737</v>
      </c>
      <c r="E2089" s="87" t="s">
        <v>97</v>
      </c>
      <c r="F2089" s="87" t="s">
        <v>29</v>
      </c>
      <c r="G2089" s="88" t="s">
        <v>54</v>
      </c>
      <c r="H2089" s="89" t="s">
        <v>55</v>
      </c>
      <c r="I2089" s="92" t="s">
        <v>32</v>
      </c>
      <c r="J2089" s="92" t="s">
        <v>33</v>
      </c>
      <c r="K2089" s="91" t="s">
        <v>34</v>
      </c>
      <c r="L2089" s="128">
        <v>44099</v>
      </c>
      <c r="M2089" s="91">
        <v>2020</v>
      </c>
      <c r="N2089" s="91" t="s">
        <v>1124</v>
      </c>
      <c r="O2089" s="91" t="s">
        <v>48</v>
      </c>
      <c r="P2089" s="127">
        <v>44129</v>
      </c>
      <c r="Q2089" s="97">
        <v>44104</v>
      </c>
      <c r="R2089" s="93" t="s">
        <v>35</v>
      </c>
      <c r="S2089" s="89" t="s">
        <v>36</v>
      </c>
      <c r="T2089" s="88" t="s">
        <v>30</v>
      </c>
      <c r="U2089" s="89" t="s">
        <v>449</v>
      </c>
      <c r="V2089" s="92" t="s">
        <v>562</v>
      </c>
      <c r="W2089" s="94">
        <v>44112892</v>
      </c>
      <c r="X2089" s="46">
        <f t="shared" si="102"/>
        <v>5</v>
      </c>
      <c r="Y2089" s="46">
        <v>1824</v>
      </c>
      <c r="Z2089" s="46" t="str">
        <f t="shared" si="103"/>
        <v>1-15</v>
      </c>
      <c r="AA2089" s="77" t="str">
        <f t="shared" si="104"/>
        <v>En Gestión</v>
      </c>
    </row>
    <row r="2090" spans="1:27" s="43" customFormat="1" ht="15" customHeight="1">
      <c r="A2090" s="89" t="s">
        <v>26</v>
      </c>
      <c r="B2090" s="90" t="s">
        <v>75</v>
      </c>
      <c r="C2090" s="91" t="s">
        <v>27</v>
      </c>
      <c r="D2090" s="91">
        <v>9738</v>
      </c>
      <c r="E2090" s="87" t="s">
        <v>97</v>
      </c>
      <c r="F2090" s="87" t="s">
        <v>57</v>
      </c>
      <c r="G2090" s="88" t="s">
        <v>30</v>
      </c>
      <c r="H2090" s="89" t="s">
        <v>31</v>
      </c>
      <c r="I2090" s="92" t="s">
        <v>32</v>
      </c>
      <c r="J2090" s="92" t="s">
        <v>33</v>
      </c>
      <c r="K2090" s="91" t="s">
        <v>34</v>
      </c>
      <c r="L2090" s="128">
        <v>44099</v>
      </c>
      <c r="M2090" s="91">
        <v>2020</v>
      </c>
      <c r="N2090" s="91" t="s">
        <v>1124</v>
      </c>
      <c r="O2090" s="91" t="s">
        <v>48</v>
      </c>
      <c r="P2090" s="127">
        <v>44129</v>
      </c>
      <c r="Q2090" s="97">
        <v>44104</v>
      </c>
      <c r="R2090" s="93" t="s">
        <v>35</v>
      </c>
      <c r="S2090" s="89" t="s">
        <v>36</v>
      </c>
      <c r="T2090" s="88" t="s">
        <v>30</v>
      </c>
      <c r="U2090" s="89" t="s">
        <v>449</v>
      </c>
      <c r="V2090" s="92" t="s">
        <v>2513</v>
      </c>
      <c r="W2090" s="94">
        <v>48843790</v>
      </c>
      <c r="X2090" s="46">
        <f t="shared" si="102"/>
        <v>5</v>
      </c>
      <c r="Y2090" s="46">
        <v>1825</v>
      </c>
      <c r="Z2090" s="46" t="str">
        <f t="shared" si="103"/>
        <v>1-15</v>
      </c>
      <c r="AA2090" s="77" t="str">
        <f t="shared" si="104"/>
        <v>En Gestión</v>
      </c>
    </row>
    <row r="2091" spans="1:27" s="43" customFormat="1" ht="15" customHeight="1">
      <c r="A2091" s="89" t="s">
        <v>26</v>
      </c>
      <c r="B2091" s="90" t="s">
        <v>75</v>
      </c>
      <c r="C2091" s="91" t="s">
        <v>27</v>
      </c>
      <c r="D2091" s="91">
        <v>9739</v>
      </c>
      <c r="E2091" s="87" t="s">
        <v>60</v>
      </c>
      <c r="F2091" s="87" t="s">
        <v>61</v>
      </c>
      <c r="G2091" s="88" t="s">
        <v>30</v>
      </c>
      <c r="H2091" s="89" t="s">
        <v>31</v>
      </c>
      <c r="I2091" s="92" t="s">
        <v>32</v>
      </c>
      <c r="J2091" s="92" t="s">
        <v>33</v>
      </c>
      <c r="K2091" s="91" t="s">
        <v>34</v>
      </c>
      <c r="L2091" s="128">
        <v>44099</v>
      </c>
      <c r="M2091" s="91">
        <v>2020</v>
      </c>
      <c r="N2091" s="91" t="s">
        <v>1124</v>
      </c>
      <c r="O2091" s="91" t="s">
        <v>48</v>
      </c>
      <c r="P2091" s="127">
        <v>44129</v>
      </c>
      <c r="Q2091" s="97">
        <v>44104</v>
      </c>
      <c r="R2091" s="93" t="s">
        <v>40</v>
      </c>
      <c r="S2091" s="89" t="s">
        <v>420</v>
      </c>
      <c r="T2091" s="88">
        <v>39</v>
      </c>
      <c r="U2091" s="89" t="s">
        <v>82</v>
      </c>
      <c r="V2091" s="92" t="s">
        <v>414</v>
      </c>
      <c r="W2091" s="94">
        <v>71423319</v>
      </c>
      <c r="X2091" s="46">
        <f t="shared" si="102"/>
        <v>5</v>
      </c>
      <c r="Y2091" s="46">
        <v>1826</v>
      </c>
      <c r="Z2091" s="46" t="str">
        <f t="shared" si="103"/>
        <v>1-15</v>
      </c>
      <c r="AA2091" s="77" t="str">
        <f t="shared" si="104"/>
        <v>En Gestión</v>
      </c>
    </row>
    <row r="2092" spans="1:27" s="43" customFormat="1" ht="15" customHeight="1">
      <c r="A2092" s="89" t="s">
        <v>26</v>
      </c>
      <c r="B2092" s="90" t="s">
        <v>75</v>
      </c>
      <c r="C2092" s="91" t="s">
        <v>27</v>
      </c>
      <c r="D2092" s="91">
        <v>9740</v>
      </c>
      <c r="E2092" s="87" t="s">
        <v>63</v>
      </c>
      <c r="F2092" s="87" t="s">
        <v>57</v>
      </c>
      <c r="G2092" s="88" t="s">
        <v>30</v>
      </c>
      <c r="H2092" s="89" t="s">
        <v>31</v>
      </c>
      <c r="I2092" s="92" t="s">
        <v>32</v>
      </c>
      <c r="J2092" s="92" t="s">
        <v>33</v>
      </c>
      <c r="K2092" s="91" t="s">
        <v>34</v>
      </c>
      <c r="L2092" s="128">
        <v>44099</v>
      </c>
      <c r="M2092" s="91">
        <v>2020</v>
      </c>
      <c r="N2092" s="91" t="s">
        <v>1124</v>
      </c>
      <c r="O2092" s="91" t="s">
        <v>48</v>
      </c>
      <c r="P2092" s="127">
        <v>44129</v>
      </c>
      <c r="Q2092" s="97">
        <v>44104</v>
      </c>
      <c r="R2092" s="93" t="s">
        <v>35</v>
      </c>
      <c r="S2092" s="89" t="s">
        <v>36</v>
      </c>
      <c r="T2092" s="88" t="s">
        <v>30</v>
      </c>
      <c r="U2092" s="89" t="s">
        <v>449</v>
      </c>
      <c r="V2092" s="92" t="s">
        <v>2514</v>
      </c>
      <c r="W2092" s="94">
        <v>73001629</v>
      </c>
      <c r="X2092" s="46">
        <f t="shared" si="102"/>
        <v>5</v>
      </c>
      <c r="Y2092" s="46">
        <v>1827</v>
      </c>
      <c r="Z2092" s="46" t="str">
        <f t="shared" si="103"/>
        <v>1-15</v>
      </c>
      <c r="AA2092" s="77" t="str">
        <f t="shared" si="104"/>
        <v>En Gestión</v>
      </c>
    </row>
    <row r="2093" spans="1:27" s="43" customFormat="1" ht="15" customHeight="1">
      <c r="A2093" s="89" t="s">
        <v>26</v>
      </c>
      <c r="B2093" s="90" t="s">
        <v>75</v>
      </c>
      <c r="C2093" s="91" t="s">
        <v>27</v>
      </c>
      <c r="D2093" s="91">
        <v>9742</v>
      </c>
      <c r="E2093" s="87" t="s">
        <v>80</v>
      </c>
      <c r="F2093" s="87" t="s">
        <v>80</v>
      </c>
      <c r="G2093" s="88" t="s">
        <v>30</v>
      </c>
      <c r="H2093" s="89" t="s">
        <v>31</v>
      </c>
      <c r="I2093" s="92" t="s">
        <v>32</v>
      </c>
      <c r="J2093" s="92" t="s">
        <v>33</v>
      </c>
      <c r="K2093" s="91" t="s">
        <v>34</v>
      </c>
      <c r="L2093" s="128">
        <v>44099</v>
      </c>
      <c r="M2093" s="91">
        <v>2020</v>
      </c>
      <c r="N2093" s="91" t="s">
        <v>1124</v>
      </c>
      <c r="O2093" s="91" t="s">
        <v>48</v>
      </c>
      <c r="P2093" s="127">
        <v>44129</v>
      </c>
      <c r="Q2093" s="97">
        <v>44104</v>
      </c>
      <c r="R2093" s="93">
        <v>29</v>
      </c>
      <c r="S2093" s="89" t="s">
        <v>81</v>
      </c>
      <c r="T2093" s="88">
        <v>39</v>
      </c>
      <c r="U2093" s="89" t="s">
        <v>82</v>
      </c>
      <c r="V2093" s="92" t="s">
        <v>2459</v>
      </c>
      <c r="W2093" s="94">
        <v>43039026</v>
      </c>
      <c r="X2093" s="46">
        <f t="shared" si="102"/>
        <v>5</v>
      </c>
      <c r="Y2093" s="46">
        <v>1828</v>
      </c>
      <c r="Z2093" s="46" t="str">
        <f t="shared" si="103"/>
        <v>1-15</v>
      </c>
      <c r="AA2093" s="77" t="str">
        <f t="shared" si="104"/>
        <v>En Gestión</v>
      </c>
    </row>
    <row r="2094" spans="1:27" s="43" customFormat="1" ht="15" customHeight="1">
      <c r="A2094" s="89" t="s">
        <v>26</v>
      </c>
      <c r="B2094" s="90" t="s">
        <v>75</v>
      </c>
      <c r="C2094" s="91" t="s">
        <v>27</v>
      </c>
      <c r="D2094" s="91">
        <v>9744</v>
      </c>
      <c r="E2094" s="87" t="s">
        <v>89</v>
      </c>
      <c r="F2094" s="87" t="s">
        <v>29</v>
      </c>
      <c r="G2094" s="88" t="s">
        <v>44</v>
      </c>
      <c r="H2094" s="89" t="s">
        <v>45</v>
      </c>
      <c r="I2094" s="92" t="s">
        <v>89</v>
      </c>
      <c r="J2094" s="92" t="s">
        <v>51</v>
      </c>
      <c r="K2094" s="91" t="s">
        <v>145</v>
      </c>
      <c r="L2094" s="128">
        <v>44099</v>
      </c>
      <c r="M2094" s="91">
        <v>2020</v>
      </c>
      <c r="N2094" s="91" t="s">
        <v>1124</v>
      </c>
      <c r="O2094" s="91" t="s">
        <v>48</v>
      </c>
      <c r="P2094" s="127">
        <v>44129</v>
      </c>
      <c r="Q2094" s="97">
        <v>44104</v>
      </c>
      <c r="R2094" s="93" t="s">
        <v>35</v>
      </c>
      <c r="S2094" s="89" t="s">
        <v>36</v>
      </c>
      <c r="T2094" s="88" t="s">
        <v>30</v>
      </c>
      <c r="U2094" s="89" t="s">
        <v>449</v>
      </c>
      <c r="V2094" s="92" t="s">
        <v>2515</v>
      </c>
      <c r="W2094" s="94">
        <v>48202238</v>
      </c>
      <c r="X2094" s="46">
        <f t="shared" si="102"/>
        <v>5</v>
      </c>
      <c r="Y2094" s="46">
        <v>1829</v>
      </c>
      <c r="Z2094" s="46" t="str">
        <f t="shared" si="103"/>
        <v>1-15</v>
      </c>
      <c r="AA2094" s="77" t="str">
        <f t="shared" si="104"/>
        <v>En Gestión</v>
      </c>
    </row>
    <row r="2095" spans="1:27" s="43" customFormat="1" ht="15" customHeight="1">
      <c r="A2095" s="89" t="s">
        <v>26</v>
      </c>
      <c r="B2095" s="90" t="s">
        <v>75</v>
      </c>
      <c r="C2095" s="91" t="s">
        <v>27</v>
      </c>
      <c r="D2095" s="91">
        <v>9746</v>
      </c>
      <c r="E2095" s="87" t="s">
        <v>49</v>
      </c>
      <c r="F2095" s="87" t="s">
        <v>29</v>
      </c>
      <c r="G2095" s="88" t="s">
        <v>44</v>
      </c>
      <c r="H2095" s="89" t="s">
        <v>45</v>
      </c>
      <c r="I2095" s="92" t="s">
        <v>49</v>
      </c>
      <c r="J2095" s="92" t="s">
        <v>86</v>
      </c>
      <c r="K2095" s="91" t="s">
        <v>123</v>
      </c>
      <c r="L2095" s="128">
        <v>44099</v>
      </c>
      <c r="M2095" s="91">
        <v>2020</v>
      </c>
      <c r="N2095" s="91" t="s">
        <v>1124</v>
      </c>
      <c r="O2095" s="91" t="s">
        <v>48</v>
      </c>
      <c r="P2095" s="127">
        <v>44129</v>
      </c>
      <c r="Q2095" s="97">
        <v>44104</v>
      </c>
      <c r="R2095" s="93" t="s">
        <v>35</v>
      </c>
      <c r="S2095" s="89" t="s">
        <v>36</v>
      </c>
      <c r="T2095" s="88" t="s">
        <v>30</v>
      </c>
      <c r="U2095" s="89" t="s">
        <v>449</v>
      </c>
      <c r="V2095" s="92" t="s">
        <v>1553</v>
      </c>
      <c r="W2095" s="94">
        <v>48158693</v>
      </c>
      <c r="X2095" s="46">
        <f t="shared" si="102"/>
        <v>5</v>
      </c>
      <c r="Y2095" s="46">
        <v>1830</v>
      </c>
      <c r="Z2095" s="46" t="str">
        <f t="shared" si="103"/>
        <v>1-15</v>
      </c>
      <c r="AA2095" s="77" t="str">
        <f t="shared" si="104"/>
        <v>En Gestión</v>
      </c>
    </row>
    <row r="2096" spans="1:27" s="43" customFormat="1" ht="15" customHeight="1">
      <c r="A2096" s="89" t="s">
        <v>26</v>
      </c>
      <c r="B2096" s="90" t="s">
        <v>75</v>
      </c>
      <c r="C2096" s="91" t="s">
        <v>27</v>
      </c>
      <c r="D2096" s="91">
        <v>9720</v>
      </c>
      <c r="E2096" s="87" t="s">
        <v>146</v>
      </c>
      <c r="F2096" s="87" t="s">
        <v>57</v>
      </c>
      <c r="G2096" s="88" t="s">
        <v>44</v>
      </c>
      <c r="H2096" s="89" t="s">
        <v>45</v>
      </c>
      <c r="I2096" s="92" t="s">
        <v>119</v>
      </c>
      <c r="J2096" s="92" t="s">
        <v>47</v>
      </c>
      <c r="K2096" s="91" t="s">
        <v>34</v>
      </c>
      <c r="L2096" s="128">
        <v>44098</v>
      </c>
      <c r="M2096" s="91">
        <v>2020</v>
      </c>
      <c r="N2096" s="91" t="s">
        <v>1124</v>
      </c>
      <c r="O2096" s="91" t="s">
        <v>48</v>
      </c>
      <c r="P2096" s="127">
        <v>44128</v>
      </c>
      <c r="Q2096" s="97">
        <v>44104</v>
      </c>
      <c r="R2096" s="93" t="s">
        <v>35</v>
      </c>
      <c r="S2096" s="89" t="s">
        <v>36</v>
      </c>
      <c r="T2096" s="88" t="s">
        <v>30</v>
      </c>
      <c r="U2096" s="89" t="s">
        <v>449</v>
      </c>
      <c r="V2096" s="92" t="s">
        <v>2516</v>
      </c>
      <c r="W2096" s="94">
        <v>45642393</v>
      </c>
      <c r="X2096" s="46">
        <f t="shared" si="102"/>
        <v>6</v>
      </c>
      <c r="Y2096" s="46">
        <v>1831</v>
      </c>
      <c r="Z2096" s="46" t="str">
        <f t="shared" si="103"/>
        <v>1-15</v>
      </c>
      <c r="AA2096" s="77" t="str">
        <f t="shared" si="104"/>
        <v>En Gestión</v>
      </c>
    </row>
    <row r="2097" spans="1:27" s="43" customFormat="1" ht="15" customHeight="1">
      <c r="A2097" s="89" t="s">
        <v>26</v>
      </c>
      <c r="B2097" s="90" t="s">
        <v>75</v>
      </c>
      <c r="C2097" s="91" t="s">
        <v>27</v>
      </c>
      <c r="D2097" s="91">
        <v>9704</v>
      </c>
      <c r="E2097" s="87" t="s">
        <v>160</v>
      </c>
      <c r="F2097" s="87" t="s">
        <v>57</v>
      </c>
      <c r="G2097" s="88" t="s">
        <v>54</v>
      </c>
      <c r="H2097" s="89" t="s">
        <v>55</v>
      </c>
      <c r="I2097" s="92" t="s">
        <v>32</v>
      </c>
      <c r="J2097" s="92" t="s">
        <v>33</v>
      </c>
      <c r="K2097" s="91" t="s">
        <v>34</v>
      </c>
      <c r="L2097" s="128">
        <v>44098</v>
      </c>
      <c r="M2097" s="91">
        <v>2020</v>
      </c>
      <c r="N2097" s="91" t="s">
        <v>1124</v>
      </c>
      <c r="O2097" s="91" t="s">
        <v>48</v>
      </c>
      <c r="P2097" s="127">
        <v>44128</v>
      </c>
      <c r="Q2097" s="97">
        <v>44104</v>
      </c>
      <c r="R2097" s="93" t="s">
        <v>35</v>
      </c>
      <c r="S2097" s="89" t="s">
        <v>36</v>
      </c>
      <c r="T2097" s="88" t="s">
        <v>41</v>
      </c>
      <c r="U2097" s="89" t="s">
        <v>42</v>
      </c>
      <c r="V2097" s="92" t="s">
        <v>2517</v>
      </c>
      <c r="W2097" s="94">
        <v>71662518</v>
      </c>
      <c r="X2097" s="46">
        <f t="shared" si="102"/>
        <v>6</v>
      </c>
      <c r="Y2097" s="46">
        <v>1832</v>
      </c>
      <c r="Z2097" s="46" t="str">
        <f t="shared" si="103"/>
        <v>1-15</v>
      </c>
      <c r="AA2097" s="77" t="str">
        <f t="shared" si="104"/>
        <v>En Gestión</v>
      </c>
    </row>
    <row r="2098" spans="1:27" s="43" customFormat="1" ht="15" customHeight="1">
      <c r="A2098" s="89" t="s">
        <v>26</v>
      </c>
      <c r="B2098" s="90" t="s">
        <v>75</v>
      </c>
      <c r="C2098" s="91" t="s">
        <v>27</v>
      </c>
      <c r="D2098" s="91">
        <v>9705</v>
      </c>
      <c r="E2098" s="87" t="s">
        <v>60</v>
      </c>
      <c r="F2098" s="87" t="s">
        <v>62</v>
      </c>
      <c r="G2098" s="88" t="s">
        <v>54</v>
      </c>
      <c r="H2098" s="89" t="s">
        <v>55</v>
      </c>
      <c r="I2098" s="92" t="s">
        <v>32</v>
      </c>
      <c r="J2098" s="92" t="s">
        <v>33</v>
      </c>
      <c r="K2098" s="91" t="s">
        <v>34</v>
      </c>
      <c r="L2098" s="128">
        <v>44098</v>
      </c>
      <c r="M2098" s="91">
        <v>2020</v>
      </c>
      <c r="N2098" s="91" t="s">
        <v>1124</v>
      </c>
      <c r="O2098" s="91" t="s">
        <v>48</v>
      </c>
      <c r="P2098" s="127">
        <v>44128</v>
      </c>
      <c r="Q2098" s="97">
        <v>44104</v>
      </c>
      <c r="R2098" s="93" t="s">
        <v>35</v>
      </c>
      <c r="S2098" s="89" t="s">
        <v>36</v>
      </c>
      <c r="T2098" s="88" t="s">
        <v>41</v>
      </c>
      <c r="U2098" s="89" t="s">
        <v>42</v>
      </c>
      <c r="V2098" s="92" t="s">
        <v>614</v>
      </c>
      <c r="W2098" s="94">
        <v>75431167</v>
      </c>
      <c r="X2098" s="46">
        <f t="shared" si="102"/>
        <v>6</v>
      </c>
      <c r="Y2098" s="46">
        <v>1833</v>
      </c>
      <c r="Z2098" s="46" t="str">
        <f t="shared" si="103"/>
        <v>1-15</v>
      </c>
      <c r="AA2098" s="77" t="str">
        <f t="shared" si="104"/>
        <v>En Gestión</v>
      </c>
    </row>
    <row r="2099" spans="1:27" s="43" customFormat="1" ht="15" customHeight="1">
      <c r="A2099" s="89" t="s">
        <v>26</v>
      </c>
      <c r="B2099" s="90" t="s">
        <v>75</v>
      </c>
      <c r="C2099" s="91" t="s">
        <v>27</v>
      </c>
      <c r="D2099" s="91">
        <v>9706</v>
      </c>
      <c r="E2099" s="87" t="s">
        <v>60</v>
      </c>
      <c r="F2099" s="87" t="s">
        <v>61</v>
      </c>
      <c r="G2099" s="88" t="s">
        <v>54</v>
      </c>
      <c r="H2099" s="89" t="s">
        <v>55</v>
      </c>
      <c r="I2099" s="92" t="s">
        <v>32</v>
      </c>
      <c r="J2099" s="92" t="s">
        <v>33</v>
      </c>
      <c r="K2099" s="91" t="s">
        <v>34</v>
      </c>
      <c r="L2099" s="128">
        <v>44098</v>
      </c>
      <c r="M2099" s="91">
        <v>2020</v>
      </c>
      <c r="N2099" s="91" t="s">
        <v>1124</v>
      </c>
      <c r="O2099" s="91" t="s">
        <v>48</v>
      </c>
      <c r="P2099" s="127">
        <v>44128</v>
      </c>
      <c r="Q2099" s="97">
        <v>44104</v>
      </c>
      <c r="R2099" s="93" t="s">
        <v>40</v>
      </c>
      <c r="S2099" s="89" t="s">
        <v>420</v>
      </c>
      <c r="T2099" s="88">
        <v>39</v>
      </c>
      <c r="U2099" s="89" t="s">
        <v>82</v>
      </c>
      <c r="V2099" s="92" t="s">
        <v>2518</v>
      </c>
      <c r="W2099" s="94">
        <v>72922048</v>
      </c>
      <c r="X2099" s="46">
        <f t="shared" si="102"/>
        <v>6</v>
      </c>
      <c r="Y2099" s="46">
        <v>1834</v>
      </c>
      <c r="Z2099" s="46" t="str">
        <f t="shared" si="103"/>
        <v>1-15</v>
      </c>
      <c r="AA2099" s="77" t="str">
        <f t="shared" si="104"/>
        <v>En Gestión</v>
      </c>
    </row>
    <row r="2100" spans="1:27" s="43" customFormat="1" ht="15" customHeight="1">
      <c r="A2100" s="89" t="s">
        <v>26</v>
      </c>
      <c r="B2100" s="90" t="s">
        <v>75</v>
      </c>
      <c r="C2100" s="91" t="s">
        <v>27</v>
      </c>
      <c r="D2100" s="91">
        <v>9711</v>
      </c>
      <c r="E2100" s="87" t="s">
        <v>49</v>
      </c>
      <c r="F2100" s="87" t="s">
        <v>57</v>
      </c>
      <c r="G2100" s="88" t="s">
        <v>54</v>
      </c>
      <c r="H2100" s="89" t="s">
        <v>55</v>
      </c>
      <c r="I2100" s="92" t="s">
        <v>32</v>
      </c>
      <c r="J2100" s="92" t="s">
        <v>33</v>
      </c>
      <c r="K2100" s="91" t="s">
        <v>34</v>
      </c>
      <c r="L2100" s="128">
        <v>44098</v>
      </c>
      <c r="M2100" s="91">
        <v>2020</v>
      </c>
      <c r="N2100" s="91" t="s">
        <v>1124</v>
      </c>
      <c r="O2100" s="91" t="s">
        <v>48</v>
      </c>
      <c r="P2100" s="127">
        <v>44128</v>
      </c>
      <c r="Q2100" s="97">
        <v>44104</v>
      </c>
      <c r="R2100" s="93" t="s">
        <v>35</v>
      </c>
      <c r="S2100" s="89" t="s">
        <v>36</v>
      </c>
      <c r="T2100" s="88" t="s">
        <v>30</v>
      </c>
      <c r="U2100" s="89" t="s">
        <v>449</v>
      </c>
      <c r="V2100" s="92" t="s">
        <v>2519</v>
      </c>
      <c r="W2100" s="94">
        <v>2622465</v>
      </c>
      <c r="X2100" s="46">
        <f t="shared" si="102"/>
        <v>6</v>
      </c>
      <c r="Y2100" s="46">
        <v>1835</v>
      </c>
      <c r="Z2100" s="46" t="str">
        <f t="shared" si="103"/>
        <v>1-15</v>
      </c>
      <c r="AA2100" s="77" t="str">
        <f t="shared" si="104"/>
        <v>En Gestión</v>
      </c>
    </row>
    <row r="2101" spans="1:27" s="43" customFormat="1" ht="15" customHeight="1">
      <c r="A2101" s="89" t="s">
        <v>26</v>
      </c>
      <c r="B2101" s="90" t="s">
        <v>75</v>
      </c>
      <c r="C2101" s="91" t="s">
        <v>27</v>
      </c>
      <c r="D2101" s="91">
        <v>9712</v>
      </c>
      <c r="E2101" s="87" t="s">
        <v>80</v>
      </c>
      <c r="F2101" s="87" t="s">
        <v>80</v>
      </c>
      <c r="G2101" s="88" t="s">
        <v>30</v>
      </c>
      <c r="H2101" s="89" t="s">
        <v>31</v>
      </c>
      <c r="I2101" s="92" t="s">
        <v>32</v>
      </c>
      <c r="J2101" s="92" t="s">
        <v>33</v>
      </c>
      <c r="K2101" s="91" t="s">
        <v>34</v>
      </c>
      <c r="L2101" s="128">
        <v>44098</v>
      </c>
      <c r="M2101" s="91">
        <v>2020</v>
      </c>
      <c r="N2101" s="91" t="s">
        <v>1124</v>
      </c>
      <c r="O2101" s="91" t="s">
        <v>48</v>
      </c>
      <c r="P2101" s="127">
        <v>44128</v>
      </c>
      <c r="Q2101" s="97">
        <v>44104</v>
      </c>
      <c r="R2101" s="93" t="s">
        <v>35</v>
      </c>
      <c r="S2101" s="89" t="s">
        <v>36</v>
      </c>
      <c r="T2101" s="88" t="s">
        <v>41</v>
      </c>
      <c r="U2101" s="89" t="s">
        <v>42</v>
      </c>
      <c r="V2101" s="92" t="s">
        <v>2520</v>
      </c>
      <c r="W2101" s="94">
        <v>65431167</v>
      </c>
      <c r="X2101" s="46">
        <f t="shared" si="102"/>
        <v>6</v>
      </c>
      <c r="Y2101" s="46">
        <v>1836</v>
      </c>
      <c r="Z2101" s="46" t="str">
        <f t="shared" si="103"/>
        <v>1-15</v>
      </c>
      <c r="AA2101" s="77" t="str">
        <f t="shared" si="104"/>
        <v>En Gestión</v>
      </c>
    </row>
    <row r="2102" spans="1:27" s="43" customFormat="1" ht="15" customHeight="1">
      <c r="A2102" s="89" t="s">
        <v>26</v>
      </c>
      <c r="B2102" s="90" t="s">
        <v>75</v>
      </c>
      <c r="C2102" s="91" t="s">
        <v>27</v>
      </c>
      <c r="D2102" s="91">
        <v>9713</v>
      </c>
      <c r="E2102" s="87" t="s">
        <v>77</v>
      </c>
      <c r="F2102" s="87" t="s">
        <v>57</v>
      </c>
      <c r="G2102" s="88" t="s">
        <v>30</v>
      </c>
      <c r="H2102" s="89" t="s">
        <v>442</v>
      </c>
      <c r="I2102" s="92" t="s">
        <v>32</v>
      </c>
      <c r="J2102" s="92" t="s">
        <v>33</v>
      </c>
      <c r="K2102" s="91" t="s">
        <v>34</v>
      </c>
      <c r="L2102" s="128">
        <v>44098</v>
      </c>
      <c r="M2102" s="91">
        <v>2020</v>
      </c>
      <c r="N2102" s="91" t="s">
        <v>1124</v>
      </c>
      <c r="O2102" s="91" t="s">
        <v>48</v>
      </c>
      <c r="P2102" s="127">
        <v>44128</v>
      </c>
      <c r="Q2102" s="97">
        <v>44104</v>
      </c>
      <c r="R2102" s="93" t="s">
        <v>35</v>
      </c>
      <c r="S2102" s="89" t="s">
        <v>36</v>
      </c>
      <c r="T2102" s="88" t="s">
        <v>30</v>
      </c>
      <c r="U2102" s="89" t="s">
        <v>449</v>
      </c>
      <c r="V2102" s="92" t="s">
        <v>2521</v>
      </c>
      <c r="W2102" s="94">
        <v>44432949</v>
      </c>
      <c r="X2102" s="46">
        <f t="shared" si="102"/>
        <v>6</v>
      </c>
      <c r="Y2102" s="46">
        <v>1837</v>
      </c>
      <c r="Z2102" s="46" t="str">
        <f t="shared" si="103"/>
        <v>1-15</v>
      </c>
      <c r="AA2102" s="77" t="str">
        <f t="shared" si="104"/>
        <v>En Gestión</v>
      </c>
    </row>
    <row r="2103" spans="1:27" s="43" customFormat="1" ht="15" customHeight="1">
      <c r="A2103" s="89" t="s">
        <v>26</v>
      </c>
      <c r="B2103" s="90" t="s">
        <v>75</v>
      </c>
      <c r="C2103" s="91" t="s">
        <v>27</v>
      </c>
      <c r="D2103" s="91">
        <v>9714</v>
      </c>
      <c r="E2103" s="87" t="s">
        <v>56</v>
      </c>
      <c r="F2103" s="87" t="s">
        <v>29</v>
      </c>
      <c r="G2103" s="88" t="s">
        <v>30</v>
      </c>
      <c r="H2103" s="89" t="s">
        <v>31</v>
      </c>
      <c r="I2103" s="92" t="s">
        <v>32</v>
      </c>
      <c r="J2103" s="92" t="s">
        <v>33</v>
      </c>
      <c r="K2103" s="91" t="s">
        <v>34</v>
      </c>
      <c r="L2103" s="128">
        <v>44098</v>
      </c>
      <c r="M2103" s="91">
        <v>2020</v>
      </c>
      <c r="N2103" s="91" t="s">
        <v>1124</v>
      </c>
      <c r="O2103" s="91" t="s">
        <v>48</v>
      </c>
      <c r="P2103" s="127">
        <v>44128</v>
      </c>
      <c r="Q2103" s="97">
        <v>44104</v>
      </c>
      <c r="R2103" s="93" t="s">
        <v>35</v>
      </c>
      <c r="S2103" s="89" t="s">
        <v>36</v>
      </c>
      <c r="T2103" s="88" t="s">
        <v>30</v>
      </c>
      <c r="U2103" s="89" t="s">
        <v>449</v>
      </c>
      <c r="V2103" s="92" t="s">
        <v>2463</v>
      </c>
      <c r="W2103" s="94">
        <v>46875327</v>
      </c>
      <c r="X2103" s="46">
        <f t="shared" si="102"/>
        <v>6</v>
      </c>
      <c r="Y2103" s="46">
        <v>1838</v>
      </c>
      <c r="Z2103" s="46" t="str">
        <f t="shared" si="103"/>
        <v>1-15</v>
      </c>
      <c r="AA2103" s="77" t="str">
        <f t="shared" si="104"/>
        <v>En Gestión</v>
      </c>
    </row>
    <row r="2104" spans="1:27" s="43" customFormat="1" ht="15" customHeight="1">
      <c r="A2104" s="89" t="s">
        <v>26</v>
      </c>
      <c r="B2104" s="90" t="s">
        <v>75</v>
      </c>
      <c r="C2104" s="91" t="s">
        <v>27</v>
      </c>
      <c r="D2104" s="91">
        <v>9715</v>
      </c>
      <c r="E2104" s="87" t="s">
        <v>121</v>
      </c>
      <c r="F2104" s="87" t="s">
        <v>57</v>
      </c>
      <c r="G2104" s="88" t="s">
        <v>30</v>
      </c>
      <c r="H2104" s="89" t="s">
        <v>31</v>
      </c>
      <c r="I2104" s="92" t="s">
        <v>32</v>
      </c>
      <c r="J2104" s="92" t="s">
        <v>33</v>
      </c>
      <c r="K2104" s="91" t="s">
        <v>34</v>
      </c>
      <c r="L2104" s="128">
        <v>44098</v>
      </c>
      <c r="M2104" s="91">
        <v>2020</v>
      </c>
      <c r="N2104" s="91" t="s">
        <v>1124</v>
      </c>
      <c r="O2104" s="91" t="s">
        <v>48</v>
      </c>
      <c r="P2104" s="127">
        <v>44128</v>
      </c>
      <c r="Q2104" s="97">
        <v>44104</v>
      </c>
      <c r="R2104" s="93" t="s">
        <v>35</v>
      </c>
      <c r="S2104" s="89" t="s">
        <v>36</v>
      </c>
      <c r="T2104" s="88" t="s">
        <v>30</v>
      </c>
      <c r="U2104" s="89" t="s">
        <v>449</v>
      </c>
      <c r="V2104" s="92" t="s">
        <v>2522</v>
      </c>
      <c r="W2104" s="94">
        <v>80565911</v>
      </c>
      <c r="X2104" s="46">
        <f t="shared" si="102"/>
        <v>6</v>
      </c>
      <c r="Y2104" s="46">
        <v>1839</v>
      </c>
      <c r="Z2104" s="46" t="str">
        <f t="shared" si="103"/>
        <v>1-15</v>
      </c>
      <c r="AA2104" s="77" t="str">
        <f t="shared" si="104"/>
        <v>En Gestión</v>
      </c>
    </row>
    <row r="2105" spans="1:27" s="43" customFormat="1" ht="15" customHeight="1">
      <c r="A2105" s="89" t="s">
        <v>26</v>
      </c>
      <c r="B2105" s="90" t="s">
        <v>75</v>
      </c>
      <c r="C2105" s="91" t="s">
        <v>27</v>
      </c>
      <c r="D2105" s="91">
        <v>9716</v>
      </c>
      <c r="E2105" s="87" t="s">
        <v>121</v>
      </c>
      <c r="F2105" s="87" t="s">
        <v>29</v>
      </c>
      <c r="G2105" s="88" t="s">
        <v>30</v>
      </c>
      <c r="H2105" s="89" t="s">
        <v>31</v>
      </c>
      <c r="I2105" s="92" t="s">
        <v>32</v>
      </c>
      <c r="J2105" s="92" t="s">
        <v>33</v>
      </c>
      <c r="K2105" s="91" t="s">
        <v>34</v>
      </c>
      <c r="L2105" s="128">
        <v>44098</v>
      </c>
      <c r="M2105" s="91">
        <v>2020</v>
      </c>
      <c r="N2105" s="91" t="s">
        <v>1124</v>
      </c>
      <c r="O2105" s="91" t="s">
        <v>48</v>
      </c>
      <c r="P2105" s="127">
        <v>44128</v>
      </c>
      <c r="Q2105" s="97">
        <v>44104</v>
      </c>
      <c r="R2105" s="93" t="s">
        <v>35</v>
      </c>
      <c r="S2105" s="89" t="s">
        <v>36</v>
      </c>
      <c r="T2105" s="88" t="s">
        <v>30</v>
      </c>
      <c r="U2105" s="89" t="s">
        <v>449</v>
      </c>
      <c r="V2105" s="92" t="s">
        <v>2523</v>
      </c>
      <c r="W2105" s="94">
        <v>44466028</v>
      </c>
      <c r="X2105" s="46">
        <f t="shared" si="102"/>
        <v>6</v>
      </c>
      <c r="Y2105" s="46">
        <v>1840</v>
      </c>
      <c r="Z2105" s="46" t="str">
        <f t="shared" si="103"/>
        <v>1-15</v>
      </c>
      <c r="AA2105" s="77" t="str">
        <f t="shared" si="104"/>
        <v>En Gestión</v>
      </c>
    </row>
    <row r="2106" spans="1:27" s="43" customFormat="1" ht="15" customHeight="1">
      <c r="A2106" s="89" t="s">
        <v>26</v>
      </c>
      <c r="B2106" s="90" t="s">
        <v>75</v>
      </c>
      <c r="C2106" s="91" t="s">
        <v>27</v>
      </c>
      <c r="D2106" s="91">
        <v>9717</v>
      </c>
      <c r="E2106" s="87" t="s">
        <v>56</v>
      </c>
      <c r="F2106" s="87" t="s">
        <v>57</v>
      </c>
      <c r="G2106" s="88" t="s">
        <v>54</v>
      </c>
      <c r="H2106" s="89" t="s">
        <v>55</v>
      </c>
      <c r="I2106" s="92" t="s">
        <v>32</v>
      </c>
      <c r="J2106" s="92" t="s">
        <v>33</v>
      </c>
      <c r="K2106" s="91" t="s">
        <v>34</v>
      </c>
      <c r="L2106" s="128">
        <v>44098</v>
      </c>
      <c r="M2106" s="91">
        <v>2020</v>
      </c>
      <c r="N2106" s="91" t="s">
        <v>1124</v>
      </c>
      <c r="O2106" s="91" t="s">
        <v>48</v>
      </c>
      <c r="P2106" s="127">
        <v>44128</v>
      </c>
      <c r="Q2106" s="97">
        <v>44104</v>
      </c>
      <c r="R2106" s="93" t="s">
        <v>35</v>
      </c>
      <c r="S2106" s="89" t="s">
        <v>36</v>
      </c>
      <c r="T2106" s="88" t="s">
        <v>41</v>
      </c>
      <c r="U2106" s="89" t="s">
        <v>42</v>
      </c>
      <c r="V2106" s="92" t="s">
        <v>2524</v>
      </c>
      <c r="W2106" s="94">
        <v>70118410</v>
      </c>
      <c r="X2106" s="46">
        <f t="shared" si="102"/>
        <v>6</v>
      </c>
      <c r="Y2106" s="46">
        <v>1841</v>
      </c>
      <c r="Z2106" s="46" t="str">
        <f t="shared" si="103"/>
        <v>1-15</v>
      </c>
      <c r="AA2106" s="77" t="str">
        <f t="shared" si="104"/>
        <v>En Gestión</v>
      </c>
    </row>
    <row r="2107" spans="1:27" s="43" customFormat="1" ht="15" customHeight="1">
      <c r="A2107" s="89" t="s">
        <v>26</v>
      </c>
      <c r="B2107" s="90" t="s">
        <v>75</v>
      </c>
      <c r="C2107" s="91" t="s">
        <v>27</v>
      </c>
      <c r="D2107" s="91">
        <v>9718</v>
      </c>
      <c r="E2107" s="87" t="s">
        <v>97</v>
      </c>
      <c r="F2107" s="87" t="s">
        <v>29</v>
      </c>
      <c r="G2107" s="88" t="s">
        <v>30</v>
      </c>
      <c r="H2107" s="89" t="s">
        <v>31</v>
      </c>
      <c r="I2107" s="92" t="s">
        <v>32</v>
      </c>
      <c r="J2107" s="92" t="s">
        <v>33</v>
      </c>
      <c r="K2107" s="91" t="s">
        <v>34</v>
      </c>
      <c r="L2107" s="128">
        <v>44098</v>
      </c>
      <c r="M2107" s="91">
        <v>2020</v>
      </c>
      <c r="N2107" s="91" t="s">
        <v>1124</v>
      </c>
      <c r="O2107" s="91" t="s">
        <v>48</v>
      </c>
      <c r="P2107" s="127">
        <v>44128</v>
      </c>
      <c r="Q2107" s="97">
        <v>44104</v>
      </c>
      <c r="R2107" s="93" t="s">
        <v>35</v>
      </c>
      <c r="S2107" s="89" t="s">
        <v>36</v>
      </c>
      <c r="T2107" s="88" t="s">
        <v>30</v>
      </c>
      <c r="U2107" s="89" t="s">
        <v>449</v>
      </c>
      <c r="V2107" s="92" t="s">
        <v>590</v>
      </c>
      <c r="W2107" s="94">
        <v>74390914</v>
      </c>
      <c r="X2107" s="46">
        <f t="shared" si="102"/>
        <v>6</v>
      </c>
      <c r="Y2107" s="46">
        <v>1842</v>
      </c>
      <c r="Z2107" s="46" t="str">
        <f t="shared" si="103"/>
        <v>1-15</v>
      </c>
      <c r="AA2107" s="77" t="str">
        <f t="shared" si="104"/>
        <v>En Gestión</v>
      </c>
    </row>
    <row r="2108" spans="1:27" s="43" customFormat="1" ht="15" customHeight="1">
      <c r="A2108" s="89" t="s">
        <v>26</v>
      </c>
      <c r="B2108" s="90" t="s">
        <v>75</v>
      </c>
      <c r="C2108" s="91" t="s">
        <v>27</v>
      </c>
      <c r="D2108" s="91">
        <v>9719</v>
      </c>
      <c r="E2108" s="87" t="s">
        <v>56</v>
      </c>
      <c r="F2108" s="87" t="s">
        <v>29</v>
      </c>
      <c r="G2108" s="88" t="s">
        <v>30</v>
      </c>
      <c r="H2108" s="89" t="s">
        <v>31</v>
      </c>
      <c r="I2108" s="92" t="s">
        <v>32</v>
      </c>
      <c r="J2108" s="92" t="s">
        <v>33</v>
      </c>
      <c r="K2108" s="91" t="s">
        <v>34</v>
      </c>
      <c r="L2108" s="128">
        <v>44098</v>
      </c>
      <c r="M2108" s="91">
        <v>2020</v>
      </c>
      <c r="N2108" s="91" t="s">
        <v>1124</v>
      </c>
      <c r="O2108" s="91" t="s">
        <v>48</v>
      </c>
      <c r="P2108" s="127">
        <v>44128</v>
      </c>
      <c r="Q2108" s="97">
        <v>44104</v>
      </c>
      <c r="R2108" s="93" t="s">
        <v>35</v>
      </c>
      <c r="S2108" s="89" t="s">
        <v>36</v>
      </c>
      <c r="T2108" s="88" t="s">
        <v>30</v>
      </c>
      <c r="U2108" s="89" t="s">
        <v>449</v>
      </c>
      <c r="V2108" s="92" t="s">
        <v>2525</v>
      </c>
      <c r="W2108" s="94">
        <v>47108914</v>
      </c>
      <c r="X2108" s="46">
        <f t="shared" si="102"/>
        <v>6</v>
      </c>
      <c r="Y2108" s="46">
        <v>1843</v>
      </c>
      <c r="Z2108" s="46" t="str">
        <f t="shared" si="103"/>
        <v>1-15</v>
      </c>
      <c r="AA2108" s="77" t="str">
        <f t="shared" si="104"/>
        <v>En Gestión</v>
      </c>
    </row>
    <row r="2109" spans="1:27" s="43" customFormat="1" ht="15" customHeight="1">
      <c r="A2109" s="89" t="s">
        <v>26</v>
      </c>
      <c r="B2109" s="90" t="s">
        <v>75</v>
      </c>
      <c r="C2109" s="91" t="s">
        <v>27</v>
      </c>
      <c r="D2109" s="91">
        <v>9709</v>
      </c>
      <c r="E2109" s="87" t="s">
        <v>128</v>
      </c>
      <c r="F2109" s="87" t="s">
        <v>29</v>
      </c>
      <c r="G2109" s="88" t="s">
        <v>44</v>
      </c>
      <c r="H2109" s="89" t="s">
        <v>45</v>
      </c>
      <c r="I2109" s="92" t="s">
        <v>110</v>
      </c>
      <c r="J2109" s="92" t="s">
        <v>111</v>
      </c>
      <c r="K2109" s="91" t="s">
        <v>112</v>
      </c>
      <c r="L2109" s="128">
        <v>44098</v>
      </c>
      <c r="M2109" s="91">
        <v>2020</v>
      </c>
      <c r="N2109" s="91" t="s">
        <v>1124</v>
      </c>
      <c r="O2109" s="91" t="s">
        <v>48</v>
      </c>
      <c r="P2109" s="127">
        <v>44128</v>
      </c>
      <c r="Q2109" s="97">
        <v>44104</v>
      </c>
      <c r="R2109" s="93" t="s">
        <v>35</v>
      </c>
      <c r="S2109" s="89" t="s">
        <v>36</v>
      </c>
      <c r="T2109" s="88" t="s">
        <v>30</v>
      </c>
      <c r="U2109" s="89" t="s">
        <v>449</v>
      </c>
      <c r="V2109" s="92" t="s">
        <v>593</v>
      </c>
      <c r="W2109" s="94">
        <v>73335485</v>
      </c>
      <c r="X2109" s="46">
        <f t="shared" si="102"/>
        <v>6</v>
      </c>
      <c r="Y2109" s="46">
        <v>1844</v>
      </c>
      <c r="Z2109" s="46" t="str">
        <f t="shared" si="103"/>
        <v>1-15</v>
      </c>
      <c r="AA2109" s="77" t="str">
        <f t="shared" si="104"/>
        <v>En Gestión</v>
      </c>
    </row>
    <row r="2110" spans="1:27" s="43" customFormat="1" ht="15" customHeight="1">
      <c r="A2110" s="89" t="s">
        <v>26</v>
      </c>
      <c r="B2110" s="90" t="s">
        <v>75</v>
      </c>
      <c r="C2110" s="91" t="s">
        <v>27</v>
      </c>
      <c r="D2110" s="91">
        <v>9700</v>
      </c>
      <c r="E2110" s="87" t="s">
        <v>124</v>
      </c>
      <c r="F2110" s="87" t="s">
        <v>57</v>
      </c>
      <c r="G2110" s="88" t="s">
        <v>44</v>
      </c>
      <c r="H2110" s="89" t="s">
        <v>45</v>
      </c>
      <c r="I2110" s="92" t="s">
        <v>124</v>
      </c>
      <c r="J2110" s="92" t="s">
        <v>108</v>
      </c>
      <c r="K2110" s="91" t="s">
        <v>459</v>
      </c>
      <c r="L2110" s="128">
        <v>44097</v>
      </c>
      <c r="M2110" s="91">
        <v>2020</v>
      </c>
      <c r="N2110" s="91" t="s">
        <v>1124</v>
      </c>
      <c r="O2110" s="91" t="s">
        <v>48</v>
      </c>
      <c r="P2110" s="127">
        <v>44127</v>
      </c>
      <c r="Q2110" s="97">
        <v>44104</v>
      </c>
      <c r="R2110" s="93" t="s">
        <v>35</v>
      </c>
      <c r="S2110" s="89" t="s">
        <v>36</v>
      </c>
      <c r="T2110" s="88">
        <v>39</v>
      </c>
      <c r="U2110" s="89" t="s">
        <v>82</v>
      </c>
      <c r="V2110" s="92" t="s">
        <v>2526</v>
      </c>
      <c r="W2110" s="94">
        <v>47179858</v>
      </c>
      <c r="X2110" s="46">
        <f t="shared" si="102"/>
        <v>7</v>
      </c>
      <c r="Y2110" s="46">
        <v>1845</v>
      </c>
      <c r="Z2110" s="46" t="str">
        <f t="shared" si="103"/>
        <v>1-15</v>
      </c>
      <c r="AA2110" s="77" t="str">
        <f t="shared" si="104"/>
        <v>En Gestión</v>
      </c>
    </row>
    <row r="2111" spans="1:27" s="43" customFormat="1" ht="15" customHeight="1">
      <c r="A2111" s="89" t="s">
        <v>26</v>
      </c>
      <c r="B2111" s="90" t="s">
        <v>75</v>
      </c>
      <c r="C2111" s="91" t="s">
        <v>27</v>
      </c>
      <c r="D2111" s="91">
        <v>9694</v>
      </c>
      <c r="E2111" s="87" t="s">
        <v>154</v>
      </c>
      <c r="F2111" s="87" t="s">
        <v>29</v>
      </c>
      <c r="G2111" s="88" t="s">
        <v>44</v>
      </c>
      <c r="H2111" s="89" t="s">
        <v>45</v>
      </c>
      <c r="I2111" s="92" t="s">
        <v>71</v>
      </c>
      <c r="J2111" s="92" t="s">
        <v>47</v>
      </c>
      <c r="K2111" s="91" t="s">
        <v>34</v>
      </c>
      <c r="L2111" s="128">
        <v>44097</v>
      </c>
      <c r="M2111" s="91">
        <v>2020</v>
      </c>
      <c r="N2111" s="91" t="s">
        <v>1124</v>
      </c>
      <c r="O2111" s="91" t="s">
        <v>48</v>
      </c>
      <c r="P2111" s="127">
        <v>44127</v>
      </c>
      <c r="Q2111" s="97">
        <v>44104</v>
      </c>
      <c r="R2111" s="93" t="s">
        <v>35</v>
      </c>
      <c r="S2111" s="89" t="s">
        <v>36</v>
      </c>
      <c r="T2111" s="88" t="s">
        <v>41</v>
      </c>
      <c r="U2111" s="89" t="s">
        <v>42</v>
      </c>
      <c r="V2111" s="92" t="s">
        <v>2527</v>
      </c>
      <c r="W2111" s="94">
        <v>31614425</v>
      </c>
      <c r="X2111" s="46">
        <f t="shared" si="102"/>
        <v>7</v>
      </c>
      <c r="Y2111" s="46">
        <v>1846</v>
      </c>
      <c r="Z2111" s="46" t="str">
        <f t="shared" si="103"/>
        <v>1-15</v>
      </c>
      <c r="AA2111" s="77" t="str">
        <f t="shared" si="104"/>
        <v>En Gestión</v>
      </c>
    </row>
    <row r="2112" spans="1:27" s="43" customFormat="1" ht="15" customHeight="1">
      <c r="A2112" s="89" t="s">
        <v>26</v>
      </c>
      <c r="B2112" s="90" t="s">
        <v>75</v>
      </c>
      <c r="C2112" s="91" t="s">
        <v>27</v>
      </c>
      <c r="D2112" s="91">
        <v>9682</v>
      </c>
      <c r="E2112" s="87" t="s">
        <v>127</v>
      </c>
      <c r="F2112" s="87" t="s">
        <v>57</v>
      </c>
      <c r="G2112" s="88" t="s">
        <v>44</v>
      </c>
      <c r="H2112" s="89" t="s">
        <v>45</v>
      </c>
      <c r="I2112" s="92" t="s">
        <v>127</v>
      </c>
      <c r="J2112" s="92" t="s">
        <v>47</v>
      </c>
      <c r="K2112" s="91" t="s">
        <v>34</v>
      </c>
      <c r="L2112" s="128">
        <v>44097</v>
      </c>
      <c r="M2112" s="91">
        <v>2020</v>
      </c>
      <c r="N2112" s="91" t="s">
        <v>1124</v>
      </c>
      <c r="O2112" s="91" t="s">
        <v>48</v>
      </c>
      <c r="P2112" s="127">
        <v>44127</v>
      </c>
      <c r="Q2112" s="97">
        <v>44104</v>
      </c>
      <c r="R2112" s="93" t="s">
        <v>35</v>
      </c>
      <c r="S2112" s="89" t="s">
        <v>36</v>
      </c>
      <c r="T2112" s="88" t="s">
        <v>30</v>
      </c>
      <c r="U2112" s="89" t="s">
        <v>449</v>
      </c>
      <c r="V2112" s="92" t="s">
        <v>2528</v>
      </c>
      <c r="W2112" s="94">
        <v>72421623</v>
      </c>
      <c r="X2112" s="46">
        <f t="shared" si="102"/>
        <v>7</v>
      </c>
      <c r="Y2112" s="46">
        <v>1847</v>
      </c>
      <c r="Z2112" s="46" t="str">
        <f t="shared" si="103"/>
        <v>1-15</v>
      </c>
      <c r="AA2112" s="77" t="str">
        <f t="shared" si="104"/>
        <v>En Gestión</v>
      </c>
    </row>
    <row r="2113" spans="1:27" s="43" customFormat="1" ht="15" customHeight="1">
      <c r="A2113" s="89" t="s">
        <v>26</v>
      </c>
      <c r="B2113" s="90" t="s">
        <v>75</v>
      </c>
      <c r="C2113" s="91" t="s">
        <v>27</v>
      </c>
      <c r="D2113" s="91">
        <v>9675</v>
      </c>
      <c r="E2113" s="87" t="s">
        <v>85</v>
      </c>
      <c r="F2113" s="87" t="s">
        <v>29</v>
      </c>
      <c r="G2113" s="88" t="s">
        <v>30</v>
      </c>
      <c r="H2113" s="89" t="s">
        <v>442</v>
      </c>
      <c r="I2113" s="92" t="s">
        <v>32</v>
      </c>
      <c r="J2113" s="92" t="s">
        <v>33</v>
      </c>
      <c r="K2113" s="91" t="s">
        <v>34</v>
      </c>
      <c r="L2113" s="128">
        <v>44097</v>
      </c>
      <c r="M2113" s="91">
        <v>2020</v>
      </c>
      <c r="N2113" s="91" t="s">
        <v>1124</v>
      </c>
      <c r="O2113" s="91" t="s">
        <v>48</v>
      </c>
      <c r="P2113" s="127">
        <v>44127</v>
      </c>
      <c r="Q2113" s="97">
        <v>44104</v>
      </c>
      <c r="R2113" s="93" t="s">
        <v>35</v>
      </c>
      <c r="S2113" s="89" t="s">
        <v>36</v>
      </c>
      <c r="T2113" s="88" t="s">
        <v>30</v>
      </c>
      <c r="U2113" s="89" t="s">
        <v>449</v>
      </c>
      <c r="V2113" s="92" t="s">
        <v>2529</v>
      </c>
      <c r="W2113" s="94">
        <v>32942268</v>
      </c>
      <c r="X2113" s="46">
        <f t="shared" si="102"/>
        <v>7</v>
      </c>
      <c r="Y2113" s="46">
        <v>1848</v>
      </c>
      <c r="Z2113" s="46" t="str">
        <f t="shared" si="103"/>
        <v>1-15</v>
      </c>
      <c r="AA2113" s="77" t="str">
        <f t="shared" si="104"/>
        <v>En Gestión</v>
      </c>
    </row>
    <row r="2114" spans="1:27" s="43" customFormat="1" ht="15" customHeight="1">
      <c r="A2114" s="89" t="s">
        <v>26</v>
      </c>
      <c r="B2114" s="90" t="s">
        <v>75</v>
      </c>
      <c r="C2114" s="91" t="s">
        <v>27</v>
      </c>
      <c r="D2114" s="91">
        <v>9676</v>
      </c>
      <c r="E2114" s="87" t="s">
        <v>94</v>
      </c>
      <c r="F2114" s="87" t="s">
        <v>29</v>
      </c>
      <c r="G2114" s="88" t="s">
        <v>30</v>
      </c>
      <c r="H2114" s="89" t="s">
        <v>31</v>
      </c>
      <c r="I2114" s="92" t="s">
        <v>32</v>
      </c>
      <c r="J2114" s="92" t="s">
        <v>33</v>
      </c>
      <c r="K2114" s="91" t="s">
        <v>34</v>
      </c>
      <c r="L2114" s="128">
        <v>44097</v>
      </c>
      <c r="M2114" s="91">
        <v>2020</v>
      </c>
      <c r="N2114" s="91" t="s">
        <v>1124</v>
      </c>
      <c r="O2114" s="91" t="s">
        <v>48</v>
      </c>
      <c r="P2114" s="127">
        <v>44127</v>
      </c>
      <c r="Q2114" s="97">
        <v>44104</v>
      </c>
      <c r="R2114" s="93" t="s">
        <v>35</v>
      </c>
      <c r="S2114" s="89" t="s">
        <v>36</v>
      </c>
      <c r="T2114" s="88" t="s">
        <v>30</v>
      </c>
      <c r="U2114" s="89" t="s">
        <v>449</v>
      </c>
      <c r="V2114" s="92" t="s">
        <v>2530</v>
      </c>
      <c r="W2114" s="94">
        <v>3862217</v>
      </c>
      <c r="X2114" s="46">
        <f t="shared" si="102"/>
        <v>7</v>
      </c>
      <c r="Y2114" s="46">
        <v>1849</v>
      </c>
      <c r="Z2114" s="46" t="str">
        <f t="shared" si="103"/>
        <v>1-15</v>
      </c>
      <c r="AA2114" s="77" t="str">
        <f t="shared" si="104"/>
        <v>En Gestión</v>
      </c>
    </row>
    <row r="2115" spans="1:27" s="43" customFormat="1" ht="15" customHeight="1">
      <c r="A2115" s="89" t="s">
        <v>26</v>
      </c>
      <c r="B2115" s="90" t="s">
        <v>75</v>
      </c>
      <c r="C2115" s="91" t="s">
        <v>27</v>
      </c>
      <c r="D2115" s="91">
        <v>9677</v>
      </c>
      <c r="E2115" s="87" t="s">
        <v>451</v>
      </c>
      <c r="F2115" s="87" t="s">
        <v>29</v>
      </c>
      <c r="G2115" s="88" t="s">
        <v>30</v>
      </c>
      <c r="H2115" s="89" t="s">
        <v>31</v>
      </c>
      <c r="I2115" s="92" t="s">
        <v>32</v>
      </c>
      <c r="J2115" s="92" t="s">
        <v>33</v>
      </c>
      <c r="K2115" s="91" t="s">
        <v>34</v>
      </c>
      <c r="L2115" s="128">
        <v>44097</v>
      </c>
      <c r="M2115" s="91">
        <v>2020</v>
      </c>
      <c r="N2115" s="91" t="s">
        <v>1124</v>
      </c>
      <c r="O2115" s="91" t="s">
        <v>48</v>
      </c>
      <c r="P2115" s="127">
        <v>44127</v>
      </c>
      <c r="Q2115" s="97">
        <v>44104</v>
      </c>
      <c r="R2115" s="93" t="s">
        <v>35</v>
      </c>
      <c r="S2115" s="89" t="s">
        <v>36</v>
      </c>
      <c r="T2115" s="88">
        <v>22</v>
      </c>
      <c r="U2115" s="89" t="s">
        <v>448</v>
      </c>
      <c r="V2115" s="92" t="s">
        <v>456</v>
      </c>
      <c r="W2115" s="94">
        <v>47920698</v>
      </c>
      <c r="X2115" s="46">
        <f t="shared" si="102"/>
        <v>7</v>
      </c>
      <c r="Y2115" s="46">
        <v>1850</v>
      </c>
      <c r="Z2115" s="46" t="str">
        <f t="shared" si="103"/>
        <v>1-15</v>
      </c>
      <c r="AA2115" s="77" t="str">
        <f t="shared" si="104"/>
        <v>En Gestión</v>
      </c>
    </row>
    <row r="2116" spans="1:27" s="43" customFormat="1" ht="15" customHeight="1">
      <c r="A2116" s="89" t="s">
        <v>26</v>
      </c>
      <c r="B2116" s="90" t="s">
        <v>75</v>
      </c>
      <c r="C2116" s="91" t="s">
        <v>27</v>
      </c>
      <c r="D2116" s="91">
        <v>9678</v>
      </c>
      <c r="E2116" s="87" t="s">
        <v>50</v>
      </c>
      <c r="F2116" s="87" t="s">
        <v>29</v>
      </c>
      <c r="G2116" s="88" t="s">
        <v>54</v>
      </c>
      <c r="H2116" s="89" t="s">
        <v>55</v>
      </c>
      <c r="I2116" s="92" t="s">
        <v>32</v>
      </c>
      <c r="J2116" s="92" t="s">
        <v>33</v>
      </c>
      <c r="K2116" s="91" t="s">
        <v>34</v>
      </c>
      <c r="L2116" s="128">
        <v>44097</v>
      </c>
      <c r="M2116" s="91">
        <v>2020</v>
      </c>
      <c r="N2116" s="91" t="s">
        <v>1124</v>
      </c>
      <c r="O2116" s="91" t="s">
        <v>48</v>
      </c>
      <c r="P2116" s="127">
        <v>44127</v>
      </c>
      <c r="Q2116" s="97">
        <v>44104</v>
      </c>
      <c r="R2116" s="93" t="s">
        <v>35</v>
      </c>
      <c r="S2116" s="89" t="s">
        <v>36</v>
      </c>
      <c r="T2116" s="88" t="s">
        <v>41</v>
      </c>
      <c r="U2116" s="89" t="s">
        <v>42</v>
      </c>
      <c r="V2116" s="92" t="s">
        <v>2531</v>
      </c>
      <c r="W2116" s="94">
        <v>8844137</v>
      </c>
      <c r="X2116" s="46">
        <f t="shared" si="102"/>
        <v>7</v>
      </c>
      <c r="Y2116" s="46">
        <v>1851</v>
      </c>
      <c r="Z2116" s="46" t="str">
        <f t="shared" si="103"/>
        <v>1-15</v>
      </c>
      <c r="AA2116" s="77" t="str">
        <f t="shared" si="104"/>
        <v>En Gestión</v>
      </c>
    </row>
    <row r="2117" spans="1:27" s="43" customFormat="1">
      <c r="A2117" s="89" t="s">
        <v>26</v>
      </c>
      <c r="B2117" s="90" t="s">
        <v>75</v>
      </c>
      <c r="C2117" s="91" t="s">
        <v>27</v>
      </c>
      <c r="D2117" s="91">
        <v>9679</v>
      </c>
      <c r="E2117" s="87" t="s">
        <v>49</v>
      </c>
      <c r="F2117" s="87" t="s">
        <v>57</v>
      </c>
      <c r="G2117" s="88" t="s">
        <v>54</v>
      </c>
      <c r="H2117" s="89" t="s">
        <v>55</v>
      </c>
      <c r="I2117" s="92" t="s">
        <v>32</v>
      </c>
      <c r="J2117" s="92" t="s">
        <v>33</v>
      </c>
      <c r="K2117" s="91" t="s">
        <v>34</v>
      </c>
      <c r="L2117" s="128">
        <v>44097</v>
      </c>
      <c r="M2117" s="91">
        <v>2020</v>
      </c>
      <c r="N2117" s="91" t="s">
        <v>1124</v>
      </c>
      <c r="O2117" s="91" t="s">
        <v>48</v>
      </c>
      <c r="P2117" s="127">
        <v>44127</v>
      </c>
      <c r="Q2117" s="97">
        <v>44104</v>
      </c>
      <c r="R2117" s="93" t="s">
        <v>35</v>
      </c>
      <c r="S2117" s="89" t="s">
        <v>36</v>
      </c>
      <c r="T2117" s="88" t="s">
        <v>30</v>
      </c>
      <c r="U2117" s="89" t="s">
        <v>449</v>
      </c>
      <c r="V2117" s="92" t="s">
        <v>2532</v>
      </c>
      <c r="W2117" s="94">
        <v>74392025</v>
      </c>
      <c r="X2117" s="46">
        <f t="shared" si="102"/>
        <v>7</v>
      </c>
      <c r="Y2117" s="46">
        <v>1852</v>
      </c>
      <c r="Z2117" s="46" t="str">
        <f t="shared" si="103"/>
        <v>1-15</v>
      </c>
      <c r="AA2117" s="77" t="str">
        <f t="shared" si="104"/>
        <v>En Gestión</v>
      </c>
    </row>
    <row r="2118" spans="1:27" s="43" customFormat="1" ht="15" customHeight="1">
      <c r="A2118" s="89" t="s">
        <v>26</v>
      </c>
      <c r="B2118" s="90" t="s">
        <v>75</v>
      </c>
      <c r="C2118" s="91" t="s">
        <v>27</v>
      </c>
      <c r="D2118" s="91">
        <v>9680</v>
      </c>
      <c r="E2118" s="87" t="s">
        <v>68</v>
      </c>
      <c r="F2118" s="87" t="s">
        <v>29</v>
      </c>
      <c r="G2118" s="88" t="s">
        <v>54</v>
      </c>
      <c r="H2118" s="89" t="s">
        <v>55</v>
      </c>
      <c r="I2118" s="92" t="s">
        <v>32</v>
      </c>
      <c r="J2118" s="92" t="s">
        <v>33</v>
      </c>
      <c r="K2118" s="91" t="s">
        <v>34</v>
      </c>
      <c r="L2118" s="128">
        <v>44097</v>
      </c>
      <c r="M2118" s="91">
        <v>2020</v>
      </c>
      <c r="N2118" s="91" t="s">
        <v>1124</v>
      </c>
      <c r="O2118" s="91" t="s">
        <v>48</v>
      </c>
      <c r="P2118" s="127">
        <v>44127</v>
      </c>
      <c r="Q2118" s="97">
        <v>44104</v>
      </c>
      <c r="R2118" s="93" t="s">
        <v>35</v>
      </c>
      <c r="S2118" s="89" t="s">
        <v>36</v>
      </c>
      <c r="T2118" s="88">
        <v>39</v>
      </c>
      <c r="U2118" s="89" t="s">
        <v>82</v>
      </c>
      <c r="V2118" s="92" t="s">
        <v>2533</v>
      </c>
      <c r="W2118" s="94">
        <v>21120741</v>
      </c>
      <c r="X2118" s="46">
        <f t="shared" si="102"/>
        <v>7</v>
      </c>
      <c r="Y2118" s="46">
        <v>1853</v>
      </c>
      <c r="Z2118" s="46" t="str">
        <f t="shared" si="103"/>
        <v>1-15</v>
      </c>
      <c r="AA2118" s="77" t="str">
        <f t="shared" si="104"/>
        <v>En Gestión</v>
      </c>
    </row>
    <row r="2119" spans="1:27" s="43" customFormat="1" ht="15" customHeight="1">
      <c r="A2119" s="89" t="s">
        <v>26</v>
      </c>
      <c r="B2119" s="90" t="s">
        <v>75</v>
      </c>
      <c r="C2119" s="91" t="s">
        <v>27</v>
      </c>
      <c r="D2119" s="91">
        <v>9681</v>
      </c>
      <c r="E2119" s="87" t="s">
        <v>97</v>
      </c>
      <c r="F2119" s="87" t="s">
        <v>29</v>
      </c>
      <c r="G2119" s="88" t="s">
        <v>54</v>
      </c>
      <c r="H2119" s="89" t="s">
        <v>55</v>
      </c>
      <c r="I2119" s="92" t="s">
        <v>32</v>
      </c>
      <c r="J2119" s="92" t="s">
        <v>33</v>
      </c>
      <c r="K2119" s="91" t="s">
        <v>34</v>
      </c>
      <c r="L2119" s="128">
        <v>44097</v>
      </c>
      <c r="M2119" s="91">
        <v>2020</v>
      </c>
      <c r="N2119" s="91" t="s">
        <v>1124</v>
      </c>
      <c r="O2119" s="91" t="s">
        <v>48</v>
      </c>
      <c r="P2119" s="127">
        <v>44127</v>
      </c>
      <c r="Q2119" s="97">
        <v>44104</v>
      </c>
      <c r="R2119" s="93" t="s">
        <v>35</v>
      </c>
      <c r="S2119" s="89" t="s">
        <v>36</v>
      </c>
      <c r="T2119" s="88" t="s">
        <v>30</v>
      </c>
      <c r="U2119" s="89" t="s">
        <v>449</v>
      </c>
      <c r="V2119" s="92" t="s">
        <v>2534</v>
      </c>
      <c r="W2119" s="94">
        <v>18078691</v>
      </c>
      <c r="X2119" s="46">
        <f t="shared" si="102"/>
        <v>7</v>
      </c>
      <c r="Y2119" s="46">
        <v>1854</v>
      </c>
      <c r="Z2119" s="46" t="str">
        <f t="shared" si="103"/>
        <v>1-15</v>
      </c>
      <c r="AA2119" s="77" t="str">
        <f t="shared" si="104"/>
        <v>En Gestión</v>
      </c>
    </row>
    <row r="2120" spans="1:27" s="43" customFormat="1">
      <c r="A2120" s="89" t="s">
        <v>26</v>
      </c>
      <c r="B2120" s="90" t="s">
        <v>75</v>
      </c>
      <c r="C2120" s="91" t="s">
        <v>27</v>
      </c>
      <c r="D2120" s="91">
        <v>9683</v>
      </c>
      <c r="E2120" s="87" t="s">
        <v>80</v>
      </c>
      <c r="F2120" s="87" t="s">
        <v>80</v>
      </c>
      <c r="G2120" s="88" t="s">
        <v>54</v>
      </c>
      <c r="H2120" s="89" t="s">
        <v>55</v>
      </c>
      <c r="I2120" s="92" t="s">
        <v>32</v>
      </c>
      <c r="J2120" s="92" t="s">
        <v>33</v>
      </c>
      <c r="K2120" s="91" t="s">
        <v>34</v>
      </c>
      <c r="L2120" s="128">
        <v>44097</v>
      </c>
      <c r="M2120" s="91">
        <v>2020</v>
      </c>
      <c r="N2120" s="91" t="s">
        <v>1124</v>
      </c>
      <c r="O2120" s="91" t="s">
        <v>48</v>
      </c>
      <c r="P2120" s="127">
        <v>44127</v>
      </c>
      <c r="Q2120" s="97">
        <v>44104</v>
      </c>
      <c r="R2120" s="93">
        <v>29</v>
      </c>
      <c r="S2120" s="89" t="s">
        <v>81</v>
      </c>
      <c r="T2120" s="88">
        <v>39</v>
      </c>
      <c r="U2120" s="89" t="s">
        <v>82</v>
      </c>
      <c r="V2120" s="92" t="s">
        <v>2535</v>
      </c>
      <c r="W2120" s="94">
        <v>41906204</v>
      </c>
      <c r="X2120" s="46">
        <f t="shared" si="102"/>
        <v>7</v>
      </c>
      <c r="Y2120" s="46">
        <v>1855</v>
      </c>
      <c r="Z2120" s="46" t="str">
        <f t="shared" si="103"/>
        <v>1-15</v>
      </c>
      <c r="AA2120" s="77" t="str">
        <f t="shared" si="104"/>
        <v>En Gestión</v>
      </c>
    </row>
    <row r="2121" spans="1:27" s="43" customFormat="1" ht="15" customHeight="1">
      <c r="A2121" s="89" t="s">
        <v>26</v>
      </c>
      <c r="B2121" s="90" t="s">
        <v>75</v>
      </c>
      <c r="C2121" s="91" t="s">
        <v>27</v>
      </c>
      <c r="D2121" s="91">
        <v>9684</v>
      </c>
      <c r="E2121" s="87" t="s">
        <v>38</v>
      </c>
      <c r="F2121" s="87" t="s">
        <v>57</v>
      </c>
      <c r="G2121" s="88" t="s">
        <v>54</v>
      </c>
      <c r="H2121" s="89" t="s">
        <v>55</v>
      </c>
      <c r="I2121" s="92" t="s">
        <v>32</v>
      </c>
      <c r="J2121" s="92" t="s">
        <v>33</v>
      </c>
      <c r="K2121" s="91" t="s">
        <v>34</v>
      </c>
      <c r="L2121" s="128">
        <v>44097</v>
      </c>
      <c r="M2121" s="91">
        <v>2020</v>
      </c>
      <c r="N2121" s="91" t="s">
        <v>1124</v>
      </c>
      <c r="O2121" s="91" t="s">
        <v>48</v>
      </c>
      <c r="P2121" s="127">
        <v>44127</v>
      </c>
      <c r="Q2121" s="97">
        <v>44104</v>
      </c>
      <c r="R2121" s="93" t="s">
        <v>35</v>
      </c>
      <c r="S2121" s="89" t="s">
        <v>36</v>
      </c>
      <c r="T2121" s="88" t="s">
        <v>30</v>
      </c>
      <c r="U2121" s="89" t="s">
        <v>449</v>
      </c>
      <c r="V2121" s="92" t="s">
        <v>2536</v>
      </c>
      <c r="W2121" s="94">
        <v>73527870</v>
      </c>
      <c r="X2121" s="46">
        <f t="shared" si="102"/>
        <v>7</v>
      </c>
      <c r="Y2121" s="46">
        <v>1856</v>
      </c>
      <c r="Z2121" s="46" t="str">
        <f t="shared" si="103"/>
        <v>1-15</v>
      </c>
      <c r="AA2121" s="77" t="str">
        <f t="shared" si="104"/>
        <v>En Gestión</v>
      </c>
    </row>
    <row r="2122" spans="1:27" s="43" customFormat="1" ht="15" customHeight="1">
      <c r="A2122" s="89" t="s">
        <v>26</v>
      </c>
      <c r="B2122" s="90" t="s">
        <v>75</v>
      </c>
      <c r="C2122" s="91" t="s">
        <v>27</v>
      </c>
      <c r="D2122" s="91">
        <v>9688</v>
      </c>
      <c r="E2122" s="87" t="s">
        <v>53</v>
      </c>
      <c r="F2122" s="87" t="s">
        <v>29</v>
      </c>
      <c r="G2122" s="88" t="s">
        <v>30</v>
      </c>
      <c r="H2122" s="89" t="s">
        <v>31</v>
      </c>
      <c r="I2122" s="92" t="s">
        <v>32</v>
      </c>
      <c r="J2122" s="92" t="s">
        <v>33</v>
      </c>
      <c r="K2122" s="91" t="s">
        <v>34</v>
      </c>
      <c r="L2122" s="128">
        <v>44097</v>
      </c>
      <c r="M2122" s="91">
        <v>2020</v>
      </c>
      <c r="N2122" s="91" t="s">
        <v>1124</v>
      </c>
      <c r="O2122" s="91" t="s">
        <v>48</v>
      </c>
      <c r="P2122" s="127">
        <v>44127</v>
      </c>
      <c r="Q2122" s="97">
        <v>44104</v>
      </c>
      <c r="R2122" s="93" t="s">
        <v>35</v>
      </c>
      <c r="S2122" s="89" t="s">
        <v>36</v>
      </c>
      <c r="T2122" s="88" t="s">
        <v>30</v>
      </c>
      <c r="U2122" s="89" t="s">
        <v>449</v>
      </c>
      <c r="V2122" s="92" t="s">
        <v>2537</v>
      </c>
      <c r="W2122" s="94">
        <v>80521833</v>
      </c>
      <c r="X2122" s="46">
        <f t="shared" si="102"/>
        <v>7</v>
      </c>
      <c r="Y2122" s="46">
        <v>1857</v>
      </c>
      <c r="Z2122" s="46" t="str">
        <f t="shared" si="103"/>
        <v>1-15</v>
      </c>
      <c r="AA2122" s="77" t="str">
        <f t="shared" si="104"/>
        <v>En Gestión</v>
      </c>
    </row>
    <row r="2123" spans="1:27" s="43" customFormat="1" ht="15" customHeight="1">
      <c r="A2123" s="89" t="s">
        <v>26</v>
      </c>
      <c r="B2123" s="90" t="s">
        <v>75</v>
      </c>
      <c r="C2123" s="91" t="s">
        <v>27</v>
      </c>
      <c r="D2123" s="91">
        <v>9689</v>
      </c>
      <c r="E2123" s="87" t="s">
        <v>50</v>
      </c>
      <c r="F2123" s="87" t="s">
        <v>29</v>
      </c>
      <c r="G2123" s="88" t="s">
        <v>30</v>
      </c>
      <c r="H2123" s="89" t="s">
        <v>31</v>
      </c>
      <c r="I2123" s="92" t="s">
        <v>32</v>
      </c>
      <c r="J2123" s="92" t="s">
        <v>33</v>
      </c>
      <c r="K2123" s="91" t="s">
        <v>34</v>
      </c>
      <c r="L2123" s="128">
        <v>44097</v>
      </c>
      <c r="M2123" s="91">
        <v>2020</v>
      </c>
      <c r="N2123" s="91" t="s">
        <v>1124</v>
      </c>
      <c r="O2123" s="91" t="s">
        <v>48</v>
      </c>
      <c r="P2123" s="127">
        <v>44127</v>
      </c>
      <c r="Q2123" s="97">
        <v>44104</v>
      </c>
      <c r="R2123" s="93" t="s">
        <v>35</v>
      </c>
      <c r="S2123" s="89" t="s">
        <v>36</v>
      </c>
      <c r="T2123" s="88">
        <v>22</v>
      </c>
      <c r="U2123" s="89" t="s">
        <v>448</v>
      </c>
      <c r="V2123" s="92" t="s">
        <v>2538</v>
      </c>
      <c r="W2123" s="94">
        <v>40357609</v>
      </c>
      <c r="X2123" s="46">
        <f t="shared" si="102"/>
        <v>7</v>
      </c>
      <c r="Y2123" s="46">
        <v>1858</v>
      </c>
      <c r="Z2123" s="46" t="str">
        <f t="shared" si="103"/>
        <v>1-15</v>
      </c>
      <c r="AA2123" s="77" t="str">
        <f t="shared" si="104"/>
        <v>En Gestión</v>
      </c>
    </row>
    <row r="2124" spans="1:27" s="43" customFormat="1" ht="15" customHeight="1">
      <c r="A2124" s="89" t="s">
        <v>26</v>
      </c>
      <c r="B2124" s="90" t="s">
        <v>75</v>
      </c>
      <c r="C2124" s="91" t="s">
        <v>27</v>
      </c>
      <c r="D2124" s="91">
        <v>9690</v>
      </c>
      <c r="E2124" s="87" t="s">
        <v>60</v>
      </c>
      <c r="F2124" s="87" t="s">
        <v>61</v>
      </c>
      <c r="G2124" s="88" t="s">
        <v>30</v>
      </c>
      <c r="H2124" s="89" t="s">
        <v>31</v>
      </c>
      <c r="I2124" s="92" t="s">
        <v>32</v>
      </c>
      <c r="J2124" s="92" t="s">
        <v>33</v>
      </c>
      <c r="K2124" s="91" t="s">
        <v>34</v>
      </c>
      <c r="L2124" s="128">
        <v>44097</v>
      </c>
      <c r="M2124" s="91">
        <v>2020</v>
      </c>
      <c r="N2124" s="91" t="s">
        <v>1124</v>
      </c>
      <c r="O2124" s="91" t="s">
        <v>48</v>
      </c>
      <c r="P2124" s="127">
        <v>44127</v>
      </c>
      <c r="Q2124" s="97">
        <v>44104</v>
      </c>
      <c r="R2124" s="93" t="s">
        <v>40</v>
      </c>
      <c r="S2124" s="89" t="s">
        <v>420</v>
      </c>
      <c r="T2124" s="88" t="s">
        <v>41</v>
      </c>
      <c r="U2124" s="89" t="s">
        <v>42</v>
      </c>
      <c r="V2124" s="92" t="s">
        <v>2539</v>
      </c>
      <c r="W2124" s="94">
        <v>70990749</v>
      </c>
      <c r="X2124" s="46">
        <f t="shared" si="102"/>
        <v>7</v>
      </c>
      <c r="Y2124" s="46">
        <v>1859</v>
      </c>
      <c r="Z2124" s="46" t="str">
        <f t="shared" si="103"/>
        <v>1-15</v>
      </c>
      <c r="AA2124" s="77" t="str">
        <f t="shared" si="104"/>
        <v>En Gestión</v>
      </c>
    </row>
    <row r="2125" spans="1:27" s="43" customFormat="1" ht="15" customHeight="1">
      <c r="A2125" s="89" t="s">
        <v>26</v>
      </c>
      <c r="B2125" s="90" t="s">
        <v>75</v>
      </c>
      <c r="C2125" s="91" t="s">
        <v>27</v>
      </c>
      <c r="D2125" s="91">
        <v>9691</v>
      </c>
      <c r="E2125" s="87" t="s">
        <v>38</v>
      </c>
      <c r="F2125" s="87" t="s">
        <v>29</v>
      </c>
      <c r="G2125" s="88" t="s">
        <v>30</v>
      </c>
      <c r="H2125" s="89" t="s">
        <v>31</v>
      </c>
      <c r="I2125" s="92" t="s">
        <v>32</v>
      </c>
      <c r="J2125" s="92" t="s">
        <v>33</v>
      </c>
      <c r="K2125" s="91" t="s">
        <v>34</v>
      </c>
      <c r="L2125" s="128">
        <v>44097</v>
      </c>
      <c r="M2125" s="91">
        <v>2020</v>
      </c>
      <c r="N2125" s="91" t="s">
        <v>1124</v>
      </c>
      <c r="O2125" s="91" t="s">
        <v>48</v>
      </c>
      <c r="P2125" s="127">
        <v>44127</v>
      </c>
      <c r="Q2125" s="97">
        <v>44104</v>
      </c>
      <c r="R2125" s="93" t="s">
        <v>35</v>
      </c>
      <c r="S2125" s="89" t="s">
        <v>36</v>
      </c>
      <c r="T2125" s="88" t="s">
        <v>41</v>
      </c>
      <c r="U2125" s="89" t="s">
        <v>42</v>
      </c>
      <c r="V2125" s="92" t="s">
        <v>2540</v>
      </c>
      <c r="W2125" s="94">
        <v>40059222</v>
      </c>
      <c r="X2125" s="46">
        <f t="shared" si="102"/>
        <v>7</v>
      </c>
      <c r="Y2125" s="46">
        <v>1860</v>
      </c>
      <c r="Z2125" s="46" t="str">
        <f t="shared" si="103"/>
        <v>1-15</v>
      </c>
      <c r="AA2125" s="77" t="str">
        <f t="shared" si="104"/>
        <v>En Gestión</v>
      </c>
    </row>
    <row r="2126" spans="1:27" s="43" customFormat="1" ht="15" customHeight="1">
      <c r="A2126" s="89" t="s">
        <v>26</v>
      </c>
      <c r="B2126" s="90" t="s">
        <v>75</v>
      </c>
      <c r="C2126" s="91" t="s">
        <v>27</v>
      </c>
      <c r="D2126" s="91">
        <v>9692</v>
      </c>
      <c r="E2126" s="87" t="s">
        <v>451</v>
      </c>
      <c r="F2126" s="87" t="s">
        <v>29</v>
      </c>
      <c r="G2126" s="88" t="s">
        <v>30</v>
      </c>
      <c r="H2126" s="89" t="s">
        <v>31</v>
      </c>
      <c r="I2126" s="92" t="s">
        <v>32</v>
      </c>
      <c r="J2126" s="92" t="s">
        <v>33</v>
      </c>
      <c r="K2126" s="91" t="s">
        <v>34</v>
      </c>
      <c r="L2126" s="128">
        <v>44097</v>
      </c>
      <c r="M2126" s="91">
        <v>2020</v>
      </c>
      <c r="N2126" s="91" t="s">
        <v>1124</v>
      </c>
      <c r="O2126" s="91" t="s">
        <v>48</v>
      </c>
      <c r="P2126" s="127">
        <v>44127</v>
      </c>
      <c r="Q2126" s="97">
        <v>44104</v>
      </c>
      <c r="R2126" s="93" t="s">
        <v>35</v>
      </c>
      <c r="S2126" s="89" t="s">
        <v>36</v>
      </c>
      <c r="T2126" s="88" t="s">
        <v>30</v>
      </c>
      <c r="U2126" s="89" t="s">
        <v>449</v>
      </c>
      <c r="V2126" s="92" t="s">
        <v>2541</v>
      </c>
      <c r="W2126" s="94">
        <v>47790844</v>
      </c>
      <c r="X2126" s="46">
        <f t="shared" si="102"/>
        <v>7</v>
      </c>
      <c r="Y2126" s="46">
        <v>1861</v>
      </c>
      <c r="Z2126" s="46" t="str">
        <f t="shared" si="103"/>
        <v>1-15</v>
      </c>
      <c r="AA2126" s="77" t="str">
        <f t="shared" si="104"/>
        <v>En Gestión</v>
      </c>
    </row>
    <row r="2127" spans="1:27" s="43" customFormat="1" ht="15" customHeight="1">
      <c r="A2127" s="89" t="s">
        <v>26</v>
      </c>
      <c r="B2127" s="90" t="s">
        <v>75</v>
      </c>
      <c r="C2127" s="91" t="s">
        <v>27</v>
      </c>
      <c r="D2127" s="91">
        <v>9695</v>
      </c>
      <c r="E2127" s="87" t="s">
        <v>38</v>
      </c>
      <c r="F2127" s="87" t="s">
        <v>39</v>
      </c>
      <c r="G2127" s="88" t="s">
        <v>30</v>
      </c>
      <c r="H2127" s="89" t="s">
        <v>31</v>
      </c>
      <c r="I2127" s="92" t="s">
        <v>32</v>
      </c>
      <c r="J2127" s="92" t="s">
        <v>33</v>
      </c>
      <c r="K2127" s="91" t="s">
        <v>34</v>
      </c>
      <c r="L2127" s="128">
        <v>44097</v>
      </c>
      <c r="M2127" s="91">
        <v>2020</v>
      </c>
      <c r="N2127" s="91" t="s">
        <v>1124</v>
      </c>
      <c r="O2127" s="91" t="s">
        <v>48</v>
      </c>
      <c r="P2127" s="127">
        <v>44127</v>
      </c>
      <c r="Q2127" s="97">
        <v>44104</v>
      </c>
      <c r="R2127" s="93" t="s">
        <v>40</v>
      </c>
      <c r="S2127" s="89" t="s">
        <v>420</v>
      </c>
      <c r="T2127" s="88" t="s">
        <v>30</v>
      </c>
      <c r="U2127" s="89" t="s">
        <v>449</v>
      </c>
      <c r="V2127" s="92" t="s">
        <v>2542</v>
      </c>
      <c r="W2127" s="94">
        <v>44830148</v>
      </c>
      <c r="X2127" s="46">
        <f t="shared" si="102"/>
        <v>7</v>
      </c>
      <c r="Y2127" s="46">
        <v>1862</v>
      </c>
      <c r="Z2127" s="46" t="str">
        <f t="shared" si="103"/>
        <v>1-15</v>
      </c>
      <c r="AA2127" s="77" t="str">
        <f t="shared" si="104"/>
        <v>En Gestión</v>
      </c>
    </row>
    <row r="2128" spans="1:27" s="43" customFormat="1" ht="15" customHeight="1">
      <c r="A2128" s="89" t="s">
        <v>26</v>
      </c>
      <c r="B2128" s="90" t="s">
        <v>75</v>
      </c>
      <c r="C2128" s="91" t="s">
        <v>27</v>
      </c>
      <c r="D2128" s="91">
        <v>9696</v>
      </c>
      <c r="E2128" s="87" t="s">
        <v>422</v>
      </c>
      <c r="F2128" s="87" t="s">
        <v>57</v>
      </c>
      <c r="G2128" s="88" t="s">
        <v>30</v>
      </c>
      <c r="H2128" s="89" t="s">
        <v>31</v>
      </c>
      <c r="I2128" s="92" t="s">
        <v>32</v>
      </c>
      <c r="J2128" s="92" t="s">
        <v>33</v>
      </c>
      <c r="K2128" s="91" t="s">
        <v>34</v>
      </c>
      <c r="L2128" s="128">
        <v>44097</v>
      </c>
      <c r="M2128" s="91">
        <v>2020</v>
      </c>
      <c r="N2128" s="91" t="s">
        <v>1124</v>
      </c>
      <c r="O2128" s="91" t="s">
        <v>48</v>
      </c>
      <c r="P2128" s="127">
        <v>44127</v>
      </c>
      <c r="Q2128" s="97">
        <v>44104</v>
      </c>
      <c r="R2128" s="93" t="s">
        <v>35</v>
      </c>
      <c r="S2128" s="89" t="s">
        <v>36</v>
      </c>
      <c r="T2128" s="88" t="s">
        <v>30</v>
      </c>
      <c r="U2128" s="89" t="s">
        <v>449</v>
      </c>
      <c r="V2128" s="92" t="s">
        <v>2543</v>
      </c>
      <c r="W2128" s="94">
        <v>46523221</v>
      </c>
      <c r="X2128" s="46">
        <f t="shared" si="102"/>
        <v>7</v>
      </c>
      <c r="Y2128" s="46">
        <v>1863</v>
      </c>
      <c r="Z2128" s="46" t="str">
        <f t="shared" si="103"/>
        <v>1-15</v>
      </c>
      <c r="AA2128" s="77" t="str">
        <f t="shared" si="104"/>
        <v>En Gestión</v>
      </c>
    </row>
    <row r="2129" spans="1:27" s="43" customFormat="1" ht="15" customHeight="1">
      <c r="A2129" s="89" t="s">
        <v>26</v>
      </c>
      <c r="B2129" s="90" t="s">
        <v>75</v>
      </c>
      <c r="C2129" s="91" t="s">
        <v>27</v>
      </c>
      <c r="D2129" s="91">
        <v>9697</v>
      </c>
      <c r="E2129" s="87" t="s">
        <v>80</v>
      </c>
      <c r="F2129" s="87" t="s">
        <v>80</v>
      </c>
      <c r="G2129" s="88" t="s">
        <v>30</v>
      </c>
      <c r="H2129" s="89" t="s">
        <v>31</v>
      </c>
      <c r="I2129" s="92" t="s">
        <v>32</v>
      </c>
      <c r="J2129" s="92" t="s">
        <v>33</v>
      </c>
      <c r="K2129" s="91" t="s">
        <v>34</v>
      </c>
      <c r="L2129" s="128">
        <v>44097</v>
      </c>
      <c r="M2129" s="91">
        <v>2020</v>
      </c>
      <c r="N2129" s="91" t="s">
        <v>1124</v>
      </c>
      <c r="O2129" s="91" t="s">
        <v>48</v>
      </c>
      <c r="P2129" s="127">
        <v>44127</v>
      </c>
      <c r="Q2129" s="97">
        <v>44104</v>
      </c>
      <c r="R2129" s="93">
        <v>29</v>
      </c>
      <c r="S2129" s="89" t="s">
        <v>81</v>
      </c>
      <c r="T2129" s="88">
        <v>39</v>
      </c>
      <c r="U2129" s="89" t="s">
        <v>82</v>
      </c>
      <c r="V2129" s="92" t="s">
        <v>2544</v>
      </c>
      <c r="W2129" s="94">
        <v>7744309</v>
      </c>
      <c r="X2129" s="46">
        <f t="shared" si="102"/>
        <v>7</v>
      </c>
      <c r="Y2129" s="46">
        <v>1864</v>
      </c>
      <c r="Z2129" s="46" t="str">
        <f t="shared" si="103"/>
        <v>1-15</v>
      </c>
      <c r="AA2129" s="77" t="str">
        <f t="shared" si="104"/>
        <v>En Gestión</v>
      </c>
    </row>
    <row r="2130" spans="1:27" s="43" customFormat="1" ht="15" customHeight="1">
      <c r="A2130" s="89" t="s">
        <v>26</v>
      </c>
      <c r="B2130" s="90" t="s">
        <v>75</v>
      </c>
      <c r="C2130" s="91" t="s">
        <v>27</v>
      </c>
      <c r="D2130" s="91">
        <v>9698</v>
      </c>
      <c r="E2130" s="87" t="s">
        <v>56</v>
      </c>
      <c r="F2130" s="87" t="s">
        <v>57</v>
      </c>
      <c r="G2130" s="88" t="s">
        <v>30</v>
      </c>
      <c r="H2130" s="89" t="s">
        <v>31</v>
      </c>
      <c r="I2130" s="92" t="s">
        <v>32</v>
      </c>
      <c r="J2130" s="92" t="s">
        <v>33</v>
      </c>
      <c r="K2130" s="91" t="s">
        <v>34</v>
      </c>
      <c r="L2130" s="128">
        <v>44097</v>
      </c>
      <c r="M2130" s="91">
        <v>2020</v>
      </c>
      <c r="N2130" s="91" t="s">
        <v>1124</v>
      </c>
      <c r="O2130" s="91" t="s">
        <v>48</v>
      </c>
      <c r="P2130" s="127">
        <v>44127</v>
      </c>
      <c r="Q2130" s="97">
        <v>44104</v>
      </c>
      <c r="R2130" s="93" t="s">
        <v>35</v>
      </c>
      <c r="S2130" s="89" t="s">
        <v>36</v>
      </c>
      <c r="T2130" s="88" t="s">
        <v>30</v>
      </c>
      <c r="U2130" s="89" t="s">
        <v>449</v>
      </c>
      <c r="V2130" s="92" t="s">
        <v>2545</v>
      </c>
      <c r="W2130" s="94">
        <v>45686940</v>
      </c>
      <c r="X2130" s="46">
        <f t="shared" si="102"/>
        <v>7</v>
      </c>
      <c r="Y2130" s="46">
        <v>1865</v>
      </c>
      <c r="Z2130" s="46" t="str">
        <f t="shared" si="103"/>
        <v>1-15</v>
      </c>
      <c r="AA2130" s="77" t="str">
        <f t="shared" si="104"/>
        <v>En Gestión</v>
      </c>
    </row>
    <row r="2131" spans="1:27" s="43" customFormat="1" ht="15" customHeight="1">
      <c r="A2131" s="89" t="s">
        <v>26</v>
      </c>
      <c r="B2131" s="90" t="s">
        <v>75</v>
      </c>
      <c r="C2131" s="91" t="s">
        <v>27</v>
      </c>
      <c r="D2131" s="91">
        <v>9699</v>
      </c>
      <c r="E2131" s="87" t="s">
        <v>97</v>
      </c>
      <c r="F2131" s="87" t="s">
        <v>29</v>
      </c>
      <c r="G2131" s="88" t="s">
        <v>30</v>
      </c>
      <c r="H2131" s="89" t="s">
        <v>31</v>
      </c>
      <c r="I2131" s="92" t="s">
        <v>32</v>
      </c>
      <c r="J2131" s="92" t="s">
        <v>33</v>
      </c>
      <c r="K2131" s="91" t="s">
        <v>34</v>
      </c>
      <c r="L2131" s="128">
        <v>44097</v>
      </c>
      <c r="M2131" s="91">
        <v>2020</v>
      </c>
      <c r="N2131" s="91" t="s">
        <v>1124</v>
      </c>
      <c r="O2131" s="91" t="s">
        <v>48</v>
      </c>
      <c r="P2131" s="127">
        <v>44127</v>
      </c>
      <c r="Q2131" s="97">
        <v>44104</v>
      </c>
      <c r="R2131" s="93" t="s">
        <v>35</v>
      </c>
      <c r="S2131" s="89" t="s">
        <v>36</v>
      </c>
      <c r="T2131" s="88" t="s">
        <v>30</v>
      </c>
      <c r="U2131" s="89" t="s">
        <v>449</v>
      </c>
      <c r="V2131" s="92" t="s">
        <v>2546</v>
      </c>
      <c r="W2131" s="94">
        <v>18010853</v>
      </c>
      <c r="X2131" s="46">
        <f t="shared" si="102"/>
        <v>7</v>
      </c>
      <c r="Y2131" s="46">
        <v>1866</v>
      </c>
      <c r="Z2131" s="46" t="str">
        <f t="shared" si="103"/>
        <v>1-15</v>
      </c>
      <c r="AA2131" s="77" t="str">
        <f t="shared" si="104"/>
        <v>En Gestión</v>
      </c>
    </row>
    <row r="2132" spans="1:27" s="43" customFormat="1" ht="15" customHeight="1">
      <c r="A2132" s="89" t="s">
        <v>26</v>
      </c>
      <c r="B2132" s="90" t="s">
        <v>75</v>
      </c>
      <c r="C2132" s="91" t="s">
        <v>27</v>
      </c>
      <c r="D2132" s="91">
        <v>9701</v>
      </c>
      <c r="E2132" s="87" t="s">
        <v>80</v>
      </c>
      <c r="F2132" s="87" t="s">
        <v>80</v>
      </c>
      <c r="G2132" s="88" t="s">
        <v>30</v>
      </c>
      <c r="H2132" s="89" t="s">
        <v>31</v>
      </c>
      <c r="I2132" s="92" t="s">
        <v>32</v>
      </c>
      <c r="J2132" s="92" t="s">
        <v>33</v>
      </c>
      <c r="K2132" s="91" t="s">
        <v>34</v>
      </c>
      <c r="L2132" s="128">
        <v>44097</v>
      </c>
      <c r="M2132" s="91">
        <v>2020</v>
      </c>
      <c r="N2132" s="91" t="s">
        <v>1124</v>
      </c>
      <c r="O2132" s="91" t="s">
        <v>48</v>
      </c>
      <c r="P2132" s="127">
        <v>44127</v>
      </c>
      <c r="Q2132" s="97">
        <v>44104</v>
      </c>
      <c r="R2132" s="93">
        <v>29</v>
      </c>
      <c r="S2132" s="89" t="s">
        <v>81</v>
      </c>
      <c r="T2132" s="88">
        <v>39</v>
      </c>
      <c r="U2132" s="89" t="s">
        <v>82</v>
      </c>
      <c r="V2132" s="92" t="s">
        <v>2547</v>
      </c>
      <c r="W2132" s="94">
        <v>43890977</v>
      </c>
      <c r="X2132" s="46">
        <f t="shared" si="102"/>
        <v>7</v>
      </c>
      <c r="Y2132" s="46">
        <v>1867</v>
      </c>
      <c r="Z2132" s="46" t="str">
        <f t="shared" si="103"/>
        <v>1-15</v>
      </c>
      <c r="AA2132" s="77" t="str">
        <f t="shared" si="104"/>
        <v>En Gestión</v>
      </c>
    </row>
    <row r="2133" spans="1:27" s="43" customFormat="1" ht="15" customHeight="1">
      <c r="A2133" s="89" t="s">
        <v>26</v>
      </c>
      <c r="B2133" s="90" t="s">
        <v>75</v>
      </c>
      <c r="C2133" s="91" t="s">
        <v>27</v>
      </c>
      <c r="D2133" s="91">
        <v>9702</v>
      </c>
      <c r="E2133" s="87" t="s">
        <v>148</v>
      </c>
      <c r="F2133" s="87" t="s">
        <v>57</v>
      </c>
      <c r="G2133" s="88" t="s">
        <v>30</v>
      </c>
      <c r="H2133" s="89" t="s">
        <v>31</v>
      </c>
      <c r="I2133" s="92" t="s">
        <v>32</v>
      </c>
      <c r="J2133" s="92" t="s">
        <v>33</v>
      </c>
      <c r="K2133" s="91" t="s">
        <v>34</v>
      </c>
      <c r="L2133" s="128">
        <v>44097</v>
      </c>
      <c r="M2133" s="91">
        <v>2020</v>
      </c>
      <c r="N2133" s="91" t="s">
        <v>1124</v>
      </c>
      <c r="O2133" s="91" t="s">
        <v>48</v>
      </c>
      <c r="P2133" s="127">
        <v>44127</v>
      </c>
      <c r="Q2133" s="97">
        <v>44104</v>
      </c>
      <c r="R2133" s="93" t="s">
        <v>35</v>
      </c>
      <c r="S2133" s="89" t="s">
        <v>36</v>
      </c>
      <c r="T2133" s="88">
        <v>22</v>
      </c>
      <c r="U2133" s="89" t="s">
        <v>448</v>
      </c>
      <c r="V2133" s="92" t="s">
        <v>571</v>
      </c>
      <c r="W2133" s="94">
        <v>40402512</v>
      </c>
      <c r="X2133" s="46">
        <f t="shared" si="102"/>
        <v>7</v>
      </c>
      <c r="Y2133" s="46">
        <v>1868</v>
      </c>
      <c r="Z2133" s="46" t="str">
        <f t="shared" si="103"/>
        <v>1-15</v>
      </c>
      <c r="AA2133" s="77" t="str">
        <f t="shared" si="104"/>
        <v>En Gestión</v>
      </c>
    </row>
    <row r="2134" spans="1:27" s="43" customFormat="1" ht="15" customHeight="1">
      <c r="A2134" s="89" t="s">
        <v>26</v>
      </c>
      <c r="B2134" s="90" t="s">
        <v>75</v>
      </c>
      <c r="C2134" s="91" t="s">
        <v>27</v>
      </c>
      <c r="D2134" s="91">
        <v>9703</v>
      </c>
      <c r="E2134" s="87" t="s">
        <v>97</v>
      </c>
      <c r="F2134" s="87" t="s">
        <v>91</v>
      </c>
      <c r="G2134" s="88" t="s">
        <v>30</v>
      </c>
      <c r="H2134" s="89" t="s">
        <v>31</v>
      </c>
      <c r="I2134" s="92" t="s">
        <v>32</v>
      </c>
      <c r="J2134" s="92" t="s">
        <v>33</v>
      </c>
      <c r="K2134" s="91" t="s">
        <v>34</v>
      </c>
      <c r="L2134" s="128">
        <v>44097</v>
      </c>
      <c r="M2134" s="91">
        <v>2020</v>
      </c>
      <c r="N2134" s="91" t="s">
        <v>1124</v>
      </c>
      <c r="O2134" s="91" t="s">
        <v>48</v>
      </c>
      <c r="P2134" s="127">
        <v>44127</v>
      </c>
      <c r="Q2134" s="97">
        <v>44104</v>
      </c>
      <c r="R2134" s="93" t="s">
        <v>35</v>
      </c>
      <c r="S2134" s="89" t="s">
        <v>36</v>
      </c>
      <c r="T2134" s="88" t="s">
        <v>30</v>
      </c>
      <c r="U2134" s="89" t="s">
        <v>449</v>
      </c>
      <c r="V2134" s="92" t="s">
        <v>2479</v>
      </c>
      <c r="W2134" s="94">
        <v>76202486</v>
      </c>
      <c r="X2134" s="46">
        <f t="shared" si="102"/>
        <v>7</v>
      </c>
      <c r="Y2134" s="46">
        <v>1869</v>
      </c>
      <c r="Z2134" s="46" t="str">
        <f t="shared" si="103"/>
        <v>1-15</v>
      </c>
      <c r="AA2134" s="77" t="str">
        <f t="shared" si="104"/>
        <v>En Gestión</v>
      </c>
    </row>
    <row r="2135" spans="1:27" s="43" customFormat="1" ht="15" customHeight="1">
      <c r="A2135" s="89" t="s">
        <v>26</v>
      </c>
      <c r="B2135" s="90" t="s">
        <v>75</v>
      </c>
      <c r="C2135" s="91" t="s">
        <v>27</v>
      </c>
      <c r="D2135" s="91">
        <v>9665</v>
      </c>
      <c r="E2135" s="87" t="s">
        <v>77</v>
      </c>
      <c r="F2135" s="87" t="s">
        <v>29</v>
      </c>
      <c r="G2135" s="88" t="s">
        <v>44</v>
      </c>
      <c r="H2135" s="89" t="s">
        <v>45</v>
      </c>
      <c r="I2135" s="92" t="s">
        <v>77</v>
      </c>
      <c r="J2135" s="92" t="s">
        <v>108</v>
      </c>
      <c r="K2135" s="91" t="s">
        <v>129</v>
      </c>
      <c r="L2135" s="128">
        <v>44096</v>
      </c>
      <c r="M2135" s="91">
        <v>2020</v>
      </c>
      <c r="N2135" s="91" t="s">
        <v>1124</v>
      </c>
      <c r="O2135" s="91" t="s">
        <v>48</v>
      </c>
      <c r="P2135" s="127">
        <v>44126</v>
      </c>
      <c r="Q2135" s="97">
        <v>44104</v>
      </c>
      <c r="R2135" s="93">
        <v>29</v>
      </c>
      <c r="S2135" s="89" t="s">
        <v>81</v>
      </c>
      <c r="T2135" s="88">
        <v>39</v>
      </c>
      <c r="U2135" s="89" t="s">
        <v>82</v>
      </c>
      <c r="V2135" s="92" t="s">
        <v>2548</v>
      </c>
      <c r="W2135" s="94">
        <v>45908058</v>
      </c>
      <c r="X2135" s="46">
        <f t="shared" si="102"/>
        <v>8</v>
      </c>
      <c r="Y2135" s="46">
        <v>1870</v>
      </c>
      <c r="Z2135" s="46" t="str">
        <f t="shared" si="103"/>
        <v>1-15</v>
      </c>
      <c r="AA2135" s="77" t="str">
        <f t="shared" si="104"/>
        <v>En Gestión</v>
      </c>
    </row>
    <row r="2136" spans="1:27" s="43" customFormat="1" ht="15" customHeight="1">
      <c r="A2136" s="89" t="s">
        <v>26</v>
      </c>
      <c r="B2136" s="90" t="s">
        <v>75</v>
      </c>
      <c r="C2136" s="91" t="s">
        <v>27</v>
      </c>
      <c r="D2136" s="91">
        <v>9653</v>
      </c>
      <c r="E2136" s="87" t="s">
        <v>77</v>
      </c>
      <c r="F2136" s="87" t="s">
        <v>57</v>
      </c>
      <c r="G2136" s="88" t="s">
        <v>44</v>
      </c>
      <c r="H2136" s="89" t="s">
        <v>45</v>
      </c>
      <c r="I2136" s="92" t="s">
        <v>124</v>
      </c>
      <c r="J2136" s="92" t="s">
        <v>108</v>
      </c>
      <c r="K2136" s="91" t="s">
        <v>459</v>
      </c>
      <c r="L2136" s="128">
        <v>44096</v>
      </c>
      <c r="M2136" s="91">
        <v>2020</v>
      </c>
      <c r="N2136" s="91" t="s">
        <v>1124</v>
      </c>
      <c r="O2136" s="91" t="s">
        <v>48</v>
      </c>
      <c r="P2136" s="127">
        <v>44126</v>
      </c>
      <c r="Q2136" s="97">
        <v>44104</v>
      </c>
      <c r="R2136" s="93" t="s">
        <v>35</v>
      </c>
      <c r="S2136" s="89" t="s">
        <v>36</v>
      </c>
      <c r="T2136" s="88" t="s">
        <v>30</v>
      </c>
      <c r="U2136" s="89" t="s">
        <v>449</v>
      </c>
      <c r="V2136" s="92" t="s">
        <v>2549</v>
      </c>
      <c r="W2136" s="94">
        <v>44090555</v>
      </c>
      <c r="X2136" s="46">
        <f t="shared" si="102"/>
        <v>8</v>
      </c>
      <c r="Y2136" s="46">
        <v>1871</v>
      </c>
      <c r="Z2136" s="46" t="str">
        <f t="shared" si="103"/>
        <v>1-15</v>
      </c>
      <c r="AA2136" s="77" t="str">
        <f t="shared" si="104"/>
        <v>En Gestión</v>
      </c>
    </row>
    <row r="2137" spans="1:27" s="43" customFormat="1" ht="15" customHeight="1">
      <c r="A2137" s="89" t="s">
        <v>26</v>
      </c>
      <c r="B2137" s="90" t="s">
        <v>75</v>
      </c>
      <c r="C2137" s="91" t="s">
        <v>27</v>
      </c>
      <c r="D2137" s="91">
        <v>9652</v>
      </c>
      <c r="E2137" s="87" t="s">
        <v>97</v>
      </c>
      <c r="F2137" s="87" t="s">
        <v>29</v>
      </c>
      <c r="G2137" s="88" t="s">
        <v>30</v>
      </c>
      <c r="H2137" s="89" t="s">
        <v>442</v>
      </c>
      <c r="I2137" s="92" t="s">
        <v>32</v>
      </c>
      <c r="J2137" s="92" t="s">
        <v>33</v>
      </c>
      <c r="K2137" s="91" t="s">
        <v>34</v>
      </c>
      <c r="L2137" s="128">
        <v>44096</v>
      </c>
      <c r="M2137" s="91">
        <v>2020</v>
      </c>
      <c r="N2137" s="91" t="s">
        <v>1124</v>
      </c>
      <c r="O2137" s="91" t="s">
        <v>48</v>
      </c>
      <c r="P2137" s="127">
        <v>44126</v>
      </c>
      <c r="Q2137" s="97">
        <v>44104</v>
      </c>
      <c r="R2137" s="93" t="s">
        <v>35</v>
      </c>
      <c r="S2137" s="89" t="s">
        <v>36</v>
      </c>
      <c r="T2137" s="88" t="s">
        <v>30</v>
      </c>
      <c r="U2137" s="89" t="s">
        <v>449</v>
      </c>
      <c r="V2137" s="92" t="s">
        <v>2550</v>
      </c>
      <c r="W2137" s="94">
        <v>41876960</v>
      </c>
      <c r="X2137" s="46">
        <f t="shared" si="102"/>
        <v>8</v>
      </c>
      <c r="Y2137" s="46">
        <v>1872</v>
      </c>
      <c r="Z2137" s="46" t="str">
        <f t="shared" si="103"/>
        <v>1-15</v>
      </c>
      <c r="AA2137" s="77" t="str">
        <f t="shared" si="104"/>
        <v>En Gestión</v>
      </c>
    </row>
    <row r="2138" spans="1:27" s="43" customFormat="1" ht="15" customHeight="1">
      <c r="A2138" s="89" t="s">
        <v>26</v>
      </c>
      <c r="B2138" s="90" t="s">
        <v>75</v>
      </c>
      <c r="C2138" s="91" t="s">
        <v>27</v>
      </c>
      <c r="D2138" s="91">
        <v>9655</v>
      </c>
      <c r="E2138" s="87" t="s">
        <v>56</v>
      </c>
      <c r="F2138" s="87" t="s">
        <v>29</v>
      </c>
      <c r="G2138" s="88" t="s">
        <v>30</v>
      </c>
      <c r="H2138" s="89" t="s">
        <v>31</v>
      </c>
      <c r="I2138" s="92" t="s">
        <v>32</v>
      </c>
      <c r="J2138" s="92" t="s">
        <v>33</v>
      </c>
      <c r="K2138" s="91" t="s">
        <v>34</v>
      </c>
      <c r="L2138" s="128">
        <v>44096</v>
      </c>
      <c r="M2138" s="91">
        <v>2020</v>
      </c>
      <c r="N2138" s="91" t="s">
        <v>1124</v>
      </c>
      <c r="O2138" s="91" t="s">
        <v>48</v>
      </c>
      <c r="P2138" s="127">
        <v>44126</v>
      </c>
      <c r="Q2138" s="97">
        <v>44104</v>
      </c>
      <c r="R2138" s="93" t="s">
        <v>35</v>
      </c>
      <c r="S2138" s="89" t="s">
        <v>36</v>
      </c>
      <c r="T2138" s="88" t="s">
        <v>30</v>
      </c>
      <c r="U2138" s="89" t="s">
        <v>449</v>
      </c>
      <c r="V2138" s="92" t="s">
        <v>2551</v>
      </c>
      <c r="W2138" s="94">
        <v>42482315</v>
      </c>
      <c r="X2138" s="46">
        <f t="shared" si="102"/>
        <v>8</v>
      </c>
      <c r="Y2138" s="46">
        <v>1873</v>
      </c>
      <c r="Z2138" s="46" t="str">
        <f t="shared" si="103"/>
        <v>1-15</v>
      </c>
      <c r="AA2138" s="77" t="str">
        <f t="shared" si="104"/>
        <v>En Gestión</v>
      </c>
    </row>
    <row r="2139" spans="1:27" s="43" customFormat="1" ht="15" customHeight="1">
      <c r="A2139" s="89" t="s">
        <v>26</v>
      </c>
      <c r="B2139" s="90" t="s">
        <v>75</v>
      </c>
      <c r="C2139" s="91" t="s">
        <v>27</v>
      </c>
      <c r="D2139" s="91">
        <v>9656</v>
      </c>
      <c r="E2139" s="87" t="s">
        <v>56</v>
      </c>
      <c r="F2139" s="87" t="s">
        <v>29</v>
      </c>
      <c r="G2139" s="88" t="s">
        <v>30</v>
      </c>
      <c r="H2139" s="89" t="s">
        <v>31</v>
      </c>
      <c r="I2139" s="92" t="s">
        <v>32</v>
      </c>
      <c r="J2139" s="92" t="s">
        <v>33</v>
      </c>
      <c r="K2139" s="91" t="s">
        <v>34</v>
      </c>
      <c r="L2139" s="128">
        <v>44096</v>
      </c>
      <c r="M2139" s="91">
        <v>2020</v>
      </c>
      <c r="N2139" s="91" t="s">
        <v>1124</v>
      </c>
      <c r="O2139" s="91" t="s">
        <v>48</v>
      </c>
      <c r="P2139" s="127">
        <v>44126</v>
      </c>
      <c r="Q2139" s="97">
        <v>44104</v>
      </c>
      <c r="R2139" s="93" t="s">
        <v>35</v>
      </c>
      <c r="S2139" s="89" t="s">
        <v>36</v>
      </c>
      <c r="T2139" s="88" t="s">
        <v>30</v>
      </c>
      <c r="U2139" s="89" t="s">
        <v>449</v>
      </c>
      <c r="V2139" s="92" t="s">
        <v>2552</v>
      </c>
      <c r="W2139" s="94">
        <v>47801055</v>
      </c>
      <c r="X2139" s="46">
        <f t="shared" si="102"/>
        <v>8</v>
      </c>
      <c r="Y2139" s="46">
        <v>1874</v>
      </c>
      <c r="Z2139" s="46" t="str">
        <f t="shared" si="103"/>
        <v>1-15</v>
      </c>
      <c r="AA2139" s="77" t="str">
        <f t="shared" si="104"/>
        <v>En Gestión</v>
      </c>
    </row>
    <row r="2140" spans="1:27" s="43" customFormat="1" ht="15" customHeight="1">
      <c r="A2140" s="89" t="s">
        <v>26</v>
      </c>
      <c r="B2140" s="90" t="s">
        <v>75</v>
      </c>
      <c r="C2140" s="91" t="s">
        <v>27</v>
      </c>
      <c r="D2140" s="91">
        <v>9657</v>
      </c>
      <c r="E2140" s="87" t="s">
        <v>56</v>
      </c>
      <c r="F2140" s="87" t="s">
        <v>29</v>
      </c>
      <c r="G2140" s="88" t="s">
        <v>30</v>
      </c>
      <c r="H2140" s="89" t="s">
        <v>31</v>
      </c>
      <c r="I2140" s="92" t="s">
        <v>32</v>
      </c>
      <c r="J2140" s="92" t="s">
        <v>33</v>
      </c>
      <c r="K2140" s="91" t="s">
        <v>34</v>
      </c>
      <c r="L2140" s="128">
        <v>44096</v>
      </c>
      <c r="M2140" s="91">
        <v>2020</v>
      </c>
      <c r="N2140" s="91" t="s">
        <v>1124</v>
      </c>
      <c r="O2140" s="91" t="s">
        <v>48</v>
      </c>
      <c r="P2140" s="127">
        <v>44126</v>
      </c>
      <c r="Q2140" s="97">
        <v>44104</v>
      </c>
      <c r="R2140" s="93" t="s">
        <v>35</v>
      </c>
      <c r="S2140" s="89" t="s">
        <v>36</v>
      </c>
      <c r="T2140" s="88" t="s">
        <v>30</v>
      </c>
      <c r="U2140" s="89" t="s">
        <v>449</v>
      </c>
      <c r="V2140" s="92" t="s">
        <v>2553</v>
      </c>
      <c r="W2140" s="94">
        <v>41967231</v>
      </c>
      <c r="X2140" s="46">
        <f t="shared" si="102"/>
        <v>8</v>
      </c>
      <c r="Y2140" s="46">
        <v>1875</v>
      </c>
      <c r="Z2140" s="46" t="str">
        <f t="shared" si="103"/>
        <v>1-15</v>
      </c>
      <c r="AA2140" s="77" t="str">
        <f t="shared" si="104"/>
        <v>En Gestión</v>
      </c>
    </row>
    <row r="2141" spans="1:27" s="43" customFormat="1" ht="15" customHeight="1">
      <c r="A2141" s="89" t="s">
        <v>26</v>
      </c>
      <c r="B2141" s="90" t="s">
        <v>75</v>
      </c>
      <c r="C2141" s="91" t="s">
        <v>27</v>
      </c>
      <c r="D2141" s="91">
        <v>9658</v>
      </c>
      <c r="E2141" s="87" t="s">
        <v>60</v>
      </c>
      <c r="F2141" s="87" t="s">
        <v>62</v>
      </c>
      <c r="G2141" s="88" t="s">
        <v>30</v>
      </c>
      <c r="H2141" s="89" t="s">
        <v>31</v>
      </c>
      <c r="I2141" s="92" t="s">
        <v>32</v>
      </c>
      <c r="J2141" s="92" t="s">
        <v>33</v>
      </c>
      <c r="K2141" s="91" t="s">
        <v>34</v>
      </c>
      <c r="L2141" s="128">
        <v>44096</v>
      </c>
      <c r="M2141" s="91">
        <v>2020</v>
      </c>
      <c r="N2141" s="91" t="s">
        <v>1124</v>
      </c>
      <c r="O2141" s="91" t="s">
        <v>48</v>
      </c>
      <c r="P2141" s="127">
        <v>44126</v>
      </c>
      <c r="Q2141" s="97">
        <v>44104</v>
      </c>
      <c r="R2141" s="93" t="s">
        <v>35</v>
      </c>
      <c r="S2141" s="89" t="s">
        <v>36</v>
      </c>
      <c r="T2141" s="88" t="s">
        <v>41</v>
      </c>
      <c r="U2141" s="89" t="s">
        <v>42</v>
      </c>
      <c r="V2141" s="92" t="s">
        <v>2554</v>
      </c>
      <c r="W2141" s="94">
        <v>72191965</v>
      </c>
      <c r="X2141" s="46">
        <f t="shared" si="102"/>
        <v>8</v>
      </c>
      <c r="Y2141" s="46">
        <v>1876</v>
      </c>
      <c r="Z2141" s="46" t="str">
        <f t="shared" si="103"/>
        <v>1-15</v>
      </c>
      <c r="AA2141" s="77" t="str">
        <f t="shared" si="104"/>
        <v>En Gestión</v>
      </c>
    </row>
    <row r="2142" spans="1:27" s="43" customFormat="1" ht="15" customHeight="1">
      <c r="A2142" s="89" t="s">
        <v>26</v>
      </c>
      <c r="B2142" s="90" t="s">
        <v>75</v>
      </c>
      <c r="C2142" s="91" t="s">
        <v>27</v>
      </c>
      <c r="D2142" s="91">
        <v>9659</v>
      </c>
      <c r="E2142" s="87" t="s">
        <v>56</v>
      </c>
      <c r="F2142" s="87" t="s">
        <v>57</v>
      </c>
      <c r="G2142" s="88" t="s">
        <v>30</v>
      </c>
      <c r="H2142" s="89" t="s">
        <v>31</v>
      </c>
      <c r="I2142" s="92" t="s">
        <v>32</v>
      </c>
      <c r="J2142" s="92" t="s">
        <v>33</v>
      </c>
      <c r="K2142" s="91" t="s">
        <v>34</v>
      </c>
      <c r="L2142" s="128">
        <v>44096</v>
      </c>
      <c r="M2142" s="91">
        <v>2020</v>
      </c>
      <c r="N2142" s="91" t="s">
        <v>1124</v>
      </c>
      <c r="O2142" s="91" t="s">
        <v>48</v>
      </c>
      <c r="P2142" s="127">
        <v>44126</v>
      </c>
      <c r="Q2142" s="97">
        <v>44104</v>
      </c>
      <c r="R2142" s="93" t="s">
        <v>35</v>
      </c>
      <c r="S2142" s="89" t="s">
        <v>36</v>
      </c>
      <c r="T2142" s="88" t="s">
        <v>30</v>
      </c>
      <c r="U2142" s="89" t="s">
        <v>449</v>
      </c>
      <c r="V2142" s="92" t="s">
        <v>2555</v>
      </c>
      <c r="W2142" s="94">
        <v>32838557</v>
      </c>
      <c r="X2142" s="46">
        <f t="shared" si="102"/>
        <v>8</v>
      </c>
      <c r="Y2142" s="46">
        <v>1877</v>
      </c>
      <c r="Z2142" s="46" t="str">
        <f t="shared" si="103"/>
        <v>1-15</v>
      </c>
      <c r="AA2142" s="77" t="str">
        <f t="shared" si="104"/>
        <v>En Gestión</v>
      </c>
    </row>
    <row r="2143" spans="1:27" s="43" customFormat="1" ht="15" customHeight="1">
      <c r="A2143" s="89" t="s">
        <v>26</v>
      </c>
      <c r="B2143" s="90" t="s">
        <v>75</v>
      </c>
      <c r="C2143" s="91" t="s">
        <v>27</v>
      </c>
      <c r="D2143" s="91">
        <v>9660</v>
      </c>
      <c r="E2143" s="87" t="s">
        <v>77</v>
      </c>
      <c r="F2143" s="87" t="s">
        <v>29</v>
      </c>
      <c r="G2143" s="88" t="s">
        <v>30</v>
      </c>
      <c r="H2143" s="89" t="s">
        <v>31</v>
      </c>
      <c r="I2143" s="92" t="s">
        <v>32</v>
      </c>
      <c r="J2143" s="92" t="s">
        <v>33</v>
      </c>
      <c r="K2143" s="91" t="s">
        <v>34</v>
      </c>
      <c r="L2143" s="128">
        <v>44096</v>
      </c>
      <c r="M2143" s="91">
        <v>2020</v>
      </c>
      <c r="N2143" s="91" t="s">
        <v>1124</v>
      </c>
      <c r="O2143" s="91" t="s">
        <v>48</v>
      </c>
      <c r="P2143" s="127">
        <v>44126</v>
      </c>
      <c r="Q2143" s="97">
        <v>44104</v>
      </c>
      <c r="R2143" s="93" t="s">
        <v>35</v>
      </c>
      <c r="S2143" s="89" t="s">
        <v>36</v>
      </c>
      <c r="T2143" s="88" t="s">
        <v>30</v>
      </c>
      <c r="U2143" s="89" t="s">
        <v>449</v>
      </c>
      <c r="V2143" s="92" t="s">
        <v>2556</v>
      </c>
      <c r="W2143" s="94">
        <v>74155749</v>
      </c>
      <c r="X2143" s="46">
        <f t="shared" ref="X2143:X2206" si="105">Q2143-L2143</f>
        <v>8</v>
      </c>
      <c r="Y2143" s="46">
        <v>1878</v>
      </c>
      <c r="Z2143" s="46" t="str">
        <f t="shared" ref="Z2143:Z2206" si="106">IF(X2143&lt;=15,"1-15",IF(X2143&lt;=30,"16-30",IF(X2143&lt;=60,"31-60","Más de 60")))</f>
        <v>1-15</v>
      </c>
      <c r="AA2143" s="77" t="str">
        <f t="shared" ref="AA2143:AA2206" si="107">IF(B2143&lt;&gt;"En Gestión","Concluido","En Gestión")</f>
        <v>En Gestión</v>
      </c>
    </row>
    <row r="2144" spans="1:27" s="43" customFormat="1" ht="15" customHeight="1">
      <c r="A2144" s="89" t="s">
        <v>26</v>
      </c>
      <c r="B2144" s="90" t="s">
        <v>75</v>
      </c>
      <c r="C2144" s="91" t="s">
        <v>27</v>
      </c>
      <c r="D2144" s="91">
        <v>9661</v>
      </c>
      <c r="E2144" s="87" t="s">
        <v>80</v>
      </c>
      <c r="F2144" s="87" t="s">
        <v>80</v>
      </c>
      <c r="G2144" s="88" t="s">
        <v>30</v>
      </c>
      <c r="H2144" s="89" t="s">
        <v>31</v>
      </c>
      <c r="I2144" s="92" t="s">
        <v>32</v>
      </c>
      <c r="J2144" s="92" t="s">
        <v>33</v>
      </c>
      <c r="K2144" s="91" t="s">
        <v>34</v>
      </c>
      <c r="L2144" s="128">
        <v>44096</v>
      </c>
      <c r="M2144" s="91">
        <v>2020</v>
      </c>
      <c r="N2144" s="91" t="s">
        <v>1124</v>
      </c>
      <c r="O2144" s="91" t="s">
        <v>48</v>
      </c>
      <c r="P2144" s="127">
        <v>44126</v>
      </c>
      <c r="Q2144" s="97">
        <v>44104</v>
      </c>
      <c r="R2144" s="93">
        <v>29</v>
      </c>
      <c r="S2144" s="89" t="s">
        <v>81</v>
      </c>
      <c r="T2144" s="88">
        <v>39</v>
      </c>
      <c r="U2144" s="89" t="s">
        <v>82</v>
      </c>
      <c r="V2144" s="92" t="s">
        <v>2557</v>
      </c>
      <c r="W2144" s="94">
        <v>73364595</v>
      </c>
      <c r="X2144" s="46">
        <f t="shared" si="105"/>
        <v>8</v>
      </c>
      <c r="Y2144" s="46">
        <v>1879</v>
      </c>
      <c r="Z2144" s="46" t="str">
        <f t="shared" si="106"/>
        <v>1-15</v>
      </c>
      <c r="AA2144" s="77" t="str">
        <f t="shared" si="107"/>
        <v>En Gestión</v>
      </c>
    </row>
    <row r="2145" spans="1:27" s="43" customFormat="1" ht="15" customHeight="1">
      <c r="A2145" s="89" t="s">
        <v>26</v>
      </c>
      <c r="B2145" s="90" t="s">
        <v>75</v>
      </c>
      <c r="C2145" s="91" t="s">
        <v>27</v>
      </c>
      <c r="D2145" s="91">
        <v>9662</v>
      </c>
      <c r="E2145" s="87" t="s">
        <v>107</v>
      </c>
      <c r="F2145" s="87" t="s">
        <v>57</v>
      </c>
      <c r="G2145" s="88" t="s">
        <v>30</v>
      </c>
      <c r="H2145" s="89" t="s">
        <v>31</v>
      </c>
      <c r="I2145" s="92" t="s">
        <v>32</v>
      </c>
      <c r="J2145" s="92" t="s">
        <v>33</v>
      </c>
      <c r="K2145" s="91" t="s">
        <v>34</v>
      </c>
      <c r="L2145" s="128">
        <v>44096</v>
      </c>
      <c r="M2145" s="91">
        <v>2020</v>
      </c>
      <c r="N2145" s="91" t="s">
        <v>1124</v>
      </c>
      <c r="O2145" s="91" t="s">
        <v>48</v>
      </c>
      <c r="P2145" s="127">
        <v>44126</v>
      </c>
      <c r="Q2145" s="97">
        <v>44104</v>
      </c>
      <c r="R2145" s="93" t="s">
        <v>35</v>
      </c>
      <c r="S2145" s="89" t="s">
        <v>36</v>
      </c>
      <c r="T2145" s="88" t="s">
        <v>30</v>
      </c>
      <c r="U2145" s="89" t="s">
        <v>449</v>
      </c>
      <c r="V2145" s="92" t="s">
        <v>2558</v>
      </c>
      <c r="W2145" s="94">
        <v>43840334</v>
      </c>
      <c r="X2145" s="46">
        <f t="shared" si="105"/>
        <v>8</v>
      </c>
      <c r="Y2145" s="46">
        <v>1880</v>
      </c>
      <c r="Z2145" s="46" t="str">
        <f t="shared" si="106"/>
        <v>1-15</v>
      </c>
      <c r="AA2145" s="77" t="str">
        <f t="shared" si="107"/>
        <v>En Gestión</v>
      </c>
    </row>
    <row r="2146" spans="1:27" s="43" customFormat="1" ht="15" customHeight="1">
      <c r="A2146" s="89" t="s">
        <v>26</v>
      </c>
      <c r="B2146" s="90" t="s">
        <v>75</v>
      </c>
      <c r="C2146" s="91" t="s">
        <v>27</v>
      </c>
      <c r="D2146" s="91">
        <v>9663</v>
      </c>
      <c r="E2146" s="87" t="s">
        <v>97</v>
      </c>
      <c r="F2146" s="87" t="s">
        <v>29</v>
      </c>
      <c r="G2146" s="88" t="s">
        <v>30</v>
      </c>
      <c r="H2146" s="89" t="s">
        <v>31</v>
      </c>
      <c r="I2146" s="92" t="s">
        <v>32</v>
      </c>
      <c r="J2146" s="92" t="s">
        <v>33</v>
      </c>
      <c r="K2146" s="91" t="s">
        <v>34</v>
      </c>
      <c r="L2146" s="128">
        <v>44096</v>
      </c>
      <c r="M2146" s="91">
        <v>2020</v>
      </c>
      <c r="N2146" s="91" t="s">
        <v>1124</v>
      </c>
      <c r="O2146" s="91" t="s">
        <v>48</v>
      </c>
      <c r="P2146" s="127">
        <v>44126</v>
      </c>
      <c r="Q2146" s="97">
        <v>44104</v>
      </c>
      <c r="R2146" s="93" t="s">
        <v>35</v>
      </c>
      <c r="S2146" s="89" t="s">
        <v>36</v>
      </c>
      <c r="T2146" s="88" t="s">
        <v>30</v>
      </c>
      <c r="U2146" s="89" t="s">
        <v>449</v>
      </c>
      <c r="V2146" s="92" t="s">
        <v>2559</v>
      </c>
      <c r="W2146" s="94">
        <v>47745258</v>
      </c>
      <c r="X2146" s="46">
        <f t="shared" si="105"/>
        <v>8</v>
      </c>
      <c r="Y2146" s="46">
        <v>1881</v>
      </c>
      <c r="Z2146" s="46" t="str">
        <f t="shared" si="106"/>
        <v>1-15</v>
      </c>
      <c r="AA2146" s="77" t="str">
        <f t="shared" si="107"/>
        <v>En Gestión</v>
      </c>
    </row>
    <row r="2147" spans="1:27" s="43" customFormat="1" ht="15" customHeight="1">
      <c r="A2147" s="89" t="s">
        <v>26</v>
      </c>
      <c r="B2147" s="90" t="s">
        <v>75</v>
      </c>
      <c r="C2147" s="91" t="s">
        <v>27</v>
      </c>
      <c r="D2147" s="91">
        <v>9664</v>
      </c>
      <c r="E2147" s="87" t="s">
        <v>50</v>
      </c>
      <c r="F2147" s="87" t="s">
        <v>29</v>
      </c>
      <c r="G2147" s="88" t="s">
        <v>30</v>
      </c>
      <c r="H2147" s="89" t="s">
        <v>31</v>
      </c>
      <c r="I2147" s="92" t="s">
        <v>32</v>
      </c>
      <c r="J2147" s="92" t="s">
        <v>33</v>
      </c>
      <c r="K2147" s="91" t="s">
        <v>34</v>
      </c>
      <c r="L2147" s="128">
        <v>44096</v>
      </c>
      <c r="M2147" s="91">
        <v>2020</v>
      </c>
      <c r="N2147" s="91" t="s">
        <v>1124</v>
      </c>
      <c r="O2147" s="91" t="s">
        <v>48</v>
      </c>
      <c r="P2147" s="127">
        <v>44126</v>
      </c>
      <c r="Q2147" s="97">
        <v>44104</v>
      </c>
      <c r="R2147" s="93" t="s">
        <v>35</v>
      </c>
      <c r="S2147" s="89" t="s">
        <v>36</v>
      </c>
      <c r="T2147" s="88" t="s">
        <v>30</v>
      </c>
      <c r="U2147" s="89" t="s">
        <v>449</v>
      </c>
      <c r="V2147" s="92" t="s">
        <v>2560</v>
      </c>
      <c r="W2147" s="94">
        <v>29595719</v>
      </c>
      <c r="X2147" s="46">
        <f t="shared" si="105"/>
        <v>8</v>
      </c>
      <c r="Y2147" s="46">
        <v>1882</v>
      </c>
      <c r="Z2147" s="46" t="str">
        <f t="shared" si="106"/>
        <v>1-15</v>
      </c>
      <c r="AA2147" s="77" t="str">
        <f t="shared" si="107"/>
        <v>En Gestión</v>
      </c>
    </row>
    <row r="2148" spans="1:27" s="43" customFormat="1" ht="15" customHeight="1">
      <c r="A2148" s="89" t="s">
        <v>26</v>
      </c>
      <c r="B2148" s="90" t="s">
        <v>75</v>
      </c>
      <c r="C2148" s="91" t="s">
        <v>27</v>
      </c>
      <c r="D2148" s="91">
        <v>9666</v>
      </c>
      <c r="E2148" s="87" t="s">
        <v>50</v>
      </c>
      <c r="F2148" s="87" t="s">
        <v>29</v>
      </c>
      <c r="G2148" s="88" t="s">
        <v>30</v>
      </c>
      <c r="H2148" s="89" t="s">
        <v>31</v>
      </c>
      <c r="I2148" s="92" t="s">
        <v>32</v>
      </c>
      <c r="J2148" s="92" t="s">
        <v>33</v>
      </c>
      <c r="K2148" s="91" t="s">
        <v>34</v>
      </c>
      <c r="L2148" s="128">
        <v>44096</v>
      </c>
      <c r="M2148" s="91">
        <v>2020</v>
      </c>
      <c r="N2148" s="91" t="s">
        <v>1124</v>
      </c>
      <c r="O2148" s="91" t="s">
        <v>48</v>
      </c>
      <c r="P2148" s="127">
        <v>44126</v>
      </c>
      <c r="Q2148" s="97">
        <v>44104</v>
      </c>
      <c r="R2148" s="93" t="s">
        <v>35</v>
      </c>
      <c r="S2148" s="89" t="s">
        <v>36</v>
      </c>
      <c r="T2148" s="88" t="s">
        <v>41</v>
      </c>
      <c r="U2148" s="89" t="s">
        <v>42</v>
      </c>
      <c r="V2148" s="92" t="s">
        <v>2561</v>
      </c>
      <c r="W2148" s="94">
        <v>43355424</v>
      </c>
      <c r="X2148" s="46">
        <f t="shared" si="105"/>
        <v>8</v>
      </c>
      <c r="Y2148" s="46">
        <v>1883</v>
      </c>
      <c r="Z2148" s="46" t="str">
        <f t="shared" si="106"/>
        <v>1-15</v>
      </c>
      <c r="AA2148" s="77" t="str">
        <f t="shared" si="107"/>
        <v>En Gestión</v>
      </c>
    </row>
    <row r="2149" spans="1:27" s="43" customFormat="1" ht="15" customHeight="1">
      <c r="A2149" s="89" t="s">
        <v>26</v>
      </c>
      <c r="B2149" s="90" t="s">
        <v>75</v>
      </c>
      <c r="C2149" s="91" t="s">
        <v>27</v>
      </c>
      <c r="D2149" s="91">
        <v>9667</v>
      </c>
      <c r="E2149" s="87" t="s">
        <v>56</v>
      </c>
      <c r="F2149" s="87" t="s">
        <v>29</v>
      </c>
      <c r="G2149" s="88" t="s">
        <v>30</v>
      </c>
      <c r="H2149" s="89" t="s">
        <v>31</v>
      </c>
      <c r="I2149" s="92" t="s">
        <v>32</v>
      </c>
      <c r="J2149" s="92" t="s">
        <v>33</v>
      </c>
      <c r="K2149" s="91" t="s">
        <v>34</v>
      </c>
      <c r="L2149" s="128">
        <v>44096</v>
      </c>
      <c r="M2149" s="91">
        <v>2020</v>
      </c>
      <c r="N2149" s="91" t="s">
        <v>1124</v>
      </c>
      <c r="O2149" s="91" t="s">
        <v>48</v>
      </c>
      <c r="P2149" s="127">
        <v>44126</v>
      </c>
      <c r="Q2149" s="97">
        <v>44104</v>
      </c>
      <c r="R2149" s="93" t="s">
        <v>35</v>
      </c>
      <c r="S2149" s="89" t="s">
        <v>36</v>
      </c>
      <c r="T2149" s="88" t="s">
        <v>30</v>
      </c>
      <c r="U2149" s="89" t="s">
        <v>449</v>
      </c>
      <c r="V2149" s="92" t="s">
        <v>2562</v>
      </c>
      <c r="W2149" s="94">
        <v>32736155</v>
      </c>
      <c r="X2149" s="46">
        <f t="shared" si="105"/>
        <v>8</v>
      </c>
      <c r="Y2149" s="46">
        <v>1884</v>
      </c>
      <c r="Z2149" s="46" t="str">
        <f t="shared" si="106"/>
        <v>1-15</v>
      </c>
      <c r="AA2149" s="77" t="str">
        <f t="shared" si="107"/>
        <v>En Gestión</v>
      </c>
    </row>
    <row r="2150" spans="1:27" s="43" customFormat="1">
      <c r="A2150" s="89" t="s">
        <v>26</v>
      </c>
      <c r="B2150" s="90" t="s">
        <v>75</v>
      </c>
      <c r="C2150" s="91" t="s">
        <v>27</v>
      </c>
      <c r="D2150" s="91">
        <v>9668</v>
      </c>
      <c r="E2150" s="87" t="s">
        <v>93</v>
      </c>
      <c r="F2150" s="87" t="s">
        <v>29</v>
      </c>
      <c r="G2150" s="88" t="s">
        <v>30</v>
      </c>
      <c r="H2150" s="89" t="s">
        <v>442</v>
      </c>
      <c r="I2150" s="92" t="s">
        <v>32</v>
      </c>
      <c r="J2150" s="92" t="s">
        <v>33</v>
      </c>
      <c r="K2150" s="91" t="s">
        <v>34</v>
      </c>
      <c r="L2150" s="128">
        <v>44096</v>
      </c>
      <c r="M2150" s="91">
        <v>2020</v>
      </c>
      <c r="N2150" s="91" t="s">
        <v>1124</v>
      </c>
      <c r="O2150" s="91" t="s">
        <v>48</v>
      </c>
      <c r="P2150" s="127">
        <v>44126</v>
      </c>
      <c r="Q2150" s="97">
        <v>44104</v>
      </c>
      <c r="R2150" s="93" t="s">
        <v>35</v>
      </c>
      <c r="S2150" s="89" t="s">
        <v>36</v>
      </c>
      <c r="T2150" s="88" t="s">
        <v>30</v>
      </c>
      <c r="U2150" s="89" t="s">
        <v>449</v>
      </c>
      <c r="V2150" s="92" t="s">
        <v>2563</v>
      </c>
      <c r="W2150" s="94">
        <v>42433621</v>
      </c>
      <c r="X2150" s="46">
        <f t="shared" si="105"/>
        <v>8</v>
      </c>
      <c r="Y2150" s="46">
        <v>1885</v>
      </c>
      <c r="Z2150" s="46" t="str">
        <f t="shared" si="106"/>
        <v>1-15</v>
      </c>
      <c r="AA2150" s="77" t="str">
        <f t="shared" si="107"/>
        <v>En Gestión</v>
      </c>
    </row>
    <row r="2151" spans="1:27" s="43" customFormat="1" ht="15" customHeight="1">
      <c r="A2151" s="89" t="s">
        <v>26</v>
      </c>
      <c r="B2151" s="90" t="s">
        <v>75</v>
      </c>
      <c r="C2151" s="91" t="s">
        <v>27</v>
      </c>
      <c r="D2151" s="91">
        <v>9670</v>
      </c>
      <c r="E2151" s="87" t="s">
        <v>97</v>
      </c>
      <c r="F2151" s="87" t="s">
        <v>29</v>
      </c>
      <c r="G2151" s="88" t="s">
        <v>54</v>
      </c>
      <c r="H2151" s="89" t="s">
        <v>55</v>
      </c>
      <c r="I2151" s="92" t="s">
        <v>32</v>
      </c>
      <c r="J2151" s="92" t="s">
        <v>33</v>
      </c>
      <c r="K2151" s="91" t="s">
        <v>34</v>
      </c>
      <c r="L2151" s="128">
        <v>44096</v>
      </c>
      <c r="M2151" s="91">
        <v>2020</v>
      </c>
      <c r="N2151" s="91" t="s">
        <v>1124</v>
      </c>
      <c r="O2151" s="91" t="s">
        <v>48</v>
      </c>
      <c r="P2151" s="127">
        <v>44126</v>
      </c>
      <c r="Q2151" s="97">
        <v>44104</v>
      </c>
      <c r="R2151" s="93" t="s">
        <v>35</v>
      </c>
      <c r="S2151" s="89" t="s">
        <v>36</v>
      </c>
      <c r="T2151" s="88" t="s">
        <v>30</v>
      </c>
      <c r="U2151" s="89" t="s">
        <v>449</v>
      </c>
      <c r="V2151" s="92" t="s">
        <v>2564</v>
      </c>
      <c r="W2151" s="94">
        <v>80288411</v>
      </c>
      <c r="X2151" s="46">
        <f t="shared" si="105"/>
        <v>8</v>
      </c>
      <c r="Y2151" s="46">
        <v>1886</v>
      </c>
      <c r="Z2151" s="46" t="str">
        <f t="shared" si="106"/>
        <v>1-15</v>
      </c>
      <c r="AA2151" s="77" t="str">
        <f t="shared" si="107"/>
        <v>En Gestión</v>
      </c>
    </row>
    <row r="2152" spans="1:27" s="43" customFormat="1" ht="15" customHeight="1">
      <c r="A2152" s="89" t="s">
        <v>26</v>
      </c>
      <c r="B2152" s="90" t="s">
        <v>75</v>
      </c>
      <c r="C2152" s="91" t="s">
        <v>27</v>
      </c>
      <c r="D2152" s="91">
        <v>9671</v>
      </c>
      <c r="E2152" s="87" t="s">
        <v>140</v>
      </c>
      <c r="F2152" s="87" t="s">
        <v>29</v>
      </c>
      <c r="G2152" s="88" t="s">
        <v>30</v>
      </c>
      <c r="H2152" s="89" t="s">
        <v>31</v>
      </c>
      <c r="I2152" s="92" t="s">
        <v>32</v>
      </c>
      <c r="J2152" s="92" t="s">
        <v>33</v>
      </c>
      <c r="K2152" s="91" t="s">
        <v>34</v>
      </c>
      <c r="L2152" s="128">
        <v>44096</v>
      </c>
      <c r="M2152" s="91">
        <v>2020</v>
      </c>
      <c r="N2152" s="91" t="s">
        <v>1124</v>
      </c>
      <c r="O2152" s="91" t="s">
        <v>48</v>
      </c>
      <c r="P2152" s="127">
        <v>44126</v>
      </c>
      <c r="Q2152" s="97">
        <v>44104</v>
      </c>
      <c r="R2152" s="93" t="s">
        <v>35</v>
      </c>
      <c r="S2152" s="89" t="s">
        <v>36</v>
      </c>
      <c r="T2152" s="88" t="s">
        <v>30</v>
      </c>
      <c r="U2152" s="89" t="s">
        <v>449</v>
      </c>
      <c r="V2152" s="92" t="s">
        <v>2565</v>
      </c>
      <c r="W2152" s="94">
        <v>9252525</v>
      </c>
      <c r="X2152" s="46">
        <f t="shared" si="105"/>
        <v>8</v>
      </c>
      <c r="Y2152" s="46">
        <v>1887</v>
      </c>
      <c r="Z2152" s="46" t="str">
        <f t="shared" si="106"/>
        <v>1-15</v>
      </c>
      <c r="AA2152" s="77" t="str">
        <f t="shared" si="107"/>
        <v>En Gestión</v>
      </c>
    </row>
    <row r="2153" spans="1:27" s="43" customFormat="1" ht="15" customHeight="1">
      <c r="A2153" s="89" t="s">
        <v>26</v>
      </c>
      <c r="B2153" s="90" t="s">
        <v>75</v>
      </c>
      <c r="C2153" s="91" t="s">
        <v>27</v>
      </c>
      <c r="D2153" s="91">
        <v>9672</v>
      </c>
      <c r="E2153" s="87" t="s">
        <v>64</v>
      </c>
      <c r="F2153" s="87" t="s">
        <v>29</v>
      </c>
      <c r="G2153" s="88" t="s">
        <v>30</v>
      </c>
      <c r="H2153" s="89" t="s">
        <v>31</v>
      </c>
      <c r="I2153" s="92" t="s">
        <v>32</v>
      </c>
      <c r="J2153" s="92" t="s">
        <v>33</v>
      </c>
      <c r="K2153" s="91" t="s">
        <v>34</v>
      </c>
      <c r="L2153" s="128">
        <v>44096</v>
      </c>
      <c r="M2153" s="91">
        <v>2020</v>
      </c>
      <c r="N2153" s="91" t="s">
        <v>1124</v>
      </c>
      <c r="O2153" s="91" t="s">
        <v>48</v>
      </c>
      <c r="P2153" s="127">
        <v>44126</v>
      </c>
      <c r="Q2153" s="97">
        <v>44104</v>
      </c>
      <c r="R2153" s="93" t="s">
        <v>35</v>
      </c>
      <c r="S2153" s="89" t="s">
        <v>36</v>
      </c>
      <c r="T2153" s="88" t="s">
        <v>30</v>
      </c>
      <c r="U2153" s="89" t="s">
        <v>449</v>
      </c>
      <c r="V2153" s="92" t="s">
        <v>2566</v>
      </c>
      <c r="W2153" s="94">
        <v>73642573</v>
      </c>
      <c r="X2153" s="46">
        <f t="shared" si="105"/>
        <v>8</v>
      </c>
      <c r="Y2153" s="46">
        <v>1888</v>
      </c>
      <c r="Z2153" s="46" t="str">
        <f t="shared" si="106"/>
        <v>1-15</v>
      </c>
      <c r="AA2153" s="77" t="str">
        <f t="shared" si="107"/>
        <v>En Gestión</v>
      </c>
    </row>
    <row r="2154" spans="1:27" s="43" customFormat="1" ht="15" customHeight="1">
      <c r="A2154" s="89" t="s">
        <v>26</v>
      </c>
      <c r="B2154" s="90" t="s">
        <v>75</v>
      </c>
      <c r="C2154" s="91" t="s">
        <v>27</v>
      </c>
      <c r="D2154" s="91">
        <v>9673</v>
      </c>
      <c r="E2154" s="87" t="s">
        <v>56</v>
      </c>
      <c r="F2154" s="87" t="s">
        <v>29</v>
      </c>
      <c r="G2154" s="88" t="s">
        <v>30</v>
      </c>
      <c r="H2154" s="89" t="s">
        <v>31</v>
      </c>
      <c r="I2154" s="92" t="s">
        <v>32</v>
      </c>
      <c r="J2154" s="92" t="s">
        <v>33</v>
      </c>
      <c r="K2154" s="91" t="s">
        <v>34</v>
      </c>
      <c r="L2154" s="128">
        <v>44096</v>
      </c>
      <c r="M2154" s="91">
        <v>2020</v>
      </c>
      <c r="N2154" s="91" t="s">
        <v>1124</v>
      </c>
      <c r="O2154" s="91" t="s">
        <v>48</v>
      </c>
      <c r="P2154" s="127">
        <v>44126</v>
      </c>
      <c r="Q2154" s="97">
        <v>44104</v>
      </c>
      <c r="R2154" s="93" t="s">
        <v>35</v>
      </c>
      <c r="S2154" s="89" t="s">
        <v>36</v>
      </c>
      <c r="T2154" s="88" t="s">
        <v>30</v>
      </c>
      <c r="U2154" s="89" t="s">
        <v>449</v>
      </c>
      <c r="V2154" s="92" t="s">
        <v>2567</v>
      </c>
      <c r="W2154" s="94">
        <v>42391884</v>
      </c>
      <c r="X2154" s="46">
        <f t="shared" si="105"/>
        <v>8</v>
      </c>
      <c r="Y2154" s="46">
        <v>1889</v>
      </c>
      <c r="Z2154" s="46" t="str">
        <f t="shared" si="106"/>
        <v>1-15</v>
      </c>
      <c r="AA2154" s="77" t="str">
        <f t="shared" si="107"/>
        <v>En Gestión</v>
      </c>
    </row>
    <row r="2155" spans="1:27" s="43" customFormat="1" ht="15" customHeight="1">
      <c r="A2155" s="89" t="s">
        <v>26</v>
      </c>
      <c r="B2155" s="90" t="s">
        <v>75</v>
      </c>
      <c r="C2155" s="91" t="s">
        <v>27</v>
      </c>
      <c r="D2155" s="91">
        <v>9674</v>
      </c>
      <c r="E2155" s="87" t="s">
        <v>72</v>
      </c>
      <c r="F2155" s="87" t="s">
        <v>29</v>
      </c>
      <c r="G2155" s="88" t="s">
        <v>30</v>
      </c>
      <c r="H2155" s="89" t="s">
        <v>31</v>
      </c>
      <c r="I2155" s="92" t="s">
        <v>32</v>
      </c>
      <c r="J2155" s="92" t="s">
        <v>33</v>
      </c>
      <c r="K2155" s="91" t="s">
        <v>34</v>
      </c>
      <c r="L2155" s="128">
        <v>44096</v>
      </c>
      <c r="M2155" s="91">
        <v>2020</v>
      </c>
      <c r="N2155" s="91" t="s">
        <v>1124</v>
      </c>
      <c r="O2155" s="91" t="s">
        <v>48</v>
      </c>
      <c r="P2155" s="127">
        <v>44126</v>
      </c>
      <c r="Q2155" s="97">
        <v>44104</v>
      </c>
      <c r="R2155" s="93" t="s">
        <v>35</v>
      </c>
      <c r="S2155" s="89" t="s">
        <v>36</v>
      </c>
      <c r="T2155" s="88" t="s">
        <v>30</v>
      </c>
      <c r="U2155" s="89" t="s">
        <v>449</v>
      </c>
      <c r="V2155" s="92" t="s">
        <v>2568</v>
      </c>
      <c r="W2155" s="94">
        <v>1146303</v>
      </c>
      <c r="X2155" s="46">
        <f t="shared" si="105"/>
        <v>8</v>
      </c>
      <c r="Y2155" s="46">
        <v>1890</v>
      </c>
      <c r="Z2155" s="46" t="str">
        <f t="shared" si="106"/>
        <v>1-15</v>
      </c>
      <c r="AA2155" s="77" t="str">
        <f t="shared" si="107"/>
        <v>En Gestión</v>
      </c>
    </row>
    <row r="2156" spans="1:27" s="43" customFormat="1" ht="15" customHeight="1">
      <c r="A2156" s="89" t="s">
        <v>26</v>
      </c>
      <c r="B2156" s="90" t="s">
        <v>75</v>
      </c>
      <c r="C2156" s="91" t="s">
        <v>27</v>
      </c>
      <c r="D2156" s="91">
        <v>9669</v>
      </c>
      <c r="E2156" s="87" t="s">
        <v>109</v>
      </c>
      <c r="F2156" s="87" t="s">
        <v>29</v>
      </c>
      <c r="G2156" s="88" t="s">
        <v>44</v>
      </c>
      <c r="H2156" s="89" t="s">
        <v>45</v>
      </c>
      <c r="I2156" s="92" t="s">
        <v>109</v>
      </c>
      <c r="J2156" s="92" t="s">
        <v>51</v>
      </c>
      <c r="K2156" s="91" t="s">
        <v>404</v>
      </c>
      <c r="L2156" s="128">
        <v>44096</v>
      </c>
      <c r="M2156" s="91">
        <v>2020</v>
      </c>
      <c r="N2156" s="91" t="s">
        <v>1124</v>
      </c>
      <c r="O2156" s="91" t="s">
        <v>48</v>
      </c>
      <c r="P2156" s="127">
        <v>44126</v>
      </c>
      <c r="Q2156" s="97">
        <v>44104</v>
      </c>
      <c r="R2156" s="93" t="s">
        <v>35</v>
      </c>
      <c r="S2156" s="89" t="s">
        <v>36</v>
      </c>
      <c r="T2156" s="88">
        <v>22</v>
      </c>
      <c r="U2156" s="89" t="s">
        <v>448</v>
      </c>
      <c r="V2156" s="92" t="s">
        <v>2569</v>
      </c>
      <c r="W2156" s="94">
        <v>29203341</v>
      </c>
      <c r="X2156" s="46">
        <f t="shared" si="105"/>
        <v>8</v>
      </c>
      <c r="Y2156" s="46">
        <v>1891</v>
      </c>
      <c r="Z2156" s="46" t="str">
        <f t="shared" si="106"/>
        <v>1-15</v>
      </c>
      <c r="AA2156" s="77" t="str">
        <f t="shared" si="107"/>
        <v>En Gestión</v>
      </c>
    </row>
    <row r="2157" spans="1:27" s="43" customFormat="1" ht="15" customHeight="1">
      <c r="A2157" s="89" t="s">
        <v>26</v>
      </c>
      <c r="B2157" s="90" t="s">
        <v>75</v>
      </c>
      <c r="C2157" s="91" t="s">
        <v>27</v>
      </c>
      <c r="D2157" s="91">
        <v>9625</v>
      </c>
      <c r="E2157" s="87" t="s">
        <v>77</v>
      </c>
      <c r="F2157" s="87" t="s">
        <v>57</v>
      </c>
      <c r="G2157" s="88" t="s">
        <v>44</v>
      </c>
      <c r="H2157" s="89" t="s">
        <v>45</v>
      </c>
      <c r="I2157" s="92" t="s">
        <v>124</v>
      </c>
      <c r="J2157" s="92" t="s">
        <v>108</v>
      </c>
      <c r="K2157" s="91" t="s">
        <v>459</v>
      </c>
      <c r="L2157" s="128">
        <v>44095</v>
      </c>
      <c r="M2157" s="91">
        <v>2020</v>
      </c>
      <c r="N2157" s="91" t="s">
        <v>1124</v>
      </c>
      <c r="O2157" s="91" t="s">
        <v>48</v>
      </c>
      <c r="P2157" s="127">
        <v>44125</v>
      </c>
      <c r="Q2157" s="97">
        <v>44104</v>
      </c>
      <c r="R2157" s="93" t="s">
        <v>35</v>
      </c>
      <c r="S2157" s="89" t="s">
        <v>36</v>
      </c>
      <c r="T2157" s="88" t="s">
        <v>30</v>
      </c>
      <c r="U2157" s="89" t="s">
        <v>449</v>
      </c>
      <c r="V2157" s="92" t="s">
        <v>2570</v>
      </c>
      <c r="W2157" s="94">
        <v>46463671</v>
      </c>
      <c r="X2157" s="46">
        <f t="shared" si="105"/>
        <v>9</v>
      </c>
      <c r="Y2157" s="46">
        <v>1892</v>
      </c>
      <c r="Z2157" s="46" t="str">
        <f t="shared" si="106"/>
        <v>1-15</v>
      </c>
      <c r="AA2157" s="77" t="str">
        <f t="shared" si="107"/>
        <v>En Gestión</v>
      </c>
    </row>
    <row r="2158" spans="1:27" s="43" customFormat="1" ht="15" customHeight="1">
      <c r="A2158" s="89" t="s">
        <v>26</v>
      </c>
      <c r="B2158" s="90" t="s">
        <v>75</v>
      </c>
      <c r="C2158" s="91" t="s">
        <v>27</v>
      </c>
      <c r="D2158" s="91">
        <v>9616</v>
      </c>
      <c r="E2158" s="87" t="s">
        <v>56</v>
      </c>
      <c r="F2158" s="87" t="s">
        <v>29</v>
      </c>
      <c r="G2158" s="88" t="s">
        <v>30</v>
      </c>
      <c r="H2158" s="89" t="s">
        <v>31</v>
      </c>
      <c r="I2158" s="92" t="s">
        <v>32</v>
      </c>
      <c r="J2158" s="92" t="s">
        <v>33</v>
      </c>
      <c r="K2158" s="91" t="s">
        <v>34</v>
      </c>
      <c r="L2158" s="128">
        <v>44095</v>
      </c>
      <c r="M2158" s="91">
        <v>2020</v>
      </c>
      <c r="N2158" s="91" t="s">
        <v>1124</v>
      </c>
      <c r="O2158" s="91" t="s">
        <v>48</v>
      </c>
      <c r="P2158" s="127">
        <v>44125</v>
      </c>
      <c r="Q2158" s="97">
        <v>44104</v>
      </c>
      <c r="R2158" s="93" t="s">
        <v>35</v>
      </c>
      <c r="S2158" s="89" t="s">
        <v>36</v>
      </c>
      <c r="T2158" s="88" t="s">
        <v>30</v>
      </c>
      <c r="U2158" s="89" t="s">
        <v>449</v>
      </c>
      <c r="V2158" s="92" t="s">
        <v>2571</v>
      </c>
      <c r="W2158" s="94">
        <v>46271865</v>
      </c>
      <c r="X2158" s="46">
        <f t="shared" si="105"/>
        <v>9</v>
      </c>
      <c r="Y2158" s="46">
        <v>1893</v>
      </c>
      <c r="Z2158" s="46" t="str">
        <f t="shared" si="106"/>
        <v>1-15</v>
      </c>
      <c r="AA2158" s="77" t="str">
        <f t="shared" si="107"/>
        <v>En Gestión</v>
      </c>
    </row>
    <row r="2159" spans="1:27" s="43" customFormat="1" ht="15" customHeight="1">
      <c r="A2159" s="89" t="s">
        <v>26</v>
      </c>
      <c r="B2159" s="90" t="s">
        <v>75</v>
      </c>
      <c r="C2159" s="91" t="s">
        <v>27</v>
      </c>
      <c r="D2159" s="91">
        <v>9617</v>
      </c>
      <c r="E2159" s="87" t="s">
        <v>144</v>
      </c>
      <c r="F2159" s="87" t="s">
        <v>57</v>
      </c>
      <c r="G2159" s="88" t="s">
        <v>30</v>
      </c>
      <c r="H2159" s="89" t="s">
        <v>31</v>
      </c>
      <c r="I2159" s="92" t="s">
        <v>32</v>
      </c>
      <c r="J2159" s="92" t="s">
        <v>33</v>
      </c>
      <c r="K2159" s="91" t="s">
        <v>34</v>
      </c>
      <c r="L2159" s="128">
        <v>44095</v>
      </c>
      <c r="M2159" s="91">
        <v>2020</v>
      </c>
      <c r="N2159" s="91" t="s">
        <v>1124</v>
      </c>
      <c r="O2159" s="91" t="s">
        <v>48</v>
      </c>
      <c r="P2159" s="127">
        <v>44125</v>
      </c>
      <c r="Q2159" s="97">
        <v>44104</v>
      </c>
      <c r="R2159" s="93" t="s">
        <v>35</v>
      </c>
      <c r="S2159" s="89" t="s">
        <v>36</v>
      </c>
      <c r="T2159" s="88">
        <v>39</v>
      </c>
      <c r="U2159" s="89" t="s">
        <v>82</v>
      </c>
      <c r="V2159" s="92" t="s">
        <v>2572</v>
      </c>
      <c r="W2159" s="94">
        <v>72138546</v>
      </c>
      <c r="X2159" s="46">
        <f t="shared" si="105"/>
        <v>9</v>
      </c>
      <c r="Y2159" s="46">
        <v>1894</v>
      </c>
      <c r="Z2159" s="46" t="str">
        <f t="shared" si="106"/>
        <v>1-15</v>
      </c>
      <c r="AA2159" s="77" t="str">
        <f t="shared" si="107"/>
        <v>En Gestión</v>
      </c>
    </row>
    <row r="2160" spans="1:27" s="43" customFormat="1" ht="15" customHeight="1">
      <c r="A2160" s="89" t="s">
        <v>26</v>
      </c>
      <c r="B2160" s="90" t="s">
        <v>75</v>
      </c>
      <c r="C2160" s="91" t="s">
        <v>27</v>
      </c>
      <c r="D2160" s="91">
        <v>9618</v>
      </c>
      <c r="E2160" s="87" t="s">
        <v>56</v>
      </c>
      <c r="F2160" s="87" t="s">
        <v>57</v>
      </c>
      <c r="G2160" s="88" t="s">
        <v>30</v>
      </c>
      <c r="H2160" s="89" t="s">
        <v>31</v>
      </c>
      <c r="I2160" s="92" t="s">
        <v>32</v>
      </c>
      <c r="J2160" s="92" t="s">
        <v>33</v>
      </c>
      <c r="K2160" s="91" t="s">
        <v>34</v>
      </c>
      <c r="L2160" s="128">
        <v>44095</v>
      </c>
      <c r="M2160" s="91">
        <v>2020</v>
      </c>
      <c r="N2160" s="91" t="s">
        <v>1124</v>
      </c>
      <c r="O2160" s="91" t="s">
        <v>48</v>
      </c>
      <c r="P2160" s="127">
        <v>44125</v>
      </c>
      <c r="Q2160" s="97">
        <v>44104</v>
      </c>
      <c r="R2160" s="93" t="s">
        <v>35</v>
      </c>
      <c r="S2160" s="89" t="s">
        <v>36</v>
      </c>
      <c r="T2160" s="88" t="s">
        <v>30</v>
      </c>
      <c r="U2160" s="89" t="s">
        <v>449</v>
      </c>
      <c r="V2160" s="92" t="s">
        <v>2573</v>
      </c>
      <c r="W2160" s="94">
        <v>32803600</v>
      </c>
      <c r="X2160" s="46">
        <f t="shared" si="105"/>
        <v>9</v>
      </c>
      <c r="Y2160" s="46">
        <v>1895</v>
      </c>
      <c r="Z2160" s="46" t="str">
        <f t="shared" si="106"/>
        <v>1-15</v>
      </c>
      <c r="AA2160" s="77" t="str">
        <f t="shared" si="107"/>
        <v>En Gestión</v>
      </c>
    </row>
    <row r="2161" spans="1:27" s="43" customFormat="1" ht="15" customHeight="1">
      <c r="A2161" s="89" t="s">
        <v>26</v>
      </c>
      <c r="B2161" s="90" t="s">
        <v>75</v>
      </c>
      <c r="C2161" s="91" t="s">
        <v>27</v>
      </c>
      <c r="D2161" s="91">
        <v>9619</v>
      </c>
      <c r="E2161" s="87" t="s">
        <v>121</v>
      </c>
      <c r="F2161" s="87" t="s">
        <v>57</v>
      </c>
      <c r="G2161" s="88" t="s">
        <v>54</v>
      </c>
      <c r="H2161" s="89" t="s">
        <v>55</v>
      </c>
      <c r="I2161" s="92" t="s">
        <v>32</v>
      </c>
      <c r="J2161" s="92" t="s">
        <v>33</v>
      </c>
      <c r="K2161" s="91" t="s">
        <v>34</v>
      </c>
      <c r="L2161" s="128">
        <v>44095</v>
      </c>
      <c r="M2161" s="91">
        <v>2020</v>
      </c>
      <c r="N2161" s="91" t="s">
        <v>1124</v>
      </c>
      <c r="O2161" s="91" t="s">
        <v>48</v>
      </c>
      <c r="P2161" s="127">
        <v>44125</v>
      </c>
      <c r="Q2161" s="97">
        <v>44104</v>
      </c>
      <c r="R2161" s="93" t="s">
        <v>35</v>
      </c>
      <c r="S2161" s="89" t="s">
        <v>36</v>
      </c>
      <c r="T2161" s="88" t="s">
        <v>30</v>
      </c>
      <c r="U2161" s="89" t="s">
        <v>449</v>
      </c>
      <c r="V2161" s="92" t="s">
        <v>2574</v>
      </c>
      <c r="W2161" s="94">
        <v>41504602</v>
      </c>
      <c r="X2161" s="46">
        <f t="shared" si="105"/>
        <v>9</v>
      </c>
      <c r="Y2161" s="46">
        <v>1896</v>
      </c>
      <c r="Z2161" s="46" t="str">
        <f t="shared" si="106"/>
        <v>1-15</v>
      </c>
      <c r="AA2161" s="77" t="str">
        <f t="shared" si="107"/>
        <v>En Gestión</v>
      </c>
    </row>
    <row r="2162" spans="1:27" s="43" customFormat="1" ht="15" customHeight="1">
      <c r="A2162" s="89" t="s">
        <v>26</v>
      </c>
      <c r="B2162" s="90" t="s">
        <v>75</v>
      </c>
      <c r="C2162" s="91" t="s">
        <v>27</v>
      </c>
      <c r="D2162" s="91">
        <v>9622</v>
      </c>
      <c r="E2162" s="87" t="s">
        <v>73</v>
      </c>
      <c r="F2162" s="87" t="s">
        <v>57</v>
      </c>
      <c r="G2162" s="88" t="s">
        <v>54</v>
      </c>
      <c r="H2162" s="89" t="s">
        <v>55</v>
      </c>
      <c r="I2162" s="92" t="s">
        <v>32</v>
      </c>
      <c r="J2162" s="92" t="s">
        <v>33</v>
      </c>
      <c r="K2162" s="91" t="s">
        <v>34</v>
      </c>
      <c r="L2162" s="128">
        <v>44095</v>
      </c>
      <c r="M2162" s="91">
        <v>2020</v>
      </c>
      <c r="N2162" s="91" t="s">
        <v>1124</v>
      </c>
      <c r="O2162" s="91" t="s">
        <v>48</v>
      </c>
      <c r="P2162" s="127">
        <v>44125</v>
      </c>
      <c r="Q2162" s="97">
        <v>44104</v>
      </c>
      <c r="R2162" s="93" t="s">
        <v>35</v>
      </c>
      <c r="S2162" s="89" t="s">
        <v>36</v>
      </c>
      <c r="T2162" s="88">
        <v>39</v>
      </c>
      <c r="U2162" s="89" t="s">
        <v>82</v>
      </c>
      <c r="V2162" s="92" t="s">
        <v>2575</v>
      </c>
      <c r="W2162" s="94">
        <v>21801491</v>
      </c>
      <c r="X2162" s="46">
        <f t="shared" si="105"/>
        <v>9</v>
      </c>
      <c r="Y2162" s="46">
        <v>1897</v>
      </c>
      <c r="Z2162" s="46" t="str">
        <f t="shared" si="106"/>
        <v>1-15</v>
      </c>
      <c r="AA2162" s="77" t="str">
        <f t="shared" si="107"/>
        <v>En Gestión</v>
      </c>
    </row>
    <row r="2163" spans="1:27" s="43" customFormat="1" ht="15" customHeight="1">
      <c r="A2163" s="89" t="s">
        <v>26</v>
      </c>
      <c r="B2163" s="90" t="s">
        <v>75</v>
      </c>
      <c r="C2163" s="91" t="s">
        <v>27</v>
      </c>
      <c r="D2163" s="91">
        <v>9623</v>
      </c>
      <c r="E2163" s="87" t="s">
        <v>77</v>
      </c>
      <c r="F2163" s="87" t="s">
        <v>29</v>
      </c>
      <c r="G2163" s="88" t="s">
        <v>54</v>
      </c>
      <c r="H2163" s="89" t="s">
        <v>55</v>
      </c>
      <c r="I2163" s="92" t="s">
        <v>32</v>
      </c>
      <c r="J2163" s="92" t="s">
        <v>33</v>
      </c>
      <c r="K2163" s="91" t="s">
        <v>34</v>
      </c>
      <c r="L2163" s="128">
        <v>44095</v>
      </c>
      <c r="M2163" s="91">
        <v>2020</v>
      </c>
      <c r="N2163" s="91" t="s">
        <v>1124</v>
      </c>
      <c r="O2163" s="91" t="s">
        <v>48</v>
      </c>
      <c r="P2163" s="127">
        <v>44125</v>
      </c>
      <c r="Q2163" s="97">
        <v>44104</v>
      </c>
      <c r="R2163" s="93" t="s">
        <v>35</v>
      </c>
      <c r="S2163" s="89" t="s">
        <v>36</v>
      </c>
      <c r="T2163" s="88" t="s">
        <v>30</v>
      </c>
      <c r="U2163" s="89" t="s">
        <v>449</v>
      </c>
      <c r="V2163" s="92" t="s">
        <v>2576</v>
      </c>
      <c r="W2163" s="94">
        <v>16719708</v>
      </c>
      <c r="X2163" s="46">
        <f t="shared" si="105"/>
        <v>9</v>
      </c>
      <c r="Y2163" s="46">
        <v>1898</v>
      </c>
      <c r="Z2163" s="46" t="str">
        <f t="shared" si="106"/>
        <v>1-15</v>
      </c>
      <c r="AA2163" s="77" t="str">
        <f t="shared" si="107"/>
        <v>En Gestión</v>
      </c>
    </row>
    <row r="2164" spans="1:27" s="43" customFormat="1" ht="15" customHeight="1">
      <c r="A2164" s="89" t="s">
        <v>26</v>
      </c>
      <c r="B2164" s="90" t="s">
        <v>75</v>
      </c>
      <c r="C2164" s="91" t="s">
        <v>27</v>
      </c>
      <c r="D2164" s="91">
        <v>9624</v>
      </c>
      <c r="E2164" s="87" t="s">
        <v>97</v>
      </c>
      <c r="F2164" s="87" t="s">
        <v>57</v>
      </c>
      <c r="G2164" s="88" t="s">
        <v>54</v>
      </c>
      <c r="H2164" s="89" t="s">
        <v>55</v>
      </c>
      <c r="I2164" s="92" t="s">
        <v>32</v>
      </c>
      <c r="J2164" s="92" t="s">
        <v>33</v>
      </c>
      <c r="K2164" s="91" t="s">
        <v>34</v>
      </c>
      <c r="L2164" s="128">
        <v>44095</v>
      </c>
      <c r="M2164" s="91">
        <v>2020</v>
      </c>
      <c r="N2164" s="91" t="s">
        <v>1124</v>
      </c>
      <c r="O2164" s="91" t="s">
        <v>48</v>
      </c>
      <c r="P2164" s="127">
        <v>44125</v>
      </c>
      <c r="Q2164" s="97">
        <v>44104</v>
      </c>
      <c r="R2164" s="93" t="s">
        <v>35</v>
      </c>
      <c r="S2164" s="89" t="s">
        <v>36</v>
      </c>
      <c r="T2164" s="88" t="s">
        <v>30</v>
      </c>
      <c r="U2164" s="89" t="s">
        <v>449</v>
      </c>
      <c r="V2164" s="92" t="s">
        <v>2577</v>
      </c>
      <c r="W2164" s="94">
        <v>70305663</v>
      </c>
      <c r="X2164" s="46">
        <f t="shared" si="105"/>
        <v>9</v>
      </c>
      <c r="Y2164" s="46">
        <v>1899</v>
      </c>
      <c r="Z2164" s="46" t="str">
        <f t="shared" si="106"/>
        <v>1-15</v>
      </c>
      <c r="AA2164" s="77" t="str">
        <f t="shared" si="107"/>
        <v>En Gestión</v>
      </c>
    </row>
    <row r="2165" spans="1:27" s="43" customFormat="1" ht="15" customHeight="1">
      <c r="A2165" s="89" t="s">
        <v>26</v>
      </c>
      <c r="B2165" s="90" t="s">
        <v>75</v>
      </c>
      <c r="C2165" s="91" t="s">
        <v>27</v>
      </c>
      <c r="D2165" s="91">
        <v>9627</v>
      </c>
      <c r="E2165" s="87" t="s">
        <v>56</v>
      </c>
      <c r="F2165" s="87" t="s">
        <v>29</v>
      </c>
      <c r="G2165" s="88" t="s">
        <v>30</v>
      </c>
      <c r="H2165" s="89" t="s">
        <v>31</v>
      </c>
      <c r="I2165" s="92" t="s">
        <v>32</v>
      </c>
      <c r="J2165" s="92" t="s">
        <v>33</v>
      </c>
      <c r="K2165" s="91" t="s">
        <v>34</v>
      </c>
      <c r="L2165" s="128">
        <v>44095</v>
      </c>
      <c r="M2165" s="91">
        <v>2020</v>
      </c>
      <c r="N2165" s="91" t="s">
        <v>1124</v>
      </c>
      <c r="O2165" s="91" t="s">
        <v>48</v>
      </c>
      <c r="P2165" s="127">
        <v>44125</v>
      </c>
      <c r="Q2165" s="97">
        <v>44104</v>
      </c>
      <c r="R2165" s="93" t="s">
        <v>35</v>
      </c>
      <c r="S2165" s="89" t="s">
        <v>36</v>
      </c>
      <c r="T2165" s="88" t="s">
        <v>30</v>
      </c>
      <c r="U2165" s="89" t="s">
        <v>449</v>
      </c>
      <c r="V2165" s="92" t="s">
        <v>2578</v>
      </c>
      <c r="W2165" s="94">
        <v>46864541</v>
      </c>
      <c r="X2165" s="46">
        <f t="shared" si="105"/>
        <v>9</v>
      </c>
      <c r="Y2165" s="46">
        <v>1900</v>
      </c>
      <c r="Z2165" s="46" t="str">
        <f t="shared" si="106"/>
        <v>1-15</v>
      </c>
      <c r="AA2165" s="77" t="str">
        <f t="shared" si="107"/>
        <v>En Gestión</v>
      </c>
    </row>
    <row r="2166" spans="1:27" s="43" customFormat="1" ht="15" customHeight="1">
      <c r="A2166" s="89" t="s">
        <v>26</v>
      </c>
      <c r="B2166" s="90" t="s">
        <v>75</v>
      </c>
      <c r="C2166" s="91" t="s">
        <v>27</v>
      </c>
      <c r="D2166" s="91">
        <v>9628</v>
      </c>
      <c r="E2166" s="87" t="s">
        <v>56</v>
      </c>
      <c r="F2166" s="87" t="s">
        <v>29</v>
      </c>
      <c r="G2166" s="88" t="s">
        <v>30</v>
      </c>
      <c r="H2166" s="89" t="s">
        <v>31</v>
      </c>
      <c r="I2166" s="92" t="s">
        <v>32</v>
      </c>
      <c r="J2166" s="92" t="s">
        <v>33</v>
      </c>
      <c r="K2166" s="91" t="s">
        <v>34</v>
      </c>
      <c r="L2166" s="128">
        <v>44095</v>
      </c>
      <c r="M2166" s="91">
        <v>2020</v>
      </c>
      <c r="N2166" s="91" t="s">
        <v>1124</v>
      </c>
      <c r="O2166" s="91" t="s">
        <v>48</v>
      </c>
      <c r="P2166" s="127">
        <v>44125</v>
      </c>
      <c r="Q2166" s="97">
        <v>44104</v>
      </c>
      <c r="R2166" s="93" t="s">
        <v>35</v>
      </c>
      <c r="S2166" s="89" t="s">
        <v>36</v>
      </c>
      <c r="T2166" s="88" t="s">
        <v>30</v>
      </c>
      <c r="U2166" s="89" t="s">
        <v>449</v>
      </c>
      <c r="V2166" s="92" t="s">
        <v>2579</v>
      </c>
      <c r="W2166" s="94">
        <v>43477015</v>
      </c>
      <c r="X2166" s="46">
        <f t="shared" si="105"/>
        <v>9</v>
      </c>
      <c r="Y2166" s="46">
        <v>1901</v>
      </c>
      <c r="Z2166" s="46" t="str">
        <f t="shared" si="106"/>
        <v>1-15</v>
      </c>
      <c r="AA2166" s="77" t="str">
        <f t="shared" si="107"/>
        <v>En Gestión</v>
      </c>
    </row>
    <row r="2167" spans="1:27" s="43" customFormat="1" ht="15" customHeight="1">
      <c r="A2167" s="89" t="s">
        <v>26</v>
      </c>
      <c r="B2167" s="90" t="s">
        <v>75</v>
      </c>
      <c r="C2167" s="91" t="s">
        <v>27</v>
      </c>
      <c r="D2167" s="91">
        <v>9629</v>
      </c>
      <c r="E2167" s="87" t="s">
        <v>56</v>
      </c>
      <c r="F2167" s="87" t="s">
        <v>29</v>
      </c>
      <c r="G2167" s="88" t="s">
        <v>30</v>
      </c>
      <c r="H2167" s="89" t="s">
        <v>31</v>
      </c>
      <c r="I2167" s="92" t="s">
        <v>32</v>
      </c>
      <c r="J2167" s="92" t="s">
        <v>33</v>
      </c>
      <c r="K2167" s="91" t="s">
        <v>34</v>
      </c>
      <c r="L2167" s="128">
        <v>44095</v>
      </c>
      <c r="M2167" s="91">
        <v>2020</v>
      </c>
      <c r="N2167" s="91" t="s">
        <v>1124</v>
      </c>
      <c r="O2167" s="91" t="s">
        <v>48</v>
      </c>
      <c r="P2167" s="127">
        <v>44125</v>
      </c>
      <c r="Q2167" s="97">
        <v>44104</v>
      </c>
      <c r="R2167" s="93" t="s">
        <v>35</v>
      </c>
      <c r="S2167" s="89" t="s">
        <v>36</v>
      </c>
      <c r="T2167" s="88" t="s">
        <v>30</v>
      </c>
      <c r="U2167" s="89" t="s">
        <v>449</v>
      </c>
      <c r="V2167" s="92" t="s">
        <v>2580</v>
      </c>
      <c r="W2167" s="94">
        <v>32925284</v>
      </c>
      <c r="X2167" s="46">
        <f t="shared" si="105"/>
        <v>9</v>
      </c>
      <c r="Y2167" s="46">
        <v>1902</v>
      </c>
      <c r="Z2167" s="46" t="str">
        <f t="shared" si="106"/>
        <v>1-15</v>
      </c>
      <c r="AA2167" s="77" t="str">
        <f t="shared" si="107"/>
        <v>En Gestión</v>
      </c>
    </row>
    <row r="2168" spans="1:27" s="43" customFormat="1" ht="15" customHeight="1">
      <c r="A2168" s="89" t="s">
        <v>26</v>
      </c>
      <c r="B2168" s="90" t="s">
        <v>75</v>
      </c>
      <c r="C2168" s="91" t="s">
        <v>27</v>
      </c>
      <c r="D2168" s="91">
        <v>9630</v>
      </c>
      <c r="E2168" s="87" t="s">
        <v>56</v>
      </c>
      <c r="F2168" s="87" t="s">
        <v>57</v>
      </c>
      <c r="G2168" s="88" t="s">
        <v>30</v>
      </c>
      <c r="H2168" s="89" t="s">
        <v>31</v>
      </c>
      <c r="I2168" s="92" t="s">
        <v>32</v>
      </c>
      <c r="J2168" s="92" t="s">
        <v>33</v>
      </c>
      <c r="K2168" s="91" t="s">
        <v>34</v>
      </c>
      <c r="L2168" s="128">
        <v>44095</v>
      </c>
      <c r="M2168" s="91">
        <v>2020</v>
      </c>
      <c r="N2168" s="91" t="s">
        <v>1124</v>
      </c>
      <c r="O2168" s="91" t="s">
        <v>48</v>
      </c>
      <c r="P2168" s="127">
        <v>44125</v>
      </c>
      <c r="Q2168" s="97">
        <v>44104</v>
      </c>
      <c r="R2168" s="93" t="s">
        <v>35</v>
      </c>
      <c r="S2168" s="89" t="s">
        <v>36</v>
      </c>
      <c r="T2168" s="88" t="s">
        <v>30</v>
      </c>
      <c r="U2168" s="89" t="s">
        <v>449</v>
      </c>
      <c r="V2168" s="92" t="s">
        <v>2581</v>
      </c>
      <c r="W2168" s="94">
        <v>32920999</v>
      </c>
      <c r="X2168" s="46">
        <f t="shared" si="105"/>
        <v>9</v>
      </c>
      <c r="Y2168" s="46">
        <v>1903</v>
      </c>
      <c r="Z2168" s="46" t="str">
        <f t="shared" si="106"/>
        <v>1-15</v>
      </c>
      <c r="AA2168" s="77" t="str">
        <f t="shared" si="107"/>
        <v>En Gestión</v>
      </c>
    </row>
    <row r="2169" spans="1:27" s="43" customFormat="1" ht="15" customHeight="1">
      <c r="A2169" s="89" t="s">
        <v>26</v>
      </c>
      <c r="B2169" s="90" t="s">
        <v>75</v>
      </c>
      <c r="C2169" s="91" t="s">
        <v>27</v>
      </c>
      <c r="D2169" s="91">
        <v>9631</v>
      </c>
      <c r="E2169" s="87" t="s">
        <v>56</v>
      </c>
      <c r="F2169" s="87" t="s">
        <v>57</v>
      </c>
      <c r="G2169" s="88" t="s">
        <v>30</v>
      </c>
      <c r="H2169" s="89" t="s">
        <v>31</v>
      </c>
      <c r="I2169" s="92" t="s">
        <v>32</v>
      </c>
      <c r="J2169" s="92" t="s">
        <v>33</v>
      </c>
      <c r="K2169" s="91" t="s">
        <v>34</v>
      </c>
      <c r="L2169" s="128">
        <v>44095</v>
      </c>
      <c r="M2169" s="91">
        <v>2020</v>
      </c>
      <c r="N2169" s="91" t="s">
        <v>1124</v>
      </c>
      <c r="O2169" s="91" t="s">
        <v>48</v>
      </c>
      <c r="P2169" s="127">
        <v>44125</v>
      </c>
      <c r="Q2169" s="97">
        <v>44104</v>
      </c>
      <c r="R2169" s="93" t="s">
        <v>35</v>
      </c>
      <c r="S2169" s="89" t="s">
        <v>36</v>
      </c>
      <c r="T2169" s="88" t="s">
        <v>30</v>
      </c>
      <c r="U2169" s="89" t="s">
        <v>449</v>
      </c>
      <c r="V2169" s="92" t="s">
        <v>2582</v>
      </c>
      <c r="W2169" s="94">
        <v>70204442</v>
      </c>
      <c r="X2169" s="46">
        <f t="shared" si="105"/>
        <v>9</v>
      </c>
      <c r="Y2169" s="46">
        <v>1904</v>
      </c>
      <c r="Z2169" s="46" t="str">
        <f t="shared" si="106"/>
        <v>1-15</v>
      </c>
      <c r="AA2169" s="77" t="str">
        <f t="shared" si="107"/>
        <v>En Gestión</v>
      </c>
    </row>
    <row r="2170" spans="1:27" s="43" customFormat="1" ht="15" customHeight="1">
      <c r="A2170" s="89" t="s">
        <v>26</v>
      </c>
      <c r="B2170" s="90" t="s">
        <v>75</v>
      </c>
      <c r="C2170" s="91" t="s">
        <v>27</v>
      </c>
      <c r="D2170" s="91">
        <v>9632</v>
      </c>
      <c r="E2170" s="87" t="s">
        <v>56</v>
      </c>
      <c r="F2170" s="87" t="s">
        <v>29</v>
      </c>
      <c r="G2170" s="88" t="s">
        <v>30</v>
      </c>
      <c r="H2170" s="89" t="s">
        <v>31</v>
      </c>
      <c r="I2170" s="92" t="s">
        <v>32</v>
      </c>
      <c r="J2170" s="92" t="s">
        <v>33</v>
      </c>
      <c r="K2170" s="91" t="s">
        <v>34</v>
      </c>
      <c r="L2170" s="128">
        <v>44095</v>
      </c>
      <c r="M2170" s="91">
        <v>2020</v>
      </c>
      <c r="N2170" s="91" t="s">
        <v>1124</v>
      </c>
      <c r="O2170" s="91" t="s">
        <v>48</v>
      </c>
      <c r="P2170" s="127">
        <v>44125</v>
      </c>
      <c r="Q2170" s="97">
        <v>44104</v>
      </c>
      <c r="R2170" s="93" t="s">
        <v>35</v>
      </c>
      <c r="S2170" s="89" t="s">
        <v>36</v>
      </c>
      <c r="T2170" s="88" t="s">
        <v>30</v>
      </c>
      <c r="U2170" s="89" t="s">
        <v>449</v>
      </c>
      <c r="V2170" s="92" t="s">
        <v>2583</v>
      </c>
      <c r="W2170" s="94">
        <v>40825133</v>
      </c>
      <c r="X2170" s="46">
        <f t="shared" si="105"/>
        <v>9</v>
      </c>
      <c r="Y2170" s="46">
        <v>1905</v>
      </c>
      <c r="Z2170" s="46" t="str">
        <f t="shared" si="106"/>
        <v>1-15</v>
      </c>
      <c r="AA2170" s="77" t="str">
        <f t="shared" si="107"/>
        <v>En Gestión</v>
      </c>
    </row>
    <row r="2171" spans="1:27" s="43" customFormat="1" ht="15" customHeight="1">
      <c r="A2171" s="89" t="s">
        <v>26</v>
      </c>
      <c r="B2171" s="90" t="s">
        <v>75</v>
      </c>
      <c r="C2171" s="91" t="s">
        <v>27</v>
      </c>
      <c r="D2171" s="91">
        <v>9633</v>
      </c>
      <c r="E2171" s="87" t="s">
        <v>56</v>
      </c>
      <c r="F2171" s="87" t="s">
        <v>29</v>
      </c>
      <c r="G2171" s="88" t="s">
        <v>30</v>
      </c>
      <c r="H2171" s="89" t="s">
        <v>31</v>
      </c>
      <c r="I2171" s="92" t="s">
        <v>32</v>
      </c>
      <c r="J2171" s="92" t="s">
        <v>33</v>
      </c>
      <c r="K2171" s="91" t="s">
        <v>34</v>
      </c>
      <c r="L2171" s="128">
        <v>44095</v>
      </c>
      <c r="M2171" s="91">
        <v>2020</v>
      </c>
      <c r="N2171" s="91" t="s">
        <v>1124</v>
      </c>
      <c r="O2171" s="91" t="s">
        <v>48</v>
      </c>
      <c r="P2171" s="127">
        <v>44125</v>
      </c>
      <c r="Q2171" s="97">
        <v>44104</v>
      </c>
      <c r="R2171" s="93" t="s">
        <v>35</v>
      </c>
      <c r="S2171" s="89" t="s">
        <v>36</v>
      </c>
      <c r="T2171" s="88" t="s">
        <v>30</v>
      </c>
      <c r="U2171" s="89" t="s">
        <v>449</v>
      </c>
      <c r="V2171" s="92" t="s">
        <v>2584</v>
      </c>
      <c r="W2171" s="94">
        <v>32806779</v>
      </c>
      <c r="X2171" s="46">
        <f t="shared" si="105"/>
        <v>9</v>
      </c>
      <c r="Y2171" s="46">
        <v>1906</v>
      </c>
      <c r="Z2171" s="46" t="str">
        <f t="shared" si="106"/>
        <v>1-15</v>
      </c>
      <c r="AA2171" s="77" t="str">
        <f t="shared" si="107"/>
        <v>En Gestión</v>
      </c>
    </row>
    <row r="2172" spans="1:27" s="43" customFormat="1" ht="15" customHeight="1">
      <c r="A2172" s="89" t="s">
        <v>26</v>
      </c>
      <c r="B2172" s="90" t="s">
        <v>75</v>
      </c>
      <c r="C2172" s="91" t="s">
        <v>27</v>
      </c>
      <c r="D2172" s="91">
        <v>9634</v>
      </c>
      <c r="E2172" s="87" t="s">
        <v>56</v>
      </c>
      <c r="F2172" s="87" t="s">
        <v>57</v>
      </c>
      <c r="G2172" s="88" t="s">
        <v>30</v>
      </c>
      <c r="H2172" s="89" t="s">
        <v>31</v>
      </c>
      <c r="I2172" s="92" t="s">
        <v>32</v>
      </c>
      <c r="J2172" s="92" t="s">
        <v>33</v>
      </c>
      <c r="K2172" s="91" t="s">
        <v>34</v>
      </c>
      <c r="L2172" s="128">
        <v>44095</v>
      </c>
      <c r="M2172" s="91">
        <v>2020</v>
      </c>
      <c r="N2172" s="91" t="s">
        <v>1124</v>
      </c>
      <c r="O2172" s="91" t="s">
        <v>48</v>
      </c>
      <c r="P2172" s="127">
        <v>44125</v>
      </c>
      <c r="Q2172" s="97">
        <v>44104</v>
      </c>
      <c r="R2172" s="93" t="s">
        <v>35</v>
      </c>
      <c r="S2172" s="89" t="s">
        <v>36</v>
      </c>
      <c r="T2172" s="88" t="s">
        <v>30</v>
      </c>
      <c r="U2172" s="89" t="s">
        <v>449</v>
      </c>
      <c r="V2172" s="92" t="s">
        <v>2585</v>
      </c>
      <c r="W2172" s="94">
        <v>47512407</v>
      </c>
      <c r="X2172" s="46">
        <f t="shared" si="105"/>
        <v>9</v>
      </c>
      <c r="Y2172" s="46">
        <v>1907</v>
      </c>
      <c r="Z2172" s="46" t="str">
        <f t="shared" si="106"/>
        <v>1-15</v>
      </c>
      <c r="AA2172" s="77" t="str">
        <f t="shared" si="107"/>
        <v>En Gestión</v>
      </c>
    </row>
    <row r="2173" spans="1:27" s="43" customFormat="1" ht="15" customHeight="1">
      <c r="A2173" s="89" t="s">
        <v>26</v>
      </c>
      <c r="B2173" s="90" t="s">
        <v>75</v>
      </c>
      <c r="C2173" s="91" t="s">
        <v>27</v>
      </c>
      <c r="D2173" s="91">
        <v>9635</v>
      </c>
      <c r="E2173" s="87" t="s">
        <v>56</v>
      </c>
      <c r="F2173" s="87" t="s">
        <v>57</v>
      </c>
      <c r="G2173" s="88" t="s">
        <v>30</v>
      </c>
      <c r="H2173" s="89" t="s">
        <v>31</v>
      </c>
      <c r="I2173" s="92" t="s">
        <v>32</v>
      </c>
      <c r="J2173" s="92" t="s">
        <v>33</v>
      </c>
      <c r="K2173" s="91" t="s">
        <v>34</v>
      </c>
      <c r="L2173" s="128">
        <v>44095</v>
      </c>
      <c r="M2173" s="91">
        <v>2020</v>
      </c>
      <c r="N2173" s="91" t="s">
        <v>1124</v>
      </c>
      <c r="O2173" s="91" t="s">
        <v>48</v>
      </c>
      <c r="P2173" s="127">
        <v>44125</v>
      </c>
      <c r="Q2173" s="97">
        <v>44104</v>
      </c>
      <c r="R2173" s="93" t="s">
        <v>35</v>
      </c>
      <c r="S2173" s="89" t="s">
        <v>36</v>
      </c>
      <c r="T2173" s="88" t="s">
        <v>30</v>
      </c>
      <c r="U2173" s="89" t="s">
        <v>449</v>
      </c>
      <c r="V2173" s="92" t="s">
        <v>2586</v>
      </c>
      <c r="W2173" s="94">
        <v>32844122</v>
      </c>
      <c r="X2173" s="46">
        <f t="shared" si="105"/>
        <v>9</v>
      </c>
      <c r="Y2173" s="46">
        <v>1908</v>
      </c>
      <c r="Z2173" s="46" t="str">
        <f t="shared" si="106"/>
        <v>1-15</v>
      </c>
      <c r="AA2173" s="77" t="str">
        <f t="shared" si="107"/>
        <v>En Gestión</v>
      </c>
    </row>
    <row r="2174" spans="1:27" s="43" customFormat="1" ht="15" customHeight="1">
      <c r="A2174" s="89" t="s">
        <v>26</v>
      </c>
      <c r="B2174" s="90" t="s">
        <v>75</v>
      </c>
      <c r="C2174" s="91" t="s">
        <v>27</v>
      </c>
      <c r="D2174" s="91">
        <v>9636</v>
      </c>
      <c r="E2174" s="87" t="s">
        <v>56</v>
      </c>
      <c r="F2174" s="87" t="s">
        <v>57</v>
      </c>
      <c r="G2174" s="88" t="s">
        <v>30</v>
      </c>
      <c r="H2174" s="89" t="s">
        <v>31</v>
      </c>
      <c r="I2174" s="92" t="s">
        <v>32</v>
      </c>
      <c r="J2174" s="92" t="s">
        <v>33</v>
      </c>
      <c r="K2174" s="91" t="s">
        <v>34</v>
      </c>
      <c r="L2174" s="128">
        <v>44095</v>
      </c>
      <c r="M2174" s="91">
        <v>2020</v>
      </c>
      <c r="N2174" s="91" t="s">
        <v>1124</v>
      </c>
      <c r="O2174" s="91" t="s">
        <v>48</v>
      </c>
      <c r="P2174" s="127">
        <v>44125</v>
      </c>
      <c r="Q2174" s="97">
        <v>44104</v>
      </c>
      <c r="R2174" s="93" t="s">
        <v>35</v>
      </c>
      <c r="S2174" s="89" t="s">
        <v>36</v>
      </c>
      <c r="T2174" s="88" t="s">
        <v>30</v>
      </c>
      <c r="U2174" s="89" t="s">
        <v>449</v>
      </c>
      <c r="V2174" s="92" t="s">
        <v>2587</v>
      </c>
      <c r="W2174" s="94">
        <v>33263792</v>
      </c>
      <c r="X2174" s="46">
        <f t="shared" si="105"/>
        <v>9</v>
      </c>
      <c r="Y2174" s="46">
        <v>1909</v>
      </c>
      <c r="Z2174" s="46" t="str">
        <f t="shared" si="106"/>
        <v>1-15</v>
      </c>
      <c r="AA2174" s="77" t="str">
        <f t="shared" si="107"/>
        <v>En Gestión</v>
      </c>
    </row>
    <row r="2175" spans="1:27" s="43" customFormat="1" ht="15" customHeight="1">
      <c r="A2175" s="89" t="s">
        <v>26</v>
      </c>
      <c r="B2175" s="90" t="s">
        <v>75</v>
      </c>
      <c r="C2175" s="91" t="s">
        <v>27</v>
      </c>
      <c r="D2175" s="91">
        <v>9637</v>
      </c>
      <c r="E2175" s="87" t="s">
        <v>56</v>
      </c>
      <c r="F2175" s="87" t="s">
        <v>57</v>
      </c>
      <c r="G2175" s="88" t="s">
        <v>30</v>
      </c>
      <c r="H2175" s="89" t="s">
        <v>31</v>
      </c>
      <c r="I2175" s="92" t="s">
        <v>32</v>
      </c>
      <c r="J2175" s="92" t="s">
        <v>33</v>
      </c>
      <c r="K2175" s="91" t="s">
        <v>34</v>
      </c>
      <c r="L2175" s="128">
        <v>44095</v>
      </c>
      <c r="M2175" s="91">
        <v>2020</v>
      </c>
      <c r="N2175" s="91" t="s">
        <v>1124</v>
      </c>
      <c r="O2175" s="91" t="s">
        <v>48</v>
      </c>
      <c r="P2175" s="127">
        <v>44125</v>
      </c>
      <c r="Q2175" s="97">
        <v>44104</v>
      </c>
      <c r="R2175" s="93" t="s">
        <v>35</v>
      </c>
      <c r="S2175" s="89" t="s">
        <v>36</v>
      </c>
      <c r="T2175" s="88" t="s">
        <v>30</v>
      </c>
      <c r="U2175" s="89" t="s">
        <v>449</v>
      </c>
      <c r="V2175" s="92" t="s">
        <v>2588</v>
      </c>
      <c r="W2175" s="94">
        <v>32933007</v>
      </c>
      <c r="X2175" s="46">
        <f t="shared" si="105"/>
        <v>9</v>
      </c>
      <c r="Y2175" s="46">
        <v>1910</v>
      </c>
      <c r="Z2175" s="46" t="str">
        <f t="shared" si="106"/>
        <v>1-15</v>
      </c>
      <c r="AA2175" s="77" t="str">
        <f t="shared" si="107"/>
        <v>En Gestión</v>
      </c>
    </row>
    <row r="2176" spans="1:27" s="43" customFormat="1" ht="15" customHeight="1">
      <c r="A2176" s="89" t="s">
        <v>26</v>
      </c>
      <c r="B2176" s="90" t="s">
        <v>75</v>
      </c>
      <c r="C2176" s="91" t="s">
        <v>27</v>
      </c>
      <c r="D2176" s="91">
        <v>9638</v>
      </c>
      <c r="E2176" s="87" t="s">
        <v>104</v>
      </c>
      <c r="F2176" s="87" t="s">
        <v>29</v>
      </c>
      <c r="G2176" s="88" t="s">
        <v>30</v>
      </c>
      <c r="H2176" s="89" t="s">
        <v>31</v>
      </c>
      <c r="I2176" s="92" t="s">
        <v>32</v>
      </c>
      <c r="J2176" s="92" t="s">
        <v>33</v>
      </c>
      <c r="K2176" s="91" t="s">
        <v>34</v>
      </c>
      <c r="L2176" s="128">
        <v>44095</v>
      </c>
      <c r="M2176" s="91">
        <v>2020</v>
      </c>
      <c r="N2176" s="91" t="s">
        <v>1124</v>
      </c>
      <c r="O2176" s="91" t="s">
        <v>48</v>
      </c>
      <c r="P2176" s="127">
        <v>44125</v>
      </c>
      <c r="Q2176" s="97">
        <v>44104</v>
      </c>
      <c r="R2176" s="93" t="s">
        <v>35</v>
      </c>
      <c r="S2176" s="89" t="s">
        <v>36</v>
      </c>
      <c r="T2176" s="88" t="s">
        <v>30</v>
      </c>
      <c r="U2176" s="89" t="s">
        <v>449</v>
      </c>
      <c r="V2176" s="92" t="s">
        <v>2589</v>
      </c>
      <c r="W2176" s="94">
        <v>45030199</v>
      </c>
      <c r="X2176" s="46">
        <f t="shared" si="105"/>
        <v>9</v>
      </c>
      <c r="Y2176" s="46">
        <v>1911</v>
      </c>
      <c r="Z2176" s="46" t="str">
        <f t="shared" si="106"/>
        <v>1-15</v>
      </c>
      <c r="AA2176" s="77" t="str">
        <f t="shared" si="107"/>
        <v>En Gestión</v>
      </c>
    </row>
    <row r="2177" spans="1:27" s="43" customFormat="1" ht="15" customHeight="1">
      <c r="A2177" s="89" t="s">
        <v>26</v>
      </c>
      <c r="B2177" s="90" t="s">
        <v>75</v>
      </c>
      <c r="C2177" s="91" t="s">
        <v>27</v>
      </c>
      <c r="D2177" s="91">
        <v>9639</v>
      </c>
      <c r="E2177" s="87" t="s">
        <v>97</v>
      </c>
      <c r="F2177" s="87" t="s">
        <v>29</v>
      </c>
      <c r="G2177" s="88" t="s">
        <v>30</v>
      </c>
      <c r="H2177" s="89" t="s">
        <v>31</v>
      </c>
      <c r="I2177" s="92" t="s">
        <v>32</v>
      </c>
      <c r="J2177" s="92" t="s">
        <v>33</v>
      </c>
      <c r="K2177" s="91" t="s">
        <v>34</v>
      </c>
      <c r="L2177" s="128">
        <v>44095</v>
      </c>
      <c r="M2177" s="91">
        <v>2020</v>
      </c>
      <c r="N2177" s="91" t="s">
        <v>1124</v>
      </c>
      <c r="O2177" s="91" t="s">
        <v>48</v>
      </c>
      <c r="P2177" s="127">
        <v>44125</v>
      </c>
      <c r="Q2177" s="97">
        <v>44104</v>
      </c>
      <c r="R2177" s="93" t="s">
        <v>35</v>
      </c>
      <c r="S2177" s="89" t="s">
        <v>36</v>
      </c>
      <c r="T2177" s="88" t="s">
        <v>30</v>
      </c>
      <c r="U2177" s="89" t="s">
        <v>449</v>
      </c>
      <c r="V2177" s="92" t="s">
        <v>2590</v>
      </c>
      <c r="W2177" s="94">
        <v>17963204</v>
      </c>
      <c r="X2177" s="46">
        <f t="shared" si="105"/>
        <v>9</v>
      </c>
      <c r="Y2177" s="46">
        <v>1912</v>
      </c>
      <c r="Z2177" s="46" t="str">
        <f t="shared" si="106"/>
        <v>1-15</v>
      </c>
      <c r="AA2177" s="77" t="str">
        <f t="shared" si="107"/>
        <v>En Gestión</v>
      </c>
    </row>
    <row r="2178" spans="1:27" s="43" customFormat="1" ht="15" customHeight="1">
      <c r="A2178" s="89" t="s">
        <v>26</v>
      </c>
      <c r="B2178" s="90" t="s">
        <v>75</v>
      </c>
      <c r="C2178" s="91" t="s">
        <v>27</v>
      </c>
      <c r="D2178" s="91">
        <v>9640</v>
      </c>
      <c r="E2178" s="87" t="s">
        <v>50</v>
      </c>
      <c r="F2178" s="87" t="s">
        <v>29</v>
      </c>
      <c r="G2178" s="88" t="s">
        <v>30</v>
      </c>
      <c r="H2178" s="89" t="s">
        <v>31</v>
      </c>
      <c r="I2178" s="92" t="s">
        <v>32</v>
      </c>
      <c r="J2178" s="92" t="s">
        <v>33</v>
      </c>
      <c r="K2178" s="91" t="s">
        <v>34</v>
      </c>
      <c r="L2178" s="128">
        <v>44095</v>
      </c>
      <c r="M2178" s="91">
        <v>2020</v>
      </c>
      <c r="N2178" s="91" t="s">
        <v>1124</v>
      </c>
      <c r="O2178" s="91" t="s">
        <v>48</v>
      </c>
      <c r="P2178" s="127">
        <v>44125</v>
      </c>
      <c r="Q2178" s="97">
        <v>44104</v>
      </c>
      <c r="R2178" s="93" t="s">
        <v>35</v>
      </c>
      <c r="S2178" s="89" t="s">
        <v>36</v>
      </c>
      <c r="T2178" s="88" t="s">
        <v>30</v>
      </c>
      <c r="U2178" s="89" t="s">
        <v>449</v>
      </c>
      <c r="V2178" s="92" t="s">
        <v>895</v>
      </c>
      <c r="W2178" s="94">
        <v>72503539</v>
      </c>
      <c r="X2178" s="46">
        <f t="shared" si="105"/>
        <v>9</v>
      </c>
      <c r="Y2178" s="46">
        <v>1913</v>
      </c>
      <c r="Z2178" s="46" t="str">
        <f t="shared" si="106"/>
        <v>1-15</v>
      </c>
      <c r="AA2178" s="77" t="str">
        <f t="shared" si="107"/>
        <v>En Gestión</v>
      </c>
    </row>
    <row r="2179" spans="1:27" s="43" customFormat="1" ht="15" customHeight="1">
      <c r="A2179" s="89" t="s">
        <v>26</v>
      </c>
      <c r="B2179" s="90" t="s">
        <v>75</v>
      </c>
      <c r="C2179" s="91" t="s">
        <v>27</v>
      </c>
      <c r="D2179" s="91">
        <v>9641</v>
      </c>
      <c r="E2179" s="87" t="s">
        <v>50</v>
      </c>
      <c r="F2179" s="87" t="s">
        <v>29</v>
      </c>
      <c r="G2179" s="88" t="s">
        <v>30</v>
      </c>
      <c r="H2179" s="89" t="s">
        <v>31</v>
      </c>
      <c r="I2179" s="92" t="s">
        <v>32</v>
      </c>
      <c r="J2179" s="92" t="s">
        <v>33</v>
      </c>
      <c r="K2179" s="91" t="s">
        <v>34</v>
      </c>
      <c r="L2179" s="128">
        <v>44095</v>
      </c>
      <c r="M2179" s="91">
        <v>2020</v>
      </c>
      <c r="N2179" s="91" t="s">
        <v>1124</v>
      </c>
      <c r="O2179" s="91" t="s">
        <v>48</v>
      </c>
      <c r="P2179" s="127">
        <v>44125</v>
      </c>
      <c r="Q2179" s="97">
        <v>44104</v>
      </c>
      <c r="R2179" s="93" t="s">
        <v>35</v>
      </c>
      <c r="S2179" s="89" t="s">
        <v>36</v>
      </c>
      <c r="T2179" s="88">
        <v>22</v>
      </c>
      <c r="U2179" s="89" t="s">
        <v>448</v>
      </c>
      <c r="V2179" s="92" t="s">
        <v>580</v>
      </c>
      <c r="W2179" s="94">
        <v>42776106</v>
      </c>
      <c r="X2179" s="46">
        <f t="shared" si="105"/>
        <v>9</v>
      </c>
      <c r="Y2179" s="46">
        <v>1914</v>
      </c>
      <c r="Z2179" s="46" t="str">
        <f t="shared" si="106"/>
        <v>1-15</v>
      </c>
      <c r="AA2179" s="77" t="str">
        <f t="shared" si="107"/>
        <v>En Gestión</v>
      </c>
    </row>
    <row r="2180" spans="1:27" s="43" customFormat="1" ht="15" customHeight="1">
      <c r="A2180" s="89" t="s">
        <v>26</v>
      </c>
      <c r="B2180" s="90" t="s">
        <v>75</v>
      </c>
      <c r="C2180" s="91" t="s">
        <v>27</v>
      </c>
      <c r="D2180" s="91">
        <v>9642</v>
      </c>
      <c r="E2180" s="87" t="s">
        <v>121</v>
      </c>
      <c r="F2180" s="87" t="s">
        <v>29</v>
      </c>
      <c r="G2180" s="88" t="s">
        <v>30</v>
      </c>
      <c r="H2180" s="89" t="s">
        <v>31</v>
      </c>
      <c r="I2180" s="92" t="s">
        <v>32</v>
      </c>
      <c r="J2180" s="92" t="s">
        <v>33</v>
      </c>
      <c r="K2180" s="91" t="s">
        <v>34</v>
      </c>
      <c r="L2180" s="128">
        <v>44095</v>
      </c>
      <c r="M2180" s="91">
        <v>2020</v>
      </c>
      <c r="N2180" s="91" t="s">
        <v>1124</v>
      </c>
      <c r="O2180" s="91" t="s">
        <v>48</v>
      </c>
      <c r="P2180" s="127">
        <v>44125</v>
      </c>
      <c r="Q2180" s="97">
        <v>44104</v>
      </c>
      <c r="R2180" s="93" t="s">
        <v>35</v>
      </c>
      <c r="S2180" s="89" t="s">
        <v>36</v>
      </c>
      <c r="T2180" s="88">
        <v>22</v>
      </c>
      <c r="U2180" s="89" t="s">
        <v>448</v>
      </c>
      <c r="V2180" s="92" t="s">
        <v>2591</v>
      </c>
      <c r="W2180" s="94">
        <v>73883557</v>
      </c>
      <c r="X2180" s="46">
        <f t="shared" si="105"/>
        <v>9</v>
      </c>
      <c r="Y2180" s="46">
        <v>1915</v>
      </c>
      <c r="Z2180" s="46" t="str">
        <f t="shared" si="106"/>
        <v>1-15</v>
      </c>
      <c r="AA2180" s="77" t="str">
        <f t="shared" si="107"/>
        <v>En Gestión</v>
      </c>
    </row>
    <row r="2181" spans="1:27" s="43" customFormat="1" ht="15" customHeight="1">
      <c r="A2181" s="89" t="s">
        <v>26</v>
      </c>
      <c r="B2181" s="90" t="s">
        <v>75</v>
      </c>
      <c r="C2181" s="91" t="s">
        <v>27</v>
      </c>
      <c r="D2181" s="91">
        <v>9643</v>
      </c>
      <c r="E2181" s="87" t="s">
        <v>97</v>
      </c>
      <c r="F2181" s="87" t="s">
        <v>57</v>
      </c>
      <c r="G2181" s="88" t="s">
        <v>30</v>
      </c>
      <c r="H2181" s="89" t="s">
        <v>31</v>
      </c>
      <c r="I2181" s="92" t="s">
        <v>32</v>
      </c>
      <c r="J2181" s="92" t="s">
        <v>33</v>
      </c>
      <c r="K2181" s="91" t="s">
        <v>34</v>
      </c>
      <c r="L2181" s="128">
        <v>44095</v>
      </c>
      <c r="M2181" s="91">
        <v>2020</v>
      </c>
      <c r="N2181" s="91" t="s">
        <v>1124</v>
      </c>
      <c r="O2181" s="91" t="s">
        <v>48</v>
      </c>
      <c r="P2181" s="127">
        <v>44125</v>
      </c>
      <c r="Q2181" s="97">
        <v>44104</v>
      </c>
      <c r="R2181" s="93" t="s">
        <v>35</v>
      </c>
      <c r="S2181" s="89" t="s">
        <v>36</v>
      </c>
      <c r="T2181" s="88" t="s">
        <v>30</v>
      </c>
      <c r="U2181" s="89" t="s">
        <v>449</v>
      </c>
      <c r="V2181" s="92" t="s">
        <v>2592</v>
      </c>
      <c r="W2181" s="94">
        <v>45340991</v>
      </c>
      <c r="X2181" s="46">
        <f t="shared" si="105"/>
        <v>9</v>
      </c>
      <c r="Y2181" s="46">
        <v>1916</v>
      </c>
      <c r="Z2181" s="46" t="str">
        <f t="shared" si="106"/>
        <v>1-15</v>
      </c>
      <c r="AA2181" s="77" t="str">
        <f t="shared" si="107"/>
        <v>En Gestión</v>
      </c>
    </row>
    <row r="2182" spans="1:27" s="43" customFormat="1" ht="15" customHeight="1">
      <c r="A2182" s="89" t="s">
        <v>26</v>
      </c>
      <c r="B2182" s="90" t="s">
        <v>75</v>
      </c>
      <c r="C2182" s="91" t="s">
        <v>27</v>
      </c>
      <c r="D2182" s="91">
        <v>9644</v>
      </c>
      <c r="E2182" s="87" t="s">
        <v>50</v>
      </c>
      <c r="F2182" s="87" t="s">
        <v>29</v>
      </c>
      <c r="G2182" s="88" t="s">
        <v>30</v>
      </c>
      <c r="H2182" s="89" t="s">
        <v>31</v>
      </c>
      <c r="I2182" s="92" t="s">
        <v>32</v>
      </c>
      <c r="J2182" s="92" t="s">
        <v>33</v>
      </c>
      <c r="K2182" s="91" t="s">
        <v>34</v>
      </c>
      <c r="L2182" s="128">
        <v>44095</v>
      </c>
      <c r="M2182" s="91">
        <v>2020</v>
      </c>
      <c r="N2182" s="91" t="s">
        <v>1124</v>
      </c>
      <c r="O2182" s="91" t="s">
        <v>48</v>
      </c>
      <c r="P2182" s="127">
        <v>44125</v>
      </c>
      <c r="Q2182" s="97">
        <v>44104</v>
      </c>
      <c r="R2182" s="93" t="s">
        <v>35</v>
      </c>
      <c r="S2182" s="89" t="s">
        <v>36</v>
      </c>
      <c r="T2182" s="88" t="s">
        <v>30</v>
      </c>
      <c r="U2182" s="89" t="s">
        <v>449</v>
      </c>
      <c r="V2182" s="92" t="s">
        <v>1718</v>
      </c>
      <c r="W2182" s="94">
        <v>29668270</v>
      </c>
      <c r="X2182" s="46">
        <f t="shared" si="105"/>
        <v>9</v>
      </c>
      <c r="Y2182" s="46">
        <v>1917</v>
      </c>
      <c r="Z2182" s="46" t="str">
        <f t="shared" si="106"/>
        <v>1-15</v>
      </c>
      <c r="AA2182" s="77" t="str">
        <f t="shared" si="107"/>
        <v>En Gestión</v>
      </c>
    </row>
    <row r="2183" spans="1:27" s="43" customFormat="1" ht="15" customHeight="1">
      <c r="A2183" s="89" t="s">
        <v>26</v>
      </c>
      <c r="B2183" s="90" t="s">
        <v>75</v>
      </c>
      <c r="C2183" s="91" t="s">
        <v>27</v>
      </c>
      <c r="D2183" s="91">
        <v>9645</v>
      </c>
      <c r="E2183" s="87" t="s">
        <v>56</v>
      </c>
      <c r="F2183" s="87" t="s">
        <v>57</v>
      </c>
      <c r="G2183" s="88" t="s">
        <v>30</v>
      </c>
      <c r="H2183" s="89" t="s">
        <v>31</v>
      </c>
      <c r="I2183" s="92" t="s">
        <v>32</v>
      </c>
      <c r="J2183" s="92" t="s">
        <v>33</v>
      </c>
      <c r="K2183" s="91" t="s">
        <v>34</v>
      </c>
      <c r="L2183" s="128">
        <v>44095</v>
      </c>
      <c r="M2183" s="91">
        <v>2020</v>
      </c>
      <c r="N2183" s="91" t="s">
        <v>1124</v>
      </c>
      <c r="O2183" s="91" t="s">
        <v>48</v>
      </c>
      <c r="P2183" s="127">
        <v>44125</v>
      </c>
      <c r="Q2183" s="97">
        <v>44104</v>
      </c>
      <c r="R2183" s="93" t="s">
        <v>35</v>
      </c>
      <c r="S2183" s="89" t="s">
        <v>36</v>
      </c>
      <c r="T2183" s="88" t="s">
        <v>30</v>
      </c>
      <c r="U2183" s="89" t="s">
        <v>449</v>
      </c>
      <c r="V2183" s="92" t="s">
        <v>2593</v>
      </c>
      <c r="W2183" s="94">
        <v>32881952</v>
      </c>
      <c r="X2183" s="46">
        <f t="shared" si="105"/>
        <v>9</v>
      </c>
      <c r="Y2183" s="46">
        <v>1918</v>
      </c>
      <c r="Z2183" s="46" t="str">
        <f t="shared" si="106"/>
        <v>1-15</v>
      </c>
      <c r="AA2183" s="77" t="str">
        <f t="shared" si="107"/>
        <v>En Gestión</v>
      </c>
    </row>
    <row r="2184" spans="1:27" s="43" customFormat="1" ht="15" customHeight="1">
      <c r="A2184" s="89" t="s">
        <v>26</v>
      </c>
      <c r="B2184" s="90" t="s">
        <v>75</v>
      </c>
      <c r="C2184" s="91" t="s">
        <v>27</v>
      </c>
      <c r="D2184" s="91">
        <v>9646</v>
      </c>
      <c r="E2184" s="87" t="s">
        <v>85</v>
      </c>
      <c r="F2184" s="87" t="s">
        <v>29</v>
      </c>
      <c r="G2184" s="88" t="s">
        <v>30</v>
      </c>
      <c r="H2184" s="89" t="s">
        <v>31</v>
      </c>
      <c r="I2184" s="92" t="s">
        <v>32</v>
      </c>
      <c r="J2184" s="92" t="s">
        <v>33</v>
      </c>
      <c r="K2184" s="91" t="s">
        <v>34</v>
      </c>
      <c r="L2184" s="128">
        <v>44095</v>
      </c>
      <c r="M2184" s="91">
        <v>2020</v>
      </c>
      <c r="N2184" s="91" t="s">
        <v>1124</v>
      </c>
      <c r="O2184" s="91" t="s">
        <v>48</v>
      </c>
      <c r="P2184" s="127">
        <v>44125</v>
      </c>
      <c r="Q2184" s="97">
        <v>44104</v>
      </c>
      <c r="R2184" s="93" t="s">
        <v>35</v>
      </c>
      <c r="S2184" s="89" t="s">
        <v>36</v>
      </c>
      <c r="T2184" s="88" t="s">
        <v>30</v>
      </c>
      <c r="U2184" s="89" t="s">
        <v>449</v>
      </c>
      <c r="V2184" s="92" t="s">
        <v>2594</v>
      </c>
      <c r="W2184" s="94">
        <v>80464055</v>
      </c>
      <c r="X2184" s="46">
        <f t="shared" si="105"/>
        <v>9</v>
      </c>
      <c r="Y2184" s="46">
        <v>1919</v>
      </c>
      <c r="Z2184" s="46" t="str">
        <f t="shared" si="106"/>
        <v>1-15</v>
      </c>
      <c r="AA2184" s="77" t="str">
        <f t="shared" si="107"/>
        <v>En Gestión</v>
      </c>
    </row>
    <row r="2185" spans="1:27" s="43" customFormat="1" ht="15" customHeight="1">
      <c r="A2185" s="89" t="s">
        <v>26</v>
      </c>
      <c r="B2185" s="90" t="s">
        <v>75</v>
      </c>
      <c r="C2185" s="91" t="s">
        <v>27</v>
      </c>
      <c r="D2185" s="91">
        <v>9647</v>
      </c>
      <c r="E2185" s="87" t="s">
        <v>121</v>
      </c>
      <c r="F2185" s="87" t="s">
        <v>29</v>
      </c>
      <c r="G2185" s="88" t="s">
        <v>30</v>
      </c>
      <c r="H2185" s="89" t="s">
        <v>31</v>
      </c>
      <c r="I2185" s="92" t="s">
        <v>32</v>
      </c>
      <c r="J2185" s="92" t="s">
        <v>33</v>
      </c>
      <c r="K2185" s="91" t="s">
        <v>34</v>
      </c>
      <c r="L2185" s="128">
        <v>44095</v>
      </c>
      <c r="M2185" s="91">
        <v>2020</v>
      </c>
      <c r="N2185" s="91" t="s">
        <v>1124</v>
      </c>
      <c r="O2185" s="91" t="s">
        <v>48</v>
      </c>
      <c r="P2185" s="127">
        <v>44125</v>
      </c>
      <c r="Q2185" s="97">
        <v>44104</v>
      </c>
      <c r="R2185" s="93" t="s">
        <v>35</v>
      </c>
      <c r="S2185" s="89" t="s">
        <v>36</v>
      </c>
      <c r="T2185" s="88" t="s">
        <v>30</v>
      </c>
      <c r="U2185" s="89" t="s">
        <v>449</v>
      </c>
      <c r="V2185" s="92" t="s">
        <v>2595</v>
      </c>
      <c r="W2185" s="94">
        <v>20022577</v>
      </c>
      <c r="X2185" s="46">
        <f t="shared" si="105"/>
        <v>9</v>
      </c>
      <c r="Y2185" s="46">
        <v>1920</v>
      </c>
      <c r="Z2185" s="46" t="str">
        <f t="shared" si="106"/>
        <v>1-15</v>
      </c>
      <c r="AA2185" s="77" t="str">
        <f t="shared" si="107"/>
        <v>En Gestión</v>
      </c>
    </row>
    <row r="2186" spans="1:27" s="43" customFormat="1" ht="15" customHeight="1">
      <c r="A2186" s="89" t="s">
        <v>26</v>
      </c>
      <c r="B2186" s="90" t="s">
        <v>75</v>
      </c>
      <c r="C2186" s="91" t="s">
        <v>27</v>
      </c>
      <c r="D2186" s="91">
        <v>9648</v>
      </c>
      <c r="E2186" s="87" t="s">
        <v>71</v>
      </c>
      <c r="F2186" s="87" t="s">
        <v>57</v>
      </c>
      <c r="G2186" s="88" t="s">
        <v>30</v>
      </c>
      <c r="H2186" s="89" t="s">
        <v>31</v>
      </c>
      <c r="I2186" s="92" t="s">
        <v>32</v>
      </c>
      <c r="J2186" s="92" t="s">
        <v>33</v>
      </c>
      <c r="K2186" s="91" t="s">
        <v>34</v>
      </c>
      <c r="L2186" s="128">
        <v>44095</v>
      </c>
      <c r="M2186" s="91">
        <v>2020</v>
      </c>
      <c r="N2186" s="91" t="s">
        <v>1124</v>
      </c>
      <c r="O2186" s="91" t="s">
        <v>48</v>
      </c>
      <c r="P2186" s="127">
        <v>44125</v>
      </c>
      <c r="Q2186" s="97">
        <v>44104</v>
      </c>
      <c r="R2186" s="93" t="s">
        <v>35</v>
      </c>
      <c r="S2186" s="89" t="s">
        <v>36</v>
      </c>
      <c r="T2186" s="88" t="s">
        <v>30</v>
      </c>
      <c r="U2186" s="89" t="s">
        <v>449</v>
      </c>
      <c r="V2186" s="92" t="s">
        <v>2596</v>
      </c>
      <c r="W2186" s="94">
        <v>48504254</v>
      </c>
      <c r="X2186" s="46">
        <f t="shared" si="105"/>
        <v>9</v>
      </c>
      <c r="Y2186" s="46">
        <v>1921</v>
      </c>
      <c r="Z2186" s="46" t="str">
        <f t="shared" si="106"/>
        <v>1-15</v>
      </c>
      <c r="AA2186" s="77" t="str">
        <f t="shared" si="107"/>
        <v>En Gestión</v>
      </c>
    </row>
    <row r="2187" spans="1:27" s="43" customFormat="1" ht="15" customHeight="1">
      <c r="A2187" s="89" t="s">
        <v>26</v>
      </c>
      <c r="B2187" s="90" t="s">
        <v>75</v>
      </c>
      <c r="C2187" s="91" t="s">
        <v>27</v>
      </c>
      <c r="D2187" s="91">
        <v>9649</v>
      </c>
      <c r="E2187" s="87" t="s">
        <v>77</v>
      </c>
      <c r="F2187" s="87" t="s">
        <v>29</v>
      </c>
      <c r="G2187" s="88" t="s">
        <v>30</v>
      </c>
      <c r="H2187" s="89" t="s">
        <v>31</v>
      </c>
      <c r="I2187" s="92" t="s">
        <v>32</v>
      </c>
      <c r="J2187" s="92" t="s">
        <v>33</v>
      </c>
      <c r="K2187" s="91" t="s">
        <v>34</v>
      </c>
      <c r="L2187" s="128">
        <v>44095</v>
      </c>
      <c r="M2187" s="91">
        <v>2020</v>
      </c>
      <c r="N2187" s="91" t="s">
        <v>1124</v>
      </c>
      <c r="O2187" s="91" t="s">
        <v>48</v>
      </c>
      <c r="P2187" s="127">
        <v>44125</v>
      </c>
      <c r="Q2187" s="97">
        <v>44104</v>
      </c>
      <c r="R2187" s="93" t="s">
        <v>35</v>
      </c>
      <c r="S2187" s="89" t="s">
        <v>36</v>
      </c>
      <c r="T2187" s="88" t="s">
        <v>30</v>
      </c>
      <c r="U2187" s="89" t="s">
        <v>449</v>
      </c>
      <c r="V2187" s="92" t="s">
        <v>2556</v>
      </c>
      <c r="W2187" s="94">
        <v>74155749</v>
      </c>
      <c r="X2187" s="46">
        <f t="shared" si="105"/>
        <v>9</v>
      </c>
      <c r="Y2187" s="46">
        <v>1922</v>
      </c>
      <c r="Z2187" s="46" t="str">
        <f t="shared" si="106"/>
        <v>1-15</v>
      </c>
      <c r="AA2187" s="77" t="str">
        <f t="shared" si="107"/>
        <v>En Gestión</v>
      </c>
    </row>
    <row r="2188" spans="1:27" s="43" customFormat="1" ht="15" customHeight="1">
      <c r="A2188" s="89" t="s">
        <v>26</v>
      </c>
      <c r="B2188" s="90" t="s">
        <v>75</v>
      </c>
      <c r="C2188" s="91" t="s">
        <v>27</v>
      </c>
      <c r="D2188" s="91">
        <v>9650</v>
      </c>
      <c r="E2188" s="87" t="s">
        <v>146</v>
      </c>
      <c r="F2188" s="87" t="s">
        <v>29</v>
      </c>
      <c r="G2188" s="88" t="s">
        <v>30</v>
      </c>
      <c r="H2188" s="89" t="s">
        <v>31</v>
      </c>
      <c r="I2188" s="92" t="s">
        <v>32</v>
      </c>
      <c r="J2188" s="92" t="s">
        <v>33</v>
      </c>
      <c r="K2188" s="91" t="s">
        <v>34</v>
      </c>
      <c r="L2188" s="128">
        <v>44095</v>
      </c>
      <c r="M2188" s="91">
        <v>2020</v>
      </c>
      <c r="N2188" s="91" t="s">
        <v>1124</v>
      </c>
      <c r="O2188" s="91" t="s">
        <v>48</v>
      </c>
      <c r="P2188" s="127">
        <v>44125</v>
      </c>
      <c r="Q2188" s="97">
        <v>44104</v>
      </c>
      <c r="R2188" s="93" t="s">
        <v>35</v>
      </c>
      <c r="S2188" s="89" t="s">
        <v>36</v>
      </c>
      <c r="T2188" s="88" t="s">
        <v>30</v>
      </c>
      <c r="U2188" s="89" t="s">
        <v>449</v>
      </c>
      <c r="V2188" s="92" t="s">
        <v>2597</v>
      </c>
      <c r="W2188" s="94">
        <v>48117309</v>
      </c>
      <c r="X2188" s="46">
        <f t="shared" si="105"/>
        <v>9</v>
      </c>
      <c r="Y2188" s="46">
        <v>1923</v>
      </c>
      <c r="Z2188" s="46" t="str">
        <f t="shared" si="106"/>
        <v>1-15</v>
      </c>
      <c r="AA2188" s="77" t="str">
        <f t="shared" si="107"/>
        <v>En Gestión</v>
      </c>
    </row>
    <row r="2189" spans="1:27" s="43" customFormat="1" ht="15" customHeight="1">
      <c r="A2189" s="89" t="s">
        <v>26</v>
      </c>
      <c r="B2189" s="90" t="s">
        <v>75</v>
      </c>
      <c r="C2189" s="91" t="s">
        <v>27</v>
      </c>
      <c r="D2189" s="91">
        <v>9651</v>
      </c>
      <c r="E2189" s="87" t="s">
        <v>92</v>
      </c>
      <c r="F2189" s="87" t="s">
        <v>57</v>
      </c>
      <c r="G2189" s="88" t="s">
        <v>30</v>
      </c>
      <c r="H2189" s="89" t="s">
        <v>31</v>
      </c>
      <c r="I2189" s="92" t="s">
        <v>32</v>
      </c>
      <c r="J2189" s="92" t="s">
        <v>33</v>
      </c>
      <c r="K2189" s="91" t="s">
        <v>34</v>
      </c>
      <c r="L2189" s="128">
        <v>44095</v>
      </c>
      <c r="M2189" s="91">
        <v>2020</v>
      </c>
      <c r="N2189" s="91" t="s">
        <v>1124</v>
      </c>
      <c r="O2189" s="91" t="s">
        <v>48</v>
      </c>
      <c r="P2189" s="127">
        <v>44125</v>
      </c>
      <c r="Q2189" s="97">
        <v>44104</v>
      </c>
      <c r="R2189" s="93" t="s">
        <v>35</v>
      </c>
      <c r="S2189" s="89" t="s">
        <v>36</v>
      </c>
      <c r="T2189" s="88" t="s">
        <v>30</v>
      </c>
      <c r="U2189" s="89" t="s">
        <v>449</v>
      </c>
      <c r="V2189" s="92" t="s">
        <v>2598</v>
      </c>
      <c r="W2189" s="94">
        <v>44244358</v>
      </c>
      <c r="X2189" s="46">
        <f t="shared" si="105"/>
        <v>9</v>
      </c>
      <c r="Y2189" s="46">
        <v>1924</v>
      </c>
      <c r="Z2189" s="46" t="str">
        <f t="shared" si="106"/>
        <v>1-15</v>
      </c>
      <c r="AA2189" s="77" t="str">
        <f t="shared" si="107"/>
        <v>En Gestión</v>
      </c>
    </row>
    <row r="2190" spans="1:27" s="43" customFormat="1" ht="15" customHeight="1">
      <c r="A2190" s="89" t="s">
        <v>26</v>
      </c>
      <c r="B2190" s="90" t="s">
        <v>75</v>
      </c>
      <c r="C2190" s="91" t="s">
        <v>27</v>
      </c>
      <c r="D2190" s="91">
        <v>9626</v>
      </c>
      <c r="E2190" s="87" t="s">
        <v>109</v>
      </c>
      <c r="F2190" s="87" t="s">
        <v>29</v>
      </c>
      <c r="G2190" s="88" t="s">
        <v>44</v>
      </c>
      <c r="H2190" s="89" t="s">
        <v>45</v>
      </c>
      <c r="I2190" s="92" t="s">
        <v>109</v>
      </c>
      <c r="J2190" s="92" t="s">
        <v>51</v>
      </c>
      <c r="K2190" s="91" t="s">
        <v>404</v>
      </c>
      <c r="L2190" s="128">
        <v>44095</v>
      </c>
      <c r="M2190" s="91">
        <v>2020</v>
      </c>
      <c r="N2190" s="91" t="s">
        <v>1124</v>
      </c>
      <c r="O2190" s="91" t="s">
        <v>48</v>
      </c>
      <c r="P2190" s="127">
        <v>44125</v>
      </c>
      <c r="Q2190" s="97">
        <v>44104</v>
      </c>
      <c r="R2190" s="93" t="s">
        <v>35</v>
      </c>
      <c r="S2190" s="89" t="s">
        <v>36</v>
      </c>
      <c r="T2190" s="88" t="s">
        <v>30</v>
      </c>
      <c r="U2190" s="89" t="s">
        <v>449</v>
      </c>
      <c r="V2190" s="92" t="s">
        <v>2599</v>
      </c>
      <c r="W2190" s="94">
        <v>41416764</v>
      </c>
      <c r="X2190" s="46">
        <f t="shared" si="105"/>
        <v>9</v>
      </c>
      <c r="Y2190" s="46">
        <v>1925</v>
      </c>
      <c r="Z2190" s="46" t="str">
        <f t="shared" si="106"/>
        <v>1-15</v>
      </c>
      <c r="AA2190" s="77" t="str">
        <f t="shared" si="107"/>
        <v>En Gestión</v>
      </c>
    </row>
    <row r="2191" spans="1:27" s="43" customFormat="1" ht="15" customHeight="1">
      <c r="A2191" s="89" t="s">
        <v>26</v>
      </c>
      <c r="B2191" s="90" t="s">
        <v>75</v>
      </c>
      <c r="C2191" s="91" t="s">
        <v>27</v>
      </c>
      <c r="D2191" s="91">
        <v>9620</v>
      </c>
      <c r="E2191" s="87" t="s">
        <v>80</v>
      </c>
      <c r="F2191" s="87" t="s">
        <v>80</v>
      </c>
      <c r="G2191" s="88" t="s">
        <v>44</v>
      </c>
      <c r="H2191" s="89" t="s">
        <v>45</v>
      </c>
      <c r="I2191" s="92" t="s">
        <v>49</v>
      </c>
      <c r="J2191" s="92" t="s">
        <v>86</v>
      </c>
      <c r="K2191" s="91" t="s">
        <v>123</v>
      </c>
      <c r="L2191" s="128">
        <v>44095</v>
      </c>
      <c r="M2191" s="91">
        <v>2020</v>
      </c>
      <c r="N2191" s="91" t="s">
        <v>1124</v>
      </c>
      <c r="O2191" s="91" t="s">
        <v>48</v>
      </c>
      <c r="P2191" s="127">
        <v>44125</v>
      </c>
      <c r="Q2191" s="97">
        <v>44104</v>
      </c>
      <c r="R2191" s="93">
        <v>29</v>
      </c>
      <c r="S2191" s="89" t="s">
        <v>81</v>
      </c>
      <c r="T2191" s="88" t="s">
        <v>41</v>
      </c>
      <c r="U2191" s="89" t="s">
        <v>42</v>
      </c>
      <c r="V2191" s="92" t="s">
        <v>2600</v>
      </c>
      <c r="W2191" s="94">
        <v>80661636</v>
      </c>
      <c r="X2191" s="46">
        <f t="shared" si="105"/>
        <v>9</v>
      </c>
      <c r="Y2191" s="46">
        <v>1926</v>
      </c>
      <c r="Z2191" s="46" t="str">
        <f t="shared" si="106"/>
        <v>1-15</v>
      </c>
      <c r="AA2191" s="77" t="str">
        <f t="shared" si="107"/>
        <v>En Gestión</v>
      </c>
    </row>
    <row r="2192" spans="1:27" s="43" customFormat="1" ht="15" customHeight="1">
      <c r="A2192" s="89" t="s">
        <v>26</v>
      </c>
      <c r="B2192" s="90" t="s">
        <v>75</v>
      </c>
      <c r="C2192" s="91" t="s">
        <v>27</v>
      </c>
      <c r="D2192" s="91">
        <v>9621</v>
      </c>
      <c r="E2192" s="87" t="s">
        <v>49</v>
      </c>
      <c r="F2192" s="87" t="s">
        <v>57</v>
      </c>
      <c r="G2192" s="88" t="s">
        <v>44</v>
      </c>
      <c r="H2192" s="89" t="s">
        <v>45</v>
      </c>
      <c r="I2192" s="92" t="s">
        <v>49</v>
      </c>
      <c r="J2192" s="92" t="s">
        <v>86</v>
      </c>
      <c r="K2192" s="91" t="s">
        <v>123</v>
      </c>
      <c r="L2192" s="128">
        <v>44095</v>
      </c>
      <c r="M2192" s="91">
        <v>2020</v>
      </c>
      <c r="N2192" s="91" t="s">
        <v>1124</v>
      </c>
      <c r="O2192" s="91" t="s">
        <v>48</v>
      </c>
      <c r="P2192" s="127">
        <v>44125</v>
      </c>
      <c r="Q2192" s="97">
        <v>44104</v>
      </c>
      <c r="R2192" s="93" t="s">
        <v>35</v>
      </c>
      <c r="S2192" s="89" t="s">
        <v>36</v>
      </c>
      <c r="T2192" s="88" t="s">
        <v>41</v>
      </c>
      <c r="U2192" s="89" t="s">
        <v>42</v>
      </c>
      <c r="V2192" s="92" t="s">
        <v>2601</v>
      </c>
      <c r="W2192" s="94">
        <v>40371596</v>
      </c>
      <c r="X2192" s="46">
        <f t="shared" si="105"/>
        <v>9</v>
      </c>
      <c r="Y2192" s="46">
        <v>1927</v>
      </c>
      <c r="Z2192" s="46" t="str">
        <f t="shared" si="106"/>
        <v>1-15</v>
      </c>
      <c r="AA2192" s="77" t="str">
        <f t="shared" si="107"/>
        <v>En Gestión</v>
      </c>
    </row>
    <row r="2193" spans="1:27" s="43" customFormat="1" ht="15" customHeight="1">
      <c r="A2193" s="89" t="s">
        <v>26</v>
      </c>
      <c r="B2193" s="90" t="s">
        <v>75</v>
      </c>
      <c r="C2193" s="91" t="s">
        <v>27</v>
      </c>
      <c r="D2193" s="91">
        <v>9615</v>
      </c>
      <c r="E2193" s="87" t="s">
        <v>67</v>
      </c>
      <c r="F2193" s="87" t="s">
        <v>57</v>
      </c>
      <c r="G2193" s="88" t="s">
        <v>54</v>
      </c>
      <c r="H2193" s="89" t="s">
        <v>55</v>
      </c>
      <c r="I2193" s="92" t="s">
        <v>32</v>
      </c>
      <c r="J2193" s="92" t="s">
        <v>33</v>
      </c>
      <c r="K2193" s="91" t="s">
        <v>34</v>
      </c>
      <c r="L2193" s="128">
        <v>44094</v>
      </c>
      <c r="M2193" s="91">
        <v>2020</v>
      </c>
      <c r="N2193" s="91" t="s">
        <v>1124</v>
      </c>
      <c r="O2193" s="91" t="s">
        <v>48</v>
      </c>
      <c r="P2193" s="127">
        <v>44124</v>
      </c>
      <c r="Q2193" s="97">
        <v>44104</v>
      </c>
      <c r="R2193" s="93" t="s">
        <v>35</v>
      </c>
      <c r="S2193" s="89" t="s">
        <v>36</v>
      </c>
      <c r="T2193" s="88" t="s">
        <v>30</v>
      </c>
      <c r="U2193" s="89" t="s">
        <v>449</v>
      </c>
      <c r="V2193" s="92" t="s">
        <v>2602</v>
      </c>
      <c r="W2193" s="94">
        <v>72841322</v>
      </c>
      <c r="X2193" s="46">
        <f t="shared" si="105"/>
        <v>10</v>
      </c>
      <c r="Y2193" s="46">
        <v>1928</v>
      </c>
      <c r="Z2193" s="46" t="str">
        <f t="shared" si="106"/>
        <v>1-15</v>
      </c>
      <c r="AA2193" s="77" t="str">
        <f t="shared" si="107"/>
        <v>En Gestión</v>
      </c>
    </row>
    <row r="2194" spans="1:27" s="43" customFormat="1" ht="15" customHeight="1">
      <c r="A2194" s="89" t="s">
        <v>26</v>
      </c>
      <c r="B2194" s="90" t="s">
        <v>75</v>
      </c>
      <c r="C2194" s="91" t="s">
        <v>27</v>
      </c>
      <c r="D2194" s="91">
        <v>9614</v>
      </c>
      <c r="E2194" s="87" t="s">
        <v>121</v>
      </c>
      <c r="F2194" s="87" t="s">
        <v>29</v>
      </c>
      <c r="G2194" s="88" t="s">
        <v>44</v>
      </c>
      <c r="H2194" s="89" t="s">
        <v>45</v>
      </c>
      <c r="I2194" s="92" t="s">
        <v>121</v>
      </c>
      <c r="J2194" s="92" t="s">
        <v>69</v>
      </c>
      <c r="K2194" s="91" t="s">
        <v>126</v>
      </c>
      <c r="L2194" s="128">
        <v>44093</v>
      </c>
      <c r="M2194" s="91">
        <v>2020</v>
      </c>
      <c r="N2194" s="91" t="s">
        <v>1124</v>
      </c>
      <c r="O2194" s="91" t="s">
        <v>48</v>
      </c>
      <c r="P2194" s="127">
        <v>44123</v>
      </c>
      <c r="Q2194" s="97">
        <v>44104</v>
      </c>
      <c r="R2194" s="93" t="s">
        <v>35</v>
      </c>
      <c r="S2194" s="89" t="s">
        <v>36</v>
      </c>
      <c r="T2194" s="88" t="s">
        <v>41</v>
      </c>
      <c r="U2194" s="89" t="s">
        <v>42</v>
      </c>
      <c r="V2194" s="92" t="s">
        <v>2603</v>
      </c>
      <c r="W2194" s="94">
        <v>43520777</v>
      </c>
      <c r="X2194" s="46">
        <f t="shared" si="105"/>
        <v>11</v>
      </c>
      <c r="Y2194" s="46">
        <v>1929</v>
      </c>
      <c r="Z2194" s="46" t="str">
        <f t="shared" si="106"/>
        <v>1-15</v>
      </c>
      <c r="AA2194" s="77" t="str">
        <f t="shared" si="107"/>
        <v>En Gestión</v>
      </c>
    </row>
    <row r="2195" spans="1:27" s="43" customFormat="1" ht="15" customHeight="1">
      <c r="A2195" s="89" t="s">
        <v>26</v>
      </c>
      <c r="B2195" s="90" t="s">
        <v>75</v>
      </c>
      <c r="C2195" s="91" t="s">
        <v>27</v>
      </c>
      <c r="D2195" s="91">
        <v>9613</v>
      </c>
      <c r="E2195" s="87" t="s">
        <v>88</v>
      </c>
      <c r="F2195" s="87" t="s">
        <v>57</v>
      </c>
      <c r="G2195" s="88" t="s">
        <v>44</v>
      </c>
      <c r="H2195" s="89" t="s">
        <v>45</v>
      </c>
      <c r="I2195" s="92" t="s">
        <v>88</v>
      </c>
      <c r="J2195" s="92" t="s">
        <v>51</v>
      </c>
      <c r="K2195" s="91" t="s">
        <v>149</v>
      </c>
      <c r="L2195" s="128">
        <v>44093</v>
      </c>
      <c r="M2195" s="91">
        <v>2020</v>
      </c>
      <c r="N2195" s="91" t="s">
        <v>1124</v>
      </c>
      <c r="O2195" s="91" t="s">
        <v>48</v>
      </c>
      <c r="P2195" s="127">
        <v>44123</v>
      </c>
      <c r="Q2195" s="97">
        <v>44104</v>
      </c>
      <c r="R2195" s="93" t="s">
        <v>35</v>
      </c>
      <c r="S2195" s="89" t="s">
        <v>36</v>
      </c>
      <c r="T2195" s="88" t="s">
        <v>30</v>
      </c>
      <c r="U2195" s="89" t="s">
        <v>449</v>
      </c>
      <c r="V2195" s="92" t="s">
        <v>2604</v>
      </c>
      <c r="W2195" s="94">
        <v>45070579</v>
      </c>
      <c r="X2195" s="46">
        <f t="shared" si="105"/>
        <v>11</v>
      </c>
      <c r="Y2195" s="46">
        <v>1930</v>
      </c>
      <c r="Z2195" s="46" t="str">
        <f t="shared" si="106"/>
        <v>1-15</v>
      </c>
      <c r="AA2195" s="77" t="str">
        <f t="shared" si="107"/>
        <v>En Gestión</v>
      </c>
    </row>
    <row r="2196" spans="1:27" s="43" customFormat="1" ht="15" customHeight="1">
      <c r="A2196" s="89" t="s">
        <v>26</v>
      </c>
      <c r="B2196" s="90" t="s">
        <v>75</v>
      </c>
      <c r="C2196" s="91" t="s">
        <v>27</v>
      </c>
      <c r="D2196" s="91">
        <v>9612</v>
      </c>
      <c r="E2196" s="87" t="s">
        <v>121</v>
      </c>
      <c r="F2196" s="87" t="s">
        <v>29</v>
      </c>
      <c r="G2196" s="88" t="s">
        <v>44</v>
      </c>
      <c r="H2196" s="89" t="s">
        <v>45</v>
      </c>
      <c r="I2196" s="92" t="s">
        <v>121</v>
      </c>
      <c r="J2196" s="92" t="s">
        <v>69</v>
      </c>
      <c r="K2196" s="91" t="s">
        <v>126</v>
      </c>
      <c r="L2196" s="128">
        <v>44092</v>
      </c>
      <c r="M2196" s="91">
        <v>2020</v>
      </c>
      <c r="N2196" s="91" t="s">
        <v>1124</v>
      </c>
      <c r="O2196" s="91" t="s">
        <v>48</v>
      </c>
      <c r="P2196" s="127">
        <v>44122</v>
      </c>
      <c r="Q2196" s="97">
        <v>44104</v>
      </c>
      <c r="R2196" s="93" t="s">
        <v>35</v>
      </c>
      <c r="S2196" s="89" t="s">
        <v>36</v>
      </c>
      <c r="T2196" s="88" t="s">
        <v>30</v>
      </c>
      <c r="U2196" s="89" t="s">
        <v>449</v>
      </c>
      <c r="V2196" s="92" t="s">
        <v>2605</v>
      </c>
      <c r="W2196" s="94">
        <v>43062838</v>
      </c>
      <c r="X2196" s="46">
        <f t="shared" si="105"/>
        <v>12</v>
      </c>
      <c r="Y2196" s="46">
        <v>1931</v>
      </c>
      <c r="Z2196" s="46" t="str">
        <f t="shared" si="106"/>
        <v>1-15</v>
      </c>
      <c r="AA2196" s="77" t="str">
        <f t="shared" si="107"/>
        <v>En Gestión</v>
      </c>
    </row>
    <row r="2197" spans="1:27" s="43" customFormat="1" ht="15" customHeight="1">
      <c r="A2197" s="89" t="s">
        <v>26</v>
      </c>
      <c r="B2197" s="90" t="s">
        <v>75</v>
      </c>
      <c r="C2197" s="91" t="s">
        <v>27</v>
      </c>
      <c r="D2197" s="91">
        <v>9598</v>
      </c>
      <c r="E2197" s="87" t="s">
        <v>1189</v>
      </c>
      <c r="F2197" s="87" t="s">
        <v>57</v>
      </c>
      <c r="G2197" s="88" t="s">
        <v>30</v>
      </c>
      <c r="H2197" s="89" t="s">
        <v>31</v>
      </c>
      <c r="I2197" s="92" t="s">
        <v>32</v>
      </c>
      <c r="J2197" s="92" t="s">
        <v>33</v>
      </c>
      <c r="K2197" s="91" t="s">
        <v>34</v>
      </c>
      <c r="L2197" s="128">
        <v>44092</v>
      </c>
      <c r="M2197" s="91">
        <v>2020</v>
      </c>
      <c r="N2197" s="91" t="s">
        <v>1124</v>
      </c>
      <c r="O2197" s="91" t="s">
        <v>48</v>
      </c>
      <c r="P2197" s="127">
        <v>44122</v>
      </c>
      <c r="Q2197" s="97">
        <v>44104</v>
      </c>
      <c r="R2197" s="93" t="s">
        <v>35</v>
      </c>
      <c r="S2197" s="89" t="s">
        <v>36</v>
      </c>
      <c r="T2197" s="88" t="s">
        <v>30</v>
      </c>
      <c r="U2197" s="89" t="s">
        <v>449</v>
      </c>
      <c r="V2197" s="92" t="s">
        <v>2606</v>
      </c>
      <c r="W2197" s="94">
        <v>3642278</v>
      </c>
      <c r="X2197" s="46">
        <f t="shared" si="105"/>
        <v>12</v>
      </c>
      <c r="Y2197" s="46">
        <v>1932</v>
      </c>
      <c r="Z2197" s="46" t="str">
        <f t="shared" si="106"/>
        <v>1-15</v>
      </c>
      <c r="AA2197" s="77" t="str">
        <f t="shared" si="107"/>
        <v>En Gestión</v>
      </c>
    </row>
    <row r="2198" spans="1:27" s="43" customFormat="1" ht="15" customHeight="1">
      <c r="A2198" s="89" t="s">
        <v>26</v>
      </c>
      <c r="B2198" s="90" t="s">
        <v>75</v>
      </c>
      <c r="C2198" s="91" t="s">
        <v>27</v>
      </c>
      <c r="D2198" s="91">
        <v>9599</v>
      </c>
      <c r="E2198" s="87" t="s">
        <v>1189</v>
      </c>
      <c r="F2198" s="87" t="s">
        <v>57</v>
      </c>
      <c r="G2198" s="88" t="s">
        <v>30</v>
      </c>
      <c r="H2198" s="89" t="s">
        <v>31</v>
      </c>
      <c r="I2198" s="92" t="s">
        <v>32</v>
      </c>
      <c r="J2198" s="92" t="s">
        <v>33</v>
      </c>
      <c r="K2198" s="91" t="s">
        <v>34</v>
      </c>
      <c r="L2198" s="128">
        <v>44092</v>
      </c>
      <c r="M2198" s="91">
        <v>2020</v>
      </c>
      <c r="N2198" s="91" t="s">
        <v>1124</v>
      </c>
      <c r="O2198" s="91" t="s">
        <v>48</v>
      </c>
      <c r="P2198" s="127">
        <v>44122</v>
      </c>
      <c r="Q2198" s="97">
        <v>44104</v>
      </c>
      <c r="R2198" s="93" t="s">
        <v>35</v>
      </c>
      <c r="S2198" s="89" t="s">
        <v>36</v>
      </c>
      <c r="T2198" s="88" t="s">
        <v>30</v>
      </c>
      <c r="U2198" s="89" t="s">
        <v>449</v>
      </c>
      <c r="V2198" s="92" t="s">
        <v>2607</v>
      </c>
      <c r="W2198" s="94">
        <v>45109871</v>
      </c>
      <c r="X2198" s="46">
        <f t="shared" si="105"/>
        <v>12</v>
      </c>
      <c r="Y2198" s="46">
        <v>1933</v>
      </c>
      <c r="Z2198" s="46" t="str">
        <f t="shared" si="106"/>
        <v>1-15</v>
      </c>
      <c r="AA2198" s="77" t="str">
        <f t="shared" si="107"/>
        <v>En Gestión</v>
      </c>
    </row>
    <row r="2199" spans="1:27" s="43" customFormat="1" ht="15" customHeight="1">
      <c r="A2199" s="89" t="s">
        <v>26</v>
      </c>
      <c r="B2199" s="90" t="s">
        <v>75</v>
      </c>
      <c r="C2199" s="91" t="s">
        <v>27</v>
      </c>
      <c r="D2199" s="91">
        <v>9600</v>
      </c>
      <c r="E2199" s="87" t="s">
        <v>398</v>
      </c>
      <c r="F2199" s="87" t="s">
        <v>57</v>
      </c>
      <c r="G2199" s="88" t="s">
        <v>30</v>
      </c>
      <c r="H2199" s="89" t="s">
        <v>31</v>
      </c>
      <c r="I2199" s="92" t="s">
        <v>32</v>
      </c>
      <c r="J2199" s="92" t="s">
        <v>33</v>
      </c>
      <c r="K2199" s="91" t="s">
        <v>34</v>
      </c>
      <c r="L2199" s="128">
        <v>44092</v>
      </c>
      <c r="M2199" s="91">
        <v>2020</v>
      </c>
      <c r="N2199" s="91" t="s">
        <v>1124</v>
      </c>
      <c r="O2199" s="91" t="s">
        <v>48</v>
      </c>
      <c r="P2199" s="127">
        <v>44122</v>
      </c>
      <c r="Q2199" s="97">
        <v>44104</v>
      </c>
      <c r="R2199" s="93" t="s">
        <v>35</v>
      </c>
      <c r="S2199" s="89" t="s">
        <v>36</v>
      </c>
      <c r="T2199" s="88">
        <v>22</v>
      </c>
      <c r="U2199" s="89" t="s">
        <v>448</v>
      </c>
      <c r="V2199" s="92" t="s">
        <v>2608</v>
      </c>
      <c r="W2199" s="94">
        <v>44177360</v>
      </c>
      <c r="X2199" s="46">
        <f t="shared" si="105"/>
        <v>12</v>
      </c>
      <c r="Y2199" s="46">
        <v>1934</v>
      </c>
      <c r="Z2199" s="46" t="str">
        <f t="shared" si="106"/>
        <v>1-15</v>
      </c>
      <c r="AA2199" s="77" t="str">
        <f t="shared" si="107"/>
        <v>En Gestión</v>
      </c>
    </row>
    <row r="2200" spans="1:27" s="43" customFormat="1" ht="15" customHeight="1">
      <c r="A2200" s="89" t="s">
        <v>26</v>
      </c>
      <c r="B2200" s="90" t="s">
        <v>75</v>
      </c>
      <c r="C2200" s="91" t="s">
        <v>27</v>
      </c>
      <c r="D2200" s="91">
        <v>9601</v>
      </c>
      <c r="E2200" s="87" t="s">
        <v>80</v>
      </c>
      <c r="F2200" s="87" t="s">
        <v>80</v>
      </c>
      <c r="G2200" s="88" t="s">
        <v>54</v>
      </c>
      <c r="H2200" s="89" t="s">
        <v>55</v>
      </c>
      <c r="I2200" s="92" t="s">
        <v>32</v>
      </c>
      <c r="J2200" s="92" t="s">
        <v>33</v>
      </c>
      <c r="K2200" s="91" t="s">
        <v>34</v>
      </c>
      <c r="L2200" s="128">
        <v>44092</v>
      </c>
      <c r="M2200" s="91">
        <v>2020</v>
      </c>
      <c r="N2200" s="91" t="s">
        <v>1124</v>
      </c>
      <c r="O2200" s="91" t="s">
        <v>48</v>
      </c>
      <c r="P2200" s="127">
        <v>44122</v>
      </c>
      <c r="Q2200" s="97">
        <v>44104</v>
      </c>
      <c r="R2200" s="93">
        <v>29</v>
      </c>
      <c r="S2200" s="89" t="s">
        <v>81</v>
      </c>
      <c r="T2200" s="88">
        <v>39</v>
      </c>
      <c r="U2200" s="89" t="s">
        <v>82</v>
      </c>
      <c r="V2200" s="92" t="s">
        <v>2609</v>
      </c>
      <c r="W2200" s="94">
        <v>45470937</v>
      </c>
      <c r="X2200" s="46">
        <f t="shared" si="105"/>
        <v>12</v>
      </c>
      <c r="Y2200" s="46">
        <v>1935</v>
      </c>
      <c r="Z2200" s="46" t="str">
        <f t="shared" si="106"/>
        <v>1-15</v>
      </c>
      <c r="AA2200" s="77" t="str">
        <f t="shared" si="107"/>
        <v>En Gestión</v>
      </c>
    </row>
    <row r="2201" spans="1:27" s="43" customFormat="1" ht="15" customHeight="1">
      <c r="A2201" s="89" t="s">
        <v>26</v>
      </c>
      <c r="B2201" s="90" t="s">
        <v>75</v>
      </c>
      <c r="C2201" s="91" t="s">
        <v>27</v>
      </c>
      <c r="D2201" s="91">
        <v>9603</v>
      </c>
      <c r="E2201" s="87" t="s">
        <v>56</v>
      </c>
      <c r="F2201" s="87" t="s">
        <v>57</v>
      </c>
      <c r="G2201" s="88" t="s">
        <v>30</v>
      </c>
      <c r="H2201" s="89" t="s">
        <v>31</v>
      </c>
      <c r="I2201" s="92" t="s">
        <v>32</v>
      </c>
      <c r="J2201" s="92" t="s">
        <v>33</v>
      </c>
      <c r="K2201" s="91" t="s">
        <v>34</v>
      </c>
      <c r="L2201" s="128">
        <v>44092</v>
      </c>
      <c r="M2201" s="91">
        <v>2020</v>
      </c>
      <c r="N2201" s="91" t="s">
        <v>1124</v>
      </c>
      <c r="O2201" s="91" t="s">
        <v>48</v>
      </c>
      <c r="P2201" s="127">
        <v>44122</v>
      </c>
      <c r="Q2201" s="97">
        <v>44104</v>
      </c>
      <c r="R2201" s="93" t="s">
        <v>35</v>
      </c>
      <c r="S2201" s="89" t="s">
        <v>36</v>
      </c>
      <c r="T2201" s="88" t="s">
        <v>30</v>
      </c>
      <c r="U2201" s="89" t="s">
        <v>449</v>
      </c>
      <c r="V2201" s="92" t="s">
        <v>2610</v>
      </c>
      <c r="W2201" s="94">
        <v>41904956</v>
      </c>
      <c r="X2201" s="46">
        <f t="shared" si="105"/>
        <v>12</v>
      </c>
      <c r="Y2201" s="46">
        <v>1936</v>
      </c>
      <c r="Z2201" s="46" t="str">
        <f t="shared" si="106"/>
        <v>1-15</v>
      </c>
      <c r="AA2201" s="77" t="str">
        <f t="shared" si="107"/>
        <v>En Gestión</v>
      </c>
    </row>
    <row r="2202" spans="1:27" s="43" customFormat="1" ht="15" customHeight="1">
      <c r="A2202" s="89" t="s">
        <v>26</v>
      </c>
      <c r="B2202" s="90" t="s">
        <v>75</v>
      </c>
      <c r="C2202" s="91" t="s">
        <v>27</v>
      </c>
      <c r="D2202" s="91">
        <v>9604</v>
      </c>
      <c r="E2202" s="87" t="s">
        <v>136</v>
      </c>
      <c r="F2202" s="87" t="s">
        <v>29</v>
      </c>
      <c r="G2202" s="88" t="s">
        <v>30</v>
      </c>
      <c r="H2202" s="89" t="s">
        <v>31</v>
      </c>
      <c r="I2202" s="92" t="s">
        <v>32</v>
      </c>
      <c r="J2202" s="92" t="s">
        <v>33</v>
      </c>
      <c r="K2202" s="91" t="s">
        <v>34</v>
      </c>
      <c r="L2202" s="128">
        <v>44092</v>
      </c>
      <c r="M2202" s="91">
        <v>2020</v>
      </c>
      <c r="N2202" s="91" t="s">
        <v>1124</v>
      </c>
      <c r="O2202" s="91" t="s">
        <v>48</v>
      </c>
      <c r="P2202" s="127">
        <v>44122</v>
      </c>
      <c r="Q2202" s="97">
        <v>44104</v>
      </c>
      <c r="R2202" s="93" t="s">
        <v>35</v>
      </c>
      <c r="S2202" s="89" t="s">
        <v>36</v>
      </c>
      <c r="T2202" s="88" t="s">
        <v>30</v>
      </c>
      <c r="U2202" s="89" t="s">
        <v>449</v>
      </c>
      <c r="V2202" s="92" t="s">
        <v>2611</v>
      </c>
      <c r="W2202" s="94">
        <v>76240636</v>
      </c>
      <c r="X2202" s="46">
        <f t="shared" si="105"/>
        <v>12</v>
      </c>
      <c r="Y2202" s="46">
        <v>1937</v>
      </c>
      <c r="Z2202" s="46" t="str">
        <f t="shared" si="106"/>
        <v>1-15</v>
      </c>
      <c r="AA2202" s="77" t="str">
        <f t="shared" si="107"/>
        <v>En Gestión</v>
      </c>
    </row>
    <row r="2203" spans="1:27" s="43" customFormat="1" ht="15" customHeight="1">
      <c r="A2203" s="89" t="s">
        <v>26</v>
      </c>
      <c r="B2203" s="90" t="s">
        <v>75</v>
      </c>
      <c r="C2203" s="91" t="s">
        <v>27</v>
      </c>
      <c r="D2203" s="91">
        <v>9605</v>
      </c>
      <c r="E2203" s="87" t="s">
        <v>451</v>
      </c>
      <c r="F2203" s="87" t="s">
        <v>29</v>
      </c>
      <c r="G2203" s="88" t="s">
        <v>30</v>
      </c>
      <c r="H2203" s="89" t="s">
        <v>31</v>
      </c>
      <c r="I2203" s="92" t="s">
        <v>32</v>
      </c>
      <c r="J2203" s="92" t="s">
        <v>33</v>
      </c>
      <c r="K2203" s="91" t="s">
        <v>34</v>
      </c>
      <c r="L2203" s="128">
        <v>44092</v>
      </c>
      <c r="M2203" s="91">
        <v>2020</v>
      </c>
      <c r="N2203" s="91" t="s">
        <v>1124</v>
      </c>
      <c r="O2203" s="91" t="s">
        <v>48</v>
      </c>
      <c r="P2203" s="127">
        <v>44122</v>
      </c>
      <c r="Q2203" s="97">
        <v>44104</v>
      </c>
      <c r="R2203" s="93" t="s">
        <v>35</v>
      </c>
      <c r="S2203" s="89" t="s">
        <v>36</v>
      </c>
      <c r="T2203" s="88" t="s">
        <v>30</v>
      </c>
      <c r="U2203" s="89" t="s">
        <v>449</v>
      </c>
      <c r="V2203" s="92" t="s">
        <v>2612</v>
      </c>
      <c r="W2203" s="94">
        <v>43453050</v>
      </c>
      <c r="X2203" s="46">
        <f t="shared" si="105"/>
        <v>12</v>
      </c>
      <c r="Y2203" s="46">
        <v>1938</v>
      </c>
      <c r="Z2203" s="46" t="str">
        <f t="shared" si="106"/>
        <v>1-15</v>
      </c>
      <c r="AA2203" s="77" t="str">
        <f t="shared" si="107"/>
        <v>En Gestión</v>
      </c>
    </row>
    <row r="2204" spans="1:27" s="43" customFormat="1" ht="15" customHeight="1">
      <c r="A2204" s="89" t="s">
        <v>26</v>
      </c>
      <c r="B2204" s="90" t="s">
        <v>75</v>
      </c>
      <c r="C2204" s="91" t="s">
        <v>27</v>
      </c>
      <c r="D2204" s="91">
        <v>9606</v>
      </c>
      <c r="E2204" s="87" t="s">
        <v>38</v>
      </c>
      <c r="F2204" s="87" t="s">
        <v>29</v>
      </c>
      <c r="G2204" s="88" t="s">
        <v>30</v>
      </c>
      <c r="H2204" s="89" t="s">
        <v>31</v>
      </c>
      <c r="I2204" s="92" t="s">
        <v>32</v>
      </c>
      <c r="J2204" s="92" t="s">
        <v>33</v>
      </c>
      <c r="K2204" s="91" t="s">
        <v>34</v>
      </c>
      <c r="L2204" s="128">
        <v>44092</v>
      </c>
      <c r="M2204" s="91">
        <v>2020</v>
      </c>
      <c r="N2204" s="91" t="s">
        <v>1124</v>
      </c>
      <c r="O2204" s="91" t="s">
        <v>48</v>
      </c>
      <c r="P2204" s="127">
        <v>44122</v>
      </c>
      <c r="Q2204" s="97">
        <v>44104</v>
      </c>
      <c r="R2204" s="93" t="s">
        <v>35</v>
      </c>
      <c r="S2204" s="89" t="s">
        <v>36</v>
      </c>
      <c r="T2204" s="88" t="s">
        <v>30</v>
      </c>
      <c r="U2204" s="89" t="s">
        <v>449</v>
      </c>
      <c r="V2204" s="92" t="s">
        <v>2540</v>
      </c>
      <c r="W2204" s="94">
        <v>40059222</v>
      </c>
      <c r="X2204" s="46">
        <f t="shared" si="105"/>
        <v>12</v>
      </c>
      <c r="Y2204" s="46">
        <v>1939</v>
      </c>
      <c r="Z2204" s="46" t="str">
        <f t="shared" si="106"/>
        <v>1-15</v>
      </c>
      <c r="AA2204" s="77" t="str">
        <f t="shared" si="107"/>
        <v>En Gestión</v>
      </c>
    </row>
    <row r="2205" spans="1:27" s="43" customFormat="1" ht="15" customHeight="1">
      <c r="A2205" s="89" t="s">
        <v>26</v>
      </c>
      <c r="B2205" s="90" t="s">
        <v>75</v>
      </c>
      <c r="C2205" s="91" t="s">
        <v>27</v>
      </c>
      <c r="D2205" s="91">
        <v>9607</v>
      </c>
      <c r="E2205" s="87" t="s">
        <v>127</v>
      </c>
      <c r="F2205" s="87" t="s">
        <v>57</v>
      </c>
      <c r="G2205" s="88" t="s">
        <v>30</v>
      </c>
      <c r="H2205" s="89" t="s">
        <v>31</v>
      </c>
      <c r="I2205" s="92" t="s">
        <v>32</v>
      </c>
      <c r="J2205" s="92" t="s">
        <v>33</v>
      </c>
      <c r="K2205" s="91" t="s">
        <v>34</v>
      </c>
      <c r="L2205" s="128">
        <v>44092</v>
      </c>
      <c r="M2205" s="91">
        <v>2020</v>
      </c>
      <c r="N2205" s="91" t="s">
        <v>1124</v>
      </c>
      <c r="O2205" s="91" t="s">
        <v>48</v>
      </c>
      <c r="P2205" s="127">
        <v>44122</v>
      </c>
      <c r="Q2205" s="97">
        <v>44104</v>
      </c>
      <c r="R2205" s="93" t="s">
        <v>35</v>
      </c>
      <c r="S2205" s="89" t="s">
        <v>36</v>
      </c>
      <c r="T2205" s="88" t="s">
        <v>30</v>
      </c>
      <c r="U2205" s="89" t="s">
        <v>449</v>
      </c>
      <c r="V2205" s="92" t="s">
        <v>2613</v>
      </c>
      <c r="W2205" s="94">
        <v>7523308</v>
      </c>
      <c r="X2205" s="46">
        <f t="shared" si="105"/>
        <v>12</v>
      </c>
      <c r="Y2205" s="46">
        <v>1940</v>
      </c>
      <c r="Z2205" s="46" t="str">
        <f t="shared" si="106"/>
        <v>1-15</v>
      </c>
      <c r="AA2205" s="77" t="str">
        <f t="shared" si="107"/>
        <v>En Gestión</v>
      </c>
    </row>
    <row r="2206" spans="1:27" s="43" customFormat="1" ht="15" customHeight="1">
      <c r="A2206" s="89" t="s">
        <v>26</v>
      </c>
      <c r="B2206" s="90" t="s">
        <v>75</v>
      </c>
      <c r="C2206" s="91" t="s">
        <v>27</v>
      </c>
      <c r="D2206" s="91">
        <v>9609</v>
      </c>
      <c r="E2206" s="87" t="s">
        <v>97</v>
      </c>
      <c r="F2206" s="87" t="s">
        <v>29</v>
      </c>
      <c r="G2206" s="88" t="s">
        <v>30</v>
      </c>
      <c r="H2206" s="89" t="s">
        <v>31</v>
      </c>
      <c r="I2206" s="92" t="s">
        <v>32</v>
      </c>
      <c r="J2206" s="92" t="s">
        <v>33</v>
      </c>
      <c r="K2206" s="91" t="s">
        <v>34</v>
      </c>
      <c r="L2206" s="128">
        <v>44092</v>
      </c>
      <c r="M2206" s="91">
        <v>2020</v>
      </c>
      <c r="N2206" s="91" t="s">
        <v>1124</v>
      </c>
      <c r="O2206" s="91" t="s">
        <v>48</v>
      </c>
      <c r="P2206" s="127">
        <v>44122</v>
      </c>
      <c r="Q2206" s="97">
        <v>44104</v>
      </c>
      <c r="R2206" s="93" t="s">
        <v>35</v>
      </c>
      <c r="S2206" s="89" t="s">
        <v>36</v>
      </c>
      <c r="T2206" s="88" t="s">
        <v>30</v>
      </c>
      <c r="U2206" s="89" t="s">
        <v>449</v>
      </c>
      <c r="V2206" s="92" t="s">
        <v>2614</v>
      </c>
      <c r="W2206" s="94">
        <v>42816894</v>
      </c>
      <c r="X2206" s="46">
        <f t="shared" si="105"/>
        <v>12</v>
      </c>
      <c r="Y2206" s="46">
        <v>1941</v>
      </c>
      <c r="Z2206" s="46" t="str">
        <f t="shared" si="106"/>
        <v>1-15</v>
      </c>
      <c r="AA2206" s="77" t="str">
        <f t="shared" si="107"/>
        <v>En Gestión</v>
      </c>
    </row>
    <row r="2207" spans="1:27" s="43" customFormat="1" ht="15" customHeight="1">
      <c r="A2207" s="89" t="s">
        <v>26</v>
      </c>
      <c r="B2207" s="90" t="s">
        <v>75</v>
      </c>
      <c r="C2207" s="91" t="s">
        <v>27</v>
      </c>
      <c r="D2207" s="91">
        <v>9610</v>
      </c>
      <c r="E2207" s="87" t="s">
        <v>140</v>
      </c>
      <c r="F2207" s="87" t="s">
        <v>29</v>
      </c>
      <c r="G2207" s="88" t="s">
        <v>30</v>
      </c>
      <c r="H2207" s="89" t="s">
        <v>31</v>
      </c>
      <c r="I2207" s="92" t="s">
        <v>32</v>
      </c>
      <c r="J2207" s="92" t="s">
        <v>33</v>
      </c>
      <c r="K2207" s="91" t="s">
        <v>34</v>
      </c>
      <c r="L2207" s="128">
        <v>44092</v>
      </c>
      <c r="M2207" s="91">
        <v>2020</v>
      </c>
      <c r="N2207" s="91" t="s">
        <v>1124</v>
      </c>
      <c r="O2207" s="91" t="s">
        <v>48</v>
      </c>
      <c r="P2207" s="127">
        <v>44122</v>
      </c>
      <c r="Q2207" s="97">
        <v>44104</v>
      </c>
      <c r="R2207" s="93" t="s">
        <v>35</v>
      </c>
      <c r="S2207" s="89" t="s">
        <v>36</v>
      </c>
      <c r="T2207" s="88" t="s">
        <v>30</v>
      </c>
      <c r="U2207" s="89" t="s">
        <v>449</v>
      </c>
      <c r="V2207" s="92" t="s">
        <v>2615</v>
      </c>
      <c r="W2207" s="94">
        <v>42273731</v>
      </c>
      <c r="X2207" s="46">
        <f t="shared" ref="X2207:X2270" si="108">Q2207-L2207</f>
        <v>12</v>
      </c>
      <c r="Y2207" s="46">
        <v>1942</v>
      </c>
      <c r="Z2207" s="46" t="str">
        <f t="shared" ref="Z2207:Z2270" si="109">IF(X2207&lt;=15,"1-15",IF(X2207&lt;=30,"16-30",IF(X2207&lt;=60,"31-60","Más de 60")))</f>
        <v>1-15</v>
      </c>
      <c r="AA2207" s="77" t="str">
        <f t="shared" ref="AA2207:AA2270" si="110">IF(B2207&lt;&gt;"En Gestión","Concluido","En Gestión")</f>
        <v>En Gestión</v>
      </c>
    </row>
    <row r="2208" spans="1:27" s="43" customFormat="1" ht="15" customHeight="1">
      <c r="A2208" s="89" t="s">
        <v>26</v>
      </c>
      <c r="B2208" s="90" t="s">
        <v>75</v>
      </c>
      <c r="C2208" s="91" t="s">
        <v>27</v>
      </c>
      <c r="D2208" s="91">
        <v>9611</v>
      </c>
      <c r="E2208" s="87" t="s">
        <v>94</v>
      </c>
      <c r="F2208" s="87" t="s">
        <v>29</v>
      </c>
      <c r="G2208" s="88" t="s">
        <v>30</v>
      </c>
      <c r="H2208" s="89" t="s">
        <v>31</v>
      </c>
      <c r="I2208" s="92" t="s">
        <v>32</v>
      </c>
      <c r="J2208" s="92" t="s">
        <v>33</v>
      </c>
      <c r="K2208" s="91" t="s">
        <v>34</v>
      </c>
      <c r="L2208" s="128">
        <v>44092</v>
      </c>
      <c r="M2208" s="91">
        <v>2020</v>
      </c>
      <c r="N2208" s="91" t="s">
        <v>1124</v>
      </c>
      <c r="O2208" s="91" t="s">
        <v>48</v>
      </c>
      <c r="P2208" s="127">
        <v>44122</v>
      </c>
      <c r="Q2208" s="97">
        <v>44104</v>
      </c>
      <c r="R2208" s="93" t="s">
        <v>35</v>
      </c>
      <c r="S2208" s="89" t="s">
        <v>36</v>
      </c>
      <c r="T2208" s="88" t="s">
        <v>30</v>
      </c>
      <c r="U2208" s="89" t="s">
        <v>449</v>
      </c>
      <c r="V2208" s="92" t="s">
        <v>2616</v>
      </c>
      <c r="W2208" s="94">
        <v>46750785</v>
      </c>
      <c r="X2208" s="46">
        <f t="shared" si="108"/>
        <v>12</v>
      </c>
      <c r="Y2208" s="46">
        <v>1943</v>
      </c>
      <c r="Z2208" s="46" t="str">
        <f t="shared" si="109"/>
        <v>1-15</v>
      </c>
      <c r="AA2208" s="77" t="str">
        <f t="shared" si="110"/>
        <v>En Gestión</v>
      </c>
    </row>
    <row r="2209" spans="1:27" s="43" customFormat="1" ht="15" customHeight="1">
      <c r="A2209" s="89" t="s">
        <v>26</v>
      </c>
      <c r="B2209" s="90" t="s">
        <v>75</v>
      </c>
      <c r="C2209" s="91" t="s">
        <v>27</v>
      </c>
      <c r="D2209" s="91">
        <v>9608</v>
      </c>
      <c r="E2209" s="87" t="s">
        <v>144</v>
      </c>
      <c r="F2209" s="87" t="s">
        <v>57</v>
      </c>
      <c r="G2209" s="88" t="s">
        <v>44</v>
      </c>
      <c r="H2209" s="89" t="s">
        <v>45</v>
      </c>
      <c r="I2209" s="92" t="s">
        <v>144</v>
      </c>
      <c r="J2209" s="92" t="s">
        <v>111</v>
      </c>
      <c r="K2209" s="91" t="s">
        <v>452</v>
      </c>
      <c r="L2209" s="128">
        <v>44092</v>
      </c>
      <c r="M2209" s="91">
        <v>2020</v>
      </c>
      <c r="N2209" s="91" t="s">
        <v>1124</v>
      </c>
      <c r="O2209" s="91" t="s">
        <v>48</v>
      </c>
      <c r="P2209" s="127">
        <v>44122</v>
      </c>
      <c r="Q2209" s="97">
        <v>44104</v>
      </c>
      <c r="R2209" s="93" t="s">
        <v>35</v>
      </c>
      <c r="S2209" s="89" t="s">
        <v>36</v>
      </c>
      <c r="T2209" s="88">
        <v>22</v>
      </c>
      <c r="U2209" s="89" t="s">
        <v>448</v>
      </c>
      <c r="V2209" s="92" t="s">
        <v>2617</v>
      </c>
      <c r="W2209" s="94">
        <v>42521960</v>
      </c>
      <c r="X2209" s="46">
        <f t="shared" si="108"/>
        <v>12</v>
      </c>
      <c r="Y2209" s="46">
        <v>1944</v>
      </c>
      <c r="Z2209" s="46" t="str">
        <f t="shared" si="109"/>
        <v>1-15</v>
      </c>
      <c r="AA2209" s="77" t="str">
        <f t="shared" si="110"/>
        <v>En Gestión</v>
      </c>
    </row>
    <row r="2210" spans="1:27" s="43" customFormat="1" ht="15" customHeight="1">
      <c r="A2210" s="89" t="s">
        <v>26</v>
      </c>
      <c r="B2210" s="90" t="s">
        <v>75</v>
      </c>
      <c r="C2210" s="91" t="s">
        <v>27</v>
      </c>
      <c r="D2210" s="91">
        <v>9602</v>
      </c>
      <c r="E2210" s="87" t="s">
        <v>1189</v>
      </c>
      <c r="F2210" s="87" t="s">
        <v>57</v>
      </c>
      <c r="G2210" s="88" t="s">
        <v>44</v>
      </c>
      <c r="H2210" s="89" t="s">
        <v>45</v>
      </c>
      <c r="I2210" s="92" t="s">
        <v>131</v>
      </c>
      <c r="J2210" s="92" t="s">
        <v>86</v>
      </c>
      <c r="K2210" s="91" t="s">
        <v>132</v>
      </c>
      <c r="L2210" s="128">
        <v>44092</v>
      </c>
      <c r="M2210" s="91">
        <v>2020</v>
      </c>
      <c r="N2210" s="91" t="s">
        <v>1124</v>
      </c>
      <c r="O2210" s="91" t="s">
        <v>48</v>
      </c>
      <c r="P2210" s="127">
        <v>44122</v>
      </c>
      <c r="Q2210" s="97">
        <v>44104</v>
      </c>
      <c r="R2210" s="93" t="s">
        <v>35</v>
      </c>
      <c r="S2210" s="89" t="s">
        <v>36</v>
      </c>
      <c r="T2210" s="88" t="s">
        <v>30</v>
      </c>
      <c r="U2210" s="89" t="s">
        <v>449</v>
      </c>
      <c r="V2210" s="92" t="s">
        <v>2618</v>
      </c>
      <c r="W2210" s="94">
        <v>246807</v>
      </c>
      <c r="X2210" s="46">
        <f t="shared" si="108"/>
        <v>12</v>
      </c>
      <c r="Y2210" s="46">
        <v>1945</v>
      </c>
      <c r="Z2210" s="46" t="str">
        <f t="shared" si="109"/>
        <v>1-15</v>
      </c>
      <c r="AA2210" s="77" t="str">
        <f t="shared" si="110"/>
        <v>En Gestión</v>
      </c>
    </row>
    <row r="2211" spans="1:27" s="43" customFormat="1" ht="15" customHeight="1">
      <c r="A2211" s="89" t="s">
        <v>26</v>
      </c>
      <c r="B2211" s="90" t="s">
        <v>75</v>
      </c>
      <c r="C2211" s="91" t="s">
        <v>27</v>
      </c>
      <c r="D2211" s="91">
        <v>9580</v>
      </c>
      <c r="E2211" s="87" t="s">
        <v>60</v>
      </c>
      <c r="F2211" s="87" t="s">
        <v>2619</v>
      </c>
      <c r="G2211" s="88" t="s">
        <v>44</v>
      </c>
      <c r="H2211" s="89" t="s">
        <v>45</v>
      </c>
      <c r="I2211" s="92" t="s">
        <v>50</v>
      </c>
      <c r="J2211" s="92" t="s">
        <v>51</v>
      </c>
      <c r="K2211" s="91" t="s">
        <v>52</v>
      </c>
      <c r="L2211" s="128">
        <v>44091</v>
      </c>
      <c r="M2211" s="91">
        <v>2020</v>
      </c>
      <c r="N2211" s="91" t="s">
        <v>1124</v>
      </c>
      <c r="O2211" s="91" t="s">
        <v>48</v>
      </c>
      <c r="P2211" s="127">
        <v>44121</v>
      </c>
      <c r="Q2211" s="97">
        <v>44104</v>
      </c>
      <c r="R2211" s="93" t="s">
        <v>35</v>
      </c>
      <c r="S2211" s="89" t="s">
        <v>36</v>
      </c>
      <c r="T2211" s="88">
        <v>39</v>
      </c>
      <c r="U2211" s="89" t="s">
        <v>82</v>
      </c>
      <c r="V2211" s="92" t="s">
        <v>2620</v>
      </c>
      <c r="W2211" s="94">
        <v>29550021</v>
      </c>
      <c r="X2211" s="46">
        <f t="shared" si="108"/>
        <v>13</v>
      </c>
      <c r="Y2211" s="46">
        <v>1946</v>
      </c>
      <c r="Z2211" s="46" t="str">
        <f t="shared" si="109"/>
        <v>1-15</v>
      </c>
      <c r="AA2211" s="77" t="str">
        <f t="shared" si="110"/>
        <v>En Gestión</v>
      </c>
    </row>
    <row r="2212" spans="1:27" s="43" customFormat="1" ht="15" customHeight="1">
      <c r="A2212" s="89" t="s">
        <v>26</v>
      </c>
      <c r="B2212" s="90" t="s">
        <v>75</v>
      </c>
      <c r="C2212" s="91" t="s">
        <v>27</v>
      </c>
      <c r="D2212" s="91">
        <v>9594</v>
      </c>
      <c r="E2212" s="87" t="s">
        <v>50</v>
      </c>
      <c r="F2212" s="87" t="s">
        <v>29</v>
      </c>
      <c r="G2212" s="88" t="s">
        <v>44</v>
      </c>
      <c r="H2212" s="89" t="s">
        <v>45</v>
      </c>
      <c r="I2212" s="92" t="s">
        <v>50</v>
      </c>
      <c r="J2212" s="92" t="s">
        <v>51</v>
      </c>
      <c r="K2212" s="91" t="s">
        <v>52</v>
      </c>
      <c r="L2212" s="128">
        <v>44091</v>
      </c>
      <c r="M2212" s="91">
        <v>2020</v>
      </c>
      <c r="N2212" s="91" t="s">
        <v>1124</v>
      </c>
      <c r="O2212" s="91" t="s">
        <v>48</v>
      </c>
      <c r="P2212" s="127">
        <v>44121</v>
      </c>
      <c r="Q2212" s="97">
        <v>44104</v>
      </c>
      <c r="R2212" s="93" t="s">
        <v>35</v>
      </c>
      <c r="S2212" s="89" t="s">
        <v>36</v>
      </c>
      <c r="T2212" s="88" t="s">
        <v>30</v>
      </c>
      <c r="U2212" s="89" t="s">
        <v>449</v>
      </c>
      <c r="V2212" s="92" t="s">
        <v>735</v>
      </c>
      <c r="W2212" s="94">
        <v>42813776</v>
      </c>
      <c r="X2212" s="46">
        <f t="shared" si="108"/>
        <v>13</v>
      </c>
      <c r="Y2212" s="46">
        <v>1947</v>
      </c>
      <c r="Z2212" s="46" t="str">
        <f t="shared" si="109"/>
        <v>1-15</v>
      </c>
      <c r="AA2212" s="77" t="str">
        <f t="shared" si="110"/>
        <v>En Gestión</v>
      </c>
    </row>
    <row r="2213" spans="1:27" s="43" customFormat="1" ht="15" customHeight="1">
      <c r="A2213" s="89" t="s">
        <v>26</v>
      </c>
      <c r="B2213" s="90" t="s">
        <v>75</v>
      </c>
      <c r="C2213" s="91" t="s">
        <v>27</v>
      </c>
      <c r="D2213" s="91">
        <v>9573</v>
      </c>
      <c r="E2213" s="87" t="s">
        <v>74</v>
      </c>
      <c r="F2213" s="87" t="s">
        <v>57</v>
      </c>
      <c r="G2213" s="88" t="s">
        <v>44</v>
      </c>
      <c r="H2213" s="89" t="s">
        <v>45</v>
      </c>
      <c r="I2213" s="92" t="s">
        <v>74</v>
      </c>
      <c r="J2213" s="92" t="s">
        <v>108</v>
      </c>
      <c r="K2213" s="91" t="s">
        <v>159</v>
      </c>
      <c r="L2213" s="128">
        <v>44091</v>
      </c>
      <c r="M2213" s="91">
        <v>2020</v>
      </c>
      <c r="N2213" s="91" t="s">
        <v>1124</v>
      </c>
      <c r="O2213" s="91" t="s">
        <v>48</v>
      </c>
      <c r="P2213" s="127">
        <v>44121</v>
      </c>
      <c r="Q2213" s="97">
        <v>44104</v>
      </c>
      <c r="R2213" s="93" t="s">
        <v>35</v>
      </c>
      <c r="S2213" s="89" t="s">
        <v>36</v>
      </c>
      <c r="T2213" s="88" t="s">
        <v>30</v>
      </c>
      <c r="U2213" s="89" t="s">
        <v>449</v>
      </c>
      <c r="V2213" s="92" t="s">
        <v>2621</v>
      </c>
      <c r="W2213" s="94">
        <v>26720895</v>
      </c>
      <c r="X2213" s="46">
        <f t="shared" si="108"/>
        <v>13</v>
      </c>
      <c r="Y2213" s="46">
        <v>1948</v>
      </c>
      <c r="Z2213" s="46" t="str">
        <f t="shared" si="109"/>
        <v>1-15</v>
      </c>
      <c r="AA2213" s="77" t="str">
        <f t="shared" si="110"/>
        <v>En Gestión</v>
      </c>
    </row>
    <row r="2214" spans="1:27" s="43" customFormat="1" ht="15" customHeight="1">
      <c r="A2214" s="89" t="s">
        <v>26</v>
      </c>
      <c r="B2214" s="90" t="s">
        <v>75</v>
      </c>
      <c r="C2214" s="91" t="s">
        <v>27</v>
      </c>
      <c r="D2214" s="91">
        <v>9587</v>
      </c>
      <c r="E2214" s="87" t="s">
        <v>71</v>
      </c>
      <c r="F2214" s="87" t="s">
        <v>29</v>
      </c>
      <c r="G2214" s="88" t="s">
        <v>44</v>
      </c>
      <c r="H2214" s="89" t="s">
        <v>45</v>
      </c>
      <c r="I2214" s="92" t="s">
        <v>71</v>
      </c>
      <c r="J2214" s="92" t="s">
        <v>47</v>
      </c>
      <c r="K2214" s="91" t="s">
        <v>34</v>
      </c>
      <c r="L2214" s="128">
        <v>44091</v>
      </c>
      <c r="M2214" s="91">
        <v>2020</v>
      </c>
      <c r="N2214" s="91" t="s">
        <v>1124</v>
      </c>
      <c r="O2214" s="91" t="s">
        <v>48</v>
      </c>
      <c r="P2214" s="127">
        <v>44121</v>
      </c>
      <c r="Q2214" s="97">
        <v>44104</v>
      </c>
      <c r="R2214" s="93" t="s">
        <v>35</v>
      </c>
      <c r="S2214" s="89" t="s">
        <v>36</v>
      </c>
      <c r="T2214" s="88" t="s">
        <v>30</v>
      </c>
      <c r="U2214" s="89" t="s">
        <v>449</v>
      </c>
      <c r="V2214" s="92" t="s">
        <v>2622</v>
      </c>
      <c r="W2214" s="94">
        <v>9473188</v>
      </c>
      <c r="X2214" s="46">
        <f t="shared" si="108"/>
        <v>13</v>
      </c>
      <c r="Y2214" s="46">
        <v>1949</v>
      </c>
      <c r="Z2214" s="46" t="str">
        <f t="shared" si="109"/>
        <v>1-15</v>
      </c>
      <c r="AA2214" s="77" t="str">
        <f t="shared" si="110"/>
        <v>En Gestión</v>
      </c>
    </row>
    <row r="2215" spans="1:27" s="43" customFormat="1" ht="15" customHeight="1">
      <c r="A2215" s="89" t="s">
        <v>26</v>
      </c>
      <c r="B2215" s="90" t="s">
        <v>75</v>
      </c>
      <c r="C2215" s="91" t="s">
        <v>27</v>
      </c>
      <c r="D2215" s="91">
        <v>9575</v>
      </c>
      <c r="E2215" s="87" t="s">
        <v>56</v>
      </c>
      <c r="F2215" s="87" t="s">
        <v>57</v>
      </c>
      <c r="G2215" s="88" t="s">
        <v>30</v>
      </c>
      <c r="H2215" s="89" t="s">
        <v>31</v>
      </c>
      <c r="I2215" s="92" t="s">
        <v>32</v>
      </c>
      <c r="J2215" s="92" t="s">
        <v>33</v>
      </c>
      <c r="K2215" s="91" t="s">
        <v>34</v>
      </c>
      <c r="L2215" s="128">
        <v>44091</v>
      </c>
      <c r="M2215" s="91">
        <v>2020</v>
      </c>
      <c r="N2215" s="91" t="s">
        <v>1124</v>
      </c>
      <c r="O2215" s="91" t="s">
        <v>48</v>
      </c>
      <c r="P2215" s="127">
        <v>44121</v>
      </c>
      <c r="Q2215" s="97">
        <v>44104</v>
      </c>
      <c r="R2215" s="93" t="s">
        <v>35</v>
      </c>
      <c r="S2215" s="89" t="s">
        <v>36</v>
      </c>
      <c r="T2215" s="88" t="s">
        <v>30</v>
      </c>
      <c r="U2215" s="89" t="s">
        <v>449</v>
      </c>
      <c r="V2215" s="92" t="s">
        <v>2623</v>
      </c>
      <c r="W2215" s="94">
        <v>77210628</v>
      </c>
      <c r="X2215" s="46">
        <f t="shared" si="108"/>
        <v>13</v>
      </c>
      <c r="Y2215" s="46">
        <v>1950</v>
      </c>
      <c r="Z2215" s="46" t="str">
        <f t="shared" si="109"/>
        <v>1-15</v>
      </c>
      <c r="AA2215" s="77" t="str">
        <f t="shared" si="110"/>
        <v>En Gestión</v>
      </c>
    </row>
    <row r="2216" spans="1:27" s="43" customFormat="1" ht="15" customHeight="1">
      <c r="A2216" s="89" t="s">
        <v>26</v>
      </c>
      <c r="B2216" s="90" t="s">
        <v>75</v>
      </c>
      <c r="C2216" s="91" t="s">
        <v>27</v>
      </c>
      <c r="D2216" s="91">
        <v>9576</v>
      </c>
      <c r="E2216" s="87" t="s">
        <v>97</v>
      </c>
      <c r="F2216" s="87" t="s">
        <v>29</v>
      </c>
      <c r="G2216" s="88" t="s">
        <v>30</v>
      </c>
      <c r="H2216" s="89" t="s">
        <v>31</v>
      </c>
      <c r="I2216" s="92" t="s">
        <v>32</v>
      </c>
      <c r="J2216" s="92" t="s">
        <v>33</v>
      </c>
      <c r="K2216" s="91" t="s">
        <v>34</v>
      </c>
      <c r="L2216" s="128">
        <v>44091</v>
      </c>
      <c r="M2216" s="91">
        <v>2020</v>
      </c>
      <c r="N2216" s="91" t="s">
        <v>1124</v>
      </c>
      <c r="O2216" s="91" t="s">
        <v>48</v>
      </c>
      <c r="P2216" s="127">
        <v>44121</v>
      </c>
      <c r="Q2216" s="97">
        <v>44104</v>
      </c>
      <c r="R2216" s="93" t="s">
        <v>35</v>
      </c>
      <c r="S2216" s="89" t="s">
        <v>36</v>
      </c>
      <c r="T2216" s="88" t="s">
        <v>30</v>
      </c>
      <c r="U2216" s="89" t="s">
        <v>449</v>
      </c>
      <c r="V2216" s="92" t="s">
        <v>2624</v>
      </c>
      <c r="W2216" s="94">
        <v>71770722</v>
      </c>
      <c r="X2216" s="46">
        <f t="shared" si="108"/>
        <v>13</v>
      </c>
      <c r="Y2216" s="46">
        <v>1951</v>
      </c>
      <c r="Z2216" s="46" t="str">
        <f t="shared" si="109"/>
        <v>1-15</v>
      </c>
      <c r="AA2216" s="77" t="str">
        <f t="shared" si="110"/>
        <v>En Gestión</v>
      </c>
    </row>
    <row r="2217" spans="1:27" s="43" customFormat="1" ht="15" customHeight="1">
      <c r="A2217" s="89" t="s">
        <v>26</v>
      </c>
      <c r="B2217" s="90" t="s">
        <v>75</v>
      </c>
      <c r="C2217" s="91" t="s">
        <v>27</v>
      </c>
      <c r="D2217" s="91">
        <v>9577</v>
      </c>
      <c r="E2217" s="87" t="s">
        <v>97</v>
      </c>
      <c r="F2217" s="87" t="s">
        <v>29</v>
      </c>
      <c r="G2217" s="88" t="s">
        <v>30</v>
      </c>
      <c r="H2217" s="89" t="s">
        <v>31</v>
      </c>
      <c r="I2217" s="92" t="s">
        <v>32</v>
      </c>
      <c r="J2217" s="92" t="s">
        <v>33</v>
      </c>
      <c r="K2217" s="91" t="s">
        <v>34</v>
      </c>
      <c r="L2217" s="128">
        <v>44091</v>
      </c>
      <c r="M2217" s="91">
        <v>2020</v>
      </c>
      <c r="N2217" s="91" t="s">
        <v>1124</v>
      </c>
      <c r="O2217" s="91" t="s">
        <v>48</v>
      </c>
      <c r="P2217" s="127">
        <v>44121</v>
      </c>
      <c r="Q2217" s="97">
        <v>44104</v>
      </c>
      <c r="R2217" s="93" t="s">
        <v>35</v>
      </c>
      <c r="S2217" s="89" t="s">
        <v>36</v>
      </c>
      <c r="T2217" s="88">
        <v>22</v>
      </c>
      <c r="U2217" s="89" t="s">
        <v>448</v>
      </c>
      <c r="V2217" s="92" t="s">
        <v>559</v>
      </c>
      <c r="W2217" s="94">
        <v>42827261</v>
      </c>
      <c r="X2217" s="46">
        <f t="shared" si="108"/>
        <v>13</v>
      </c>
      <c r="Y2217" s="46">
        <v>1952</v>
      </c>
      <c r="Z2217" s="46" t="str">
        <f t="shared" si="109"/>
        <v>1-15</v>
      </c>
      <c r="AA2217" s="77" t="str">
        <f t="shared" si="110"/>
        <v>En Gestión</v>
      </c>
    </row>
    <row r="2218" spans="1:27" s="43" customFormat="1" ht="15" customHeight="1">
      <c r="A2218" s="89" t="s">
        <v>26</v>
      </c>
      <c r="B2218" s="90" t="s">
        <v>75</v>
      </c>
      <c r="C2218" s="91" t="s">
        <v>27</v>
      </c>
      <c r="D2218" s="91">
        <v>9578</v>
      </c>
      <c r="E2218" s="87" t="s">
        <v>66</v>
      </c>
      <c r="F2218" s="87" t="s">
        <v>57</v>
      </c>
      <c r="G2218" s="88" t="s">
        <v>30</v>
      </c>
      <c r="H2218" s="89" t="s">
        <v>31</v>
      </c>
      <c r="I2218" s="92" t="s">
        <v>32</v>
      </c>
      <c r="J2218" s="92" t="s">
        <v>33</v>
      </c>
      <c r="K2218" s="91" t="s">
        <v>34</v>
      </c>
      <c r="L2218" s="128">
        <v>44091</v>
      </c>
      <c r="M2218" s="91">
        <v>2020</v>
      </c>
      <c r="N2218" s="91" t="s">
        <v>1124</v>
      </c>
      <c r="O2218" s="91" t="s">
        <v>48</v>
      </c>
      <c r="P2218" s="127">
        <v>44121</v>
      </c>
      <c r="Q2218" s="97">
        <v>44104</v>
      </c>
      <c r="R2218" s="93" t="s">
        <v>35</v>
      </c>
      <c r="S2218" s="89" t="s">
        <v>36</v>
      </c>
      <c r="T2218" s="88" t="s">
        <v>30</v>
      </c>
      <c r="U2218" s="89" t="s">
        <v>449</v>
      </c>
      <c r="V2218" s="92" t="s">
        <v>2625</v>
      </c>
      <c r="W2218" s="94">
        <v>6655807</v>
      </c>
      <c r="X2218" s="46">
        <f t="shared" si="108"/>
        <v>13</v>
      </c>
      <c r="Y2218" s="46">
        <v>1953</v>
      </c>
      <c r="Z2218" s="46" t="str">
        <f t="shared" si="109"/>
        <v>1-15</v>
      </c>
      <c r="AA2218" s="77" t="str">
        <f t="shared" si="110"/>
        <v>En Gestión</v>
      </c>
    </row>
    <row r="2219" spans="1:27" s="43" customFormat="1" ht="15" customHeight="1">
      <c r="A2219" s="89" t="s">
        <v>26</v>
      </c>
      <c r="B2219" s="90" t="s">
        <v>75</v>
      </c>
      <c r="C2219" s="91" t="s">
        <v>27</v>
      </c>
      <c r="D2219" s="91">
        <v>9579</v>
      </c>
      <c r="E2219" s="87" t="s">
        <v>56</v>
      </c>
      <c r="F2219" s="87" t="s">
        <v>57</v>
      </c>
      <c r="G2219" s="88" t="s">
        <v>30</v>
      </c>
      <c r="H2219" s="89" t="s">
        <v>31</v>
      </c>
      <c r="I2219" s="92" t="s">
        <v>32</v>
      </c>
      <c r="J2219" s="92" t="s">
        <v>33</v>
      </c>
      <c r="K2219" s="91" t="s">
        <v>34</v>
      </c>
      <c r="L2219" s="128">
        <v>44091</v>
      </c>
      <c r="M2219" s="91">
        <v>2020</v>
      </c>
      <c r="N2219" s="91" t="s">
        <v>1124</v>
      </c>
      <c r="O2219" s="91" t="s">
        <v>48</v>
      </c>
      <c r="P2219" s="127">
        <v>44121</v>
      </c>
      <c r="Q2219" s="97">
        <v>44104</v>
      </c>
      <c r="R2219" s="93" t="s">
        <v>35</v>
      </c>
      <c r="S2219" s="89" t="s">
        <v>36</v>
      </c>
      <c r="T2219" s="88" t="s">
        <v>30</v>
      </c>
      <c r="U2219" s="89" t="s">
        <v>449</v>
      </c>
      <c r="V2219" s="92" t="s">
        <v>2626</v>
      </c>
      <c r="W2219" s="94">
        <v>42632212</v>
      </c>
      <c r="X2219" s="46">
        <f t="shared" si="108"/>
        <v>13</v>
      </c>
      <c r="Y2219" s="46">
        <v>1954</v>
      </c>
      <c r="Z2219" s="46" t="str">
        <f t="shared" si="109"/>
        <v>1-15</v>
      </c>
      <c r="AA2219" s="77" t="str">
        <f t="shared" si="110"/>
        <v>En Gestión</v>
      </c>
    </row>
    <row r="2220" spans="1:27" s="43" customFormat="1" ht="15" customHeight="1">
      <c r="A2220" s="89" t="s">
        <v>26</v>
      </c>
      <c r="B2220" s="90" t="s">
        <v>75</v>
      </c>
      <c r="C2220" s="91" t="s">
        <v>27</v>
      </c>
      <c r="D2220" s="91">
        <v>9581</v>
      </c>
      <c r="E2220" s="87" t="s">
        <v>97</v>
      </c>
      <c r="F2220" s="87" t="s">
        <v>29</v>
      </c>
      <c r="G2220" s="88" t="s">
        <v>30</v>
      </c>
      <c r="H2220" s="89" t="s">
        <v>31</v>
      </c>
      <c r="I2220" s="92" t="s">
        <v>32</v>
      </c>
      <c r="J2220" s="92" t="s">
        <v>33</v>
      </c>
      <c r="K2220" s="91" t="s">
        <v>34</v>
      </c>
      <c r="L2220" s="128">
        <v>44091</v>
      </c>
      <c r="M2220" s="91">
        <v>2020</v>
      </c>
      <c r="N2220" s="91" t="s">
        <v>1124</v>
      </c>
      <c r="O2220" s="91" t="s">
        <v>48</v>
      </c>
      <c r="P2220" s="127">
        <v>44121</v>
      </c>
      <c r="Q2220" s="97">
        <v>44104</v>
      </c>
      <c r="R2220" s="93" t="s">
        <v>35</v>
      </c>
      <c r="S2220" s="89" t="s">
        <v>36</v>
      </c>
      <c r="T2220" s="88" t="s">
        <v>30</v>
      </c>
      <c r="U2220" s="89" t="s">
        <v>449</v>
      </c>
      <c r="V2220" s="92" t="s">
        <v>2624</v>
      </c>
      <c r="W2220" s="94">
        <v>71770722</v>
      </c>
      <c r="X2220" s="46">
        <f t="shared" si="108"/>
        <v>13</v>
      </c>
      <c r="Y2220" s="46">
        <v>1955</v>
      </c>
      <c r="Z2220" s="46" t="str">
        <f t="shared" si="109"/>
        <v>1-15</v>
      </c>
      <c r="AA2220" s="77" t="str">
        <f t="shared" si="110"/>
        <v>En Gestión</v>
      </c>
    </row>
    <row r="2221" spans="1:27" s="43" customFormat="1" ht="15" customHeight="1">
      <c r="A2221" s="89" t="s">
        <v>26</v>
      </c>
      <c r="B2221" s="90" t="s">
        <v>75</v>
      </c>
      <c r="C2221" s="91" t="s">
        <v>27</v>
      </c>
      <c r="D2221" s="91">
        <v>9582</v>
      </c>
      <c r="E2221" s="87" t="s">
        <v>148</v>
      </c>
      <c r="F2221" s="87" t="s">
        <v>57</v>
      </c>
      <c r="G2221" s="88" t="s">
        <v>30</v>
      </c>
      <c r="H2221" s="89" t="s">
        <v>31</v>
      </c>
      <c r="I2221" s="92" t="s">
        <v>32</v>
      </c>
      <c r="J2221" s="92" t="s">
        <v>33</v>
      </c>
      <c r="K2221" s="91" t="s">
        <v>34</v>
      </c>
      <c r="L2221" s="128">
        <v>44091</v>
      </c>
      <c r="M2221" s="91">
        <v>2020</v>
      </c>
      <c r="N2221" s="91" t="s">
        <v>1124</v>
      </c>
      <c r="O2221" s="91" t="s">
        <v>48</v>
      </c>
      <c r="P2221" s="127">
        <v>44121</v>
      </c>
      <c r="Q2221" s="97">
        <v>44104</v>
      </c>
      <c r="R2221" s="93" t="s">
        <v>35</v>
      </c>
      <c r="S2221" s="89" t="s">
        <v>36</v>
      </c>
      <c r="T2221" s="88">
        <v>22</v>
      </c>
      <c r="U2221" s="89" t="s">
        <v>448</v>
      </c>
      <c r="V2221" s="92" t="s">
        <v>2119</v>
      </c>
      <c r="W2221" s="94">
        <v>45214471</v>
      </c>
      <c r="X2221" s="46">
        <f t="shared" si="108"/>
        <v>13</v>
      </c>
      <c r="Y2221" s="46">
        <v>1956</v>
      </c>
      <c r="Z2221" s="46" t="str">
        <f t="shared" si="109"/>
        <v>1-15</v>
      </c>
      <c r="AA2221" s="77" t="str">
        <f t="shared" si="110"/>
        <v>En Gestión</v>
      </c>
    </row>
    <row r="2222" spans="1:27" s="43" customFormat="1" ht="15" customHeight="1">
      <c r="A2222" s="89" t="s">
        <v>26</v>
      </c>
      <c r="B2222" s="90" t="s">
        <v>75</v>
      </c>
      <c r="C2222" s="91" t="s">
        <v>27</v>
      </c>
      <c r="D2222" s="91">
        <v>9583</v>
      </c>
      <c r="E2222" s="87" t="s">
        <v>460</v>
      </c>
      <c r="F2222" s="87" t="s">
        <v>57</v>
      </c>
      <c r="G2222" s="88" t="s">
        <v>30</v>
      </c>
      <c r="H2222" s="89" t="s">
        <v>31</v>
      </c>
      <c r="I2222" s="92" t="s">
        <v>32</v>
      </c>
      <c r="J2222" s="92" t="s">
        <v>33</v>
      </c>
      <c r="K2222" s="91" t="s">
        <v>34</v>
      </c>
      <c r="L2222" s="128">
        <v>44091</v>
      </c>
      <c r="M2222" s="91">
        <v>2020</v>
      </c>
      <c r="N2222" s="91" t="s">
        <v>1124</v>
      </c>
      <c r="O2222" s="91" t="s">
        <v>48</v>
      </c>
      <c r="P2222" s="127">
        <v>44121</v>
      </c>
      <c r="Q2222" s="97">
        <v>44104</v>
      </c>
      <c r="R2222" s="93" t="s">
        <v>35</v>
      </c>
      <c r="S2222" s="89" t="s">
        <v>36</v>
      </c>
      <c r="T2222" s="88" t="s">
        <v>30</v>
      </c>
      <c r="U2222" s="89" t="s">
        <v>449</v>
      </c>
      <c r="V2222" s="92" t="s">
        <v>2627</v>
      </c>
      <c r="W2222" s="94">
        <v>45389492</v>
      </c>
      <c r="X2222" s="46">
        <f t="shared" si="108"/>
        <v>13</v>
      </c>
      <c r="Y2222" s="46">
        <v>1957</v>
      </c>
      <c r="Z2222" s="46" t="str">
        <f t="shared" si="109"/>
        <v>1-15</v>
      </c>
      <c r="AA2222" s="77" t="str">
        <f t="shared" si="110"/>
        <v>En Gestión</v>
      </c>
    </row>
    <row r="2223" spans="1:27" s="43" customFormat="1" ht="15" customHeight="1">
      <c r="A2223" s="89" t="s">
        <v>26</v>
      </c>
      <c r="B2223" s="90" t="s">
        <v>75</v>
      </c>
      <c r="C2223" s="91" t="s">
        <v>27</v>
      </c>
      <c r="D2223" s="91">
        <v>9585</v>
      </c>
      <c r="E2223" s="87" t="s">
        <v>94</v>
      </c>
      <c r="F2223" s="87" t="s">
        <v>29</v>
      </c>
      <c r="G2223" s="88" t="s">
        <v>54</v>
      </c>
      <c r="H2223" s="89" t="s">
        <v>55</v>
      </c>
      <c r="I2223" s="92" t="s">
        <v>32</v>
      </c>
      <c r="J2223" s="92" t="s">
        <v>33</v>
      </c>
      <c r="K2223" s="91" t="s">
        <v>34</v>
      </c>
      <c r="L2223" s="128">
        <v>44091</v>
      </c>
      <c r="M2223" s="91">
        <v>2020</v>
      </c>
      <c r="N2223" s="91" t="s">
        <v>1124</v>
      </c>
      <c r="O2223" s="91" t="s">
        <v>48</v>
      </c>
      <c r="P2223" s="127">
        <v>44121</v>
      </c>
      <c r="Q2223" s="97">
        <v>44104</v>
      </c>
      <c r="R2223" s="93" t="s">
        <v>35</v>
      </c>
      <c r="S2223" s="89" t="s">
        <v>36</v>
      </c>
      <c r="T2223" s="88" t="s">
        <v>41</v>
      </c>
      <c r="U2223" s="89" t="s">
        <v>42</v>
      </c>
      <c r="V2223" s="92" t="s">
        <v>2628</v>
      </c>
      <c r="W2223" s="94">
        <v>7878312</v>
      </c>
      <c r="X2223" s="46">
        <f t="shared" si="108"/>
        <v>13</v>
      </c>
      <c r="Y2223" s="46">
        <v>1958</v>
      </c>
      <c r="Z2223" s="46" t="str">
        <f t="shared" si="109"/>
        <v>1-15</v>
      </c>
      <c r="AA2223" s="77" t="str">
        <f t="shared" si="110"/>
        <v>En Gestión</v>
      </c>
    </row>
    <row r="2224" spans="1:27" s="43" customFormat="1" ht="15" customHeight="1">
      <c r="A2224" s="89" t="s">
        <v>26</v>
      </c>
      <c r="B2224" s="90" t="s">
        <v>75</v>
      </c>
      <c r="C2224" s="91" t="s">
        <v>27</v>
      </c>
      <c r="D2224" s="91">
        <v>9586</v>
      </c>
      <c r="E2224" s="87" t="s">
        <v>49</v>
      </c>
      <c r="F2224" s="87" t="s">
        <v>57</v>
      </c>
      <c r="G2224" s="88" t="s">
        <v>54</v>
      </c>
      <c r="H2224" s="89" t="s">
        <v>55</v>
      </c>
      <c r="I2224" s="92" t="s">
        <v>32</v>
      </c>
      <c r="J2224" s="92" t="s">
        <v>33</v>
      </c>
      <c r="K2224" s="91" t="s">
        <v>34</v>
      </c>
      <c r="L2224" s="128">
        <v>44091</v>
      </c>
      <c r="M2224" s="91">
        <v>2020</v>
      </c>
      <c r="N2224" s="91" t="s">
        <v>1124</v>
      </c>
      <c r="O2224" s="91" t="s">
        <v>48</v>
      </c>
      <c r="P2224" s="127">
        <v>44121</v>
      </c>
      <c r="Q2224" s="97">
        <v>44104</v>
      </c>
      <c r="R2224" s="93" t="s">
        <v>35</v>
      </c>
      <c r="S2224" s="89" t="s">
        <v>36</v>
      </c>
      <c r="T2224" s="88">
        <v>39</v>
      </c>
      <c r="U2224" s="89" t="s">
        <v>82</v>
      </c>
      <c r="V2224" s="92" t="s">
        <v>2629</v>
      </c>
      <c r="W2224" s="94">
        <v>41068041</v>
      </c>
      <c r="X2224" s="46">
        <f t="shared" si="108"/>
        <v>13</v>
      </c>
      <c r="Y2224" s="46">
        <v>1959</v>
      </c>
      <c r="Z2224" s="46" t="str">
        <f t="shared" si="109"/>
        <v>1-15</v>
      </c>
      <c r="AA2224" s="77" t="str">
        <f t="shared" si="110"/>
        <v>En Gestión</v>
      </c>
    </row>
    <row r="2225" spans="1:27" s="43" customFormat="1" ht="15" customHeight="1">
      <c r="A2225" s="89" t="s">
        <v>26</v>
      </c>
      <c r="B2225" s="90" t="s">
        <v>75</v>
      </c>
      <c r="C2225" s="91" t="s">
        <v>27</v>
      </c>
      <c r="D2225" s="91">
        <v>9588</v>
      </c>
      <c r="E2225" s="87" t="s">
        <v>50</v>
      </c>
      <c r="F2225" s="87" t="s">
        <v>29</v>
      </c>
      <c r="G2225" s="88" t="s">
        <v>54</v>
      </c>
      <c r="H2225" s="89" t="s">
        <v>55</v>
      </c>
      <c r="I2225" s="92" t="s">
        <v>32</v>
      </c>
      <c r="J2225" s="92" t="s">
        <v>33</v>
      </c>
      <c r="K2225" s="91" t="s">
        <v>34</v>
      </c>
      <c r="L2225" s="128">
        <v>44091</v>
      </c>
      <c r="M2225" s="91">
        <v>2020</v>
      </c>
      <c r="N2225" s="91" t="s">
        <v>1124</v>
      </c>
      <c r="O2225" s="91" t="s">
        <v>48</v>
      </c>
      <c r="P2225" s="127">
        <v>44121</v>
      </c>
      <c r="Q2225" s="97">
        <v>44104</v>
      </c>
      <c r="R2225" s="93" t="s">
        <v>35</v>
      </c>
      <c r="S2225" s="89" t="s">
        <v>36</v>
      </c>
      <c r="T2225" s="88" t="s">
        <v>41</v>
      </c>
      <c r="U2225" s="89" t="s">
        <v>42</v>
      </c>
      <c r="V2225" s="92" t="s">
        <v>2630</v>
      </c>
      <c r="W2225" s="94">
        <v>29451895</v>
      </c>
      <c r="X2225" s="46">
        <f t="shared" si="108"/>
        <v>13</v>
      </c>
      <c r="Y2225" s="46">
        <v>1960</v>
      </c>
      <c r="Z2225" s="46" t="str">
        <f t="shared" si="109"/>
        <v>1-15</v>
      </c>
      <c r="AA2225" s="77" t="str">
        <f t="shared" si="110"/>
        <v>En Gestión</v>
      </c>
    </row>
    <row r="2226" spans="1:27" s="43" customFormat="1" ht="15" customHeight="1">
      <c r="A2226" s="89" t="s">
        <v>26</v>
      </c>
      <c r="B2226" s="90" t="s">
        <v>75</v>
      </c>
      <c r="C2226" s="91" t="s">
        <v>27</v>
      </c>
      <c r="D2226" s="91">
        <v>9589</v>
      </c>
      <c r="E2226" s="87" t="s">
        <v>121</v>
      </c>
      <c r="F2226" s="87" t="s">
        <v>57</v>
      </c>
      <c r="G2226" s="88" t="s">
        <v>30</v>
      </c>
      <c r="H2226" s="89" t="s">
        <v>31</v>
      </c>
      <c r="I2226" s="92" t="s">
        <v>32</v>
      </c>
      <c r="J2226" s="92" t="s">
        <v>33</v>
      </c>
      <c r="K2226" s="91" t="s">
        <v>34</v>
      </c>
      <c r="L2226" s="128">
        <v>44091</v>
      </c>
      <c r="M2226" s="91">
        <v>2020</v>
      </c>
      <c r="N2226" s="91" t="s">
        <v>1124</v>
      </c>
      <c r="O2226" s="91" t="s">
        <v>48</v>
      </c>
      <c r="P2226" s="127">
        <v>44121</v>
      </c>
      <c r="Q2226" s="97">
        <v>44104</v>
      </c>
      <c r="R2226" s="93" t="s">
        <v>35</v>
      </c>
      <c r="S2226" s="89" t="s">
        <v>36</v>
      </c>
      <c r="T2226" s="88" t="s">
        <v>30</v>
      </c>
      <c r="U2226" s="89" t="s">
        <v>449</v>
      </c>
      <c r="V2226" s="92" t="s">
        <v>2631</v>
      </c>
      <c r="W2226" s="94">
        <v>74466281</v>
      </c>
      <c r="X2226" s="46">
        <f t="shared" si="108"/>
        <v>13</v>
      </c>
      <c r="Y2226" s="46">
        <v>1961</v>
      </c>
      <c r="Z2226" s="46" t="str">
        <f t="shared" si="109"/>
        <v>1-15</v>
      </c>
      <c r="AA2226" s="77" t="str">
        <f t="shared" si="110"/>
        <v>En Gestión</v>
      </c>
    </row>
    <row r="2227" spans="1:27" s="43" customFormat="1" ht="15" customHeight="1">
      <c r="A2227" s="89" t="s">
        <v>26</v>
      </c>
      <c r="B2227" s="90" t="s">
        <v>75</v>
      </c>
      <c r="C2227" s="91" t="s">
        <v>27</v>
      </c>
      <c r="D2227" s="91">
        <v>9590</v>
      </c>
      <c r="E2227" s="87" t="s">
        <v>121</v>
      </c>
      <c r="F2227" s="87" t="s">
        <v>57</v>
      </c>
      <c r="G2227" s="88" t="s">
        <v>30</v>
      </c>
      <c r="H2227" s="89" t="s">
        <v>31</v>
      </c>
      <c r="I2227" s="92" t="s">
        <v>32</v>
      </c>
      <c r="J2227" s="92" t="s">
        <v>33</v>
      </c>
      <c r="K2227" s="91" t="s">
        <v>34</v>
      </c>
      <c r="L2227" s="128">
        <v>44091</v>
      </c>
      <c r="M2227" s="91">
        <v>2020</v>
      </c>
      <c r="N2227" s="91" t="s">
        <v>1124</v>
      </c>
      <c r="O2227" s="91" t="s">
        <v>48</v>
      </c>
      <c r="P2227" s="127">
        <v>44121</v>
      </c>
      <c r="Q2227" s="97">
        <v>44104</v>
      </c>
      <c r="R2227" s="93" t="s">
        <v>35</v>
      </c>
      <c r="S2227" s="89" t="s">
        <v>36</v>
      </c>
      <c r="T2227" s="88" t="s">
        <v>30</v>
      </c>
      <c r="U2227" s="89" t="s">
        <v>449</v>
      </c>
      <c r="V2227" s="92" t="s">
        <v>2522</v>
      </c>
      <c r="W2227" s="94">
        <v>80565911</v>
      </c>
      <c r="X2227" s="46">
        <f t="shared" si="108"/>
        <v>13</v>
      </c>
      <c r="Y2227" s="46">
        <v>1962</v>
      </c>
      <c r="Z2227" s="46" t="str">
        <f t="shared" si="109"/>
        <v>1-15</v>
      </c>
      <c r="AA2227" s="77" t="str">
        <f t="shared" si="110"/>
        <v>En Gestión</v>
      </c>
    </row>
    <row r="2228" spans="1:27" s="43" customFormat="1" ht="15" customHeight="1">
      <c r="A2228" s="89" t="s">
        <v>26</v>
      </c>
      <c r="B2228" s="90" t="s">
        <v>75</v>
      </c>
      <c r="C2228" s="91" t="s">
        <v>27</v>
      </c>
      <c r="D2228" s="91">
        <v>9591</v>
      </c>
      <c r="E2228" s="87" t="s">
        <v>121</v>
      </c>
      <c r="F2228" s="87" t="s">
        <v>29</v>
      </c>
      <c r="G2228" s="88" t="s">
        <v>30</v>
      </c>
      <c r="H2228" s="89" t="s">
        <v>31</v>
      </c>
      <c r="I2228" s="92" t="s">
        <v>32</v>
      </c>
      <c r="J2228" s="92" t="s">
        <v>33</v>
      </c>
      <c r="K2228" s="91" t="s">
        <v>34</v>
      </c>
      <c r="L2228" s="128">
        <v>44091</v>
      </c>
      <c r="M2228" s="91">
        <v>2020</v>
      </c>
      <c r="N2228" s="91" t="s">
        <v>1124</v>
      </c>
      <c r="O2228" s="91" t="s">
        <v>48</v>
      </c>
      <c r="P2228" s="127">
        <v>44121</v>
      </c>
      <c r="Q2228" s="97">
        <v>44104</v>
      </c>
      <c r="R2228" s="93" t="s">
        <v>35</v>
      </c>
      <c r="S2228" s="89" t="s">
        <v>36</v>
      </c>
      <c r="T2228" s="88" t="s">
        <v>30</v>
      </c>
      <c r="U2228" s="89" t="s">
        <v>449</v>
      </c>
      <c r="V2228" s="92" t="s">
        <v>2632</v>
      </c>
      <c r="W2228" s="94">
        <v>41964005</v>
      </c>
      <c r="X2228" s="46">
        <f t="shared" si="108"/>
        <v>13</v>
      </c>
      <c r="Y2228" s="46">
        <v>1963</v>
      </c>
      <c r="Z2228" s="46" t="str">
        <f t="shared" si="109"/>
        <v>1-15</v>
      </c>
      <c r="AA2228" s="77" t="str">
        <f t="shared" si="110"/>
        <v>En Gestión</v>
      </c>
    </row>
    <row r="2229" spans="1:27" s="43" customFormat="1" ht="15" customHeight="1">
      <c r="A2229" s="89" t="s">
        <v>26</v>
      </c>
      <c r="B2229" s="90" t="s">
        <v>75</v>
      </c>
      <c r="C2229" s="91" t="s">
        <v>27</v>
      </c>
      <c r="D2229" s="91">
        <v>9592</v>
      </c>
      <c r="E2229" s="87" t="s">
        <v>85</v>
      </c>
      <c r="F2229" s="87" t="s">
        <v>29</v>
      </c>
      <c r="G2229" s="88" t="s">
        <v>30</v>
      </c>
      <c r="H2229" s="89" t="s">
        <v>31</v>
      </c>
      <c r="I2229" s="92" t="s">
        <v>32</v>
      </c>
      <c r="J2229" s="92" t="s">
        <v>33</v>
      </c>
      <c r="K2229" s="91" t="s">
        <v>34</v>
      </c>
      <c r="L2229" s="128">
        <v>44091</v>
      </c>
      <c r="M2229" s="91">
        <v>2020</v>
      </c>
      <c r="N2229" s="91" t="s">
        <v>1124</v>
      </c>
      <c r="O2229" s="91" t="s">
        <v>48</v>
      </c>
      <c r="P2229" s="127">
        <v>44121</v>
      </c>
      <c r="Q2229" s="97">
        <v>44104</v>
      </c>
      <c r="R2229" s="93" t="s">
        <v>35</v>
      </c>
      <c r="S2229" s="89" t="s">
        <v>36</v>
      </c>
      <c r="T2229" s="88" t="s">
        <v>30</v>
      </c>
      <c r="U2229" s="89" t="s">
        <v>449</v>
      </c>
      <c r="V2229" s="92" t="s">
        <v>2633</v>
      </c>
      <c r="W2229" s="94">
        <v>17995734</v>
      </c>
      <c r="X2229" s="46">
        <f t="shared" si="108"/>
        <v>13</v>
      </c>
      <c r="Y2229" s="46">
        <v>1964</v>
      </c>
      <c r="Z2229" s="46" t="str">
        <f t="shared" si="109"/>
        <v>1-15</v>
      </c>
      <c r="AA2229" s="77" t="str">
        <f t="shared" si="110"/>
        <v>En Gestión</v>
      </c>
    </row>
    <row r="2230" spans="1:27" s="43" customFormat="1" ht="15" customHeight="1">
      <c r="A2230" s="89" t="s">
        <v>26</v>
      </c>
      <c r="B2230" s="90" t="s">
        <v>75</v>
      </c>
      <c r="C2230" s="91" t="s">
        <v>27</v>
      </c>
      <c r="D2230" s="91">
        <v>9593</v>
      </c>
      <c r="E2230" s="87" t="s">
        <v>121</v>
      </c>
      <c r="F2230" s="87" t="s">
        <v>29</v>
      </c>
      <c r="G2230" s="88" t="s">
        <v>30</v>
      </c>
      <c r="H2230" s="89" t="s">
        <v>31</v>
      </c>
      <c r="I2230" s="92" t="s">
        <v>32</v>
      </c>
      <c r="J2230" s="92" t="s">
        <v>33</v>
      </c>
      <c r="K2230" s="91" t="s">
        <v>34</v>
      </c>
      <c r="L2230" s="128">
        <v>44091</v>
      </c>
      <c r="M2230" s="91">
        <v>2020</v>
      </c>
      <c r="N2230" s="91" t="s">
        <v>1124</v>
      </c>
      <c r="O2230" s="91" t="s">
        <v>48</v>
      </c>
      <c r="P2230" s="127">
        <v>44121</v>
      </c>
      <c r="Q2230" s="97">
        <v>44104</v>
      </c>
      <c r="R2230" s="93" t="s">
        <v>35</v>
      </c>
      <c r="S2230" s="89" t="s">
        <v>36</v>
      </c>
      <c r="T2230" s="88" t="s">
        <v>30</v>
      </c>
      <c r="U2230" s="89" t="s">
        <v>449</v>
      </c>
      <c r="V2230" s="92" t="s">
        <v>2634</v>
      </c>
      <c r="W2230" s="94">
        <v>19814134</v>
      </c>
      <c r="X2230" s="46">
        <f t="shared" si="108"/>
        <v>13</v>
      </c>
      <c r="Y2230" s="46">
        <v>1965</v>
      </c>
      <c r="Z2230" s="46" t="str">
        <f t="shared" si="109"/>
        <v>1-15</v>
      </c>
      <c r="AA2230" s="77" t="str">
        <f t="shared" si="110"/>
        <v>En Gestión</v>
      </c>
    </row>
    <row r="2231" spans="1:27" s="43" customFormat="1" ht="15" customHeight="1">
      <c r="A2231" s="89" t="s">
        <v>26</v>
      </c>
      <c r="B2231" s="90" t="s">
        <v>75</v>
      </c>
      <c r="C2231" s="91" t="s">
        <v>27</v>
      </c>
      <c r="D2231" s="91">
        <v>9574</v>
      </c>
      <c r="E2231" s="87" t="s">
        <v>110</v>
      </c>
      <c r="F2231" s="87" t="s">
        <v>29</v>
      </c>
      <c r="G2231" s="88" t="s">
        <v>44</v>
      </c>
      <c r="H2231" s="89" t="s">
        <v>45</v>
      </c>
      <c r="I2231" s="92" t="s">
        <v>110</v>
      </c>
      <c r="J2231" s="92" t="s">
        <v>111</v>
      </c>
      <c r="K2231" s="91" t="s">
        <v>112</v>
      </c>
      <c r="L2231" s="128">
        <v>44091</v>
      </c>
      <c r="M2231" s="91">
        <v>2020</v>
      </c>
      <c r="N2231" s="91" t="s">
        <v>1124</v>
      </c>
      <c r="O2231" s="91" t="s">
        <v>48</v>
      </c>
      <c r="P2231" s="127">
        <v>44121</v>
      </c>
      <c r="Q2231" s="97">
        <v>44104</v>
      </c>
      <c r="R2231" s="93" t="s">
        <v>35</v>
      </c>
      <c r="S2231" s="89" t="s">
        <v>36</v>
      </c>
      <c r="T2231" s="88" t="s">
        <v>30</v>
      </c>
      <c r="U2231" s="89" t="s">
        <v>449</v>
      </c>
      <c r="V2231" s="92" t="s">
        <v>2635</v>
      </c>
      <c r="W2231" s="94">
        <v>42967996</v>
      </c>
      <c r="X2231" s="46">
        <f t="shared" si="108"/>
        <v>13</v>
      </c>
      <c r="Y2231" s="46">
        <v>1966</v>
      </c>
      <c r="Z2231" s="46" t="str">
        <f t="shared" si="109"/>
        <v>1-15</v>
      </c>
      <c r="AA2231" s="77" t="str">
        <f t="shared" si="110"/>
        <v>En Gestión</v>
      </c>
    </row>
    <row r="2232" spans="1:27" s="43" customFormat="1" ht="15" customHeight="1">
      <c r="A2232" s="89" t="s">
        <v>26</v>
      </c>
      <c r="B2232" s="90" t="s">
        <v>75</v>
      </c>
      <c r="C2232" s="91" t="s">
        <v>27</v>
      </c>
      <c r="D2232" s="91">
        <v>9584</v>
      </c>
      <c r="E2232" s="87" t="s">
        <v>49</v>
      </c>
      <c r="F2232" s="87" t="s">
        <v>57</v>
      </c>
      <c r="G2232" s="88" t="s">
        <v>44</v>
      </c>
      <c r="H2232" s="89" t="s">
        <v>45</v>
      </c>
      <c r="I2232" s="92" t="s">
        <v>49</v>
      </c>
      <c r="J2232" s="92" t="s">
        <v>86</v>
      </c>
      <c r="K2232" s="91" t="s">
        <v>123</v>
      </c>
      <c r="L2232" s="128">
        <v>44091</v>
      </c>
      <c r="M2232" s="91">
        <v>2020</v>
      </c>
      <c r="N2232" s="91" t="s">
        <v>1124</v>
      </c>
      <c r="O2232" s="91" t="s">
        <v>48</v>
      </c>
      <c r="P2232" s="127">
        <v>44121</v>
      </c>
      <c r="Q2232" s="97">
        <v>44104</v>
      </c>
      <c r="R2232" s="93" t="s">
        <v>35</v>
      </c>
      <c r="S2232" s="89" t="s">
        <v>36</v>
      </c>
      <c r="T2232" s="88" t="s">
        <v>30</v>
      </c>
      <c r="U2232" s="89" t="s">
        <v>449</v>
      </c>
      <c r="V2232" s="92" t="s">
        <v>2636</v>
      </c>
      <c r="W2232" s="94">
        <v>2657888</v>
      </c>
      <c r="X2232" s="46">
        <f t="shared" si="108"/>
        <v>13</v>
      </c>
      <c r="Y2232" s="46">
        <v>1967</v>
      </c>
      <c r="Z2232" s="46" t="str">
        <f t="shared" si="109"/>
        <v>1-15</v>
      </c>
      <c r="AA2232" s="77" t="str">
        <f t="shared" si="110"/>
        <v>En Gestión</v>
      </c>
    </row>
    <row r="2233" spans="1:27" s="43" customFormat="1" ht="15" customHeight="1">
      <c r="A2233" s="89" t="s">
        <v>26</v>
      </c>
      <c r="B2233" s="90" t="s">
        <v>75</v>
      </c>
      <c r="C2233" s="91" t="s">
        <v>27</v>
      </c>
      <c r="D2233" s="91">
        <v>9567</v>
      </c>
      <c r="E2233" s="87" t="s">
        <v>128</v>
      </c>
      <c r="F2233" s="87" t="s">
        <v>29</v>
      </c>
      <c r="G2233" s="88" t="s">
        <v>44</v>
      </c>
      <c r="H2233" s="89" t="s">
        <v>45</v>
      </c>
      <c r="I2233" s="92" t="s">
        <v>422</v>
      </c>
      <c r="J2233" s="92" t="s">
        <v>108</v>
      </c>
      <c r="K2233" s="91" t="s">
        <v>129</v>
      </c>
      <c r="L2233" s="128">
        <v>44090</v>
      </c>
      <c r="M2233" s="91">
        <v>2020</v>
      </c>
      <c r="N2233" s="91" t="s">
        <v>1124</v>
      </c>
      <c r="O2233" s="91" t="s">
        <v>48</v>
      </c>
      <c r="P2233" s="127">
        <v>44120</v>
      </c>
      <c r="Q2233" s="97">
        <v>44104</v>
      </c>
      <c r="R2233" s="93" t="s">
        <v>35</v>
      </c>
      <c r="S2233" s="89" t="s">
        <v>36</v>
      </c>
      <c r="T2233" s="88">
        <v>22</v>
      </c>
      <c r="U2233" s="89" t="s">
        <v>448</v>
      </c>
      <c r="V2233" s="92" t="s">
        <v>893</v>
      </c>
      <c r="W2233" s="94">
        <v>74609363</v>
      </c>
      <c r="X2233" s="46">
        <f t="shared" si="108"/>
        <v>14</v>
      </c>
      <c r="Y2233" s="46">
        <v>1968</v>
      </c>
      <c r="Z2233" s="46" t="str">
        <f t="shared" si="109"/>
        <v>1-15</v>
      </c>
      <c r="AA2233" s="77" t="str">
        <f t="shared" si="110"/>
        <v>En Gestión</v>
      </c>
    </row>
    <row r="2234" spans="1:27" s="43" customFormat="1" ht="15" customHeight="1">
      <c r="A2234" s="89" t="s">
        <v>26</v>
      </c>
      <c r="B2234" s="90" t="s">
        <v>75</v>
      </c>
      <c r="C2234" s="91" t="s">
        <v>27</v>
      </c>
      <c r="D2234" s="91">
        <v>9572</v>
      </c>
      <c r="E2234" s="87" t="s">
        <v>95</v>
      </c>
      <c r="F2234" s="87" t="s">
        <v>29</v>
      </c>
      <c r="G2234" s="88" t="s">
        <v>44</v>
      </c>
      <c r="H2234" s="89" t="s">
        <v>45</v>
      </c>
      <c r="I2234" s="92" t="s">
        <v>95</v>
      </c>
      <c r="J2234" s="92" t="s">
        <v>79</v>
      </c>
      <c r="K2234" s="91" t="s">
        <v>34</v>
      </c>
      <c r="L2234" s="128">
        <v>44090</v>
      </c>
      <c r="M2234" s="91">
        <v>2020</v>
      </c>
      <c r="N2234" s="91" t="s">
        <v>1124</v>
      </c>
      <c r="O2234" s="91" t="s">
        <v>48</v>
      </c>
      <c r="P2234" s="127">
        <v>44120</v>
      </c>
      <c r="Q2234" s="97">
        <v>44104</v>
      </c>
      <c r="R2234" s="93" t="s">
        <v>35</v>
      </c>
      <c r="S2234" s="89" t="s">
        <v>36</v>
      </c>
      <c r="T2234" s="88" t="s">
        <v>41</v>
      </c>
      <c r="U2234" s="89" t="s">
        <v>42</v>
      </c>
      <c r="V2234" s="92" t="s">
        <v>2637</v>
      </c>
      <c r="W2234" s="94">
        <v>73544359</v>
      </c>
      <c r="X2234" s="46">
        <f t="shared" si="108"/>
        <v>14</v>
      </c>
      <c r="Y2234" s="46">
        <v>1969</v>
      </c>
      <c r="Z2234" s="46" t="str">
        <f t="shared" si="109"/>
        <v>1-15</v>
      </c>
      <c r="AA2234" s="77" t="str">
        <f t="shared" si="110"/>
        <v>En Gestión</v>
      </c>
    </row>
    <row r="2235" spans="1:27" s="43" customFormat="1" ht="15" customHeight="1">
      <c r="A2235" s="89" t="s">
        <v>26</v>
      </c>
      <c r="B2235" s="90" t="s">
        <v>75</v>
      </c>
      <c r="C2235" s="91" t="s">
        <v>27</v>
      </c>
      <c r="D2235" s="91">
        <v>9565</v>
      </c>
      <c r="E2235" s="87" t="s">
        <v>1537</v>
      </c>
      <c r="F2235" s="87" t="s">
        <v>57</v>
      </c>
      <c r="G2235" s="88" t="s">
        <v>44</v>
      </c>
      <c r="H2235" s="89" t="s">
        <v>45</v>
      </c>
      <c r="I2235" s="92" t="s">
        <v>1537</v>
      </c>
      <c r="J2235" s="92" t="s">
        <v>47</v>
      </c>
      <c r="K2235" s="91" t="s">
        <v>34</v>
      </c>
      <c r="L2235" s="128">
        <v>44090</v>
      </c>
      <c r="M2235" s="91">
        <v>2020</v>
      </c>
      <c r="N2235" s="91" t="s">
        <v>1124</v>
      </c>
      <c r="O2235" s="91" t="s">
        <v>48</v>
      </c>
      <c r="P2235" s="127">
        <v>44120</v>
      </c>
      <c r="Q2235" s="97">
        <v>44104</v>
      </c>
      <c r="R2235" s="93" t="s">
        <v>35</v>
      </c>
      <c r="S2235" s="89" t="s">
        <v>36</v>
      </c>
      <c r="T2235" s="88" t="s">
        <v>30</v>
      </c>
      <c r="U2235" s="89" t="s">
        <v>449</v>
      </c>
      <c r="V2235" s="92" t="s">
        <v>2638</v>
      </c>
      <c r="W2235" s="94">
        <v>9803712</v>
      </c>
      <c r="X2235" s="46">
        <f t="shared" si="108"/>
        <v>14</v>
      </c>
      <c r="Y2235" s="46">
        <v>1970</v>
      </c>
      <c r="Z2235" s="46" t="str">
        <f t="shared" si="109"/>
        <v>1-15</v>
      </c>
      <c r="AA2235" s="77" t="str">
        <f t="shared" si="110"/>
        <v>En Gestión</v>
      </c>
    </row>
    <row r="2236" spans="1:27" s="43" customFormat="1" ht="15" customHeight="1">
      <c r="A2236" s="89" t="s">
        <v>26</v>
      </c>
      <c r="B2236" s="90" t="s">
        <v>75</v>
      </c>
      <c r="C2236" s="91" t="s">
        <v>27</v>
      </c>
      <c r="D2236" s="91">
        <v>9557</v>
      </c>
      <c r="E2236" s="87" t="s">
        <v>92</v>
      </c>
      <c r="F2236" s="87" t="s">
        <v>57</v>
      </c>
      <c r="G2236" s="88" t="s">
        <v>54</v>
      </c>
      <c r="H2236" s="89" t="s">
        <v>55</v>
      </c>
      <c r="I2236" s="92" t="s">
        <v>32</v>
      </c>
      <c r="J2236" s="92" t="s">
        <v>33</v>
      </c>
      <c r="K2236" s="91" t="s">
        <v>34</v>
      </c>
      <c r="L2236" s="128">
        <v>44090</v>
      </c>
      <c r="M2236" s="91">
        <v>2020</v>
      </c>
      <c r="N2236" s="91" t="s">
        <v>1124</v>
      </c>
      <c r="O2236" s="91" t="s">
        <v>48</v>
      </c>
      <c r="P2236" s="127">
        <v>44120</v>
      </c>
      <c r="Q2236" s="97">
        <v>44104</v>
      </c>
      <c r="R2236" s="93" t="s">
        <v>35</v>
      </c>
      <c r="S2236" s="89" t="s">
        <v>36</v>
      </c>
      <c r="T2236" s="88" t="s">
        <v>30</v>
      </c>
      <c r="U2236" s="89" t="s">
        <v>449</v>
      </c>
      <c r="V2236" s="92" t="s">
        <v>2639</v>
      </c>
      <c r="W2236" s="94">
        <v>42041699</v>
      </c>
      <c r="X2236" s="46">
        <f t="shared" si="108"/>
        <v>14</v>
      </c>
      <c r="Y2236" s="46">
        <v>1971</v>
      </c>
      <c r="Z2236" s="46" t="str">
        <f t="shared" si="109"/>
        <v>1-15</v>
      </c>
      <c r="AA2236" s="77" t="str">
        <f t="shared" si="110"/>
        <v>En Gestión</v>
      </c>
    </row>
    <row r="2237" spans="1:27" s="43" customFormat="1" ht="15" customHeight="1">
      <c r="A2237" s="89" t="s">
        <v>26</v>
      </c>
      <c r="B2237" s="90" t="s">
        <v>75</v>
      </c>
      <c r="C2237" s="91" t="s">
        <v>27</v>
      </c>
      <c r="D2237" s="91">
        <v>9558</v>
      </c>
      <c r="E2237" s="87" t="s">
        <v>60</v>
      </c>
      <c r="F2237" s="87" t="s">
        <v>62</v>
      </c>
      <c r="G2237" s="88" t="s">
        <v>54</v>
      </c>
      <c r="H2237" s="89" t="s">
        <v>55</v>
      </c>
      <c r="I2237" s="92" t="s">
        <v>32</v>
      </c>
      <c r="J2237" s="92" t="s">
        <v>33</v>
      </c>
      <c r="K2237" s="91" t="s">
        <v>34</v>
      </c>
      <c r="L2237" s="128">
        <v>44090</v>
      </c>
      <c r="M2237" s="91">
        <v>2020</v>
      </c>
      <c r="N2237" s="91" t="s">
        <v>1124</v>
      </c>
      <c r="O2237" s="91" t="s">
        <v>48</v>
      </c>
      <c r="P2237" s="127">
        <v>44120</v>
      </c>
      <c r="Q2237" s="97">
        <v>44104</v>
      </c>
      <c r="R2237" s="93" t="s">
        <v>35</v>
      </c>
      <c r="S2237" s="89" t="s">
        <v>36</v>
      </c>
      <c r="T2237" s="88">
        <v>39</v>
      </c>
      <c r="U2237" s="89" t="s">
        <v>82</v>
      </c>
      <c r="V2237" s="92" t="s">
        <v>2640</v>
      </c>
      <c r="W2237" s="94">
        <v>73435245</v>
      </c>
      <c r="X2237" s="46">
        <f t="shared" si="108"/>
        <v>14</v>
      </c>
      <c r="Y2237" s="46">
        <v>1972</v>
      </c>
      <c r="Z2237" s="46" t="str">
        <f t="shared" si="109"/>
        <v>1-15</v>
      </c>
      <c r="AA2237" s="77" t="str">
        <f t="shared" si="110"/>
        <v>En Gestión</v>
      </c>
    </row>
    <row r="2238" spans="1:27" s="43" customFormat="1" ht="15" customHeight="1">
      <c r="A2238" s="89" t="s">
        <v>26</v>
      </c>
      <c r="B2238" s="90" t="s">
        <v>75</v>
      </c>
      <c r="C2238" s="91" t="s">
        <v>27</v>
      </c>
      <c r="D2238" s="91">
        <v>9562</v>
      </c>
      <c r="E2238" s="87" t="s">
        <v>65</v>
      </c>
      <c r="F2238" s="87" t="s">
        <v>57</v>
      </c>
      <c r="G2238" s="88" t="s">
        <v>30</v>
      </c>
      <c r="H2238" s="89" t="s">
        <v>31</v>
      </c>
      <c r="I2238" s="92" t="s">
        <v>32</v>
      </c>
      <c r="J2238" s="92" t="s">
        <v>33</v>
      </c>
      <c r="K2238" s="91" t="s">
        <v>34</v>
      </c>
      <c r="L2238" s="128">
        <v>44090</v>
      </c>
      <c r="M2238" s="91">
        <v>2020</v>
      </c>
      <c r="N2238" s="91" t="s">
        <v>1124</v>
      </c>
      <c r="O2238" s="91" t="s">
        <v>48</v>
      </c>
      <c r="P2238" s="127">
        <v>44120</v>
      </c>
      <c r="Q2238" s="97">
        <v>44104</v>
      </c>
      <c r="R2238" s="93" t="s">
        <v>35</v>
      </c>
      <c r="S2238" s="89" t="s">
        <v>36</v>
      </c>
      <c r="T2238" s="88" t="s">
        <v>30</v>
      </c>
      <c r="U2238" s="89" t="s">
        <v>449</v>
      </c>
      <c r="V2238" s="92" t="s">
        <v>2641</v>
      </c>
      <c r="W2238" s="94">
        <v>1015427</v>
      </c>
      <c r="X2238" s="46">
        <f t="shared" si="108"/>
        <v>14</v>
      </c>
      <c r="Y2238" s="46">
        <v>1973</v>
      </c>
      <c r="Z2238" s="46" t="str">
        <f t="shared" si="109"/>
        <v>1-15</v>
      </c>
      <c r="AA2238" s="77" t="str">
        <f t="shared" si="110"/>
        <v>En Gestión</v>
      </c>
    </row>
    <row r="2239" spans="1:27" s="43" customFormat="1" ht="15" customHeight="1">
      <c r="A2239" s="89" t="s">
        <v>26</v>
      </c>
      <c r="B2239" s="90" t="s">
        <v>75</v>
      </c>
      <c r="C2239" s="91" t="s">
        <v>27</v>
      </c>
      <c r="D2239" s="91">
        <v>9563</v>
      </c>
      <c r="E2239" s="87" t="s">
        <v>93</v>
      </c>
      <c r="F2239" s="87" t="s">
        <v>29</v>
      </c>
      <c r="G2239" s="88" t="s">
        <v>30</v>
      </c>
      <c r="H2239" s="89" t="s">
        <v>31</v>
      </c>
      <c r="I2239" s="92" t="s">
        <v>32</v>
      </c>
      <c r="J2239" s="92" t="s">
        <v>33</v>
      </c>
      <c r="K2239" s="91" t="s">
        <v>34</v>
      </c>
      <c r="L2239" s="128">
        <v>44090</v>
      </c>
      <c r="M2239" s="91">
        <v>2020</v>
      </c>
      <c r="N2239" s="91" t="s">
        <v>1124</v>
      </c>
      <c r="O2239" s="91" t="s">
        <v>48</v>
      </c>
      <c r="P2239" s="127">
        <v>44120</v>
      </c>
      <c r="Q2239" s="97">
        <v>44104</v>
      </c>
      <c r="R2239" s="93" t="s">
        <v>35</v>
      </c>
      <c r="S2239" s="89" t="s">
        <v>36</v>
      </c>
      <c r="T2239" s="88" t="s">
        <v>30</v>
      </c>
      <c r="U2239" s="89" t="s">
        <v>449</v>
      </c>
      <c r="V2239" s="92" t="s">
        <v>2642</v>
      </c>
      <c r="W2239" s="94">
        <v>48503190</v>
      </c>
      <c r="X2239" s="46">
        <f t="shared" si="108"/>
        <v>14</v>
      </c>
      <c r="Y2239" s="46">
        <v>1974</v>
      </c>
      <c r="Z2239" s="46" t="str">
        <f t="shared" si="109"/>
        <v>1-15</v>
      </c>
      <c r="AA2239" s="77" t="str">
        <f t="shared" si="110"/>
        <v>En Gestión</v>
      </c>
    </row>
    <row r="2240" spans="1:27" s="43" customFormat="1" ht="15" customHeight="1">
      <c r="A2240" s="89" t="s">
        <v>26</v>
      </c>
      <c r="B2240" s="90" t="s">
        <v>75</v>
      </c>
      <c r="C2240" s="91" t="s">
        <v>27</v>
      </c>
      <c r="D2240" s="91">
        <v>9566</v>
      </c>
      <c r="E2240" s="87" t="s">
        <v>85</v>
      </c>
      <c r="F2240" s="87" t="s">
        <v>29</v>
      </c>
      <c r="G2240" s="88" t="s">
        <v>54</v>
      </c>
      <c r="H2240" s="89" t="s">
        <v>55</v>
      </c>
      <c r="I2240" s="92" t="s">
        <v>32</v>
      </c>
      <c r="J2240" s="92" t="s">
        <v>33</v>
      </c>
      <c r="K2240" s="91" t="s">
        <v>34</v>
      </c>
      <c r="L2240" s="128">
        <v>44090</v>
      </c>
      <c r="M2240" s="91">
        <v>2020</v>
      </c>
      <c r="N2240" s="91" t="s">
        <v>1124</v>
      </c>
      <c r="O2240" s="91" t="s">
        <v>48</v>
      </c>
      <c r="P2240" s="127">
        <v>44120</v>
      </c>
      <c r="Q2240" s="97">
        <v>44104</v>
      </c>
      <c r="R2240" s="93" t="s">
        <v>35</v>
      </c>
      <c r="S2240" s="89" t="s">
        <v>36</v>
      </c>
      <c r="T2240" s="88" t="s">
        <v>30</v>
      </c>
      <c r="U2240" s="89" t="s">
        <v>449</v>
      </c>
      <c r="V2240" s="92" t="s">
        <v>2643</v>
      </c>
      <c r="W2240" s="94">
        <v>45632651</v>
      </c>
      <c r="X2240" s="46">
        <f t="shared" si="108"/>
        <v>14</v>
      </c>
      <c r="Y2240" s="46">
        <v>1975</v>
      </c>
      <c r="Z2240" s="46" t="str">
        <f t="shared" si="109"/>
        <v>1-15</v>
      </c>
      <c r="AA2240" s="77" t="str">
        <f t="shared" si="110"/>
        <v>En Gestión</v>
      </c>
    </row>
    <row r="2241" spans="1:27" s="43" customFormat="1" ht="15" customHeight="1">
      <c r="A2241" s="89" t="s">
        <v>26</v>
      </c>
      <c r="B2241" s="90" t="s">
        <v>75</v>
      </c>
      <c r="C2241" s="91" t="s">
        <v>27</v>
      </c>
      <c r="D2241" s="91">
        <v>9568</v>
      </c>
      <c r="E2241" s="87" t="s">
        <v>85</v>
      </c>
      <c r="F2241" s="87" t="s">
        <v>29</v>
      </c>
      <c r="G2241" s="88" t="s">
        <v>30</v>
      </c>
      <c r="H2241" s="89" t="s">
        <v>31</v>
      </c>
      <c r="I2241" s="92" t="s">
        <v>32</v>
      </c>
      <c r="J2241" s="92" t="s">
        <v>33</v>
      </c>
      <c r="K2241" s="91" t="s">
        <v>34</v>
      </c>
      <c r="L2241" s="128">
        <v>44090</v>
      </c>
      <c r="M2241" s="91">
        <v>2020</v>
      </c>
      <c r="N2241" s="91" t="s">
        <v>1124</v>
      </c>
      <c r="O2241" s="91" t="s">
        <v>48</v>
      </c>
      <c r="P2241" s="127">
        <v>44120</v>
      </c>
      <c r="Q2241" s="97">
        <v>44104</v>
      </c>
      <c r="R2241" s="93" t="s">
        <v>35</v>
      </c>
      <c r="S2241" s="89" t="s">
        <v>36</v>
      </c>
      <c r="T2241" s="88" t="s">
        <v>30</v>
      </c>
      <c r="U2241" s="89" t="s">
        <v>449</v>
      </c>
      <c r="V2241" s="92" t="s">
        <v>2644</v>
      </c>
      <c r="W2241" s="94">
        <v>40481271</v>
      </c>
      <c r="X2241" s="46">
        <f t="shared" si="108"/>
        <v>14</v>
      </c>
      <c r="Y2241" s="46">
        <v>1976</v>
      </c>
      <c r="Z2241" s="46" t="str">
        <f t="shared" si="109"/>
        <v>1-15</v>
      </c>
      <c r="AA2241" s="77" t="str">
        <f t="shared" si="110"/>
        <v>En Gestión</v>
      </c>
    </row>
    <row r="2242" spans="1:27" s="43" customFormat="1" ht="15" customHeight="1">
      <c r="A2242" s="89" t="s">
        <v>26</v>
      </c>
      <c r="B2242" s="90" t="s">
        <v>75</v>
      </c>
      <c r="C2242" s="91" t="s">
        <v>27</v>
      </c>
      <c r="D2242" s="91">
        <v>9569</v>
      </c>
      <c r="E2242" s="87" t="s">
        <v>60</v>
      </c>
      <c r="F2242" s="87" t="s">
        <v>62</v>
      </c>
      <c r="G2242" s="88" t="s">
        <v>30</v>
      </c>
      <c r="H2242" s="89" t="s">
        <v>31</v>
      </c>
      <c r="I2242" s="92" t="s">
        <v>32</v>
      </c>
      <c r="J2242" s="92" t="s">
        <v>33</v>
      </c>
      <c r="K2242" s="91" t="s">
        <v>34</v>
      </c>
      <c r="L2242" s="128">
        <v>44090</v>
      </c>
      <c r="M2242" s="91">
        <v>2020</v>
      </c>
      <c r="N2242" s="91" t="s">
        <v>1124</v>
      </c>
      <c r="O2242" s="91" t="s">
        <v>48</v>
      </c>
      <c r="P2242" s="127">
        <v>44120</v>
      </c>
      <c r="Q2242" s="97">
        <v>44104</v>
      </c>
      <c r="R2242" s="93" t="s">
        <v>35</v>
      </c>
      <c r="S2242" s="89" t="s">
        <v>36</v>
      </c>
      <c r="T2242" s="88" t="s">
        <v>41</v>
      </c>
      <c r="U2242" s="89" t="s">
        <v>42</v>
      </c>
      <c r="V2242" s="92" t="s">
        <v>2645</v>
      </c>
      <c r="W2242" s="94">
        <v>47205124</v>
      </c>
      <c r="X2242" s="46">
        <f t="shared" si="108"/>
        <v>14</v>
      </c>
      <c r="Y2242" s="46">
        <v>1977</v>
      </c>
      <c r="Z2242" s="46" t="str">
        <f t="shared" si="109"/>
        <v>1-15</v>
      </c>
      <c r="AA2242" s="77" t="str">
        <f t="shared" si="110"/>
        <v>En Gestión</v>
      </c>
    </row>
    <row r="2243" spans="1:27" s="43" customFormat="1" ht="15" customHeight="1">
      <c r="A2243" s="89" t="s">
        <v>26</v>
      </c>
      <c r="B2243" s="90" t="s">
        <v>75</v>
      </c>
      <c r="C2243" s="91" t="s">
        <v>27</v>
      </c>
      <c r="D2243" s="91">
        <v>9570</v>
      </c>
      <c r="E2243" s="87" t="s">
        <v>139</v>
      </c>
      <c r="F2243" s="87" t="s">
        <v>29</v>
      </c>
      <c r="G2243" s="88" t="s">
        <v>30</v>
      </c>
      <c r="H2243" s="89" t="s">
        <v>31</v>
      </c>
      <c r="I2243" s="92" t="s">
        <v>32</v>
      </c>
      <c r="J2243" s="92" t="s">
        <v>33</v>
      </c>
      <c r="K2243" s="91" t="s">
        <v>34</v>
      </c>
      <c r="L2243" s="128">
        <v>44090</v>
      </c>
      <c r="M2243" s="91">
        <v>2020</v>
      </c>
      <c r="N2243" s="91" t="s">
        <v>1124</v>
      </c>
      <c r="O2243" s="91" t="s">
        <v>48</v>
      </c>
      <c r="P2243" s="127">
        <v>44120</v>
      </c>
      <c r="Q2243" s="97">
        <v>44104</v>
      </c>
      <c r="R2243" s="93" t="s">
        <v>35</v>
      </c>
      <c r="S2243" s="89" t="s">
        <v>36</v>
      </c>
      <c r="T2243" s="88" t="s">
        <v>30</v>
      </c>
      <c r="U2243" s="89" t="s">
        <v>449</v>
      </c>
      <c r="V2243" s="92" t="s">
        <v>2646</v>
      </c>
      <c r="W2243" s="94">
        <v>73271190</v>
      </c>
      <c r="X2243" s="46">
        <f t="shared" si="108"/>
        <v>14</v>
      </c>
      <c r="Y2243" s="46">
        <v>1978</v>
      </c>
      <c r="Z2243" s="46" t="str">
        <f t="shared" si="109"/>
        <v>1-15</v>
      </c>
      <c r="AA2243" s="77" t="str">
        <f t="shared" si="110"/>
        <v>En Gestión</v>
      </c>
    </row>
    <row r="2244" spans="1:27" s="43" customFormat="1" ht="15" customHeight="1">
      <c r="A2244" s="89" t="s">
        <v>26</v>
      </c>
      <c r="B2244" s="90" t="s">
        <v>75</v>
      </c>
      <c r="C2244" s="91" t="s">
        <v>27</v>
      </c>
      <c r="D2244" s="91">
        <v>9571</v>
      </c>
      <c r="E2244" s="87" t="s">
        <v>49</v>
      </c>
      <c r="F2244" s="87" t="s">
        <v>91</v>
      </c>
      <c r="G2244" s="88" t="s">
        <v>30</v>
      </c>
      <c r="H2244" s="89" t="s">
        <v>31</v>
      </c>
      <c r="I2244" s="92" t="s">
        <v>32</v>
      </c>
      <c r="J2244" s="92" t="s">
        <v>33</v>
      </c>
      <c r="K2244" s="91" t="s">
        <v>34</v>
      </c>
      <c r="L2244" s="128">
        <v>44090</v>
      </c>
      <c r="M2244" s="91">
        <v>2020</v>
      </c>
      <c r="N2244" s="91" t="s">
        <v>1124</v>
      </c>
      <c r="O2244" s="91" t="s">
        <v>48</v>
      </c>
      <c r="P2244" s="127">
        <v>44120</v>
      </c>
      <c r="Q2244" s="97">
        <v>44104</v>
      </c>
      <c r="R2244" s="93" t="s">
        <v>35</v>
      </c>
      <c r="S2244" s="89" t="s">
        <v>36</v>
      </c>
      <c r="T2244" s="88" t="s">
        <v>30</v>
      </c>
      <c r="U2244" s="89" t="s">
        <v>449</v>
      </c>
      <c r="V2244" s="92" t="s">
        <v>2647</v>
      </c>
      <c r="W2244" s="94">
        <v>2654717</v>
      </c>
      <c r="X2244" s="46">
        <f t="shared" si="108"/>
        <v>14</v>
      </c>
      <c r="Y2244" s="46">
        <v>1979</v>
      </c>
      <c r="Z2244" s="46" t="str">
        <f t="shared" si="109"/>
        <v>1-15</v>
      </c>
      <c r="AA2244" s="77" t="str">
        <f t="shared" si="110"/>
        <v>En Gestión</v>
      </c>
    </row>
    <row r="2245" spans="1:27" s="43" customFormat="1" ht="15" customHeight="1">
      <c r="A2245" s="89" t="s">
        <v>26</v>
      </c>
      <c r="B2245" s="90" t="s">
        <v>75</v>
      </c>
      <c r="C2245" s="91" t="s">
        <v>27</v>
      </c>
      <c r="D2245" s="91">
        <v>9564</v>
      </c>
      <c r="E2245" s="87" t="s">
        <v>451</v>
      </c>
      <c r="F2245" s="87" t="s">
        <v>29</v>
      </c>
      <c r="G2245" s="88" t="s">
        <v>44</v>
      </c>
      <c r="H2245" s="89" t="s">
        <v>45</v>
      </c>
      <c r="I2245" s="92" t="s">
        <v>78</v>
      </c>
      <c r="J2245" s="92" t="s">
        <v>79</v>
      </c>
      <c r="K2245" s="91" t="s">
        <v>34</v>
      </c>
      <c r="L2245" s="128">
        <v>44090</v>
      </c>
      <c r="M2245" s="91">
        <v>2020</v>
      </c>
      <c r="N2245" s="91" t="s">
        <v>1124</v>
      </c>
      <c r="O2245" s="91" t="s">
        <v>48</v>
      </c>
      <c r="P2245" s="127">
        <v>44120</v>
      </c>
      <c r="Q2245" s="97">
        <v>44104</v>
      </c>
      <c r="R2245" s="93" t="s">
        <v>35</v>
      </c>
      <c r="S2245" s="89" t="s">
        <v>36</v>
      </c>
      <c r="T2245" s="88" t="s">
        <v>30</v>
      </c>
      <c r="U2245" s="89" t="s">
        <v>449</v>
      </c>
      <c r="V2245" s="92" t="s">
        <v>2612</v>
      </c>
      <c r="W2245" s="94">
        <v>43453050</v>
      </c>
      <c r="X2245" s="46">
        <f t="shared" si="108"/>
        <v>14</v>
      </c>
      <c r="Y2245" s="46">
        <v>1980</v>
      </c>
      <c r="Z2245" s="46" t="str">
        <f t="shared" si="109"/>
        <v>1-15</v>
      </c>
      <c r="AA2245" s="77" t="str">
        <f t="shared" si="110"/>
        <v>En Gestión</v>
      </c>
    </row>
    <row r="2246" spans="1:27" s="43" customFormat="1" ht="15" customHeight="1">
      <c r="A2246" s="89" t="s">
        <v>26</v>
      </c>
      <c r="B2246" s="90" t="s">
        <v>75</v>
      </c>
      <c r="C2246" s="91" t="s">
        <v>27</v>
      </c>
      <c r="D2246" s="91">
        <v>9543</v>
      </c>
      <c r="E2246" s="87" t="s">
        <v>50</v>
      </c>
      <c r="F2246" s="87" t="s">
        <v>29</v>
      </c>
      <c r="G2246" s="88" t="s">
        <v>44</v>
      </c>
      <c r="H2246" s="89" t="s">
        <v>45</v>
      </c>
      <c r="I2246" s="92" t="s">
        <v>50</v>
      </c>
      <c r="J2246" s="92" t="s">
        <v>51</v>
      </c>
      <c r="K2246" s="91" t="s">
        <v>52</v>
      </c>
      <c r="L2246" s="128">
        <v>44089</v>
      </c>
      <c r="M2246" s="91">
        <v>2020</v>
      </c>
      <c r="N2246" s="91" t="s">
        <v>1124</v>
      </c>
      <c r="O2246" s="91" t="s">
        <v>48</v>
      </c>
      <c r="P2246" s="127">
        <v>44119</v>
      </c>
      <c r="Q2246" s="97">
        <v>44104</v>
      </c>
      <c r="R2246" s="93" t="s">
        <v>35</v>
      </c>
      <c r="S2246" s="89" t="s">
        <v>36</v>
      </c>
      <c r="T2246" s="88" t="s">
        <v>30</v>
      </c>
      <c r="U2246" s="89" t="s">
        <v>449</v>
      </c>
      <c r="V2246" s="92" t="s">
        <v>2648</v>
      </c>
      <c r="W2246" s="94">
        <v>30675727</v>
      </c>
      <c r="X2246" s="46">
        <f t="shared" si="108"/>
        <v>15</v>
      </c>
      <c r="Y2246" s="46">
        <v>1981</v>
      </c>
      <c r="Z2246" s="46" t="str">
        <f t="shared" si="109"/>
        <v>1-15</v>
      </c>
      <c r="AA2246" s="77" t="str">
        <f t="shared" si="110"/>
        <v>En Gestión</v>
      </c>
    </row>
    <row r="2247" spans="1:27" s="43" customFormat="1" ht="15" customHeight="1">
      <c r="A2247" s="89" t="s">
        <v>26</v>
      </c>
      <c r="B2247" s="90" t="s">
        <v>75</v>
      </c>
      <c r="C2247" s="91" t="s">
        <v>27</v>
      </c>
      <c r="D2247" s="91">
        <v>9541</v>
      </c>
      <c r="E2247" s="87" t="s">
        <v>407</v>
      </c>
      <c r="F2247" s="87" t="s">
        <v>29</v>
      </c>
      <c r="G2247" s="88" t="s">
        <v>44</v>
      </c>
      <c r="H2247" s="89" t="s">
        <v>45</v>
      </c>
      <c r="I2247" s="92" t="s">
        <v>407</v>
      </c>
      <c r="J2247" s="92" t="s">
        <v>117</v>
      </c>
      <c r="K2247" s="91" t="s">
        <v>417</v>
      </c>
      <c r="L2247" s="128">
        <v>44089</v>
      </c>
      <c r="M2247" s="91">
        <v>2020</v>
      </c>
      <c r="N2247" s="91" t="s">
        <v>1124</v>
      </c>
      <c r="O2247" s="91" t="s">
        <v>48</v>
      </c>
      <c r="P2247" s="127">
        <v>44119</v>
      </c>
      <c r="Q2247" s="97">
        <v>44104</v>
      </c>
      <c r="R2247" s="93" t="s">
        <v>35</v>
      </c>
      <c r="S2247" s="89" t="s">
        <v>36</v>
      </c>
      <c r="T2247" s="88" t="s">
        <v>30</v>
      </c>
      <c r="U2247" s="89" t="s">
        <v>449</v>
      </c>
      <c r="V2247" s="92" t="s">
        <v>2649</v>
      </c>
      <c r="W2247" s="94">
        <v>30424407</v>
      </c>
      <c r="X2247" s="46">
        <f t="shared" si="108"/>
        <v>15</v>
      </c>
      <c r="Y2247" s="46">
        <v>1982</v>
      </c>
      <c r="Z2247" s="46" t="str">
        <f t="shared" si="109"/>
        <v>1-15</v>
      </c>
      <c r="AA2247" s="77" t="str">
        <f t="shared" si="110"/>
        <v>En Gestión</v>
      </c>
    </row>
    <row r="2248" spans="1:27" s="43" customFormat="1" ht="15" customHeight="1">
      <c r="A2248" s="89" t="s">
        <v>26</v>
      </c>
      <c r="B2248" s="90" t="s">
        <v>75</v>
      </c>
      <c r="C2248" s="91" t="s">
        <v>27</v>
      </c>
      <c r="D2248" s="91">
        <v>9542</v>
      </c>
      <c r="E2248" s="87" t="s">
        <v>121</v>
      </c>
      <c r="F2248" s="87" t="s">
        <v>29</v>
      </c>
      <c r="G2248" s="88" t="s">
        <v>44</v>
      </c>
      <c r="H2248" s="89" t="s">
        <v>45</v>
      </c>
      <c r="I2248" s="92" t="s">
        <v>121</v>
      </c>
      <c r="J2248" s="92" t="s">
        <v>69</v>
      </c>
      <c r="K2248" s="91" t="s">
        <v>126</v>
      </c>
      <c r="L2248" s="128">
        <v>44089</v>
      </c>
      <c r="M2248" s="91">
        <v>2020</v>
      </c>
      <c r="N2248" s="91" t="s">
        <v>1124</v>
      </c>
      <c r="O2248" s="91" t="s">
        <v>48</v>
      </c>
      <c r="P2248" s="127">
        <v>44119</v>
      </c>
      <c r="Q2248" s="97">
        <v>44104</v>
      </c>
      <c r="R2248" s="93" t="s">
        <v>35</v>
      </c>
      <c r="S2248" s="89" t="s">
        <v>36</v>
      </c>
      <c r="T2248" s="88" t="s">
        <v>30</v>
      </c>
      <c r="U2248" s="89" t="s">
        <v>449</v>
      </c>
      <c r="V2248" s="92" t="s">
        <v>2650</v>
      </c>
      <c r="W2248" s="94">
        <v>47213861</v>
      </c>
      <c r="X2248" s="46">
        <f t="shared" si="108"/>
        <v>15</v>
      </c>
      <c r="Y2248" s="46">
        <v>1983</v>
      </c>
      <c r="Z2248" s="46" t="str">
        <f t="shared" si="109"/>
        <v>1-15</v>
      </c>
      <c r="AA2248" s="77" t="str">
        <f t="shared" si="110"/>
        <v>En Gestión</v>
      </c>
    </row>
    <row r="2249" spans="1:27" s="43" customFormat="1" ht="15" customHeight="1">
      <c r="A2249" s="89" t="s">
        <v>26</v>
      </c>
      <c r="B2249" s="90" t="s">
        <v>75</v>
      </c>
      <c r="C2249" s="91" t="s">
        <v>27</v>
      </c>
      <c r="D2249" s="91">
        <v>9545</v>
      </c>
      <c r="E2249" s="87" t="s">
        <v>97</v>
      </c>
      <c r="F2249" s="87" t="s">
        <v>57</v>
      </c>
      <c r="G2249" s="88" t="s">
        <v>44</v>
      </c>
      <c r="H2249" s="89" t="s">
        <v>45</v>
      </c>
      <c r="I2249" s="92" t="s">
        <v>97</v>
      </c>
      <c r="J2249" s="92" t="s">
        <v>59</v>
      </c>
      <c r="K2249" s="91" t="s">
        <v>98</v>
      </c>
      <c r="L2249" s="128">
        <v>44089</v>
      </c>
      <c r="M2249" s="91">
        <v>2020</v>
      </c>
      <c r="N2249" s="91" t="s">
        <v>1124</v>
      </c>
      <c r="O2249" s="91" t="s">
        <v>48</v>
      </c>
      <c r="P2249" s="127">
        <v>44119</v>
      </c>
      <c r="Q2249" s="97">
        <v>44104</v>
      </c>
      <c r="R2249" s="93" t="s">
        <v>35</v>
      </c>
      <c r="S2249" s="89" t="s">
        <v>36</v>
      </c>
      <c r="T2249" s="88">
        <v>22</v>
      </c>
      <c r="U2249" s="89" t="s">
        <v>448</v>
      </c>
      <c r="V2249" s="92" t="s">
        <v>2651</v>
      </c>
      <c r="W2249" s="94">
        <v>41052398</v>
      </c>
      <c r="X2249" s="46">
        <f t="shared" si="108"/>
        <v>15</v>
      </c>
      <c r="Y2249" s="46">
        <v>1984</v>
      </c>
      <c r="Z2249" s="46" t="str">
        <f t="shared" si="109"/>
        <v>1-15</v>
      </c>
      <c r="AA2249" s="77" t="str">
        <f t="shared" si="110"/>
        <v>En Gestión</v>
      </c>
    </row>
    <row r="2250" spans="1:27" s="43" customFormat="1" ht="15" customHeight="1">
      <c r="A2250" s="89" t="s">
        <v>26</v>
      </c>
      <c r="B2250" s="90" t="s">
        <v>75</v>
      </c>
      <c r="C2250" s="91" t="s">
        <v>27</v>
      </c>
      <c r="D2250" s="91">
        <v>9544</v>
      </c>
      <c r="E2250" s="87" t="s">
        <v>1537</v>
      </c>
      <c r="F2250" s="87" t="s">
        <v>57</v>
      </c>
      <c r="G2250" s="88" t="s">
        <v>44</v>
      </c>
      <c r="H2250" s="89" t="s">
        <v>45</v>
      </c>
      <c r="I2250" s="92" t="s">
        <v>71</v>
      </c>
      <c r="J2250" s="92" t="s">
        <v>47</v>
      </c>
      <c r="K2250" s="91" t="s">
        <v>34</v>
      </c>
      <c r="L2250" s="128">
        <v>44089</v>
      </c>
      <c r="M2250" s="91">
        <v>2020</v>
      </c>
      <c r="N2250" s="91" t="s">
        <v>1124</v>
      </c>
      <c r="O2250" s="91" t="s">
        <v>48</v>
      </c>
      <c r="P2250" s="127">
        <v>44119</v>
      </c>
      <c r="Q2250" s="97">
        <v>44104</v>
      </c>
      <c r="R2250" s="93" t="s">
        <v>35</v>
      </c>
      <c r="S2250" s="89" t="s">
        <v>36</v>
      </c>
      <c r="T2250" s="88" t="s">
        <v>41</v>
      </c>
      <c r="U2250" s="89" t="s">
        <v>42</v>
      </c>
      <c r="V2250" s="92" t="s">
        <v>2638</v>
      </c>
      <c r="W2250" s="94">
        <v>9803712</v>
      </c>
      <c r="X2250" s="46">
        <f t="shared" si="108"/>
        <v>15</v>
      </c>
      <c r="Y2250" s="46">
        <v>1985</v>
      </c>
      <c r="Z2250" s="46" t="str">
        <f t="shared" si="109"/>
        <v>1-15</v>
      </c>
      <c r="AA2250" s="77" t="str">
        <f t="shared" si="110"/>
        <v>En Gestión</v>
      </c>
    </row>
    <row r="2251" spans="1:27" s="43" customFormat="1" ht="15" customHeight="1">
      <c r="A2251" s="89" t="s">
        <v>26</v>
      </c>
      <c r="B2251" s="90" t="s">
        <v>75</v>
      </c>
      <c r="C2251" s="91" t="s">
        <v>27</v>
      </c>
      <c r="D2251" s="91">
        <v>9539</v>
      </c>
      <c r="E2251" s="87" t="s">
        <v>92</v>
      </c>
      <c r="F2251" s="87" t="s">
        <v>29</v>
      </c>
      <c r="G2251" s="88" t="s">
        <v>54</v>
      </c>
      <c r="H2251" s="89" t="s">
        <v>55</v>
      </c>
      <c r="I2251" s="92" t="s">
        <v>32</v>
      </c>
      <c r="J2251" s="92" t="s">
        <v>33</v>
      </c>
      <c r="K2251" s="91" t="s">
        <v>34</v>
      </c>
      <c r="L2251" s="128">
        <v>44089</v>
      </c>
      <c r="M2251" s="91">
        <v>2020</v>
      </c>
      <c r="N2251" s="91" t="s">
        <v>1124</v>
      </c>
      <c r="O2251" s="91" t="s">
        <v>48</v>
      </c>
      <c r="P2251" s="127">
        <v>44119</v>
      </c>
      <c r="Q2251" s="97">
        <v>44104</v>
      </c>
      <c r="R2251" s="93" t="s">
        <v>35</v>
      </c>
      <c r="S2251" s="89" t="s">
        <v>36</v>
      </c>
      <c r="T2251" s="88" t="s">
        <v>30</v>
      </c>
      <c r="U2251" s="89" t="s">
        <v>449</v>
      </c>
      <c r="V2251" s="92" t="s">
        <v>2652</v>
      </c>
      <c r="W2251" s="94">
        <v>15669683</v>
      </c>
      <c r="X2251" s="46">
        <f t="shared" si="108"/>
        <v>15</v>
      </c>
      <c r="Y2251" s="46">
        <v>1986</v>
      </c>
      <c r="Z2251" s="46" t="str">
        <f t="shared" si="109"/>
        <v>1-15</v>
      </c>
      <c r="AA2251" s="77" t="str">
        <f t="shared" si="110"/>
        <v>En Gestión</v>
      </c>
    </row>
    <row r="2252" spans="1:27" s="43" customFormat="1" ht="15" customHeight="1">
      <c r="A2252" s="89" t="s">
        <v>26</v>
      </c>
      <c r="B2252" s="90" t="s">
        <v>75</v>
      </c>
      <c r="C2252" s="91" t="s">
        <v>27</v>
      </c>
      <c r="D2252" s="91">
        <v>9540</v>
      </c>
      <c r="E2252" s="87" t="s">
        <v>80</v>
      </c>
      <c r="F2252" s="87" t="s">
        <v>80</v>
      </c>
      <c r="G2252" s="88" t="s">
        <v>30</v>
      </c>
      <c r="H2252" s="89" t="s">
        <v>31</v>
      </c>
      <c r="I2252" s="92" t="s">
        <v>32</v>
      </c>
      <c r="J2252" s="92" t="s">
        <v>33</v>
      </c>
      <c r="K2252" s="91" t="s">
        <v>34</v>
      </c>
      <c r="L2252" s="128">
        <v>44089</v>
      </c>
      <c r="M2252" s="91">
        <v>2020</v>
      </c>
      <c r="N2252" s="91" t="s">
        <v>1124</v>
      </c>
      <c r="O2252" s="91" t="s">
        <v>48</v>
      </c>
      <c r="P2252" s="127">
        <v>44119</v>
      </c>
      <c r="Q2252" s="97">
        <v>44104</v>
      </c>
      <c r="R2252" s="93">
        <v>29</v>
      </c>
      <c r="S2252" s="89" t="s">
        <v>81</v>
      </c>
      <c r="T2252" s="88">
        <v>39</v>
      </c>
      <c r="U2252" s="89" t="s">
        <v>82</v>
      </c>
      <c r="V2252" s="92" t="s">
        <v>2653</v>
      </c>
      <c r="W2252" s="94">
        <v>30842153</v>
      </c>
      <c r="X2252" s="46">
        <f t="shared" si="108"/>
        <v>15</v>
      </c>
      <c r="Y2252" s="46">
        <v>1987</v>
      </c>
      <c r="Z2252" s="46" t="str">
        <f t="shared" si="109"/>
        <v>1-15</v>
      </c>
      <c r="AA2252" s="77" t="str">
        <f t="shared" si="110"/>
        <v>En Gestión</v>
      </c>
    </row>
    <row r="2253" spans="1:27" s="43" customFormat="1" ht="15" customHeight="1">
      <c r="A2253" s="89" t="s">
        <v>26</v>
      </c>
      <c r="B2253" s="90" t="s">
        <v>75</v>
      </c>
      <c r="C2253" s="91" t="s">
        <v>27</v>
      </c>
      <c r="D2253" s="91">
        <v>9546</v>
      </c>
      <c r="E2253" s="87" t="s">
        <v>121</v>
      </c>
      <c r="F2253" s="87" t="s">
        <v>29</v>
      </c>
      <c r="G2253" s="88" t="s">
        <v>30</v>
      </c>
      <c r="H2253" s="89" t="s">
        <v>31</v>
      </c>
      <c r="I2253" s="92" t="s">
        <v>32</v>
      </c>
      <c r="J2253" s="92" t="s">
        <v>33</v>
      </c>
      <c r="K2253" s="91" t="s">
        <v>34</v>
      </c>
      <c r="L2253" s="128">
        <v>44089</v>
      </c>
      <c r="M2253" s="91">
        <v>2020</v>
      </c>
      <c r="N2253" s="91" t="s">
        <v>1124</v>
      </c>
      <c r="O2253" s="91" t="s">
        <v>48</v>
      </c>
      <c r="P2253" s="127">
        <v>44119</v>
      </c>
      <c r="Q2253" s="97">
        <v>44104</v>
      </c>
      <c r="R2253" s="93" t="s">
        <v>35</v>
      </c>
      <c r="S2253" s="89" t="s">
        <v>36</v>
      </c>
      <c r="T2253" s="88" t="s">
        <v>30</v>
      </c>
      <c r="U2253" s="89" t="s">
        <v>449</v>
      </c>
      <c r="V2253" s="92" t="s">
        <v>2654</v>
      </c>
      <c r="W2253" s="94">
        <v>43576893</v>
      </c>
      <c r="X2253" s="46">
        <f t="shared" si="108"/>
        <v>15</v>
      </c>
      <c r="Y2253" s="46">
        <v>1988</v>
      </c>
      <c r="Z2253" s="46" t="str">
        <f t="shared" si="109"/>
        <v>1-15</v>
      </c>
      <c r="AA2253" s="77" t="str">
        <f t="shared" si="110"/>
        <v>En Gestión</v>
      </c>
    </row>
    <row r="2254" spans="1:27" s="43" customFormat="1" ht="15" customHeight="1">
      <c r="A2254" s="89" t="s">
        <v>26</v>
      </c>
      <c r="B2254" s="90" t="s">
        <v>75</v>
      </c>
      <c r="C2254" s="91" t="s">
        <v>27</v>
      </c>
      <c r="D2254" s="91">
        <v>9547</v>
      </c>
      <c r="E2254" s="87" t="s">
        <v>50</v>
      </c>
      <c r="F2254" s="87" t="s">
        <v>29</v>
      </c>
      <c r="G2254" s="88" t="s">
        <v>30</v>
      </c>
      <c r="H2254" s="89" t="s">
        <v>31</v>
      </c>
      <c r="I2254" s="92" t="s">
        <v>32</v>
      </c>
      <c r="J2254" s="92" t="s">
        <v>33</v>
      </c>
      <c r="K2254" s="91" t="s">
        <v>34</v>
      </c>
      <c r="L2254" s="128">
        <v>44089</v>
      </c>
      <c r="M2254" s="91">
        <v>2020</v>
      </c>
      <c r="N2254" s="91" t="s">
        <v>1124</v>
      </c>
      <c r="O2254" s="91" t="s">
        <v>48</v>
      </c>
      <c r="P2254" s="127">
        <v>44119</v>
      </c>
      <c r="Q2254" s="97">
        <v>44104</v>
      </c>
      <c r="R2254" s="93" t="s">
        <v>35</v>
      </c>
      <c r="S2254" s="89" t="s">
        <v>36</v>
      </c>
      <c r="T2254" s="88" t="s">
        <v>30</v>
      </c>
      <c r="U2254" s="89" t="s">
        <v>449</v>
      </c>
      <c r="V2254" s="92" t="s">
        <v>2655</v>
      </c>
      <c r="W2254" s="94">
        <v>41232404</v>
      </c>
      <c r="X2254" s="46">
        <f t="shared" si="108"/>
        <v>15</v>
      </c>
      <c r="Y2254" s="46">
        <v>1989</v>
      </c>
      <c r="Z2254" s="46" t="str">
        <f t="shared" si="109"/>
        <v>1-15</v>
      </c>
      <c r="AA2254" s="77" t="str">
        <f t="shared" si="110"/>
        <v>En Gestión</v>
      </c>
    </row>
    <row r="2255" spans="1:27" s="43" customFormat="1" ht="15" customHeight="1">
      <c r="A2255" s="89" t="s">
        <v>26</v>
      </c>
      <c r="B2255" s="90" t="s">
        <v>75</v>
      </c>
      <c r="C2255" s="91" t="s">
        <v>27</v>
      </c>
      <c r="D2255" s="91">
        <v>9548</v>
      </c>
      <c r="E2255" s="87" t="s">
        <v>88</v>
      </c>
      <c r="F2255" s="87" t="s">
        <v>29</v>
      </c>
      <c r="G2255" s="88" t="s">
        <v>30</v>
      </c>
      <c r="H2255" s="89" t="s">
        <v>31</v>
      </c>
      <c r="I2255" s="92" t="s">
        <v>32</v>
      </c>
      <c r="J2255" s="92" t="s">
        <v>33</v>
      </c>
      <c r="K2255" s="91" t="s">
        <v>34</v>
      </c>
      <c r="L2255" s="128">
        <v>44089</v>
      </c>
      <c r="M2255" s="91">
        <v>2020</v>
      </c>
      <c r="N2255" s="91" t="s">
        <v>1124</v>
      </c>
      <c r="O2255" s="91" t="s">
        <v>48</v>
      </c>
      <c r="P2255" s="127">
        <v>44119</v>
      </c>
      <c r="Q2255" s="97">
        <v>44104</v>
      </c>
      <c r="R2255" s="93" t="s">
        <v>35</v>
      </c>
      <c r="S2255" s="89" t="s">
        <v>36</v>
      </c>
      <c r="T2255" s="88" t="s">
        <v>30</v>
      </c>
      <c r="U2255" s="89" t="s">
        <v>449</v>
      </c>
      <c r="V2255" s="92" t="s">
        <v>2656</v>
      </c>
      <c r="W2255" s="94">
        <v>47557996</v>
      </c>
      <c r="X2255" s="46">
        <f t="shared" si="108"/>
        <v>15</v>
      </c>
      <c r="Y2255" s="46">
        <v>1990</v>
      </c>
      <c r="Z2255" s="46" t="str">
        <f t="shared" si="109"/>
        <v>1-15</v>
      </c>
      <c r="AA2255" s="77" t="str">
        <f t="shared" si="110"/>
        <v>En Gestión</v>
      </c>
    </row>
    <row r="2256" spans="1:27" s="43" customFormat="1" ht="15" customHeight="1">
      <c r="A2256" s="89" t="s">
        <v>26</v>
      </c>
      <c r="B2256" s="90" t="s">
        <v>75</v>
      </c>
      <c r="C2256" s="91" t="s">
        <v>27</v>
      </c>
      <c r="D2256" s="91">
        <v>9549</v>
      </c>
      <c r="E2256" s="87" t="s">
        <v>97</v>
      </c>
      <c r="F2256" s="87" t="s">
        <v>57</v>
      </c>
      <c r="G2256" s="88" t="s">
        <v>30</v>
      </c>
      <c r="H2256" s="89" t="s">
        <v>31</v>
      </c>
      <c r="I2256" s="92" t="s">
        <v>32</v>
      </c>
      <c r="J2256" s="92" t="s">
        <v>33</v>
      </c>
      <c r="K2256" s="91" t="s">
        <v>34</v>
      </c>
      <c r="L2256" s="128">
        <v>44089</v>
      </c>
      <c r="M2256" s="91">
        <v>2020</v>
      </c>
      <c r="N2256" s="91" t="s">
        <v>1124</v>
      </c>
      <c r="O2256" s="91" t="s">
        <v>48</v>
      </c>
      <c r="P2256" s="127">
        <v>44119</v>
      </c>
      <c r="Q2256" s="97">
        <v>44104</v>
      </c>
      <c r="R2256" s="93" t="s">
        <v>35</v>
      </c>
      <c r="S2256" s="89" t="s">
        <v>36</v>
      </c>
      <c r="T2256" s="88" t="s">
        <v>30</v>
      </c>
      <c r="U2256" s="89" t="s">
        <v>449</v>
      </c>
      <c r="V2256" s="92" t="s">
        <v>2657</v>
      </c>
      <c r="W2256" s="94">
        <v>80155541</v>
      </c>
      <c r="X2256" s="46">
        <f t="shared" si="108"/>
        <v>15</v>
      </c>
      <c r="Y2256" s="46">
        <v>1991</v>
      </c>
      <c r="Z2256" s="46" t="str">
        <f t="shared" si="109"/>
        <v>1-15</v>
      </c>
      <c r="AA2256" s="77" t="str">
        <f t="shared" si="110"/>
        <v>En Gestión</v>
      </c>
    </row>
    <row r="2257" spans="1:27" s="43" customFormat="1" ht="15" customHeight="1">
      <c r="A2257" s="89" t="s">
        <v>26</v>
      </c>
      <c r="B2257" s="90" t="s">
        <v>75</v>
      </c>
      <c r="C2257" s="91" t="s">
        <v>27</v>
      </c>
      <c r="D2257" s="91">
        <v>9550</v>
      </c>
      <c r="E2257" s="87" t="s">
        <v>135</v>
      </c>
      <c r="F2257" s="87" t="s">
        <v>29</v>
      </c>
      <c r="G2257" s="88" t="s">
        <v>30</v>
      </c>
      <c r="H2257" s="89" t="s">
        <v>31</v>
      </c>
      <c r="I2257" s="92" t="s">
        <v>32</v>
      </c>
      <c r="J2257" s="92" t="s">
        <v>33</v>
      </c>
      <c r="K2257" s="91" t="s">
        <v>34</v>
      </c>
      <c r="L2257" s="128">
        <v>44089</v>
      </c>
      <c r="M2257" s="91">
        <v>2020</v>
      </c>
      <c r="N2257" s="91" t="s">
        <v>1124</v>
      </c>
      <c r="O2257" s="91" t="s">
        <v>48</v>
      </c>
      <c r="P2257" s="127">
        <v>44119</v>
      </c>
      <c r="Q2257" s="97">
        <v>44104</v>
      </c>
      <c r="R2257" s="93" t="s">
        <v>35</v>
      </c>
      <c r="S2257" s="89" t="s">
        <v>36</v>
      </c>
      <c r="T2257" s="88" t="s">
        <v>30</v>
      </c>
      <c r="U2257" s="89" t="s">
        <v>449</v>
      </c>
      <c r="V2257" s="92" t="s">
        <v>2658</v>
      </c>
      <c r="W2257" s="94">
        <v>9325878</v>
      </c>
      <c r="X2257" s="46">
        <f t="shared" si="108"/>
        <v>15</v>
      </c>
      <c r="Y2257" s="46">
        <v>1992</v>
      </c>
      <c r="Z2257" s="46" t="str">
        <f t="shared" si="109"/>
        <v>1-15</v>
      </c>
      <c r="AA2257" s="77" t="str">
        <f t="shared" si="110"/>
        <v>En Gestión</v>
      </c>
    </row>
    <row r="2258" spans="1:27" s="43" customFormat="1" ht="15" customHeight="1">
      <c r="A2258" s="89" t="s">
        <v>26</v>
      </c>
      <c r="B2258" s="90" t="s">
        <v>75</v>
      </c>
      <c r="C2258" s="91" t="s">
        <v>27</v>
      </c>
      <c r="D2258" s="91">
        <v>9551</v>
      </c>
      <c r="E2258" s="87" t="s">
        <v>116</v>
      </c>
      <c r="F2258" s="87" t="s">
        <v>57</v>
      </c>
      <c r="G2258" s="88" t="s">
        <v>30</v>
      </c>
      <c r="H2258" s="89" t="s">
        <v>31</v>
      </c>
      <c r="I2258" s="92" t="s">
        <v>32</v>
      </c>
      <c r="J2258" s="92" t="s">
        <v>33</v>
      </c>
      <c r="K2258" s="91" t="s">
        <v>34</v>
      </c>
      <c r="L2258" s="128">
        <v>44089</v>
      </c>
      <c r="M2258" s="91">
        <v>2020</v>
      </c>
      <c r="N2258" s="91" t="s">
        <v>1124</v>
      </c>
      <c r="O2258" s="91" t="s">
        <v>48</v>
      </c>
      <c r="P2258" s="127">
        <v>44119</v>
      </c>
      <c r="Q2258" s="97">
        <v>44104</v>
      </c>
      <c r="R2258" s="93" t="s">
        <v>35</v>
      </c>
      <c r="S2258" s="89" t="s">
        <v>36</v>
      </c>
      <c r="T2258" s="88" t="s">
        <v>30</v>
      </c>
      <c r="U2258" s="89" t="s">
        <v>449</v>
      </c>
      <c r="V2258" s="92" t="s">
        <v>2659</v>
      </c>
      <c r="W2258" s="94">
        <v>42451386</v>
      </c>
      <c r="X2258" s="46">
        <f t="shared" si="108"/>
        <v>15</v>
      </c>
      <c r="Y2258" s="46">
        <v>1993</v>
      </c>
      <c r="Z2258" s="46" t="str">
        <f t="shared" si="109"/>
        <v>1-15</v>
      </c>
      <c r="AA2258" s="77" t="str">
        <f t="shared" si="110"/>
        <v>En Gestión</v>
      </c>
    </row>
    <row r="2259" spans="1:27" s="43" customFormat="1" ht="15" customHeight="1">
      <c r="A2259" s="89" t="s">
        <v>26</v>
      </c>
      <c r="B2259" s="90" t="s">
        <v>75</v>
      </c>
      <c r="C2259" s="91" t="s">
        <v>27</v>
      </c>
      <c r="D2259" s="91">
        <v>9552</v>
      </c>
      <c r="E2259" s="87" t="s">
        <v>97</v>
      </c>
      <c r="F2259" s="87" t="s">
        <v>57</v>
      </c>
      <c r="G2259" s="88" t="s">
        <v>30</v>
      </c>
      <c r="H2259" s="89" t="s">
        <v>31</v>
      </c>
      <c r="I2259" s="92" t="s">
        <v>32</v>
      </c>
      <c r="J2259" s="92" t="s">
        <v>33</v>
      </c>
      <c r="K2259" s="91" t="s">
        <v>34</v>
      </c>
      <c r="L2259" s="128">
        <v>44089</v>
      </c>
      <c r="M2259" s="91">
        <v>2020</v>
      </c>
      <c r="N2259" s="91" t="s">
        <v>1124</v>
      </c>
      <c r="O2259" s="91" t="s">
        <v>48</v>
      </c>
      <c r="P2259" s="127">
        <v>44119</v>
      </c>
      <c r="Q2259" s="97">
        <v>44104</v>
      </c>
      <c r="R2259" s="93" t="s">
        <v>35</v>
      </c>
      <c r="S2259" s="89" t="s">
        <v>36</v>
      </c>
      <c r="T2259" s="88" t="s">
        <v>30</v>
      </c>
      <c r="U2259" s="89" t="s">
        <v>449</v>
      </c>
      <c r="V2259" s="92" t="s">
        <v>2660</v>
      </c>
      <c r="W2259" s="94">
        <v>47302811</v>
      </c>
      <c r="X2259" s="46">
        <f t="shared" si="108"/>
        <v>15</v>
      </c>
      <c r="Y2259" s="46">
        <v>1994</v>
      </c>
      <c r="Z2259" s="46" t="str">
        <f t="shared" si="109"/>
        <v>1-15</v>
      </c>
      <c r="AA2259" s="77" t="str">
        <f t="shared" si="110"/>
        <v>En Gestión</v>
      </c>
    </row>
    <row r="2260" spans="1:27" s="43" customFormat="1" ht="15" customHeight="1">
      <c r="A2260" s="89" t="s">
        <v>26</v>
      </c>
      <c r="B2260" s="90" t="s">
        <v>75</v>
      </c>
      <c r="C2260" s="91" t="s">
        <v>27</v>
      </c>
      <c r="D2260" s="91">
        <v>9553</v>
      </c>
      <c r="E2260" s="87" t="s">
        <v>427</v>
      </c>
      <c r="F2260" s="87" t="s">
        <v>57</v>
      </c>
      <c r="G2260" s="88" t="s">
        <v>30</v>
      </c>
      <c r="H2260" s="89" t="s">
        <v>31</v>
      </c>
      <c r="I2260" s="92" t="s">
        <v>32</v>
      </c>
      <c r="J2260" s="92" t="s">
        <v>33</v>
      </c>
      <c r="K2260" s="91" t="s">
        <v>34</v>
      </c>
      <c r="L2260" s="128">
        <v>44089</v>
      </c>
      <c r="M2260" s="91">
        <v>2020</v>
      </c>
      <c r="N2260" s="91" t="s">
        <v>1124</v>
      </c>
      <c r="O2260" s="91" t="s">
        <v>48</v>
      </c>
      <c r="P2260" s="127">
        <v>44119</v>
      </c>
      <c r="Q2260" s="97">
        <v>44104</v>
      </c>
      <c r="R2260" s="93" t="s">
        <v>35</v>
      </c>
      <c r="S2260" s="89" t="s">
        <v>36</v>
      </c>
      <c r="T2260" s="88" t="s">
        <v>30</v>
      </c>
      <c r="U2260" s="89" t="s">
        <v>449</v>
      </c>
      <c r="V2260" s="92" t="s">
        <v>2661</v>
      </c>
      <c r="W2260" s="94">
        <v>30854588</v>
      </c>
      <c r="X2260" s="46">
        <f t="shared" si="108"/>
        <v>15</v>
      </c>
      <c r="Y2260" s="46">
        <v>1995</v>
      </c>
      <c r="Z2260" s="46" t="str">
        <f t="shared" si="109"/>
        <v>1-15</v>
      </c>
      <c r="AA2260" s="77" t="str">
        <f t="shared" si="110"/>
        <v>En Gestión</v>
      </c>
    </row>
    <row r="2261" spans="1:27" s="43" customFormat="1" ht="15" customHeight="1">
      <c r="A2261" s="89" t="s">
        <v>26</v>
      </c>
      <c r="B2261" s="90" t="s">
        <v>75</v>
      </c>
      <c r="C2261" s="91" t="s">
        <v>27</v>
      </c>
      <c r="D2261" s="91">
        <v>9554</v>
      </c>
      <c r="E2261" s="87" t="s">
        <v>65</v>
      </c>
      <c r="F2261" s="87" t="s">
        <v>57</v>
      </c>
      <c r="G2261" s="88" t="s">
        <v>30</v>
      </c>
      <c r="H2261" s="89" t="s">
        <v>31</v>
      </c>
      <c r="I2261" s="92" t="s">
        <v>32</v>
      </c>
      <c r="J2261" s="92" t="s">
        <v>33</v>
      </c>
      <c r="K2261" s="91" t="s">
        <v>34</v>
      </c>
      <c r="L2261" s="128">
        <v>44089</v>
      </c>
      <c r="M2261" s="91">
        <v>2020</v>
      </c>
      <c r="N2261" s="91" t="s">
        <v>1124</v>
      </c>
      <c r="O2261" s="91" t="s">
        <v>48</v>
      </c>
      <c r="P2261" s="127">
        <v>44119</v>
      </c>
      <c r="Q2261" s="97">
        <v>44104</v>
      </c>
      <c r="R2261" s="93" t="s">
        <v>35</v>
      </c>
      <c r="S2261" s="89" t="s">
        <v>36</v>
      </c>
      <c r="T2261" s="88" t="s">
        <v>30</v>
      </c>
      <c r="U2261" s="89" t="s">
        <v>449</v>
      </c>
      <c r="V2261" s="92" t="s">
        <v>2662</v>
      </c>
      <c r="W2261" s="94">
        <v>1016354</v>
      </c>
      <c r="X2261" s="46">
        <f t="shared" si="108"/>
        <v>15</v>
      </c>
      <c r="Y2261" s="46">
        <v>1996</v>
      </c>
      <c r="Z2261" s="46" t="str">
        <f t="shared" si="109"/>
        <v>1-15</v>
      </c>
      <c r="AA2261" s="77" t="str">
        <f t="shared" si="110"/>
        <v>En Gestión</v>
      </c>
    </row>
    <row r="2262" spans="1:27" s="43" customFormat="1" ht="15" customHeight="1">
      <c r="A2262" s="89" t="s">
        <v>26</v>
      </c>
      <c r="B2262" s="90" t="s">
        <v>75</v>
      </c>
      <c r="C2262" s="91" t="s">
        <v>27</v>
      </c>
      <c r="D2262" s="91">
        <v>9526</v>
      </c>
      <c r="E2262" s="87" t="s">
        <v>71</v>
      </c>
      <c r="F2262" s="87" t="s">
        <v>29</v>
      </c>
      <c r="G2262" s="88" t="s">
        <v>44</v>
      </c>
      <c r="H2262" s="89" t="s">
        <v>45</v>
      </c>
      <c r="I2262" s="92" t="s">
        <v>71</v>
      </c>
      <c r="J2262" s="92" t="s">
        <v>47</v>
      </c>
      <c r="K2262" s="91" t="s">
        <v>34</v>
      </c>
      <c r="L2262" s="128">
        <v>44088</v>
      </c>
      <c r="M2262" s="91">
        <v>2020</v>
      </c>
      <c r="N2262" s="91" t="s">
        <v>1124</v>
      </c>
      <c r="O2262" s="91" t="s">
        <v>48</v>
      </c>
      <c r="P2262" s="127">
        <v>44118</v>
      </c>
      <c r="Q2262" s="97">
        <v>44104</v>
      </c>
      <c r="R2262" s="93" t="s">
        <v>35</v>
      </c>
      <c r="S2262" s="89" t="s">
        <v>36</v>
      </c>
      <c r="T2262" s="88" t="s">
        <v>41</v>
      </c>
      <c r="U2262" s="89" t="s">
        <v>42</v>
      </c>
      <c r="V2262" s="92" t="s">
        <v>2663</v>
      </c>
      <c r="W2262" s="94">
        <v>6147791</v>
      </c>
      <c r="X2262" s="46">
        <f t="shared" si="108"/>
        <v>16</v>
      </c>
      <c r="Y2262" s="46">
        <v>1997</v>
      </c>
      <c r="Z2262" s="46" t="str">
        <f t="shared" si="109"/>
        <v>16-30</v>
      </c>
      <c r="AA2262" s="77" t="str">
        <f t="shared" si="110"/>
        <v>En Gestión</v>
      </c>
    </row>
    <row r="2263" spans="1:27" s="43" customFormat="1" ht="15" customHeight="1">
      <c r="A2263" s="89" t="s">
        <v>26</v>
      </c>
      <c r="B2263" s="90" t="s">
        <v>75</v>
      </c>
      <c r="C2263" s="91" t="s">
        <v>27</v>
      </c>
      <c r="D2263" s="91">
        <v>9531</v>
      </c>
      <c r="E2263" s="87" t="s">
        <v>101</v>
      </c>
      <c r="F2263" s="87" t="s">
        <v>29</v>
      </c>
      <c r="G2263" s="88" t="s">
        <v>44</v>
      </c>
      <c r="H2263" s="89" t="s">
        <v>45</v>
      </c>
      <c r="I2263" s="92" t="s">
        <v>101</v>
      </c>
      <c r="J2263" s="92" t="s">
        <v>79</v>
      </c>
      <c r="K2263" s="91" t="s">
        <v>34</v>
      </c>
      <c r="L2263" s="128">
        <v>44088</v>
      </c>
      <c r="M2263" s="91">
        <v>2020</v>
      </c>
      <c r="N2263" s="91" t="s">
        <v>1124</v>
      </c>
      <c r="O2263" s="91" t="s">
        <v>48</v>
      </c>
      <c r="P2263" s="127">
        <v>44118</v>
      </c>
      <c r="Q2263" s="97">
        <v>44104</v>
      </c>
      <c r="R2263" s="93" t="s">
        <v>35</v>
      </c>
      <c r="S2263" s="89" t="s">
        <v>36</v>
      </c>
      <c r="T2263" s="88" t="s">
        <v>30</v>
      </c>
      <c r="U2263" s="89" t="s">
        <v>449</v>
      </c>
      <c r="V2263" s="92" t="s">
        <v>2664</v>
      </c>
      <c r="W2263" s="94">
        <v>10220670</v>
      </c>
      <c r="X2263" s="46">
        <f t="shared" si="108"/>
        <v>16</v>
      </c>
      <c r="Y2263" s="46">
        <v>1998</v>
      </c>
      <c r="Z2263" s="46" t="str">
        <f t="shared" si="109"/>
        <v>16-30</v>
      </c>
      <c r="AA2263" s="77" t="str">
        <f t="shared" si="110"/>
        <v>En Gestión</v>
      </c>
    </row>
    <row r="2264" spans="1:27" s="43" customFormat="1" ht="15" customHeight="1">
      <c r="A2264" s="89" t="s">
        <v>26</v>
      </c>
      <c r="B2264" s="90" t="s">
        <v>75</v>
      </c>
      <c r="C2264" s="91" t="s">
        <v>27</v>
      </c>
      <c r="D2264" s="91">
        <v>9511</v>
      </c>
      <c r="E2264" s="87" t="s">
        <v>56</v>
      </c>
      <c r="F2264" s="87" t="s">
        <v>29</v>
      </c>
      <c r="G2264" s="88" t="s">
        <v>30</v>
      </c>
      <c r="H2264" s="89" t="s">
        <v>31</v>
      </c>
      <c r="I2264" s="92" t="s">
        <v>32</v>
      </c>
      <c r="J2264" s="92" t="s">
        <v>33</v>
      </c>
      <c r="K2264" s="91" t="s">
        <v>34</v>
      </c>
      <c r="L2264" s="128">
        <v>44088</v>
      </c>
      <c r="M2264" s="91">
        <v>2020</v>
      </c>
      <c r="N2264" s="91" t="s">
        <v>1124</v>
      </c>
      <c r="O2264" s="91" t="s">
        <v>48</v>
      </c>
      <c r="P2264" s="127">
        <v>44118</v>
      </c>
      <c r="Q2264" s="97">
        <v>44104</v>
      </c>
      <c r="R2264" s="93" t="s">
        <v>35</v>
      </c>
      <c r="S2264" s="89" t="s">
        <v>36</v>
      </c>
      <c r="T2264" s="88" t="s">
        <v>30</v>
      </c>
      <c r="U2264" s="89" t="s">
        <v>449</v>
      </c>
      <c r="V2264" s="92" t="s">
        <v>2665</v>
      </c>
      <c r="W2264" s="94">
        <v>32903555</v>
      </c>
      <c r="X2264" s="46">
        <f t="shared" si="108"/>
        <v>16</v>
      </c>
      <c r="Y2264" s="46">
        <v>1999</v>
      </c>
      <c r="Z2264" s="46" t="str">
        <f t="shared" si="109"/>
        <v>16-30</v>
      </c>
      <c r="AA2264" s="77" t="str">
        <f t="shared" si="110"/>
        <v>En Gestión</v>
      </c>
    </row>
    <row r="2265" spans="1:27" s="43" customFormat="1" ht="15" customHeight="1">
      <c r="A2265" s="89" t="s">
        <v>26</v>
      </c>
      <c r="B2265" s="90" t="s">
        <v>75</v>
      </c>
      <c r="C2265" s="91" t="s">
        <v>27</v>
      </c>
      <c r="D2265" s="91">
        <v>9512</v>
      </c>
      <c r="E2265" s="87" t="s">
        <v>154</v>
      </c>
      <c r="F2265" s="87" t="s">
        <v>29</v>
      </c>
      <c r="G2265" s="88" t="s">
        <v>30</v>
      </c>
      <c r="H2265" s="89" t="s">
        <v>31</v>
      </c>
      <c r="I2265" s="92" t="s">
        <v>32</v>
      </c>
      <c r="J2265" s="92" t="s">
        <v>33</v>
      </c>
      <c r="K2265" s="91" t="s">
        <v>34</v>
      </c>
      <c r="L2265" s="128">
        <v>44088</v>
      </c>
      <c r="M2265" s="91">
        <v>2020</v>
      </c>
      <c r="N2265" s="91" t="s">
        <v>1124</v>
      </c>
      <c r="O2265" s="91" t="s">
        <v>48</v>
      </c>
      <c r="P2265" s="127">
        <v>44118</v>
      </c>
      <c r="Q2265" s="97">
        <v>44104</v>
      </c>
      <c r="R2265" s="93" t="s">
        <v>35</v>
      </c>
      <c r="S2265" s="89" t="s">
        <v>36</v>
      </c>
      <c r="T2265" s="88" t="s">
        <v>30</v>
      </c>
      <c r="U2265" s="89" t="s">
        <v>449</v>
      </c>
      <c r="V2265" s="92" t="s">
        <v>2666</v>
      </c>
      <c r="W2265" s="94">
        <v>78104401</v>
      </c>
      <c r="X2265" s="46">
        <f t="shared" si="108"/>
        <v>16</v>
      </c>
      <c r="Y2265" s="46">
        <v>2000</v>
      </c>
      <c r="Z2265" s="46" t="str">
        <f t="shared" si="109"/>
        <v>16-30</v>
      </c>
      <c r="AA2265" s="77" t="str">
        <f t="shared" si="110"/>
        <v>En Gestión</v>
      </c>
    </row>
    <row r="2266" spans="1:27" s="43" customFormat="1" ht="15" customHeight="1">
      <c r="A2266" s="89" t="s">
        <v>26</v>
      </c>
      <c r="B2266" s="90" t="s">
        <v>75</v>
      </c>
      <c r="C2266" s="91" t="s">
        <v>27</v>
      </c>
      <c r="D2266" s="91">
        <v>9513</v>
      </c>
      <c r="E2266" s="87" t="s">
        <v>97</v>
      </c>
      <c r="F2266" s="87" t="s">
        <v>91</v>
      </c>
      <c r="G2266" s="88" t="s">
        <v>30</v>
      </c>
      <c r="H2266" s="89" t="s">
        <v>31</v>
      </c>
      <c r="I2266" s="92" t="s">
        <v>32</v>
      </c>
      <c r="J2266" s="92" t="s">
        <v>33</v>
      </c>
      <c r="K2266" s="91" t="s">
        <v>34</v>
      </c>
      <c r="L2266" s="128">
        <v>44088</v>
      </c>
      <c r="M2266" s="91">
        <v>2020</v>
      </c>
      <c r="N2266" s="91" t="s">
        <v>1124</v>
      </c>
      <c r="O2266" s="91" t="s">
        <v>48</v>
      </c>
      <c r="P2266" s="127">
        <v>44118</v>
      </c>
      <c r="Q2266" s="97">
        <v>44104</v>
      </c>
      <c r="R2266" s="93" t="s">
        <v>35</v>
      </c>
      <c r="S2266" s="89" t="s">
        <v>36</v>
      </c>
      <c r="T2266" s="88" t="s">
        <v>30</v>
      </c>
      <c r="U2266" s="89" t="s">
        <v>449</v>
      </c>
      <c r="V2266" s="92" t="s">
        <v>2667</v>
      </c>
      <c r="W2266" s="94">
        <v>46760120</v>
      </c>
      <c r="X2266" s="46">
        <f t="shared" si="108"/>
        <v>16</v>
      </c>
      <c r="Y2266" s="46">
        <v>2001</v>
      </c>
      <c r="Z2266" s="46" t="str">
        <f t="shared" si="109"/>
        <v>16-30</v>
      </c>
      <c r="AA2266" s="77" t="str">
        <f t="shared" si="110"/>
        <v>En Gestión</v>
      </c>
    </row>
    <row r="2267" spans="1:27" s="43" customFormat="1" ht="15" customHeight="1">
      <c r="A2267" s="89" t="s">
        <v>26</v>
      </c>
      <c r="B2267" s="90" t="s">
        <v>75</v>
      </c>
      <c r="C2267" s="91" t="s">
        <v>27</v>
      </c>
      <c r="D2267" s="91">
        <v>9514</v>
      </c>
      <c r="E2267" s="87" t="s">
        <v>97</v>
      </c>
      <c r="F2267" s="87" t="s">
        <v>29</v>
      </c>
      <c r="G2267" s="88" t="s">
        <v>30</v>
      </c>
      <c r="H2267" s="89" t="s">
        <v>31</v>
      </c>
      <c r="I2267" s="92" t="s">
        <v>32</v>
      </c>
      <c r="J2267" s="92" t="s">
        <v>33</v>
      </c>
      <c r="K2267" s="91" t="s">
        <v>34</v>
      </c>
      <c r="L2267" s="128">
        <v>44088</v>
      </c>
      <c r="M2267" s="91">
        <v>2020</v>
      </c>
      <c r="N2267" s="91" t="s">
        <v>1124</v>
      </c>
      <c r="O2267" s="91" t="s">
        <v>48</v>
      </c>
      <c r="P2267" s="127">
        <v>44118</v>
      </c>
      <c r="Q2267" s="97">
        <v>44104</v>
      </c>
      <c r="R2267" s="93" t="s">
        <v>35</v>
      </c>
      <c r="S2267" s="89" t="s">
        <v>36</v>
      </c>
      <c r="T2267" s="88" t="s">
        <v>30</v>
      </c>
      <c r="U2267" s="89" t="s">
        <v>449</v>
      </c>
      <c r="V2267" s="92" t="s">
        <v>2668</v>
      </c>
      <c r="W2267" s="94">
        <v>48213843</v>
      </c>
      <c r="X2267" s="46">
        <f t="shared" si="108"/>
        <v>16</v>
      </c>
      <c r="Y2267" s="46">
        <v>2002</v>
      </c>
      <c r="Z2267" s="46" t="str">
        <f t="shared" si="109"/>
        <v>16-30</v>
      </c>
      <c r="AA2267" s="77" t="str">
        <f t="shared" si="110"/>
        <v>En Gestión</v>
      </c>
    </row>
    <row r="2268" spans="1:27" s="43" customFormat="1" ht="15" customHeight="1">
      <c r="A2268" s="89" t="s">
        <v>26</v>
      </c>
      <c r="B2268" s="90" t="s">
        <v>75</v>
      </c>
      <c r="C2268" s="91" t="s">
        <v>27</v>
      </c>
      <c r="D2268" s="91">
        <v>9515</v>
      </c>
      <c r="E2268" s="87" t="s">
        <v>80</v>
      </c>
      <c r="F2268" s="87" t="s">
        <v>80</v>
      </c>
      <c r="G2268" s="88" t="s">
        <v>30</v>
      </c>
      <c r="H2268" s="89" t="s">
        <v>31</v>
      </c>
      <c r="I2268" s="92" t="s">
        <v>32</v>
      </c>
      <c r="J2268" s="92" t="s">
        <v>33</v>
      </c>
      <c r="K2268" s="91" t="s">
        <v>34</v>
      </c>
      <c r="L2268" s="128">
        <v>44088</v>
      </c>
      <c r="M2268" s="91">
        <v>2020</v>
      </c>
      <c r="N2268" s="91" t="s">
        <v>1124</v>
      </c>
      <c r="O2268" s="91" t="s">
        <v>48</v>
      </c>
      <c r="P2268" s="127">
        <v>44118</v>
      </c>
      <c r="Q2268" s="97">
        <v>44104</v>
      </c>
      <c r="R2268" s="93">
        <v>29</v>
      </c>
      <c r="S2268" s="89" t="s">
        <v>81</v>
      </c>
      <c r="T2268" s="88">
        <v>39</v>
      </c>
      <c r="U2268" s="89" t="s">
        <v>82</v>
      </c>
      <c r="V2268" s="92" t="s">
        <v>2669</v>
      </c>
      <c r="W2268" s="94">
        <v>71576313</v>
      </c>
      <c r="X2268" s="46">
        <f t="shared" si="108"/>
        <v>16</v>
      </c>
      <c r="Y2268" s="46">
        <v>2003</v>
      </c>
      <c r="Z2268" s="46" t="str">
        <f t="shared" si="109"/>
        <v>16-30</v>
      </c>
      <c r="AA2268" s="77" t="str">
        <f t="shared" si="110"/>
        <v>En Gestión</v>
      </c>
    </row>
    <row r="2269" spans="1:27" s="43" customFormat="1" ht="15" customHeight="1">
      <c r="A2269" s="89" t="s">
        <v>26</v>
      </c>
      <c r="B2269" s="90" t="s">
        <v>75</v>
      </c>
      <c r="C2269" s="91" t="s">
        <v>27</v>
      </c>
      <c r="D2269" s="91">
        <v>9516</v>
      </c>
      <c r="E2269" s="87" t="s">
        <v>97</v>
      </c>
      <c r="F2269" s="87" t="s">
        <v>57</v>
      </c>
      <c r="G2269" s="88" t="s">
        <v>30</v>
      </c>
      <c r="H2269" s="89" t="s">
        <v>31</v>
      </c>
      <c r="I2269" s="92" t="s">
        <v>32</v>
      </c>
      <c r="J2269" s="92" t="s">
        <v>33</v>
      </c>
      <c r="K2269" s="91" t="s">
        <v>34</v>
      </c>
      <c r="L2269" s="128">
        <v>44088</v>
      </c>
      <c r="M2269" s="91">
        <v>2020</v>
      </c>
      <c r="N2269" s="91" t="s">
        <v>1124</v>
      </c>
      <c r="O2269" s="91" t="s">
        <v>48</v>
      </c>
      <c r="P2269" s="127">
        <v>44118</v>
      </c>
      <c r="Q2269" s="97">
        <v>44104</v>
      </c>
      <c r="R2269" s="93" t="s">
        <v>35</v>
      </c>
      <c r="S2269" s="89" t="s">
        <v>36</v>
      </c>
      <c r="T2269" s="88" t="s">
        <v>30</v>
      </c>
      <c r="U2269" s="89" t="s">
        <v>449</v>
      </c>
      <c r="V2269" s="92" t="s">
        <v>2670</v>
      </c>
      <c r="W2269" s="94">
        <v>40828468</v>
      </c>
      <c r="X2269" s="46">
        <f t="shared" si="108"/>
        <v>16</v>
      </c>
      <c r="Y2269" s="46">
        <v>2004</v>
      </c>
      <c r="Z2269" s="46" t="str">
        <f t="shared" si="109"/>
        <v>16-30</v>
      </c>
      <c r="AA2269" s="77" t="str">
        <f t="shared" si="110"/>
        <v>En Gestión</v>
      </c>
    </row>
    <row r="2270" spans="1:27" s="43" customFormat="1" ht="15" customHeight="1">
      <c r="A2270" s="89" t="s">
        <v>26</v>
      </c>
      <c r="B2270" s="90" t="s">
        <v>75</v>
      </c>
      <c r="C2270" s="91" t="s">
        <v>27</v>
      </c>
      <c r="D2270" s="91">
        <v>9518</v>
      </c>
      <c r="E2270" s="87" t="s">
        <v>56</v>
      </c>
      <c r="F2270" s="87" t="s">
        <v>29</v>
      </c>
      <c r="G2270" s="88" t="s">
        <v>30</v>
      </c>
      <c r="H2270" s="89" t="s">
        <v>31</v>
      </c>
      <c r="I2270" s="92" t="s">
        <v>32</v>
      </c>
      <c r="J2270" s="92" t="s">
        <v>33</v>
      </c>
      <c r="K2270" s="91" t="s">
        <v>34</v>
      </c>
      <c r="L2270" s="128">
        <v>44088</v>
      </c>
      <c r="M2270" s="91">
        <v>2020</v>
      </c>
      <c r="N2270" s="91" t="s">
        <v>1124</v>
      </c>
      <c r="O2270" s="91" t="s">
        <v>48</v>
      </c>
      <c r="P2270" s="127">
        <v>44118</v>
      </c>
      <c r="Q2270" s="97">
        <v>44104</v>
      </c>
      <c r="R2270" s="93" t="s">
        <v>35</v>
      </c>
      <c r="S2270" s="89" t="s">
        <v>36</v>
      </c>
      <c r="T2270" s="88" t="s">
        <v>30</v>
      </c>
      <c r="U2270" s="89" t="s">
        <v>449</v>
      </c>
      <c r="V2270" s="92" t="s">
        <v>2671</v>
      </c>
      <c r="W2270" s="94">
        <v>40175407</v>
      </c>
      <c r="X2270" s="46">
        <f t="shared" si="108"/>
        <v>16</v>
      </c>
      <c r="Y2270" s="46">
        <v>2005</v>
      </c>
      <c r="Z2270" s="46" t="str">
        <f t="shared" si="109"/>
        <v>16-30</v>
      </c>
      <c r="AA2270" s="77" t="str">
        <f t="shared" si="110"/>
        <v>En Gestión</v>
      </c>
    </row>
    <row r="2271" spans="1:27" s="43" customFormat="1" ht="15" customHeight="1">
      <c r="A2271" s="89" t="s">
        <v>26</v>
      </c>
      <c r="B2271" s="90" t="s">
        <v>75</v>
      </c>
      <c r="C2271" s="91" t="s">
        <v>27</v>
      </c>
      <c r="D2271" s="91">
        <v>9519</v>
      </c>
      <c r="E2271" s="87" t="s">
        <v>105</v>
      </c>
      <c r="F2271" s="87" t="s">
        <v>29</v>
      </c>
      <c r="G2271" s="88" t="s">
        <v>30</v>
      </c>
      <c r="H2271" s="89" t="s">
        <v>31</v>
      </c>
      <c r="I2271" s="92" t="s">
        <v>32</v>
      </c>
      <c r="J2271" s="92" t="s">
        <v>33</v>
      </c>
      <c r="K2271" s="91" t="s">
        <v>34</v>
      </c>
      <c r="L2271" s="128">
        <v>44088</v>
      </c>
      <c r="M2271" s="91">
        <v>2020</v>
      </c>
      <c r="N2271" s="91" t="s">
        <v>1124</v>
      </c>
      <c r="O2271" s="91" t="s">
        <v>48</v>
      </c>
      <c r="P2271" s="127">
        <v>44118</v>
      </c>
      <c r="Q2271" s="97">
        <v>44104</v>
      </c>
      <c r="R2271" s="93" t="s">
        <v>35</v>
      </c>
      <c r="S2271" s="89" t="s">
        <v>36</v>
      </c>
      <c r="T2271" s="88">
        <v>39</v>
      </c>
      <c r="U2271" s="89" t="s">
        <v>82</v>
      </c>
      <c r="V2271" s="92" t="s">
        <v>2672</v>
      </c>
      <c r="W2271" s="94">
        <v>41855276</v>
      </c>
      <c r="X2271" s="46">
        <f t="shared" ref="X2271:X2334" si="111">Q2271-L2271</f>
        <v>16</v>
      </c>
      <c r="Y2271" s="46">
        <v>2006</v>
      </c>
      <c r="Z2271" s="46" t="str">
        <f t="shared" ref="Z2271:Z2334" si="112">IF(X2271&lt;=15,"1-15",IF(X2271&lt;=30,"16-30",IF(X2271&lt;=60,"31-60","Más de 60")))</f>
        <v>16-30</v>
      </c>
      <c r="AA2271" s="77" t="str">
        <f t="shared" ref="AA2271:AA2334" si="113">IF(B2271&lt;&gt;"En Gestión","Concluido","En Gestión")</f>
        <v>En Gestión</v>
      </c>
    </row>
    <row r="2272" spans="1:27" s="43" customFormat="1" ht="15" customHeight="1">
      <c r="A2272" s="89" t="s">
        <v>26</v>
      </c>
      <c r="B2272" s="90" t="s">
        <v>75</v>
      </c>
      <c r="C2272" s="91" t="s">
        <v>27</v>
      </c>
      <c r="D2272" s="91">
        <v>9520</v>
      </c>
      <c r="E2272" s="87" t="s">
        <v>93</v>
      </c>
      <c r="F2272" s="87" t="s">
        <v>57</v>
      </c>
      <c r="G2272" s="88" t="s">
        <v>30</v>
      </c>
      <c r="H2272" s="89" t="s">
        <v>31</v>
      </c>
      <c r="I2272" s="92" t="s">
        <v>32</v>
      </c>
      <c r="J2272" s="92" t="s">
        <v>33</v>
      </c>
      <c r="K2272" s="91" t="s">
        <v>34</v>
      </c>
      <c r="L2272" s="128">
        <v>44088</v>
      </c>
      <c r="M2272" s="91">
        <v>2020</v>
      </c>
      <c r="N2272" s="91" t="s">
        <v>1124</v>
      </c>
      <c r="O2272" s="91" t="s">
        <v>48</v>
      </c>
      <c r="P2272" s="127">
        <v>44118</v>
      </c>
      <c r="Q2272" s="97">
        <v>44104</v>
      </c>
      <c r="R2272" s="93" t="s">
        <v>35</v>
      </c>
      <c r="S2272" s="89" t="s">
        <v>36</v>
      </c>
      <c r="T2272" s="88" t="s">
        <v>30</v>
      </c>
      <c r="U2272" s="89" t="s">
        <v>449</v>
      </c>
      <c r="V2272" s="92" t="s">
        <v>2673</v>
      </c>
      <c r="W2272" s="94">
        <v>74070568</v>
      </c>
      <c r="X2272" s="46">
        <f t="shared" si="111"/>
        <v>16</v>
      </c>
      <c r="Y2272" s="46">
        <v>2007</v>
      </c>
      <c r="Z2272" s="46" t="str">
        <f t="shared" si="112"/>
        <v>16-30</v>
      </c>
      <c r="AA2272" s="77" t="str">
        <f t="shared" si="113"/>
        <v>En Gestión</v>
      </c>
    </row>
    <row r="2273" spans="1:27" s="43" customFormat="1" ht="15" customHeight="1">
      <c r="A2273" s="89" t="s">
        <v>26</v>
      </c>
      <c r="B2273" s="90" t="s">
        <v>75</v>
      </c>
      <c r="C2273" s="91" t="s">
        <v>27</v>
      </c>
      <c r="D2273" s="91">
        <v>9521</v>
      </c>
      <c r="E2273" s="87" t="s">
        <v>56</v>
      </c>
      <c r="F2273" s="87" t="s">
        <v>57</v>
      </c>
      <c r="G2273" s="88" t="s">
        <v>30</v>
      </c>
      <c r="H2273" s="89" t="s">
        <v>31</v>
      </c>
      <c r="I2273" s="92" t="s">
        <v>32</v>
      </c>
      <c r="J2273" s="92" t="s">
        <v>33</v>
      </c>
      <c r="K2273" s="91" t="s">
        <v>34</v>
      </c>
      <c r="L2273" s="128">
        <v>44088</v>
      </c>
      <c r="M2273" s="91">
        <v>2020</v>
      </c>
      <c r="N2273" s="91" t="s">
        <v>1124</v>
      </c>
      <c r="O2273" s="91" t="s">
        <v>48</v>
      </c>
      <c r="P2273" s="127">
        <v>44118</v>
      </c>
      <c r="Q2273" s="97">
        <v>44104</v>
      </c>
      <c r="R2273" s="93" t="s">
        <v>35</v>
      </c>
      <c r="S2273" s="89" t="s">
        <v>36</v>
      </c>
      <c r="T2273" s="88" t="s">
        <v>30</v>
      </c>
      <c r="U2273" s="89" t="s">
        <v>449</v>
      </c>
      <c r="V2273" s="92" t="s">
        <v>2674</v>
      </c>
      <c r="W2273" s="94">
        <v>32919112</v>
      </c>
      <c r="X2273" s="46">
        <f t="shared" si="111"/>
        <v>16</v>
      </c>
      <c r="Y2273" s="46">
        <v>2008</v>
      </c>
      <c r="Z2273" s="46" t="str">
        <f t="shared" si="112"/>
        <v>16-30</v>
      </c>
      <c r="AA2273" s="77" t="str">
        <f t="shared" si="113"/>
        <v>En Gestión</v>
      </c>
    </row>
    <row r="2274" spans="1:27" s="43" customFormat="1" ht="15" customHeight="1">
      <c r="A2274" s="89" t="s">
        <v>26</v>
      </c>
      <c r="B2274" s="90" t="s">
        <v>75</v>
      </c>
      <c r="C2274" s="91" t="s">
        <v>27</v>
      </c>
      <c r="D2274" s="91">
        <v>9522</v>
      </c>
      <c r="E2274" s="87" t="s">
        <v>53</v>
      </c>
      <c r="F2274" s="87" t="s">
        <v>29</v>
      </c>
      <c r="G2274" s="88" t="s">
        <v>30</v>
      </c>
      <c r="H2274" s="89" t="s">
        <v>31</v>
      </c>
      <c r="I2274" s="92" t="s">
        <v>32</v>
      </c>
      <c r="J2274" s="92" t="s">
        <v>33</v>
      </c>
      <c r="K2274" s="91" t="s">
        <v>34</v>
      </c>
      <c r="L2274" s="128">
        <v>44088</v>
      </c>
      <c r="M2274" s="91">
        <v>2020</v>
      </c>
      <c r="N2274" s="91" t="s">
        <v>1124</v>
      </c>
      <c r="O2274" s="91" t="s">
        <v>48</v>
      </c>
      <c r="P2274" s="127">
        <v>44118</v>
      </c>
      <c r="Q2274" s="97">
        <v>44104</v>
      </c>
      <c r="R2274" s="93" t="s">
        <v>35</v>
      </c>
      <c r="S2274" s="89" t="s">
        <v>36</v>
      </c>
      <c r="T2274" s="88" t="s">
        <v>30</v>
      </c>
      <c r="U2274" s="89" t="s">
        <v>449</v>
      </c>
      <c r="V2274" s="92" t="s">
        <v>2675</v>
      </c>
      <c r="W2274" s="94">
        <v>9898150</v>
      </c>
      <c r="X2274" s="46">
        <f t="shared" si="111"/>
        <v>16</v>
      </c>
      <c r="Y2274" s="46">
        <v>2009</v>
      </c>
      <c r="Z2274" s="46" t="str">
        <f t="shared" si="112"/>
        <v>16-30</v>
      </c>
      <c r="AA2274" s="77" t="str">
        <f t="shared" si="113"/>
        <v>En Gestión</v>
      </c>
    </row>
    <row r="2275" spans="1:27" s="43" customFormat="1" ht="15" customHeight="1">
      <c r="A2275" s="89" t="s">
        <v>26</v>
      </c>
      <c r="B2275" s="90" t="s">
        <v>75</v>
      </c>
      <c r="C2275" s="91" t="s">
        <v>27</v>
      </c>
      <c r="D2275" s="91">
        <v>9523</v>
      </c>
      <c r="E2275" s="87" t="s">
        <v>94</v>
      </c>
      <c r="F2275" s="87" t="s">
        <v>29</v>
      </c>
      <c r="G2275" s="88" t="s">
        <v>30</v>
      </c>
      <c r="H2275" s="89" t="s">
        <v>31</v>
      </c>
      <c r="I2275" s="92" t="s">
        <v>32</v>
      </c>
      <c r="J2275" s="92" t="s">
        <v>33</v>
      </c>
      <c r="K2275" s="91" t="s">
        <v>34</v>
      </c>
      <c r="L2275" s="128">
        <v>44088</v>
      </c>
      <c r="M2275" s="91">
        <v>2020</v>
      </c>
      <c r="N2275" s="91" t="s">
        <v>1124</v>
      </c>
      <c r="O2275" s="91" t="s">
        <v>48</v>
      </c>
      <c r="P2275" s="127">
        <v>44118</v>
      </c>
      <c r="Q2275" s="97">
        <v>44104</v>
      </c>
      <c r="R2275" s="93" t="s">
        <v>35</v>
      </c>
      <c r="S2275" s="89" t="s">
        <v>36</v>
      </c>
      <c r="T2275" s="88" t="s">
        <v>30</v>
      </c>
      <c r="U2275" s="89" t="s">
        <v>449</v>
      </c>
      <c r="V2275" s="92" t="s">
        <v>2676</v>
      </c>
      <c r="W2275" s="94">
        <v>40947606</v>
      </c>
      <c r="X2275" s="46">
        <f t="shared" si="111"/>
        <v>16</v>
      </c>
      <c r="Y2275" s="46">
        <v>2010</v>
      </c>
      <c r="Z2275" s="46" t="str">
        <f t="shared" si="112"/>
        <v>16-30</v>
      </c>
      <c r="AA2275" s="77" t="str">
        <f t="shared" si="113"/>
        <v>En Gestión</v>
      </c>
    </row>
    <row r="2276" spans="1:27" s="43" customFormat="1" ht="15" customHeight="1">
      <c r="A2276" s="89" t="s">
        <v>26</v>
      </c>
      <c r="B2276" s="90" t="s">
        <v>75</v>
      </c>
      <c r="C2276" s="91" t="s">
        <v>27</v>
      </c>
      <c r="D2276" s="91">
        <v>9527</v>
      </c>
      <c r="E2276" s="87" t="s">
        <v>410</v>
      </c>
      <c r="F2276" s="87" t="s">
        <v>57</v>
      </c>
      <c r="G2276" s="88" t="s">
        <v>54</v>
      </c>
      <c r="H2276" s="89" t="s">
        <v>55</v>
      </c>
      <c r="I2276" s="92" t="s">
        <v>32</v>
      </c>
      <c r="J2276" s="92" t="s">
        <v>33</v>
      </c>
      <c r="K2276" s="91" t="s">
        <v>34</v>
      </c>
      <c r="L2276" s="128">
        <v>44088</v>
      </c>
      <c r="M2276" s="91">
        <v>2020</v>
      </c>
      <c r="N2276" s="91" t="s">
        <v>1124</v>
      </c>
      <c r="O2276" s="91" t="s">
        <v>48</v>
      </c>
      <c r="P2276" s="127">
        <v>44118</v>
      </c>
      <c r="Q2276" s="97">
        <v>44104</v>
      </c>
      <c r="R2276" s="93" t="s">
        <v>35</v>
      </c>
      <c r="S2276" s="89" t="s">
        <v>36</v>
      </c>
      <c r="T2276" s="88">
        <v>22</v>
      </c>
      <c r="U2276" s="89" t="s">
        <v>448</v>
      </c>
      <c r="V2276" s="92" t="s">
        <v>2677</v>
      </c>
      <c r="W2276" s="94">
        <v>71477488</v>
      </c>
      <c r="X2276" s="46">
        <f t="shared" si="111"/>
        <v>16</v>
      </c>
      <c r="Y2276" s="46">
        <v>2011</v>
      </c>
      <c r="Z2276" s="46" t="str">
        <f t="shared" si="112"/>
        <v>16-30</v>
      </c>
      <c r="AA2276" s="77" t="str">
        <f t="shared" si="113"/>
        <v>En Gestión</v>
      </c>
    </row>
    <row r="2277" spans="1:27" s="43" customFormat="1" ht="15" customHeight="1">
      <c r="A2277" s="89" t="s">
        <v>26</v>
      </c>
      <c r="B2277" s="90" t="s">
        <v>75</v>
      </c>
      <c r="C2277" s="91" t="s">
        <v>27</v>
      </c>
      <c r="D2277" s="91">
        <v>9528</v>
      </c>
      <c r="E2277" s="87" t="s">
        <v>71</v>
      </c>
      <c r="F2277" s="87" t="s">
        <v>57</v>
      </c>
      <c r="G2277" s="88" t="s">
        <v>54</v>
      </c>
      <c r="H2277" s="89" t="s">
        <v>55</v>
      </c>
      <c r="I2277" s="92" t="s">
        <v>32</v>
      </c>
      <c r="J2277" s="92" t="s">
        <v>33</v>
      </c>
      <c r="K2277" s="91" t="s">
        <v>34</v>
      </c>
      <c r="L2277" s="128">
        <v>44088</v>
      </c>
      <c r="M2277" s="91">
        <v>2020</v>
      </c>
      <c r="N2277" s="91" t="s">
        <v>1124</v>
      </c>
      <c r="O2277" s="91" t="s">
        <v>48</v>
      </c>
      <c r="P2277" s="127">
        <v>44118</v>
      </c>
      <c r="Q2277" s="97">
        <v>44104</v>
      </c>
      <c r="R2277" s="93" t="s">
        <v>35</v>
      </c>
      <c r="S2277" s="89" t="s">
        <v>36</v>
      </c>
      <c r="T2277" s="88" t="s">
        <v>30</v>
      </c>
      <c r="U2277" s="89" t="s">
        <v>449</v>
      </c>
      <c r="V2277" s="92" t="s">
        <v>591</v>
      </c>
      <c r="W2277" s="94">
        <v>9938864</v>
      </c>
      <c r="X2277" s="46">
        <f t="shared" si="111"/>
        <v>16</v>
      </c>
      <c r="Y2277" s="46">
        <v>2012</v>
      </c>
      <c r="Z2277" s="46" t="str">
        <f t="shared" si="112"/>
        <v>16-30</v>
      </c>
      <c r="AA2277" s="77" t="str">
        <f t="shared" si="113"/>
        <v>En Gestión</v>
      </c>
    </row>
    <row r="2278" spans="1:27" s="43" customFormat="1" ht="15" customHeight="1">
      <c r="A2278" s="89" t="s">
        <v>26</v>
      </c>
      <c r="B2278" s="90" t="s">
        <v>75</v>
      </c>
      <c r="C2278" s="91" t="s">
        <v>27</v>
      </c>
      <c r="D2278" s="91">
        <v>9529</v>
      </c>
      <c r="E2278" s="87" t="s">
        <v>116</v>
      </c>
      <c r="F2278" s="87" t="s">
        <v>29</v>
      </c>
      <c r="G2278" s="88" t="s">
        <v>54</v>
      </c>
      <c r="H2278" s="89" t="s">
        <v>55</v>
      </c>
      <c r="I2278" s="92" t="s">
        <v>32</v>
      </c>
      <c r="J2278" s="92" t="s">
        <v>33</v>
      </c>
      <c r="K2278" s="91" t="s">
        <v>34</v>
      </c>
      <c r="L2278" s="128">
        <v>44088</v>
      </c>
      <c r="M2278" s="91">
        <v>2020</v>
      </c>
      <c r="N2278" s="91" t="s">
        <v>1124</v>
      </c>
      <c r="O2278" s="91" t="s">
        <v>48</v>
      </c>
      <c r="P2278" s="127">
        <v>44118</v>
      </c>
      <c r="Q2278" s="97">
        <v>44104</v>
      </c>
      <c r="R2278" s="93" t="s">
        <v>35</v>
      </c>
      <c r="S2278" s="89" t="s">
        <v>36</v>
      </c>
      <c r="T2278" s="88">
        <v>39</v>
      </c>
      <c r="U2278" s="89" t="s">
        <v>82</v>
      </c>
      <c r="V2278" s="92" t="s">
        <v>2678</v>
      </c>
      <c r="W2278" s="94">
        <v>46650987</v>
      </c>
      <c r="X2278" s="46">
        <f t="shared" si="111"/>
        <v>16</v>
      </c>
      <c r="Y2278" s="46">
        <v>2013</v>
      </c>
      <c r="Z2278" s="46" t="str">
        <f t="shared" si="112"/>
        <v>16-30</v>
      </c>
      <c r="AA2278" s="77" t="str">
        <f t="shared" si="113"/>
        <v>En Gestión</v>
      </c>
    </row>
    <row r="2279" spans="1:27" s="43" customFormat="1" ht="15" customHeight="1">
      <c r="A2279" s="89" t="s">
        <v>26</v>
      </c>
      <c r="B2279" s="90" t="s">
        <v>75</v>
      </c>
      <c r="C2279" s="91" t="s">
        <v>27</v>
      </c>
      <c r="D2279" s="91">
        <v>9532</v>
      </c>
      <c r="E2279" s="87" t="s">
        <v>116</v>
      </c>
      <c r="F2279" s="87" t="s">
        <v>57</v>
      </c>
      <c r="G2279" s="88" t="s">
        <v>30</v>
      </c>
      <c r="H2279" s="89" t="s">
        <v>31</v>
      </c>
      <c r="I2279" s="92" t="s">
        <v>32</v>
      </c>
      <c r="J2279" s="92" t="s">
        <v>33</v>
      </c>
      <c r="K2279" s="91" t="s">
        <v>34</v>
      </c>
      <c r="L2279" s="128">
        <v>44088</v>
      </c>
      <c r="M2279" s="91">
        <v>2020</v>
      </c>
      <c r="N2279" s="91" t="s">
        <v>1124</v>
      </c>
      <c r="O2279" s="91" t="s">
        <v>48</v>
      </c>
      <c r="P2279" s="127">
        <v>44118</v>
      </c>
      <c r="Q2279" s="97">
        <v>44104</v>
      </c>
      <c r="R2279" s="93" t="s">
        <v>35</v>
      </c>
      <c r="S2279" s="89" t="s">
        <v>36</v>
      </c>
      <c r="T2279" s="88">
        <v>39</v>
      </c>
      <c r="U2279" s="89" t="s">
        <v>82</v>
      </c>
      <c r="V2279" s="92" t="s">
        <v>2679</v>
      </c>
      <c r="W2279" s="94">
        <v>23991277</v>
      </c>
      <c r="X2279" s="46">
        <f t="shared" si="111"/>
        <v>16</v>
      </c>
      <c r="Y2279" s="46">
        <v>2014</v>
      </c>
      <c r="Z2279" s="46" t="str">
        <f t="shared" si="112"/>
        <v>16-30</v>
      </c>
      <c r="AA2279" s="77" t="str">
        <f t="shared" si="113"/>
        <v>En Gestión</v>
      </c>
    </row>
    <row r="2280" spans="1:27" s="43" customFormat="1" ht="15" customHeight="1">
      <c r="A2280" s="89" t="s">
        <v>26</v>
      </c>
      <c r="B2280" s="90" t="s">
        <v>75</v>
      </c>
      <c r="C2280" s="91" t="s">
        <v>27</v>
      </c>
      <c r="D2280" s="91">
        <v>9533</v>
      </c>
      <c r="E2280" s="87" t="s">
        <v>56</v>
      </c>
      <c r="F2280" s="87" t="s">
        <v>57</v>
      </c>
      <c r="G2280" s="88" t="s">
        <v>30</v>
      </c>
      <c r="H2280" s="89" t="s">
        <v>31</v>
      </c>
      <c r="I2280" s="92" t="s">
        <v>32</v>
      </c>
      <c r="J2280" s="92" t="s">
        <v>33</v>
      </c>
      <c r="K2280" s="91" t="s">
        <v>34</v>
      </c>
      <c r="L2280" s="128">
        <v>44088</v>
      </c>
      <c r="M2280" s="91">
        <v>2020</v>
      </c>
      <c r="N2280" s="91" t="s">
        <v>1124</v>
      </c>
      <c r="O2280" s="91" t="s">
        <v>48</v>
      </c>
      <c r="P2280" s="127">
        <v>44118</v>
      </c>
      <c r="Q2280" s="97">
        <v>44104</v>
      </c>
      <c r="R2280" s="93" t="s">
        <v>35</v>
      </c>
      <c r="S2280" s="89" t="s">
        <v>36</v>
      </c>
      <c r="T2280" s="88" t="s">
        <v>30</v>
      </c>
      <c r="U2280" s="89" t="s">
        <v>449</v>
      </c>
      <c r="V2280" s="92" t="s">
        <v>2680</v>
      </c>
      <c r="W2280" s="94">
        <v>30856732</v>
      </c>
      <c r="X2280" s="46">
        <f t="shared" si="111"/>
        <v>16</v>
      </c>
      <c r="Y2280" s="46">
        <v>2015</v>
      </c>
      <c r="Z2280" s="46" t="str">
        <f t="shared" si="112"/>
        <v>16-30</v>
      </c>
      <c r="AA2280" s="77" t="str">
        <f t="shared" si="113"/>
        <v>En Gestión</v>
      </c>
    </row>
    <row r="2281" spans="1:27" s="43" customFormat="1" ht="15" customHeight="1">
      <c r="A2281" s="89" t="s">
        <v>26</v>
      </c>
      <c r="B2281" s="90" t="s">
        <v>75</v>
      </c>
      <c r="C2281" s="91" t="s">
        <v>27</v>
      </c>
      <c r="D2281" s="91">
        <v>9534</v>
      </c>
      <c r="E2281" s="87" t="s">
        <v>139</v>
      </c>
      <c r="F2281" s="87" t="s">
        <v>29</v>
      </c>
      <c r="G2281" s="88" t="s">
        <v>30</v>
      </c>
      <c r="H2281" s="89" t="s">
        <v>31</v>
      </c>
      <c r="I2281" s="92" t="s">
        <v>32</v>
      </c>
      <c r="J2281" s="92" t="s">
        <v>33</v>
      </c>
      <c r="K2281" s="91" t="s">
        <v>34</v>
      </c>
      <c r="L2281" s="128">
        <v>44088</v>
      </c>
      <c r="M2281" s="91">
        <v>2020</v>
      </c>
      <c r="N2281" s="91" t="s">
        <v>1124</v>
      </c>
      <c r="O2281" s="91" t="s">
        <v>48</v>
      </c>
      <c r="P2281" s="127">
        <v>44118</v>
      </c>
      <c r="Q2281" s="97">
        <v>44104</v>
      </c>
      <c r="R2281" s="93" t="s">
        <v>35</v>
      </c>
      <c r="S2281" s="89" t="s">
        <v>36</v>
      </c>
      <c r="T2281" s="88">
        <v>22</v>
      </c>
      <c r="U2281" s="89" t="s">
        <v>448</v>
      </c>
      <c r="V2281" s="92" t="s">
        <v>666</v>
      </c>
      <c r="W2281" s="94">
        <v>28303853</v>
      </c>
      <c r="X2281" s="46">
        <f t="shared" si="111"/>
        <v>16</v>
      </c>
      <c r="Y2281" s="46">
        <v>2016</v>
      </c>
      <c r="Z2281" s="46" t="str">
        <f t="shared" si="112"/>
        <v>16-30</v>
      </c>
      <c r="AA2281" s="77" t="str">
        <f t="shared" si="113"/>
        <v>En Gestión</v>
      </c>
    </row>
    <row r="2282" spans="1:27" s="43" customFormat="1" ht="15" customHeight="1">
      <c r="A2282" s="89" t="s">
        <v>26</v>
      </c>
      <c r="B2282" s="90" t="s">
        <v>75</v>
      </c>
      <c r="C2282" s="91" t="s">
        <v>27</v>
      </c>
      <c r="D2282" s="91">
        <v>9535</v>
      </c>
      <c r="E2282" s="87" t="s">
        <v>56</v>
      </c>
      <c r="F2282" s="87" t="s">
        <v>57</v>
      </c>
      <c r="G2282" s="88" t="s">
        <v>30</v>
      </c>
      <c r="H2282" s="89" t="s">
        <v>31</v>
      </c>
      <c r="I2282" s="92" t="s">
        <v>32</v>
      </c>
      <c r="J2282" s="92" t="s">
        <v>33</v>
      </c>
      <c r="K2282" s="91" t="s">
        <v>34</v>
      </c>
      <c r="L2282" s="128">
        <v>44088</v>
      </c>
      <c r="M2282" s="91">
        <v>2020</v>
      </c>
      <c r="N2282" s="91" t="s">
        <v>1124</v>
      </c>
      <c r="O2282" s="91" t="s">
        <v>48</v>
      </c>
      <c r="P2282" s="127">
        <v>44118</v>
      </c>
      <c r="Q2282" s="97">
        <v>44104</v>
      </c>
      <c r="R2282" s="93" t="s">
        <v>35</v>
      </c>
      <c r="S2282" s="89" t="s">
        <v>36</v>
      </c>
      <c r="T2282" s="88" t="s">
        <v>30</v>
      </c>
      <c r="U2282" s="89" t="s">
        <v>449</v>
      </c>
      <c r="V2282" s="92" t="s">
        <v>2681</v>
      </c>
      <c r="W2282" s="94">
        <v>32903457</v>
      </c>
      <c r="X2282" s="46">
        <f t="shared" si="111"/>
        <v>16</v>
      </c>
      <c r="Y2282" s="46">
        <v>2017</v>
      </c>
      <c r="Z2282" s="46" t="str">
        <f t="shared" si="112"/>
        <v>16-30</v>
      </c>
      <c r="AA2282" s="77" t="str">
        <f t="shared" si="113"/>
        <v>En Gestión</v>
      </c>
    </row>
    <row r="2283" spans="1:27" s="43" customFormat="1" ht="15" customHeight="1">
      <c r="A2283" s="89" t="s">
        <v>26</v>
      </c>
      <c r="B2283" s="90" t="s">
        <v>75</v>
      </c>
      <c r="C2283" s="91" t="s">
        <v>27</v>
      </c>
      <c r="D2283" s="91">
        <v>9536</v>
      </c>
      <c r="E2283" s="87" t="s">
        <v>64</v>
      </c>
      <c r="F2283" s="87" t="s">
        <v>29</v>
      </c>
      <c r="G2283" s="88" t="s">
        <v>30</v>
      </c>
      <c r="H2283" s="89" t="s">
        <v>31</v>
      </c>
      <c r="I2283" s="92" t="s">
        <v>32</v>
      </c>
      <c r="J2283" s="92" t="s">
        <v>33</v>
      </c>
      <c r="K2283" s="91" t="s">
        <v>34</v>
      </c>
      <c r="L2283" s="128">
        <v>44088</v>
      </c>
      <c r="M2283" s="91">
        <v>2020</v>
      </c>
      <c r="N2283" s="91" t="s">
        <v>1124</v>
      </c>
      <c r="O2283" s="91" t="s">
        <v>48</v>
      </c>
      <c r="P2283" s="127">
        <v>44118</v>
      </c>
      <c r="Q2283" s="97">
        <v>44104</v>
      </c>
      <c r="R2283" s="93" t="s">
        <v>35</v>
      </c>
      <c r="S2283" s="89" t="s">
        <v>36</v>
      </c>
      <c r="T2283" s="88">
        <v>22</v>
      </c>
      <c r="U2283" s="89" t="s">
        <v>448</v>
      </c>
      <c r="V2283" s="92" t="s">
        <v>2682</v>
      </c>
      <c r="W2283" s="94">
        <v>46355464</v>
      </c>
      <c r="X2283" s="46">
        <f t="shared" si="111"/>
        <v>16</v>
      </c>
      <c r="Y2283" s="46">
        <v>2018</v>
      </c>
      <c r="Z2283" s="46" t="str">
        <f t="shared" si="112"/>
        <v>16-30</v>
      </c>
      <c r="AA2283" s="77" t="str">
        <f t="shared" si="113"/>
        <v>En Gestión</v>
      </c>
    </row>
    <row r="2284" spans="1:27" s="43" customFormat="1" ht="15" customHeight="1">
      <c r="A2284" s="89" t="s">
        <v>26</v>
      </c>
      <c r="B2284" s="90" t="s">
        <v>75</v>
      </c>
      <c r="C2284" s="91" t="s">
        <v>27</v>
      </c>
      <c r="D2284" s="91">
        <v>9537</v>
      </c>
      <c r="E2284" s="87" t="s">
        <v>424</v>
      </c>
      <c r="F2284" s="87" t="s">
        <v>29</v>
      </c>
      <c r="G2284" s="88" t="s">
        <v>30</v>
      </c>
      <c r="H2284" s="89" t="s">
        <v>31</v>
      </c>
      <c r="I2284" s="92" t="s">
        <v>32</v>
      </c>
      <c r="J2284" s="92" t="s">
        <v>33</v>
      </c>
      <c r="K2284" s="91" t="s">
        <v>34</v>
      </c>
      <c r="L2284" s="128">
        <v>44088</v>
      </c>
      <c r="M2284" s="91">
        <v>2020</v>
      </c>
      <c r="N2284" s="91" t="s">
        <v>1124</v>
      </c>
      <c r="O2284" s="91" t="s">
        <v>48</v>
      </c>
      <c r="P2284" s="127">
        <v>44118</v>
      </c>
      <c r="Q2284" s="97">
        <v>44104</v>
      </c>
      <c r="R2284" s="93" t="s">
        <v>35</v>
      </c>
      <c r="S2284" s="89" t="s">
        <v>36</v>
      </c>
      <c r="T2284" s="88" t="s">
        <v>30</v>
      </c>
      <c r="U2284" s="89" t="s">
        <v>449</v>
      </c>
      <c r="V2284" s="92" t="s">
        <v>2683</v>
      </c>
      <c r="W2284" s="94">
        <v>8148176</v>
      </c>
      <c r="X2284" s="46">
        <f t="shared" si="111"/>
        <v>16</v>
      </c>
      <c r="Y2284" s="46">
        <v>2019</v>
      </c>
      <c r="Z2284" s="46" t="str">
        <f t="shared" si="112"/>
        <v>16-30</v>
      </c>
      <c r="AA2284" s="77" t="str">
        <f t="shared" si="113"/>
        <v>En Gestión</v>
      </c>
    </row>
    <row r="2285" spans="1:27" s="43" customFormat="1" ht="15" customHeight="1">
      <c r="A2285" s="89" t="s">
        <v>26</v>
      </c>
      <c r="B2285" s="90" t="s">
        <v>75</v>
      </c>
      <c r="C2285" s="91" t="s">
        <v>27</v>
      </c>
      <c r="D2285" s="91">
        <v>9538</v>
      </c>
      <c r="E2285" s="87" t="s">
        <v>66</v>
      </c>
      <c r="F2285" s="87" t="s">
        <v>57</v>
      </c>
      <c r="G2285" s="88" t="s">
        <v>30</v>
      </c>
      <c r="H2285" s="89" t="s">
        <v>31</v>
      </c>
      <c r="I2285" s="92" t="s">
        <v>32</v>
      </c>
      <c r="J2285" s="92" t="s">
        <v>33</v>
      </c>
      <c r="K2285" s="91" t="s">
        <v>34</v>
      </c>
      <c r="L2285" s="128">
        <v>44088</v>
      </c>
      <c r="M2285" s="91">
        <v>2020</v>
      </c>
      <c r="N2285" s="91" t="s">
        <v>1124</v>
      </c>
      <c r="O2285" s="91" t="s">
        <v>48</v>
      </c>
      <c r="P2285" s="127">
        <v>44118</v>
      </c>
      <c r="Q2285" s="97">
        <v>44104</v>
      </c>
      <c r="R2285" s="93" t="s">
        <v>35</v>
      </c>
      <c r="S2285" s="89" t="s">
        <v>36</v>
      </c>
      <c r="T2285" s="88" t="s">
        <v>30</v>
      </c>
      <c r="U2285" s="89" t="s">
        <v>449</v>
      </c>
      <c r="V2285" s="92" t="s">
        <v>2684</v>
      </c>
      <c r="W2285" s="94">
        <v>71316712</v>
      </c>
      <c r="X2285" s="46">
        <f t="shared" si="111"/>
        <v>16</v>
      </c>
      <c r="Y2285" s="46">
        <v>2020</v>
      </c>
      <c r="Z2285" s="46" t="str">
        <f t="shared" si="112"/>
        <v>16-30</v>
      </c>
      <c r="AA2285" s="77" t="str">
        <f t="shared" si="113"/>
        <v>En Gestión</v>
      </c>
    </row>
    <row r="2286" spans="1:27" s="43" customFormat="1" ht="15" customHeight="1">
      <c r="A2286" s="89" t="s">
        <v>26</v>
      </c>
      <c r="B2286" s="90" t="s">
        <v>75</v>
      </c>
      <c r="C2286" s="91" t="s">
        <v>27</v>
      </c>
      <c r="D2286" s="91">
        <v>9524</v>
      </c>
      <c r="E2286" s="87" t="s">
        <v>94</v>
      </c>
      <c r="F2286" s="87" t="s">
        <v>29</v>
      </c>
      <c r="G2286" s="88" t="s">
        <v>44</v>
      </c>
      <c r="H2286" s="89" t="s">
        <v>45</v>
      </c>
      <c r="I2286" s="92" t="s">
        <v>94</v>
      </c>
      <c r="J2286" s="92" t="s">
        <v>79</v>
      </c>
      <c r="K2286" s="91" t="s">
        <v>34</v>
      </c>
      <c r="L2286" s="128">
        <v>44088</v>
      </c>
      <c r="M2286" s="91">
        <v>2020</v>
      </c>
      <c r="N2286" s="91" t="s">
        <v>1124</v>
      </c>
      <c r="O2286" s="91" t="s">
        <v>48</v>
      </c>
      <c r="P2286" s="127">
        <v>44118</v>
      </c>
      <c r="Q2286" s="97">
        <v>44104</v>
      </c>
      <c r="R2286" s="93" t="s">
        <v>35</v>
      </c>
      <c r="S2286" s="89" t="s">
        <v>36</v>
      </c>
      <c r="T2286" s="88">
        <v>22</v>
      </c>
      <c r="U2286" s="89" t="s">
        <v>448</v>
      </c>
      <c r="V2286" s="92" t="s">
        <v>747</v>
      </c>
      <c r="W2286" s="94">
        <v>43005765</v>
      </c>
      <c r="X2286" s="46">
        <f t="shared" si="111"/>
        <v>16</v>
      </c>
      <c r="Y2286" s="46">
        <v>2021</v>
      </c>
      <c r="Z2286" s="46" t="str">
        <f t="shared" si="112"/>
        <v>16-30</v>
      </c>
      <c r="AA2286" s="77" t="str">
        <f t="shared" si="113"/>
        <v>En Gestión</v>
      </c>
    </row>
    <row r="2287" spans="1:27" s="43" customFormat="1" ht="15" customHeight="1">
      <c r="A2287" s="89" t="s">
        <v>26</v>
      </c>
      <c r="B2287" s="90" t="s">
        <v>75</v>
      </c>
      <c r="C2287" s="91" t="s">
        <v>27</v>
      </c>
      <c r="D2287" s="91">
        <v>9530</v>
      </c>
      <c r="E2287" s="87" t="s">
        <v>63</v>
      </c>
      <c r="F2287" s="87" t="s">
        <v>29</v>
      </c>
      <c r="G2287" s="88" t="s">
        <v>44</v>
      </c>
      <c r="H2287" s="89" t="s">
        <v>45</v>
      </c>
      <c r="I2287" s="92" t="s">
        <v>586</v>
      </c>
      <c r="J2287" s="92" t="s">
        <v>59</v>
      </c>
      <c r="K2287" s="91" t="s">
        <v>587</v>
      </c>
      <c r="L2287" s="128">
        <v>44088</v>
      </c>
      <c r="M2287" s="91">
        <v>2020</v>
      </c>
      <c r="N2287" s="91" t="s">
        <v>1124</v>
      </c>
      <c r="O2287" s="91" t="s">
        <v>48</v>
      </c>
      <c r="P2287" s="127">
        <v>44118</v>
      </c>
      <c r="Q2287" s="97">
        <v>44104</v>
      </c>
      <c r="R2287" s="93" t="s">
        <v>35</v>
      </c>
      <c r="S2287" s="89" t="s">
        <v>36</v>
      </c>
      <c r="T2287" s="88" t="s">
        <v>30</v>
      </c>
      <c r="U2287" s="89" t="s">
        <v>449</v>
      </c>
      <c r="V2287" s="92" t="s">
        <v>2685</v>
      </c>
      <c r="W2287" s="94">
        <v>15756339</v>
      </c>
      <c r="X2287" s="46">
        <f t="shared" si="111"/>
        <v>16</v>
      </c>
      <c r="Y2287" s="46">
        <v>2022</v>
      </c>
      <c r="Z2287" s="46" t="str">
        <f t="shared" si="112"/>
        <v>16-30</v>
      </c>
      <c r="AA2287" s="77" t="str">
        <f t="shared" si="113"/>
        <v>En Gestión</v>
      </c>
    </row>
    <row r="2288" spans="1:27" s="43" customFormat="1" ht="15" customHeight="1">
      <c r="A2288" s="89" t="s">
        <v>26</v>
      </c>
      <c r="B2288" s="90" t="s">
        <v>75</v>
      </c>
      <c r="C2288" s="91" t="s">
        <v>27</v>
      </c>
      <c r="D2288" s="91">
        <v>9525</v>
      </c>
      <c r="E2288" s="87" t="s">
        <v>65</v>
      </c>
      <c r="F2288" s="87" t="s">
        <v>57</v>
      </c>
      <c r="G2288" s="88" t="s">
        <v>44</v>
      </c>
      <c r="H2288" s="89" t="s">
        <v>45</v>
      </c>
      <c r="I2288" s="92" t="s">
        <v>65</v>
      </c>
      <c r="J2288" s="92" t="s">
        <v>69</v>
      </c>
      <c r="K2288" s="91" t="s">
        <v>429</v>
      </c>
      <c r="L2288" s="128">
        <v>44088</v>
      </c>
      <c r="M2288" s="91">
        <v>2020</v>
      </c>
      <c r="N2288" s="91" t="s">
        <v>1124</v>
      </c>
      <c r="O2288" s="91" t="s">
        <v>48</v>
      </c>
      <c r="P2288" s="127">
        <v>44118</v>
      </c>
      <c r="Q2288" s="97">
        <v>44104</v>
      </c>
      <c r="R2288" s="93" t="s">
        <v>35</v>
      </c>
      <c r="S2288" s="89" t="s">
        <v>36</v>
      </c>
      <c r="T2288" s="88">
        <v>22</v>
      </c>
      <c r="U2288" s="89" t="s">
        <v>448</v>
      </c>
      <c r="V2288" s="92" t="s">
        <v>2279</v>
      </c>
      <c r="W2288" s="94">
        <v>1170363</v>
      </c>
      <c r="X2288" s="46">
        <f t="shared" si="111"/>
        <v>16</v>
      </c>
      <c r="Y2288" s="46">
        <v>2023</v>
      </c>
      <c r="Z2288" s="46" t="str">
        <f t="shared" si="112"/>
        <v>16-30</v>
      </c>
      <c r="AA2288" s="77" t="str">
        <f t="shared" si="113"/>
        <v>En Gestión</v>
      </c>
    </row>
    <row r="2289" spans="1:27" s="43" customFormat="1" ht="15" customHeight="1">
      <c r="A2289" s="89" t="s">
        <v>26</v>
      </c>
      <c r="B2289" s="90" t="s">
        <v>75</v>
      </c>
      <c r="C2289" s="91" t="s">
        <v>27</v>
      </c>
      <c r="D2289" s="91">
        <v>9508</v>
      </c>
      <c r="E2289" s="87" t="s">
        <v>2144</v>
      </c>
      <c r="F2289" s="87" t="s">
        <v>29</v>
      </c>
      <c r="G2289" s="88" t="s">
        <v>44</v>
      </c>
      <c r="H2289" s="89" t="s">
        <v>45</v>
      </c>
      <c r="I2289" s="92" t="s">
        <v>2144</v>
      </c>
      <c r="J2289" s="92" t="s">
        <v>69</v>
      </c>
      <c r="K2289" s="95" t="s">
        <v>416</v>
      </c>
      <c r="L2289" s="128">
        <v>44086</v>
      </c>
      <c r="M2289" s="91">
        <v>2020</v>
      </c>
      <c r="N2289" s="91" t="s">
        <v>1124</v>
      </c>
      <c r="O2289" s="91" t="s">
        <v>48</v>
      </c>
      <c r="P2289" s="127">
        <v>44116</v>
      </c>
      <c r="Q2289" s="97">
        <v>44104</v>
      </c>
      <c r="R2289" s="93" t="s">
        <v>35</v>
      </c>
      <c r="S2289" s="89" t="s">
        <v>36</v>
      </c>
      <c r="T2289" s="88">
        <v>22</v>
      </c>
      <c r="U2289" s="89" t="s">
        <v>448</v>
      </c>
      <c r="V2289" s="92" t="s">
        <v>1019</v>
      </c>
      <c r="W2289" s="94">
        <v>40401693</v>
      </c>
      <c r="X2289" s="46">
        <f t="shared" si="111"/>
        <v>18</v>
      </c>
      <c r="Y2289" s="46">
        <v>2024</v>
      </c>
      <c r="Z2289" s="46" t="str">
        <f t="shared" si="112"/>
        <v>16-30</v>
      </c>
      <c r="AA2289" s="77" t="str">
        <f t="shared" si="113"/>
        <v>En Gestión</v>
      </c>
    </row>
    <row r="2290" spans="1:27" s="43" customFormat="1" ht="15" customHeight="1">
      <c r="A2290" s="89" t="s">
        <v>26</v>
      </c>
      <c r="B2290" s="90" t="s">
        <v>75</v>
      </c>
      <c r="C2290" s="91" t="s">
        <v>27</v>
      </c>
      <c r="D2290" s="91">
        <v>9507</v>
      </c>
      <c r="E2290" s="87" t="s">
        <v>157</v>
      </c>
      <c r="F2290" s="87" t="s">
        <v>29</v>
      </c>
      <c r="G2290" s="88" t="s">
        <v>44</v>
      </c>
      <c r="H2290" s="89" t="s">
        <v>45</v>
      </c>
      <c r="I2290" s="92" t="s">
        <v>157</v>
      </c>
      <c r="J2290" s="92" t="s">
        <v>108</v>
      </c>
      <c r="K2290" s="91" t="s">
        <v>428</v>
      </c>
      <c r="L2290" s="128">
        <v>44086</v>
      </c>
      <c r="M2290" s="91">
        <v>2020</v>
      </c>
      <c r="N2290" s="91" t="s">
        <v>1124</v>
      </c>
      <c r="O2290" s="91" t="s">
        <v>48</v>
      </c>
      <c r="P2290" s="127">
        <v>44116</v>
      </c>
      <c r="Q2290" s="97">
        <v>44104</v>
      </c>
      <c r="R2290" s="93" t="s">
        <v>35</v>
      </c>
      <c r="S2290" s="89" t="s">
        <v>36</v>
      </c>
      <c r="T2290" s="88" t="s">
        <v>41</v>
      </c>
      <c r="U2290" s="89" t="s">
        <v>42</v>
      </c>
      <c r="V2290" s="92" t="s">
        <v>2044</v>
      </c>
      <c r="W2290" s="94">
        <v>44352575</v>
      </c>
      <c r="X2290" s="46">
        <f t="shared" si="111"/>
        <v>18</v>
      </c>
      <c r="Y2290" s="46">
        <v>2025</v>
      </c>
      <c r="Z2290" s="46" t="str">
        <f t="shared" si="112"/>
        <v>16-30</v>
      </c>
      <c r="AA2290" s="77" t="str">
        <f t="shared" si="113"/>
        <v>En Gestión</v>
      </c>
    </row>
    <row r="2291" spans="1:27" s="43" customFormat="1" ht="15" customHeight="1">
      <c r="A2291" s="89" t="s">
        <v>26</v>
      </c>
      <c r="B2291" s="90" t="s">
        <v>75</v>
      </c>
      <c r="C2291" s="91" t="s">
        <v>27</v>
      </c>
      <c r="D2291" s="91">
        <v>9509</v>
      </c>
      <c r="E2291" s="87" t="s">
        <v>140</v>
      </c>
      <c r="F2291" s="87" t="s">
        <v>29</v>
      </c>
      <c r="G2291" s="88" t="s">
        <v>44</v>
      </c>
      <c r="H2291" s="89" t="s">
        <v>45</v>
      </c>
      <c r="I2291" s="92" t="s">
        <v>140</v>
      </c>
      <c r="J2291" s="92" t="s">
        <v>79</v>
      </c>
      <c r="K2291" s="91" t="s">
        <v>34</v>
      </c>
      <c r="L2291" s="128">
        <v>44086</v>
      </c>
      <c r="M2291" s="91">
        <v>2020</v>
      </c>
      <c r="N2291" s="91" t="s">
        <v>1124</v>
      </c>
      <c r="O2291" s="91" t="s">
        <v>48</v>
      </c>
      <c r="P2291" s="127">
        <v>44116</v>
      </c>
      <c r="Q2291" s="97">
        <v>44104</v>
      </c>
      <c r="R2291" s="93" t="s">
        <v>35</v>
      </c>
      <c r="S2291" s="89" t="s">
        <v>36</v>
      </c>
      <c r="T2291" s="88" t="s">
        <v>30</v>
      </c>
      <c r="U2291" s="89" t="s">
        <v>449</v>
      </c>
      <c r="V2291" s="92" t="s">
        <v>2686</v>
      </c>
      <c r="W2291" s="94">
        <v>46567565</v>
      </c>
      <c r="X2291" s="46">
        <f t="shared" si="111"/>
        <v>18</v>
      </c>
      <c r="Y2291" s="46">
        <v>2026</v>
      </c>
      <c r="Z2291" s="46" t="str">
        <f t="shared" si="112"/>
        <v>16-30</v>
      </c>
      <c r="AA2291" s="77" t="str">
        <f t="shared" si="113"/>
        <v>En Gestión</v>
      </c>
    </row>
    <row r="2292" spans="1:27" s="43" customFormat="1" ht="15" customHeight="1">
      <c r="A2292" s="89" t="s">
        <v>26</v>
      </c>
      <c r="B2292" s="90" t="s">
        <v>75</v>
      </c>
      <c r="C2292" s="91" t="s">
        <v>27</v>
      </c>
      <c r="D2292" s="91">
        <v>9510</v>
      </c>
      <c r="E2292" s="87" t="s">
        <v>104</v>
      </c>
      <c r="F2292" s="87" t="s">
        <v>29</v>
      </c>
      <c r="G2292" s="88" t="s">
        <v>44</v>
      </c>
      <c r="H2292" s="89" t="s">
        <v>45</v>
      </c>
      <c r="I2292" s="92" t="s">
        <v>1115</v>
      </c>
      <c r="J2292" s="92" t="s">
        <v>59</v>
      </c>
      <c r="K2292" s="95" t="s">
        <v>1114</v>
      </c>
      <c r="L2292" s="128">
        <v>44086</v>
      </c>
      <c r="M2292" s="91">
        <v>2020</v>
      </c>
      <c r="N2292" s="91" t="s">
        <v>1124</v>
      </c>
      <c r="O2292" s="91" t="s">
        <v>48</v>
      </c>
      <c r="P2292" s="127">
        <v>44116</v>
      </c>
      <c r="Q2292" s="97">
        <v>44104</v>
      </c>
      <c r="R2292" s="93" t="s">
        <v>35</v>
      </c>
      <c r="S2292" s="89" t="s">
        <v>36</v>
      </c>
      <c r="T2292" s="88" t="s">
        <v>30</v>
      </c>
      <c r="U2292" s="89" t="s">
        <v>449</v>
      </c>
      <c r="V2292" s="92" t="s">
        <v>2687</v>
      </c>
      <c r="W2292" s="94">
        <v>45934940</v>
      </c>
      <c r="X2292" s="46">
        <f t="shared" si="111"/>
        <v>18</v>
      </c>
      <c r="Y2292" s="46">
        <v>2027</v>
      </c>
      <c r="Z2292" s="46" t="str">
        <f t="shared" si="112"/>
        <v>16-30</v>
      </c>
      <c r="AA2292" s="77" t="str">
        <f t="shared" si="113"/>
        <v>En Gestión</v>
      </c>
    </row>
    <row r="2293" spans="1:27" s="43" customFormat="1" ht="15" customHeight="1">
      <c r="A2293" s="89" t="s">
        <v>26</v>
      </c>
      <c r="B2293" s="90" t="s">
        <v>75</v>
      </c>
      <c r="C2293" s="91" t="s">
        <v>27</v>
      </c>
      <c r="D2293" s="91">
        <v>9491</v>
      </c>
      <c r="E2293" s="87" t="s">
        <v>50</v>
      </c>
      <c r="F2293" s="87" t="s">
        <v>29</v>
      </c>
      <c r="G2293" s="88" t="s">
        <v>44</v>
      </c>
      <c r="H2293" s="89" t="s">
        <v>45</v>
      </c>
      <c r="I2293" s="92" t="s">
        <v>50</v>
      </c>
      <c r="J2293" s="92" t="s">
        <v>51</v>
      </c>
      <c r="K2293" s="91" t="s">
        <v>52</v>
      </c>
      <c r="L2293" s="128">
        <v>44085</v>
      </c>
      <c r="M2293" s="91">
        <v>2020</v>
      </c>
      <c r="N2293" s="91" t="s">
        <v>1124</v>
      </c>
      <c r="O2293" s="91" t="s">
        <v>48</v>
      </c>
      <c r="P2293" s="127">
        <v>44115</v>
      </c>
      <c r="Q2293" s="97">
        <v>44104</v>
      </c>
      <c r="R2293" s="93" t="s">
        <v>35</v>
      </c>
      <c r="S2293" s="89" t="s">
        <v>36</v>
      </c>
      <c r="T2293" s="88" t="s">
        <v>30</v>
      </c>
      <c r="U2293" s="89" t="s">
        <v>449</v>
      </c>
      <c r="V2293" s="92" t="s">
        <v>2688</v>
      </c>
      <c r="W2293" s="94">
        <v>47817224</v>
      </c>
      <c r="X2293" s="46">
        <f t="shared" si="111"/>
        <v>19</v>
      </c>
      <c r="Y2293" s="46">
        <v>2028</v>
      </c>
      <c r="Z2293" s="46" t="str">
        <f t="shared" si="112"/>
        <v>16-30</v>
      </c>
      <c r="AA2293" s="77" t="str">
        <f t="shared" si="113"/>
        <v>En Gestión</v>
      </c>
    </row>
    <row r="2294" spans="1:27" s="43" customFormat="1" ht="15" customHeight="1">
      <c r="A2294" s="89" t="s">
        <v>26</v>
      </c>
      <c r="B2294" s="90" t="s">
        <v>75</v>
      </c>
      <c r="C2294" s="91" t="s">
        <v>27</v>
      </c>
      <c r="D2294" s="91">
        <v>9492</v>
      </c>
      <c r="E2294" s="87" t="s">
        <v>50</v>
      </c>
      <c r="F2294" s="87" t="s">
        <v>29</v>
      </c>
      <c r="G2294" s="88" t="s">
        <v>44</v>
      </c>
      <c r="H2294" s="89" t="s">
        <v>45</v>
      </c>
      <c r="I2294" s="92" t="s">
        <v>50</v>
      </c>
      <c r="J2294" s="92" t="s">
        <v>51</v>
      </c>
      <c r="K2294" s="91" t="s">
        <v>52</v>
      </c>
      <c r="L2294" s="128">
        <v>44085</v>
      </c>
      <c r="M2294" s="91">
        <v>2020</v>
      </c>
      <c r="N2294" s="91" t="s">
        <v>1124</v>
      </c>
      <c r="O2294" s="91" t="s">
        <v>48</v>
      </c>
      <c r="P2294" s="127">
        <v>44115</v>
      </c>
      <c r="Q2294" s="97">
        <v>44104</v>
      </c>
      <c r="R2294" s="93" t="s">
        <v>35</v>
      </c>
      <c r="S2294" s="89" t="s">
        <v>36</v>
      </c>
      <c r="T2294" s="88" t="s">
        <v>30</v>
      </c>
      <c r="U2294" s="89" t="s">
        <v>449</v>
      </c>
      <c r="V2294" s="92" t="s">
        <v>2689</v>
      </c>
      <c r="W2294" s="94">
        <v>23855573</v>
      </c>
      <c r="X2294" s="46">
        <f t="shared" si="111"/>
        <v>19</v>
      </c>
      <c r="Y2294" s="46">
        <v>2029</v>
      </c>
      <c r="Z2294" s="46" t="str">
        <f t="shared" si="112"/>
        <v>16-30</v>
      </c>
      <c r="AA2294" s="77" t="str">
        <f t="shared" si="113"/>
        <v>En Gestión</v>
      </c>
    </row>
    <row r="2295" spans="1:27" s="43" customFormat="1" ht="15" customHeight="1">
      <c r="A2295" s="89" t="s">
        <v>26</v>
      </c>
      <c r="B2295" s="90" t="s">
        <v>75</v>
      </c>
      <c r="C2295" s="91" t="s">
        <v>27</v>
      </c>
      <c r="D2295" s="91">
        <v>9497</v>
      </c>
      <c r="E2295" s="87" t="s">
        <v>135</v>
      </c>
      <c r="F2295" s="87" t="s">
        <v>29</v>
      </c>
      <c r="G2295" s="88" t="s">
        <v>44</v>
      </c>
      <c r="H2295" s="89" t="s">
        <v>45</v>
      </c>
      <c r="I2295" s="92" t="s">
        <v>135</v>
      </c>
      <c r="J2295" s="92" t="s">
        <v>47</v>
      </c>
      <c r="K2295" s="91" t="s">
        <v>34</v>
      </c>
      <c r="L2295" s="128">
        <v>44085</v>
      </c>
      <c r="M2295" s="91">
        <v>2020</v>
      </c>
      <c r="N2295" s="91" t="s">
        <v>1124</v>
      </c>
      <c r="O2295" s="91" t="s">
        <v>48</v>
      </c>
      <c r="P2295" s="127">
        <v>44115</v>
      </c>
      <c r="Q2295" s="97">
        <v>44104</v>
      </c>
      <c r="R2295" s="93" t="s">
        <v>35</v>
      </c>
      <c r="S2295" s="89" t="s">
        <v>36</v>
      </c>
      <c r="T2295" s="88" t="s">
        <v>41</v>
      </c>
      <c r="U2295" s="89" t="s">
        <v>42</v>
      </c>
      <c r="V2295" s="92" t="s">
        <v>2690</v>
      </c>
      <c r="W2295" s="94">
        <v>6083332</v>
      </c>
      <c r="X2295" s="46">
        <f t="shared" si="111"/>
        <v>19</v>
      </c>
      <c r="Y2295" s="46">
        <v>2030</v>
      </c>
      <c r="Z2295" s="46" t="str">
        <f t="shared" si="112"/>
        <v>16-30</v>
      </c>
      <c r="AA2295" s="77" t="str">
        <f t="shared" si="113"/>
        <v>En Gestión</v>
      </c>
    </row>
    <row r="2296" spans="1:27" s="43" customFormat="1" ht="15" customHeight="1">
      <c r="A2296" s="89" t="s">
        <v>26</v>
      </c>
      <c r="B2296" s="90" t="s">
        <v>75</v>
      </c>
      <c r="C2296" s="91" t="s">
        <v>27</v>
      </c>
      <c r="D2296" s="91">
        <v>9498</v>
      </c>
      <c r="E2296" s="87" t="s">
        <v>140</v>
      </c>
      <c r="F2296" s="87" t="s">
        <v>29</v>
      </c>
      <c r="G2296" s="88" t="s">
        <v>44</v>
      </c>
      <c r="H2296" s="89" t="s">
        <v>45</v>
      </c>
      <c r="I2296" s="92" t="s">
        <v>140</v>
      </c>
      <c r="J2296" s="92" t="s">
        <v>79</v>
      </c>
      <c r="K2296" s="91" t="s">
        <v>34</v>
      </c>
      <c r="L2296" s="128">
        <v>44085</v>
      </c>
      <c r="M2296" s="91">
        <v>2020</v>
      </c>
      <c r="N2296" s="91" t="s">
        <v>1124</v>
      </c>
      <c r="O2296" s="91" t="s">
        <v>48</v>
      </c>
      <c r="P2296" s="127">
        <v>44115</v>
      </c>
      <c r="Q2296" s="97">
        <v>44104</v>
      </c>
      <c r="R2296" s="93" t="s">
        <v>35</v>
      </c>
      <c r="S2296" s="89" t="s">
        <v>36</v>
      </c>
      <c r="T2296" s="88" t="s">
        <v>30</v>
      </c>
      <c r="U2296" s="89" t="s">
        <v>449</v>
      </c>
      <c r="V2296" s="92" t="s">
        <v>2691</v>
      </c>
      <c r="W2296" s="94">
        <v>77546077</v>
      </c>
      <c r="X2296" s="46">
        <f t="shared" si="111"/>
        <v>19</v>
      </c>
      <c r="Y2296" s="46">
        <v>2031</v>
      </c>
      <c r="Z2296" s="46" t="str">
        <f t="shared" si="112"/>
        <v>16-30</v>
      </c>
      <c r="AA2296" s="77" t="str">
        <f t="shared" si="113"/>
        <v>En Gestión</v>
      </c>
    </row>
    <row r="2297" spans="1:27" s="43" customFormat="1" ht="15" customHeight="1">
      <c r="A2297" s="89" t="s">
        <v>26</v>
      </c>
      <c r="B2297" s="90" t="s">
        <v>75</v>
      </c>
      <c r="C2297" s="91" t="s">
        <v>27</v>
      </c>
      <c r="D2297" s="91">
        <v>9484</v>
      </c>
      <c r="E2297" s="87" t="s">
        <v>97</v>
      </c>
      <c r="F2297" s="87" t="s">
        <v>57</v>
      </c>
      <c r="G2297" s="88" t="s">
        <v>30</v>
      </c>
      <c r="H2297" s="89" t="s">
        <v>31</v>
      </c>
      <c r="I2297" s="92" t="s">
        <v>32</v>
      </c>
      <c r="J2297" s="92" t="s">
        <v>33</v>
      </c>
      <c r="K2297" s="91" t="s">
        <v>34</v>
      </c>
      <c r="L2297" s="128">
        <v>44085</v>
      </c>
      <c r="M2297" s="91">
        <v>2020</v>
      </c>
      <c r="N2297" s="91" t="s">
        <v>1124</v>
      </c>
      <c r="O2297" s="91" t="s">
        <v>48</v>
      </c>
      <c r="P2297" s="127">
        <v>44115</v>
      </c>
      <c r="Q2297" s="97">
        <v>44104</v>
      </c>
      <c r="R2297" s="93" t="s">
        <v>35</v>
      </c>
      <c r="S2297" s="89" t="s">
        <v>36</v>
      </c>
      <c r="T2297" s="88" t="s">
        <v>30</v>
      </c>
      <c r="U2297" s="89" t="s">
        <v>449</v>
      </c>
      <c r="V2297" s="92" t="s">
        <v>2692</v>
      </c>
      <c r="W2297" s="94">
        <v>43546424</v>
      </c>
      <c r="X2297" s="46">
        <f t="shared" si="111"/>
        <v>19</v>
      </c>
      <c r="Y2297" s="46">
        <v>2032</v>
      </c>
      <c r="Z2297" s="46" t="str">
        <f t="shared" si="112"/>
        <v>16-30</v>
      </c>
      <c r="AA2297" s="77" t="str">
        <f t="shared" si="113"/>
        <v>En Gestión</v>
      </c>
    </row>
    <row r="2298" spans="1:27" s="43" customFormat="1" ht="15" customHeight="1">
      <c r="A2298" s="89" t="s">
        <v>26</v>
      </c>
      <c r="B2298" s="90" t="s">
        <v>75</v>
      </c>
      <c r="C2298" s="91" t="s">
        <v>27</v>
      </c>
      <c r="D2298" s="91">
        <v>9487</v>
      </c>
      <c r="E2298" s="87" t="s">
        <v>121</v>
      </c>
      <c r="F2298" s="87" t="s">
        <v>57</v>
      </c>
      <c r="G2298" s="88" t="s">
        <v>30</v>
      </c>
      <c r="H2298" s="89" t="s">
        <v>31</v>
      </c>
      <c r="I2298" s="92" t="s">
        <v>32</v>
      </c>
      <c r="J2298" s="92" t="s">
        <v>33</v>
      </c>
      <c r="K2298" s="91" t="s">
        <v>34</v>
      </c>
      <c r="L2298" s="128">
        <v>44085</v>
      </c>
      <c r="M2298" s="91">
        <v>2020</v>
      </c>
      <c r="N2298" s="91" t="s">
        <v>1124</v>
      </c>
      <c r="O2298" s="91" t="s">
        <v>48</v>
      </c>
      <c r="P2298" s="127">
        <v>44115</v>
      </c>
      <c r="Q2298" s="97">
        <v>44104</v>
      </c>
      <c r="R2298" s="93" t="s">
        <v>35</v>
      </c>
      <c r="S2298" s="89" t="s">
        <v>36</v>
      </c>
      <c r="T2298" s="88" t="s">
        <v>30</v>
      </c>
      <c r="U2298" s="89" t="s">
        <v>449</v>
      </c>
      <c r="V2298" s="92" t="s">
        <v>2693</v>
      </c>
      <c r="W2298" s="94">
        <v>19903956</v>
      </c>
      <c r="X2298" s="46">
        <f t="shared" si="111"/>
        <v>19</v>
      </c>
      <c r="Y2298" s="46">
        <v>2033</v>
      </c>
      <c r="Z2298" s="46" t="str">
        <f t="shared" si="112"/>
        <v>16-30</v>
      </c>
      <c r="AA2298" s="77" t="str">
        <f t="shared" si="113"/>
        <v>En Gestión</v>
      </c>
    </row>
    <row r="2299" spans="1:27" s="43" customFormat="1" ht="15" customHeight="1">
      <c r="A2299" s="89" t="s">
        <v>26</v>
      </c>
      <c r="B2299" s="90" t="s">
        <v>75</v>
      </c>
      <c r="C2299" s="91" t="s">
        <v>27</v>
      </c>
      <c r="D2299" s="91">
        <v>9489</v>
      </c>
      <c r="E2299" s="87" t="s">
        <v>92</v>
      </c>
      <c r="F2299" s="87" t="s">
        <v>57</v>
      </c>
      <c r="G2299" s="88" t="s">
        <v>30</v>
      </c>
      <c r="H2299" s="89" t="s">
        <v>31</v>
      </c>
      <c r="I2299" s="92" t="s">
        <v>32</v>
      </c>
      <c r="J2299" s="92" t="s">
        <v>33</v>
      </c>
      <c r="K2299" s="91" t="s">
        <v>34</v>
      </c>
      <c r="L2299" s="128">
        <v>44085</v>
      </c>
      <c r="M2299" s="91">
        <v>2020</v>
      </c>
      <c r="N2299" s="91" t="s">
        <v>1124</v>
      </c>
      <c r="O2299" s="91" t="s">
        <v>48</v>
      </c>
      <c r="P2299" s="127">
        <v>44115</v>
      </c>
      <c r="Q2299" s="97">
        <v>44104</v>
      </c>
      <c r="R2299" s="93" t="s">
        <v>35</v>
      </c>
      <c r="S2299" s="89" t="s">
        <v>36</v>
      </c>
      <c r="T2299" s="88" t="s">
        <v>30</v>
      </c>
      <c r="U2299" s="89" t="s">
        <v>449</v>
      </c>
      <c r="V2299" s="92" t="s">
        <v>2694</v>
      </c>
      <c r="W2299" s="94">
        <v>40228118</v>
      </c>
      <c r="X2299" s="46">
        <f t="shared" si="111"/>
        <v>19</v>
      </c>
      <c r="Y2299" s="46">
        <v>2034</v>
      </c>
      <c r="Z2299" s="46" t="str">
        <f t="shared" si="112"/>
        <v>16-30</v>
      </c>
      <c r="AA2299" s="77" t="str">
        <f t="shared" si="113"/>
        <v>En Gestión</v>
      </c>
    </row>
    <row r="2300" spans="1:27" s="43" customFormat="1" ht="15" customHeight="1">
      <c r="A2300" s="89" t="s">
        <v>26</v>
      </c>
      <c r="B2300" s="90" t="s">
        <v>75</v>
      </c>
      <c r="C2300" s="91" t="s">
        <v>27</v>
      </c>
      <c r="D2300" s="91">
        <v>9493</v>
      </c>
      <c r="E2300" s="87" t="s">
        <v>71</v>
      </c>
      <c r="F2300" s="87" t="s">
        <v>57</v>
      </c>
      <c r="G2300" s="88" t="s">
        <v>54</v>
      </c>
      <c r="H2300" s="89" t="s">
        <v>55</v>
      </c>
      <c r="I2300" s="92" t="s">
        <v>32</v>
      </c>
      <c r="J2300" s="92" t="s">
        <v>33</v>
      </c>
      <c r="K2300" s="91" t="s">
        <v>34</v>
      </c>
      <c r="L2300" s="128">
        <v>44085</v>
      </c>
      <c r="M2300" s="91">
        <v>2020</v>
      </c>
      <c r="N2300" s="91" t="s">
        <v>1124</v>
      </c>
      <c r="O2300" s="91" t="s">
        <v>48</v>
      </c>
      <c r="P2300" s="127">
        <v>44115</v>
      </c>
      <c r="Q2300" s="97">
        <v>44104</v>
      </c>
      <c r="R2300" s="93" t="s">
        <v>35</v>
      </c>
      <c r="S2300" s="89" t="s">
        <v>36</v>
      </c>
      <c r="T2300" s="88" t="s">
        <v>41</v>
      </c>
      <c r="U2300" s="89" t="s">
        <v>42</v>
      </c>
      <c r="V2300" s="92" t="s">
        <v>2695</v>
      </c>
      <c r="W2300" s="94">
        <v>18216886</v>
      </c>
      <c r="X2300" s="46">
        <f t="shared" si="111"/>
        <v>19</v>
      </c>
      <c r="Y2300" s="46">
        <v>2035</v>
      </c>
      <c r="Z2300" s="46" t="str">
        <f t="shared" si="112"/>
        <v>16-30</v>
      </c>
      <c r="AA2300" s="77" t="str">
        <f t="shared" si="113"/>
        <v>En Gestión</v>
      </c>
    </row>
    <row r="2301" spans="1:27" s="43" customFormat="1" ht="15" customHeight="1">
      <c r="A2301" s="89" t="s">
        <v>26</v>
      </c>
      <c r="B2301" s="90" t="s">
        <v>75</v>
      </c>
      <c r="C2301" s="91" t="s">
        <v>27</v>
      </c>
      <c r="D2301" s="91">
        <v>9494</v>
      </c>
      <c r="E2301" s="87" t="s">
        <v>97</v>
      </c>
      <c r="F2301" s="87" t="s">
        <v>57</v>
      </c>
      <c r="G2301" s="88" t="s">
        <v>54</v>
      </c>
      <c r="H2301" s="89" t="s">
        <v>55</v>
      </c>
      <c r="I2301" s="92" t="s">
        <v>32</v>
      </c>
      <c r="J2301" s="92" t="s">
        <v>33</v>
      </c>
      <c r="K2301" s="91" t="s">
        <v>34</v>
      </c>
      <c r="L2301" s="128">
        <v>44085</v>
      </c>
      <c r="M2301" s="91">
        <v>2020</v>
      </c>
      <c r="N2301" s="91" t="s">
        <v>1124</v>
      </c>
      <c r="O2301" s="91" t="s">
        <v>48</v>
      </c>
      <c r="P2301" s="127">
        <v>44115</v>
      </c>
      <c r="Q2301" s="97">
        <v>44104</v>
      </c>
      <c r="R2301" s="93" t="s">
        <v>35</v>
      </c>
      <c r="S2301" s="89" t="s">
        <v>36</v>
      </c>
      <c r="T2301" s="88" t="s">
        <v>30</v>
      </c>
      <c r="U2301" s="89" t="s">
        <v>449</v>
      </c>
      <c r="V2301" s="92" t="s">
        <v>2696</v>
      </c>
      <c r="W2301" s="94">
        <v>8062680</v>
      </c>
      <c r="X2301" s="46">
        <f t="shared" si="111"/>
        <v>19</v>
      </c>
      <c r="Y2301" s="46">
        <v>2036</v>
      </c>
      <c r="Z2301" s="46" t="str">
        <f t="shared" si="112"/>
        <v>16-30</v>
      </c>
      <c r="AA2301" s="77" t="str">
        <f t="shared" si="113"/>
        <v>En Gestión</v>
      </c>
    </row>
    <row r="2302" spans="1:27" s="43" customFormat="1" ht="15" customHeight="1">
      <c r="A2302" s="89" t="s">
        <v>26</v>
      </c>
      <c r="B2302" s="90" t="s">
        <v>75</v>
      </c>
      <c r="C2302" s="91" t="s">
        <v>27</v>
      </c>
      <c r="D2302" s="91">
        <v>9496</v>
      </c>
      <c r="E2302" s="87" t="s">
        <v>451</v>
      </c>
      <c r="F2302" s="87" t="s">
        <v>29</v>
      </c>
      <c r="G2302" s="88" t="s">
        <v>54</v>
      </c>
      <c r="H2302" s="89" t="s">
        <v>55</v>
      </c>
      <c r="I2302" s="92" t="s">
        <v>32</v>
      </c>
      <c r="J2302" s="92" t="s">
        <v>33</v>
      </c>
      <c r="K2302" s="91" t="s">
        <v>34</v>
      </c>
      <c r="L2302" s="128">
        <v>44085</v>
      </c>
      <c r="M2302" s="91">
        <v>2020</v>
      </c>
      <c r="N2302" s="91" t="s">
        <v>1124</v>
      </c>
      <c r="O2302" s="91" t="s">
        <v>48</v>
      </c>
      <c r="P2302" s="127">
        <v>44115</v>
      </c>
      <c r="Q2302" s="97">
        <v>44104</v>
      </c>
      <c r="R2302" s="93" t="s">
        <v>35</v>
      </c>
      <c r="S2302" s="89" t="s">
        <v>36</v>
      </c>
      <c r="T2302" s="88">
        <v>39</v>
      </c>
      <c r="U2302" s="89" t="s">
        <v>82</v>
      </c>
      <c r="V2302" s="92" t="s">
        <v>2697</v>
      </c>
      <c r="W2302" s="94">
        <v>70442076</v>
      </c>
      <c r="X2302" s="46">
        <f t="shared" si="111"/>
        <v>19</v>
      </c>
      <c r="Y2302" s="46">
        <v>2037</v>
      </c>
      <c r="Z2302" s="46" t="str">
        <f t="shared" si="112"/>
        <v>16-30</v>
      </c>
      <c r="AA2302" s="77" t="str">
        <f t="shared" si="113"/>
        <v>En Gestión</v>
      </c>
    </row>
    <row r="2303" spans="1:27" s="43" customFormat="1" ht="15" customHeight="1">
      <c r="A2303" s="89" t="s">
        <v>26</v>
      </c>
      <c r="B2303" s="90" t="s">
        <v>75</v>
      </c>
      <c r="C2303" s="91" t="s">
        <v>27</v>
      </c>
      <c r="D2303" s="91">
        <v>9499</v>
      </c>
      <c r="E2303" s="87" t="s">
        <v>93</v>
      </c>
      <c r="F2303" s="87" t="s">
        <v>29</v>
      </c>
      <c r="G2303" s="88" t="s">
        <v>30</v>
      </c>
      <c r="H2303" s="89" t="s">
        <v>31</v>
      </c>
      <c r="I2303" s="92" t="s">
        <v>32</v>
      </c>
      <c r="J2303" s="92" t="s">
        <v>33</v>
      </c>
      <c r="K2303" s="91" t="s">
        <v>34</v>
      </c>
      <c r="L2303" s="128">
        <v>44085</v>
      </c>
      <c r="M2303" s="91">
        <v>2020</v>
      </c>
      <c r="N2303" s="91" t="s">
        <v>1124</v>
      </c>
      <c r="O2303" s="91" t="s">
        <v>48</v>
      </c>
      <c r="P2303" s="127">
        <v>44115</v>
      </c>
      <c r="Q2303" s="97">
        <v>44104</v>
      </c>
      <c r="R2303" s="93" t="s">
        <v>35</v>
      </c>
      <c r="S2303" s="89" t="s">
        <v>36</v>
      </c>
      <c r="T2303" s="88" t="s">
        <v>30</v>
      </c>
      <c r="U2303" s="89" t="s">
        <v>449</v>
      </c>
      <c r="V2303" s="92" t="s">
        <v>2698</v>
      </c>
      <c r="W2303" s="94">
        <v>46990475</v>
      </c>
      <c r="X2303" s="46">
        <f t="shared" si="111"/>
        <v>19</v>
      </c>
      <c r="Y2303" s="46">
        <v>2038</v>
      </c>
      <c r="Z2303" s="46" t="str">
        <f t="shared" si="112"/>
        <v>16-30</v>
      </c>
      <c r="AA2303" s="77" t="str">
        <f t="shared" si="113"/>
        <v>En Gestión</v>
      </c>
    </row>
    <row r="2304" spans="1:27" s="43" customFormat="1" ht="15" customHeight="1">
      <c r="A2304" s="89" t="s">
        <v>26</v>
      </c>
      <c r="B2304" s="90" t="s">
        <v>75</v>
      </c>
      <c r="C2304" s="91" t="s">
        <v>27</v>
      </c>
      <c r="D2304" s="91">
        <v>9500</v>
      </c>
      <c r="E2304" s="87" t="s">
        <v>38</v>
      </c>
      <c r="F2304" s="87" t="s">
        <v>29</v>
      </c>
      <c r="G2304" s="88" t="s">
        <v>30</v>
      </c>
      <c r="H2304" s="89" t="s">
        <v>31</v>
      </c>
      <c r="I2304" s="92" t="s">
        <v>32</v>
      </c>
      <c r="J2304" s="92" t="s">
        <v>33</v>
      </c>
      <c r="K2304" s="91" t="s">
        <v>34</v>
      </c>
      <c r="L2304" s="128">
        <v>44085</v>
      </c>
      <c r="M2304" s="91">
        <v>2020</v>
      </c>
      <c r="N2304" s="91" t="s">
        <v>1124</v>
      </c>
      <c r="O2304" s="91" t="s">
        <v>48</v>
      </c>
      <c r="P2304" s="127">
        <v>44115</v>
      </c>
      <c r="Q2304" s="97">
        <v>44104</v>
      </c>
      <c r="R2304" s="93" t="s">
        <v>35</v>
      </c>
      <c r="S2304" s="89" t="s">
        <v>36</v>
      </c>
      <c r="T2304" s="88" t="s">
        <v>30</v>
      </c>
      <c r="U2304" s="89" t="s">
        <v>449</v>
      </c>
      <c r="V2304" s="92" t="s">
        <v>2699</v>
      </c>
      <c r="W2304" s="94">
        <v>21546098</v>
      </c>
      <c r="X2304" s="46">
        <f t="shared" si="111"/>
        <v>19</v>
      </c>
      <c r="Y2304" s="46">
        <v>2039</v>
      </c>
      <c r="Z2304" s="46" t="str">
        <f t="shared" si="112"/>
        <v>16-30</v>
      </c>
      <c r="AA2304" s="77" t="str">
        <f t="shared" si="113"/>
        <v>En Gestión</v>
      </c>
    </row>
    <row r="2305" spans="1:27" s="43" customFormat="1" ht="15" customHeight="1">
      <c r="A2305" s="89" t="s">
        <v>26</v>
      </c>
      <c r="B2305" s="90" t="s">
        <v>75</v>
      </c>
      <c r="C2305" s="91" t="s">
        <v>27</v>
      </c>
      <c r="D2305" s="91">
        <v>9501</v>
      </c>
      <c r="E2305" s="87" t="s">
        <v>92</v>
      </c>
      <c r="F2305" s="87" t="s">
        <v>29</v>
      </c>
      <c r="G2305" s="88" t="s">
        <v>30</v>
      </c>
      <c r="H2305" s="89" t="s">
        <v>31</v>
      </c>
      <c r="I2305" s="92" t="s">
        <v>32</v>
      </c>
      <c r="J2305" s="92" t="s">
        <v>33</v>
      </c>
      <c r="K2305" s="91" t="s">
        <v>34</v>
      </c>
      <c r="L2305" s="128">
        <v>44085</v>
      </c>
      <c r="M2305" s="91">
        <v>2020</v>
      </c>
      <c r="N2305" s="91" t="s">
        <v>1124</v>
      </c>
      <c r="O2305" s="91" t="s">
        <v>48</v>
      </c>
      <c r="P2305" s="127">
        <v>44115</v>
      </c>
      <c r="Q2305" s="97">
        <v>44104</v>
      </c>
      <c r="R2305" s="93" t="s">
        <v>35</v>
      </c>
      <c r="S2305" s="89" t="s">
        <v>36</v>
      </c>
      <c r="T2305" s="88" t="s">
        <v>30</v>
      </c>
      <c r="U2305" s="89" t="s">
        <v>449</v>
      </c>
      <c r="V2305" s="92" t="s">
        <v>2700</v>
      </c>
      <c r="W2305" s="94">
        <v>71654980</v>
      </c>
      <c r="X2305" s="46">
        <f t="shared" si="111"/>
        <v>19</v>
      </c>
      <c r="Y2305" s="46">
        <v>2040</v>
      </c>
      <c r="Z2305" s="46" t="str">
        <f t="shared" si="112"/>
        <v>16-30</v>
      </c>
      <c r="AA2305" s="77" t="str">
        <f t="shared" si="113"/>
        <v>En Gestión</v>
      </c>
    </row>
    <row r="2306" spans="1:27" s="43" customFormat="1" ht="15" customHeight="1">
      <c r="A2306" s="89" t="s">
        <v>26</v>
      </c>
      <c r="B2306" s="90" t="s">
        <v>75</v>
      </c>
      <c r="C2306" s="91" t="s">
        <v>27</v>
      </c>
      <c r="D2306" s="91">
        <v>9502</v>
      </c>
      <c r="E2306" s="87" t="s">
        <v>60</v>
      </c>
      <c r="F2306" s="87" t="s">
        <v>61</v>
      </c>
      <c r="G2306" s="88" t="s">
        <v>30</v>
      </c>
      <c r="H2306" s="89" t="s">
        <v>31</v>
      </c>
      <c r="I2306" s="92" t="s">
        <v>32</v>
      </c>
      <c r="J2306" s="92" t="s">
        <v>33</v>
      </c>
      <c r="K2306" s="91" t="s">
        <v>34</v>
      </c>
      <c r="L2306" s="128">
        <v>44085</v>
      </c>
      <c r="M2306" s="91">
        <v>2020</v>
      </c>
      <c r="N2306" s="91" t="s">
        <v>1124</v>
      </c>
      <c r="O2306" s="91" t="s">
        <v>48</v>
      </c>
      <c r="P2306" s="127">
        <v>44115</v>
      </c>
      <c r="Q2306" s="97">
        <v>44104</v>
      </c>
      <c r="R2306" s="93" t="s">
        <v>40</v>
      </c>
      <c r="S2306" s="89" t="s">
        <v>420</v>
      </c>
      <c r="T2306" s="88" t="s">
        <v>41</v>
      </c>
      <c r="U2306" s="89" t="s">
        <v>42</v>
      </c>
      <c r="V2306" s="92" t="s">
        <v>550</v>
      </c>
      <c r="W2306" s="94">
        <v>41089397</v>
      </c>
      <c r="X2306" s="46">
        <f t="shared" si="111"/>
        <v>19</v>
      </c>
      <c r="Y2306" s="46">
        <v>2041</v>
      </c>
      <c r="Z2306" s="46" t="str">
        <f t="shared" si="112"/>
        <v>16-30</v>
      </c>
      <c r="AA2306" s="77" t="str">
        <f t="shared" si="113"/>
        <v>En Gestión</v>
      </c>
    </row>
    <row r="2307" spans="1:27" s="43" customFormat="1" ht="15" customHeight="1">
      <c r="A2307" s="89" t="s">
        <v>26</v>
      </c>
      <c r="B2307" s="90" t="s">
        <v>75</v>
      </c>
      <c r="C2307" s="91" t="s">
        <v>27</v>
      </c>
      <c r="D2307" s="91">
        <v>9503</v>
      </c>
      <c r="E2307" s="87" t="s">
        <v>154</v>
      </c>
      <c r="F2307" s="87" t="s">
        <v>29</v>
      </c>
      <c r="G2307" s="88" t="s">
        <v>30</v>
      </c>
      <c r="H2307" s="89" t="s">
        <v>31</v>
      </c>
      <c r="I2307" s="92" t="s">
        <v>32</v>
      </c>
      <c r="J2307" s="92" t="s">
        <v>33</v>
      </c>
      <c r="K2307" s="91" t="s">
        <v>34</v>
      </c>
      <c r="L2307" s="128">
        <v>44085</v>
      </c>
      <c r="M2307" s="91">
        <v>2020</v>
      </c>
      <c r="N2307" s="91" t="s">
        <v>1124</v>
      </c>
      <c r="O2307" s="91" t="s">
        <v>48</v>
      </c>
      <c r="P2307" s="127">
        <v>44115</v>
      </c>
      <c r="Q2307" s="97">
        <v>44104</v>
      </c>
      <c r="R2307" s="93" t="s">
        <v>35</v>
      </c>
      <c r="S2307" s="89" t="s">
        <v>36</v>
      </c>
      <c r="T2307" s="88" t="s">
        <v>30</v>
      </c>
      <c r="U2307" s="89" t="s">
        <v>449</v>
      </c>
      <c r="V2307" s="92" t="s">
        <v>2701</v>
      </c>
      <c r="W2307" s="94">
        <v>46550786</v>
      </c>
      <c r="X2307" s="46">
        <f t="shared" si="111"/>
        <v>19</v>
      </c>
      <c r="Y2307" s="46">
        <v>2042</v>
      </c>
      <c r="Z2307" s="46" t="str">
        <f t="shared" si="112"/>
        <v>16-30</v>
      </c>
      <c r="AA2307" s="77" t="str">
        <f t="shared" si="113"/>
        <v>En Gestión</v>
      </c>
    </row>
    <row r="2308" spans="1:27" s="43" customFormat="1" ht="15" customHeight="1">
      <c r="A2308" s="89" t="s">
        <v>26</v>
      </c>
      <c r="B2308" s="90" t="s">
        <v>75</v>
      </c>
      <c r="C2308" s="91" t="s">
        <v>27</v>
      </c>
      <c r="D2308" s="91">
        <v>9505</v>
      </c>
      <c r="E2308" s="87" t="s">
        <v>56</v>
      </c>
      <c r="F2308" s="87" t="s">
        <v>57</v>
      </c>
      <c r="G2308" s="88" t="s">
        <v>30</v>
      </c>
      <c r="H2308" s="89" t="s">
        <v>31</v>
      </c>
      <c r="I2308" s="92" t="s">
        <v>32</v>
      </c>
      <c r="J2308" s="92" t="s">
        <v>33</v>
      </c>
      <c r="K2308" s="91" t="s">
        <v>34</v>
      </c>
      <c r="L2308" s="128">
        <v>44085</v>
      </c>
      <c r="M2308" s="91">
        <v>2020</v>
      </c>
      <c r="N2308" s="91" t="s">
        <v>1124</v>
      </c>
      <c r="O2308" s="91" t="s">
        <v>48</v>
      </c>
      <c r="P2308" s="127">
        <v>44115</v>
      </c>
      <c r="Q2308" s="97">
        <v>44104</v>
      </c>
      <c r="R2308" s="93" t="s">
        <v>35</v>
      </c>
      <c r="S2308" s="89" t="s">
        <v>36</v>
      </c>
      <c r="T2308" s="88">
        <v>39</v>
      </c>
      <c r="U2308" s="89" t="s">
        <v>82</v>
      </c>
      <c r="V2308" s="92" t="s">
        <v>2702</v>
      </c>
      <c r="W2308" s="94">
        <v>32946552</v>
      </c>
      <c r="X2308" s="46">
        <f t="shared" si="111"/>
        <v>19</v>
      </c>
      <c r="Y2308" s="46">
        <v>2043</v>
      </c>
      <c r="Z2308" s="46" t="str">
        <f t="shared" si="112"/>
        <v>16-30</v>
      </c>
      <c r="AA2308" s="77" t="str">
        <f t="shared" si="113"/>
        <v>En Gestión</v>
      </c>
    </row>
    <row r="2309" spans="1:27" s="43" customFormat="1" ht="15" customHeight="1">
      <c r="A2309" s="89" t="s">
        <v>26</v>
      </c>
      <c r="B2309" s="90" t="s">
        <v>75</v>
      </c>
      <c r="C2309" s="91" t="s">
        <v>27</v>
      </c>
      <c r="D2309" s="91">
        <v>9506</v>
      </c>
      <c r="E2309" s="87" t="s">
        <v>56</v>
      </c>
      <c r="F2309" s="87" t="s">
        <v>29</v>
      </c>
      <c r="G2309" s="88" t="s">
        <v>30</v>
      </c>
      <c r="H2309" s="89" t="s">
        <v>31</v>
      </c>
      <c r="I2309" s="92" t="s">
        <v>32</v>
      </c>
      <c r="J2309" s="92" t="s">
        <v>33</v>
      </c>
      <c r="K2309" s="91" t="s">
        <v>34</v>
      </c>
      <c r="L2309" s="128">
        <v>44085</v>
      </c>
      <c r="M2309" s="91">
        <v>2020</v>
      </c>
      <c r="N2309" s="91" t="s">
        <v>1124</v>
      </c>
      <c r="O2309" s="91" t="s">
        <v>48</v>
      </c>
      <c r="P2309" s="127">
        <v>44115</v>
      </c>
      <c r="Q2309" s="97">
        <v>44104</v>
      </c>
      <c r="R2309" s="93" t="s">
        <v>35</v>
      </c>
      <c r="S2309" s="89" t="s">
        <v>36</v>
      </c>
      <c r="T2309" s="88" t="s">
        <v>30</v>
      </c>
      <c r="U2309" s="89" t="s">
        <v>449</v>
      </c>
      <c r="V2309" s="92" t="s">
        <v>2703</v>
      </c>
      <c r="W2309" s="94">
        <v>48597201</v>
      </c>
      <c r="X2309" s="46">
        <f t="shared" si="111"/>
        <v>19</v>
      </c>
      <c r="Y2309" s="46">
        <v>2044</v>
      </c>
      <c r="Z2309" s="46" t="str">
        <f t="shared" si="112"/>
        <v>16-30</v>
      </c>
      <c r="AA2309" s="77" t="str">
        <f t="shared" si="113"/>
        <v>En Gestión</v>
      </c>
    </row>
    <row r="2310" spans="1:27" s="43" customFormat="1" ht="15" customHeight="1">
      <c r="A2310" s="89" t="s">
        <v>26</v>
      </c>
      <c r="B2310" s="90" t="s">
        <v>75</v>
      </c>
      <c r="C2310" s="91" t="s">
        <v>27</v>
      </c>
      <c r="D2310" s="91">
        <v>9495</v>
      </c>
      <c r="E2310" s="87" t="s">
        <v>63</v>
      </c>
      <c r="F2310" s="87" t="s">
        <v>29</v>
      </c>
      <c r="G2310" s="88" t="s">
        <v>44</v>
      </c>
      <c r="H2310" s="89" t="s">
        <v>45</v>
      </c>
      <c r="I2310" s="92" t="s">
        <v>586</v>
      </c>
      <c r="J2310" s="92" t="s">
        <v>59</v>
      </c>
      <c r="K2310" s="91" t="s">
        <v>587</v>
      </c>
      <c r="L2310" s="128">
        <v>44085</v>
      </c>
      <c r="M2310" s="91">
        <v>2020</v>
      </c>
      <c r="N2310" s="91" t="s">
        <v>1124</v>
      </c>
      <c r="O2310" s="91" t="s">
        <v>48</v>
      </c>
      <c r="P2310" s="127">
        <v>44115</v>
      </c>
      <c r="Q2310" s="97">
        <v>44104</v>
      </c>
      <c r="R2310" s="93" t="s">
        <v>35</v>
      </c>
      <c r="S2310" s="89" t="s">
        <v>36</v>
      </c>
      <c r="T2310" s="88" t="s">
        <v>30</v>
      </c>
      <c r="U2310" s="89" t="s">
        <v>449</v>
      </c>
      <c r="V2310" s="92" t="s">
        <v>2704</v>
      </c>
      <c r="W2310" s="94">
        <v>45034492</v>
      </c>
      <c r="X2310" s="46">
        <f t="shared" si="111"/>
        <v>19</v>
      </c>
      <c r="Y2310" s="46">
        <v>2045</v>
      </c>
      <c r="Z2310" s="46" t="str">
        <f t="shared" si="112"/>
        <v>16-30</v>
      </c>
      <c r="AA2310" s="77" t="str">
        <f t="shared" si="113"/>
        <v>En Gestión</v>
      </c>
    </row>
    <row r="2311" spans="1:27" s="43" customFormat="1" ht="15" customHeight="1">
      <c r="A2311" s="89" t="s">
        <v>26</v>
      </c>
      <c r="B2311" s="90" t="s">
        <v>75</v>
      </c>
      <c r="C2311" s="91" t="s">
        <v>27</v>
      </c>
      <c r="D2311" s="91">
        <v>9472</v>
      </c>
      <c r="E2311" s="87" t="s">
        <v>77</v>
      </c>
      <c r="F2311" s="87" t="s">
        <v>57</v>
      </c>
      <c r="G2311" s="88" t="s">
        <v>44</v>
      </c>
      <c r="H2311" s="89" t="s">
        <v>45</v>
      </c>
      <c r="I2311" s="92" t="s">
        <v>77</v>
      </c>
      <c r="J2311" s="92" t="s">
        <v>108</v>
      </c>
      <c r="K2311" s="91" t="s">
        <v>129</v>
      </c>
      <c r="L2311" s="128">
        <v>44084</v>
      </c>
      <c r="M2311" s="91">
        <v>2020</v>
      </c>
      <c r="N2311" s="91" t="s">
        <v>1124</v>
      </c>
      <c r="O2311" s="91" t="s">
        <v>48</v>
      </c>
      <c r="P2311" s="127">
        <v>44114</v>
      </c>
      <c r="Q2311" s="97">
        <v>44104</v>
      </c>
      <c r="R2311" s="93" t="s">
        <v>35</v>
      </c>
      <c r="S2311" s="89" t="s">
        <v>36</v>
      </c>
      <c r="T2311" s="88" t="s">
        <v>30</v>
      </c>
      <c r="U2311" s="89" t="s">
        <v>449</v>
      </c>
      <c r="V2311" s="92" t="s">
        <v>2705</v>
      </c>
      <c r="W2311" s="94">
        <v>73972478</v>
      </c>
      <c r="X2311" s="46">
        <f t="shared" si="111"/>
        <v>20</v>
      </c>
      <c r="Y2311" s="46">
        <v>2046</v>
      </c>
      <c r="Z2311" s="46" t="str">
        <f t="shared" si="112"/>
        <v>16-30</v>
      </c>
      <c r="AA2311" s="77" t="str">
        <f t="shared" si="113"/>
        <v>En Gestión</v>
      </c>
    </row>
    <row r="2312" spans="1:27" s="43" customFormat="1" ht="15" customHeight="1">
      <c r="A2312" s="89" t="s">
        <v>26</v>
      </c>
      <c r="B2312" s="90" t="s">
        <v>75</v>
      </c>
      <c r="C2312" s="91" t="s">
        <v>27</v>
      </c>
      <c r="D2312" s="91">
        <v>9465</v>
      </c>
      <c r="E2312" s="87" t="s">
        <v>80</v>
      </c>
      <c r="F2312" s="87" t="s">
        <v>80</v>
      </c>
      <c r="G2312" s="88" t="s">
        <v>54</v>
      </c>
      <c r="H2312" s="89" t="s">
        <v>55</v>
      </c>
      <c r="I2312" s="92" t="s">
        <v>32</v>
      </c>
      <c r="J2312" s="92" t="s">
        <v>33</v>
      </c>
      <c r="K2312" s="91" t="s">
        <v>34</v>
      </c>
      <c r="L2312" s="128">
        <v>44084</v>
      </c>
      <c r="M2312" s="91">
        <v>2020</v>
      </c>
      <c r="N2312" s="91" t="s">
        <v>1124</v>
      </c>
      <c r="O2312" s="91" t="s">
        <v>48</v>
      </c>
      <c r="P2312" s="127">
        <v>44114</v>
      </c>
      <c r="Q2312" s="97">
        <v>44104</v>
      </c>
      <c r="R2312" s="93">
        <v>29</v>
      </c>
      <c r="S2312" s="89" t="s">
        <v>81</v>
      </c>
      <c r="T2312" s="88">
        <v>39</v>
      </c>
      <c r="U2312" s="89" t="s">
        <v>82</v>
      </c>
      <c r="V2312" s="92" t="s">
        <v>2706</v>
      </c>
      <c r="W2312" s="94">
        <v>22291434</v>
      </c>
      <c r="X2312" s="46">
        <f t="shared" si="111"/>
        <v>20</v>
      </c>
      <c r="Y2312" s="46">
        <v>2047</v>
      </c>
      <c r="Z2312" s="46" t="str">
        <f t="shared" si="112"/>
        <v>16-30</v>
      </c>
      <c r="AA2312" s="77" t="str">
        <f t="shared" si="113"/>
        <v>En Gestión</v>
      </c>
    </row>
    <row r="2313" spans="1:27" s="43" customFormat="1" ht="15" customHeight="1">
      <c r="A2313" s="89" t="s">
        <v>26</v>
      </c>
      <c r="B2313" s="90" t="s">
        <v>75</v>
      </c>
      <c r="C2313" s="91" t="s">
        <v>27</v>
      </c>
      <c r="D2313" s="91">
        <v>9468</v>
      </c>
      <c r="E2313" s="87" t="s">
        <v>56</v>
      </c>
      <c r="F2313" s="87" t="s">
        <v>57</v>
      </c>
      <c r="G2313" s="88" t="s">
        <v>30</v>
      </c>
      <c r="H2313" s="89" t="s">
        <v>31</v>
      </c>
      <c r="I2313" s="92" t="s">
        <v>32</v>
      </c>
      <c r="J2313" s="92" t="s">
        <v>33</v>
      </c>
      <c r="K2313" s="91" t="s">
        <v>34</v>
      </c>
      <c r="L2313" s="128">
        <v>44084</v>
      </c>
      <c r="M2313" s="91">
        <v>2020</v>
      </c>
      <c r="N2313" s="91" t="s">
        <v>1124</v>
      </c>
      <c r="O2313" s="91" t="s">
        <v>48</v>
      </c>
      <c r="P2313" s="127">
        <v>44114</v>
      </c>
      <c r="Q2313" s="97">
        <v>44104</v>
      </c>
      <c r="R2313" s="93" t="s">
        <v>35</v>
      </c>
      <c r="S2313" s="89" t="s">
        <v>36</v>
      </c>
      <c r="T2313" s="88" t="s">
        <v>30</v>
      </c>
      <c r="U2313" s="89" t="s">
        <v>449</v>
      </c>
      <c r="V2313" s="92" t="s">
        <v>2707</v>
      </c>
      <c r="W2313" s="94">
        <v>47322135</v>
      </c>
      <c r="X2313" s="46">
        <f t="shared" si="111"/>
        <v>20</v>
      </c>
      <c r="Y2313" s="46">
        <v>2048</v>
      </c>
      <c r="Z2313" s="46" t="str">
        <f t="shared" si="112"/>
        <v>16-30</v>
      </c>
      <c r="AA2313" s="77" t="str">
        <f t="shared" si="113"/>
        <v>En Gestión</v>
      </c>
    </row>
    <row r="2314" spans="1:27" s="43" customFormat="1" ht="15" customHeight="1">
      <c r="A2314" s="89" t="s">
        <v>26</v>
      </c>
      <c r="B2314" s="90" t="s">
        <v>75</v>
      </c>
      <c r="C2314" s="91" t="s">
        <v>27</v>
      </c>
      <c r="D2314" s="91">
        <v>9470</v>
      </c>
      <c r="E2314" s="87" t="s">
        <v>151</v>
      </c>
      <c r="F2314" s="87" t="s">
        <v>57</v>
      </c>
      <c r="G2314" s="88" t="s">
        <v>30</v>
      </c>
      <c r="H2314" s="89" t="s">
        <v>31</v>
      </c>
      <c r="I2314" s="92" t="s">
        <v>32</v>
      </c>
      <c r="J2314" s="92" t="s">
        <v>33</v>
      </c>
      <c r="K2314" s="91" t="s">
        <v>34</v>
      </c>
      <c r="L2314" s="128">
        <v>44084</v>
      </c>
      <c r="M2314" s="91">
        <v>2020</v>
      </c>
      <c r="N2314" s="91" t="s">
        <v>1124</v>
      </c>
      <c r="O2314" s="91" t="s">
        <v>48</v>
      </c>
      <c r="P2314" s="127">
        <v>44114</v>
      </c>
      <c r="Q2314" s="97">
        <v>44104</v>
      </c>
      <c r="R2314" s="93" t="s">
        <v>35</v>
      </c>
      <c r="S2314" s="89" t="s">
        <v>36</v>
      </c>
      <c r="T2314" s="88" t="s">
        <v>30</v>
      </c>
      <c r="U2314" s="89" t="s">
        <v>449</v>
      </c>
      <c r="V2314" s="92" t="s">
        <v>2708</v>
      </c>
      <c r="W2314" s="94">
        <v>44360409</v>
      </c>
      <c r="X2314" s="46">
        <f t="shared" si="111"/>
        <v>20</v>
      </c>
      <c r="Y2314" s="46">
        <v>2049</v>
      </c>
      <c r="Z2314" s="46" t="str">
        <f t="shared" si="112"/>
        <v>16-30</v>
      </c>
      <c r="AA2314" s="77" t="str">
        <f t="shared" si="113"/>
        <v>En Gestión</v>
      </c>
    </row>
    <row r="2315" spans="1:27" s="43" customFormat="1" ht="15" customHeight="1">
      <c r="A2315" s="89" t="s">
        <v>26</v>
      </c>
      <c r="B2315" s="90" t="s">
        <v>75</v>
      </c>
      <c r="C2315" s="91" t="s">
        <v>27</v>
      </c>
      <c r="D2315" s="91">
        <v>9473</v>
      </c>
      <c r="E2315" s="87" t="s">
        <v>140</v>
      </c>
      <c r="F2315" s="87" t="s">
        <v>29</v>
      </c>
      <c r="G2315" s="88" t="s">
        <v>54</v>
      </c>
      <c r="H2315" s="89" t="s">
        <v>55</v>
      </c>
      <c r="I2315" s="92" t="s">
        <v>32</v>
      </c>
      <c r="J2315" s="92" t="s">
        <v>33</v>
      </c>
      <c r="K2315" s="91" t="s">
        <v>34</v>
      </c>
      <c r="L2315" s="128">
        <v>44084</v>
      </c>
      <c r="M2315" s="91">
        <v>2020</v>
      </c>
      <c r="N2315" s="91" t="s">
        <v>1124</v>
      </c>
      <c r="O2315" s="91" t="s">
        <v>48</v>
      </c>
      <c r="P2315" s="127">
        <v>44114</v>
      </c>
      <c r="Q2315" s="97">
        <v>44104</v>
      </c>
      <c r="R2315" s="93" t="s">
        <v>35</v>
      </c>
      <c r="S2315" s="89" t="s">
        <v>36</v>
      </c>
      <c r="T2315" s="88">
        <v>39</v>
      </c>
      <c r="U2315" s="89" t="s">
        <v>82</v>
      </c>
      <c r="V2315" s="92" t="s">
        <v>2709</v>
      </c>
      <c r="W2315" s="94">
        <v>70803800</v>
      </c>
      <c r="X2315" s="46">
        <f t="shared" si="111"/>
        <v>20</v>
      </c>
      <c r="Y2315" s="46">
        <v>2050</v>
      </c>
      <c r="Z2315" s="46" t="str">
        <f t="shared" si="112"/>
        <v>16-30</v>
      </c>
      <c r="AA2315" s="77" t="str">
        <f t="shared" si="113"/>
        <v>En Gestión</v>
      </c>
    </row>
    <row r="2316" spans="1:27" s="43" customFormat="1" ht="15" customHeight="1">
      <c r="A2316" s="89" t="s">
        <v>26</v>
      </c>
      <c r="B2316" s="90" t="s">
        <v>75</v>
      </c>
      <c r="C2316" s="91" t="s">
        <v>27</v>
      </c>
      <c r="D2316" s="91">
        <v>9474</v>
      </c>
      <c r="E2316" s="87" t="s">
        <v>56</v>
      </c>
      <c r="F2316" s="87" t="s">
        <v>29</v>
      </c>
      <c r="G2316" s="88" t="s">
        <v>54</v>
      </c>
      <c r="H2316" s="89" t="s">
        <v>55</v>
      </c>
      <c r="I2316" s="92" t="s">
        <v>32</v>
      </c>
      <c r="J2316" s="92" t="s">
        <v>33</v>
      </c>
      <c r="K2316" s="91" t="s">
        <v>34</v>
      </c>
      <c r="L2316" s="128">
        <v>44084</v>
      </c>
      <c r="M2316" s="91">
        <v>2020</v>
      </c>
      <c r="N2316" s="91" t="s">
        <v>1124</v>
      </c>
      <c r="O2316" s="91" t="s">
        <v>48</v>
      </c>
      <c r="P2316" s="127">
        <v>44114</v>
      </c>
      <c r="Q2316" s="97">
        <v>44104</v>
      </c>
      <c r="R2316" s="93" t="s">
        <v>35</v>
      </c>
      <c r="S2316" s="89" t="s">
        <v>36</v>
      </c>
      <c r="T2316" s="88" t="s">
        <v>30</v>
      </c>
      <c r="U2316" s="89" t="s">
        <v>449</v>
      </c>
      <c r="V2316" s="92" t="s">
        <v>2710</v>
      </c>
      <c r="W2316" s="94">
        <v>42312731</v>
      </c>
      <c r="X2316" s="46">
        <f t="shared" si="111"/>
        <v>20</v>
      </c>
      <c r="Y2316" s="46">
        <v>2051</v>
      </c>
      <c r="Z2316" s="46" t="str">
        <f t="shared" si="112"/>
        <v>16-30</v>
      </c>
      <c r="AA2316" s="77" t="str">
        <f t="shared" si="113"/>
        <v>En Gestión</v>
      </c>
    </row>
    <row r="2317" spans="1:27" s="43" customFormat="1" ht="15" customHeight="1">
      <c r="A2317" s="89" t="s">
        <v>26</v>
      </c>
      <c r="B2317" s="90" t="s">
        <v>75</v>
      </c>
      <c r="C2317" s="91" t="s">
        <v>27</v>
      </c>
      <c r="D2317" s="91">
        <v>9476</v>
      </c>
      <c r="E2317" s="87" t="s">
        <v>1403</v>
      </c>
      <c r="F2317" s="87" t="s">
        <v>29</v>
      </c>
      <c r="G2317" s="88" t="s">
        <v>30</v>
      </c>
      <c r="H2317" s="89" t="s">
        <v>31</v>
      </c>
      <c r="I2317" s="92" t="s">
        <v>32</v>
      </c>
      <c r="J2317" s="92" t="s">
        <v>33</v>
      </c>
      <c r="K2317" s="91" t="s">
        <v>34</v>
      </c>
      <c r="L2317" s="128">
        <v>44084</v>
      </c>
      <c r="M2317" s="91">
        <v>2020</v>
      </c>
      <c r="N2317" s="91" t="s">
        <v>1124</v>
      </c>
      <c r="O2317" s="91" t="s">
        <v>48</v>
      </c>
      <c r="P2317" s="127">
        <v>44114</v>
      </c>
      <c r="Q2317" s="97">
        <v>44104</v>
      </c>
      <c r="R2317" s="93" t="s">
        <v>35</v>
      </c>
      <c r="S2317" s="89" t="s">
        <v>36</v>
      </c>
      <c r="T2317" s="88" t="s">
        <v>30</v>
      </c>
      <c r="U2317" s="89" t="s">
        <v>449</v>
      </c>
      <c r="V2317" s="92" t="s">
        <v>2711</v>
      </c>
      <c r="W2317" s="94">
        <v>42325881</v>
      </c>
      <c r="X2317" s="46">
        <f t="shared" si="111"/>
        <v>20</v>
      </c>
      <c r="Y2317" s="46">
        <v>2052</v>
      </c>
      <c r="Z2317" s="46" t="str">
        <f t="shared" si="112"/>
        <v>16-30</v>
      </c>
      <c r="AA2317" s="77" t="str">
        <f t="shared" si="113"/>
        <v>En Gestión</v>
      </c>
    </row>
    <row r="2318" spans="1:27" s="43" customFormat="1" ht="15" customHeight="1">
      <c r="A2318" s="89" t="s">
        <v>26</v>
      </c>
      <c r="B2318" s="90" t="s">
        <v>75</v>
      </c>
      <c r="C2318" s="91" t="s">
        <v>27</v>
      </c>
      <c r="D2318" s="91">
        <v>9477</v>
      </c>
      <c r="E2318" s="87" t="s">
        <v>74</v>
      </c>
      <c r="F2318" s="87" t="s">
        <v>57</v>
      </c>
      <c r="G2318" s="88" t="s">
        <v>30</v>
      </c>
      <c r="H2318" s="89" t="s">
        <v>31</v>
      </c>
      <c r="I2318" s="92" t="s">
        <v>32</v>
      </c>
      <c r="J2318" s="92" t="s">
        <v>33</v>
      </c>
      <c r="K2318" s="91" t="s">
        <v>34</v>
      </c>
      <c r="L2318" s="128">
        <v>44084</v>
      </c>
      <c r="M2318" s="91">
        <v>2020</v>
      </c>
      <c r="N2318" s="91" t="s">
        <v>1124</v>
      </c>
      <c r="O2318" s="91" t="s">
        <v>48</v>
      </c>
      <c r="P2318" s="127">
        <v>44114</v>
      </c>
      <c r="Q2318" s="97">
        <v>44104</v>
      </c>
      <c r="R2318" s="93" t="s">
        <v>35</v>
      </c>
      <c r="S2318" s="89" t="s">
        <v>36</v>
      </c>
      <c r="T2318" s="88" t="s">
        <v>30</v>
      </c>
      <c r="U2318" s="89" t="s">
        <v>449</v>
      </c>
      <c r="V2318" s="92" t="s">
        <v>2712</v>
      </c>
      <c r="W2318" s="94">
        <v>45954108</v>
      </c>
      <c r="X2318" s="46">
        <f t="shared" si="111"/>
        <v>20</v>
      </c>
      <c r="Y2318" s="46">
        <v>2053</v>
      </c>
      <c r="Z2318" s="46" t="str">
        <f t="shared" si="112"/>
        <v>16-30</v>
      </c>
      <c r="AA2318" s="77" t="str">
        <f t="shared" si="113"/>
        <v>En Gestión</v>
      </c>
    </row>
    <row r="2319" spans="1:27" s="43" customFormat="1" ht="15" customHeight="1">
      <c r="A2319" s="89" t="s">
        <v>26</v>
      </c>
      <c r="B2319" s="90" t="s">
        <v>75</v>
      </c>
      <c r="C2319" s="91" t="s">
        <v>27</v>
      </c>
      <c r="D2319" s="91">
        <v>9478</v>
      </c>
      <c r="E2319" s="87" t="s">
        <v>121</v>
      </c>
      <c r="F2319" s="87" t="s">
        <v>57</v>
      </c>
      <c r="G2319" s="88" t="s">
        <v>30</v>
      </c>
      <c r="H2319" s="89" t="s">
        <v>31</v>
      </c>
      <c r="I2319" s="92" t="s">
        <v>32</v>
      </c>
      <c r="J2319" s="92" t="s">
        <v>33</v>
      </c>
      <c r="K2319" s="91" t="s">
        <v>34</v>
      </c>
      <c r="L2319" s="128">
        <v>44084</v>
      </c>
      <c r="M2319" s="91">
        <v>2020</v>
      </c>
      <c r="N2319" s="91" t="s">
        <v>1124</v>
      </c>
      <c r="O2319" s="91" t="s">
        <v>48</v>
      </c>
      <c r="P2319" s="127">
        <v>44114</v>
      </c>
      <c r="Q2319" s="97">
        <v>44104</v>
      </c>
      <c r="R2319" s="93" t="s">
        <v>35</v>
      </c>
      <c r="S2319" s="89" t="s">
        <v>36</v>
      </c>
      <c r="T2319" s="88" t="s">
        <v>30</v>
      </c>
      <c r="U2319" s="89" t="s">
        <v>449</v>
      </c>
      <c r="V2319" s="92" t="s">
        <v>2713</v>
      </c>
      <c r="W2319" s="94">
        <v>46608120</v>
      </c>
      <c r="X2319" s="46">
        <f t="shared" si="111"/>
        <v>20</v>
      </c>
      <c r="Y2319" s="46">
        <v>2054</v>
      </c>
      <c r="Z2319" s="46" t="str">
        <f t="shared" si="112"/>
        <v>16-30</v>
      </c>
      <c r="AA2319" s="77" t="str">
        <f t="shared" si="113"/>
        <v>En Gestión</v>
      </c>
    </row>
    <row r="2320" spans="1:27" s="43" customFormat="1" ht="15" customHeight="1">
      <c r="A2320" s="89" t="s">
        <v>26</v>
      </c>
      <c r="B2320" s="90" t="s">
        <v>75</v>
      </c>
      <c r="C2320" s="91" t="s">
        <v>27</v>
      </c>
      <c r="D2320" s="91">
        <v>9479</v>
      </c>
      <c r="E2320" s="87" t="s">
        <v>97</v>
      </c>
      <c r="F2320" s="87" t="s">
        <v>57</v>
      </c>
      <c r="G2320" s="88" t="s">
        <v>30</v>
      </c>
      <c r="H2320" s="89" t="s">
        <v>31</v>
      </c>
      <c r="I2320" s="92" t="s">
        <v>32</v>
      </c>
      <c r="J2320" s="92" t="s">
        <v>33</v>
      </c>
      <c r="K2320" s="91" t="s">
        <v>34</v>
      </c>
      <c r="L2320" s="128">
        <v>44084</v>
      </c>
      <c r="M2320" s="91">
        <v>2020</v>
      </c>
      <c r="N2320" s="91" t="s">
        <v>1124</v>
      </c>
      <c r="O2320" s="91" t="s">
        <v>48</v>
      </c>
      <c r="P2320" s="127">
        <v>44114</v>
      </c>
      <c r="Q2320" s="97">
        <v>44104</v>
      </c>
      <c r="R2320" s="93" t="s">
        <v>35</v>
      </c>
      <c r="S2320" s="89" t="s">
        <v>36</v>
      </c>
      <c r="T2320" s="88" t="s">
        <v>30</v>
      </c>
      <c r="U2320" s="89" t="s">
        <v>449</v>
      </c>
      <c r="V2320" s="92" t="s">
        <v>2714</v>
      </c>
      <c r="W2320" s="94">
        <v>18147880</v>
      </c>
      <c r="X2320" s="46">
        <f t="shared" si="111"/>
        <v>20</v>
      </c>
      <c r="Y2320" s="46">
        <v>2055</v>
      </c>
      <c r="Z2320" s="46" t="str">
        <f t="shared" si="112"/>
        <v>16-30</v>
      </c>
      <c r="AA2320" s="77" t="str">
        <f t="shared" si="113"/>
        <v>En Gestión</v>
      </c>
    </row>
    <row r="2321" spans="1:27" s="43" customFormat="1" ht="15" customHeight="1">
      <c r="A2321" s="89" t="s">
        <v>26</v>
      </c>
      <c r="B2321" s="90" t="s">
        <v>75</v>
      </c>
      <c r="C2321" s="91" t="s">
        <v>27</v>
      </c>
      <c r="D2321" s="91">
        <v>9480</v>
      </c>
      <c r="E2321" s="87" t="s">
        <v>85</v>
      </c>
      <c r="F2321" s="87" t="s">
        <v>57</v>
      </c>
      <c r="G2321" s="88" t="s">
        <v>30</v>
      </c>
      <c r="H2321" s="89" t="s">
        <v>31</v>
      </c>
      <c r="I2321" s="92" t="s">
        <v>32</v>
      </c>
      <c r="J2321" s="92" t="s">
        <v>33</v>
      </c>
      <c r="K2321" s="91" t="s">
        <v>34</v>
      </c>
      <c r="L2321" s="128">
        <v>44084</v>
      </c>
      <c r="M2321" s="91">
        <v>2020</v>
      </c>
      <c r="N2321" s="91" t="s">
        <v>1124</v>
      </c>
      <c r="O2321" s="91" t="s">
        <v>48</v>
      </c>
      <c r="P2321" s="127">
        <v>44114</v>
      </c>
      <c r="Q2321" s="97">
        <v>44104</v>
      </c>
      <c r="R2321" s="93" t="s">
        <v>35</v>
      </c>
      <c r="S2321" s="89" t="s">
        <v>36</v>
      </c>
      <c r="T2321" s="88" t="s">
        <v>30</v>
      </c>
      <c r="U2321" s="89" t="s">
        <v>449</v>
      </c>
      <c r="V2321" s="92" t="s">
        <v>2715</v>
      </c>
      <c r="W2321" s="94">
        <v>80664633</v>
      </c>
      <c r="X2321" s="46">
        <f t="shared" si="111"/>
        <v>20</v>
      </c>
      <c r="Y2321" s="46">
        <v>2056</v>
      </c>
      <c r="Z2321" s="46" t="str">
        <f t="shared" si="112"/>
        <v>16-30</v>
      </c>
      <c r="AA2321" s="77" t="str">
        <f t="shared" si="113"/>
        <v>En Gestión</v>
      </c>
    </row>
    <row r="2322" spans="1:27" s="43" customFormat="1" ht="15" customHeight="1">
      <c r="A2322" s="89" t="s">
        <v>26</v>
      </c>
      <c r="B2322" s="90" t="s">
        <v>75</v>
      </c>
      <c r="C2322" s="91" t="s">
        <v>27</v>
      </c>
      <c r="D2322" s="91">
        <v>9481</v>
      </c>
      <c r="E2322" s="87" t="s">
        <v>97</v>
      </c>
      <c r="F2322" s="87" t="s">
        <v>57</v>
      </c>
      <c r="G2322" s="88" t="s">
        <v>30</v>
      </c>
      <c r="H2322" s="89" t="s">
        <v>31</v>
      </c>
      <c r="I2322" s="92" t="s">
        <v>32</v>
      </c>
      <c r="J2322" s="92" t="s">
        <v>33</v>
      </c>
      <c r="K2322" s="91" t="s">
        <v>34</v>
      </c>
      <c r="L2322" s="128">
        <v>44084</v>
      </c>
      <c r="M2322" s="91">
        <v>2020</v>
      </c>
      <c r="N2322" s="91" t="s">
        <v>1124</v>
      </c>
      <c r="O2322" s="91" t="s">
        <v>48</v>
      </c>
      <c r="P2322" s="127">
        <v>44114</v>
      </c>
      <c r="Q2322" s="97">
        <v>44104</v>
      </c>
      <c r="R2322" s="93" t="s">
        <v>35</v>
      </c>
      <c r="S2322" s="89" t="s">
        <v>36</v>
      </c>
      <c r="T2322" s="88" t="s">
        <v>30</v>
      </c>
      <c r="U2322" s="89" t="s">
        <v>449</v>
      </c>
      <c r="V2322" s="92" t="s">
        <v>2716</v>
      </c>
      <c r="W2322" s="94">
        <v>47544443</v>
      </c>
      <c r="X2322" s="46">
        <f t="shared" si="111"/>
        <v>20</v>
      </c>
      <c r="Y2322" s="46">
        <v>2057</v>
      </c>
      <c r="Z2322" s="46" t="str">
        <f t="shared" si="112"/>
        <v>16-30</v>
      </c>
      <c r="AA2322" s="77" t="str">
        <f t="shared" si="113"/>
        <v>En Gestión</v>
      </c>
    </row>
    <row r="2323" spans="1:27" s="43" customFormat="1" ht="15" customHeight="1">
      <c r="A2323" s="89" t="s">
        <v>26</v>
      </c>
      <c r="B2323" s="90" t="s">
        <v>75</v>
      </c>
      <c r="C2323" s="91" t="s">
        <v>27</v>
      </c>
      <c r="D2323" s="91">
        <v>9482</v>
      </c>
      <c r="E2323" s="87" t="s">
        <v>133</v>
      </c>
      <c r="F2323" s="87" t="s">
        <v>57</v>
      </c>
      <c r="G2323" s="88" t="s">
        <v>30</v>
      </c>
      <c r="H2323" s="89" t="s">
        <v>31</v>
      </c>
      <c r="I2323" s="92" t="s">
        <v>32</v>
      </c>
      <c r="J2323" s="92" t="s">
        <v>33</v>
      </c>
      <c r="K2323" s="91" t="s">
        <v>34</v>
      </c>
      <c r="L2323" s="128">
        <v>44084</v>
      </c>
      <c r="M2323" s="91">
        <v>2020</v>
      </c>
      <c r="N2323" s="91" t="s">
        <v>1124</v>
      </c>
      <c r="O2323" s="91" t="s">
        <v>48</v>
      </c>
      <c r="P2323" s="127">
        <v>44114</v>
      </c>
      <c r="Q2323" s="97">
        <v>44104</v>
      </c>
      <c r="R2323" s="93" t="s">
        <v>35</v>
      </c>
      <c r="S2323" s="89" t="s">
        <v>36</v>
      </c>
      <c r="T2323" s="88">
        <v>39</v>
      </c>
      <c r="U2323" s="89" t="s">
        <v>82</v>
      </c>
      <c r="V2323" s="92" t="s">
        <v>2717</v>
      </c>
      <c r="W2323" s="94">
        <v>42941063</v>
      </c>
      <c r="X2323" s="46">
        <f t="shared" si="111"/>
        <v>20</v>
      </c>
      <c r="Y2323" s="46">
        <v>2058</v>
      </c>
      <c r="Z2323" s="46" t="str">
        <f t="shared" si="112"/>
        <v>16-30</v>
      </c>
      <c r="AA2323" s="77" t="str">
        <f t="shared" si="113"/>
        <v>En Gestión</v>
      </c>
    </row>
    <row r="2324" spans="1:27" s="43" customFormat="1" ht="15" customHeight="1">
      <c r="A2324" s="89" t="s">
        <v>26</v>
      </c>
      <c r="B2324" s="90" t="s">
        <v>75</v>
      </c>
      <c r="C2324" s="91" t="s">
        <v>27</v>
      </c>
      <c r="D2324" s="91">
        <v>9475</v>
      </c>
      <c r="E2324" s="87" t="s">
        <v>451</v>
      </c>
      <c r="F2324" s="87" t="s">
        <v>29</v>
      </c>
      <c r="G2324" s="88" t="s">
        <v>44</v>
      </c>
      <c r="H2324" s="89" t="s">
        <v>45</v>
      </c>
      <c r="I2324" s="92" t="s">
        <v>78</v>
      </c>
      <c r="J2324" s="92" t="s">
        <v>79</v>
      </c>
      <c r="K2324" s="91" t="s">
        <v>34</v>
      </c>
      <c r="L2324" s="128">
        <v>44084</v>
      </c>
      <c r="M2324" s="91">
        <v>2020</v>
      </c>
      <c r="N2324" s="91" t="s">
        <v>1124</v>
      </c>
      <c r="O2324" s="91" t="s">
        <v>48</v>
      </c>
      <c r="P2324" s="127">
        <v>44114</v>
      </c>
      <c r="Q2324" s="97">
        <v>44104</v>
      </c>
      <c r="R2324" s="93" t="s">
        <v>35</v>
      </c>
      <c r="S2324" s="89" t="s">
        <v>36</v>
      </c>
      <c r="T2324" s="88" t="s">
        <v>30</v>
      </c>
      <c r="U2324" s="89" t="s">
        <v>449</v>
      </c>
      <c r="V2324" s="92" t="s">
        <v>2718</v>
      </c>
      <c r="W2324" s="94">
        <v>46820156</v>
      </c>
      <c r="X2324" s="46">
        <f t="shared" si="111"/>
        <v>20</v>
      </c>
      <c r="Y2324" s="46">
        <v>2059</v>
      </c>
      <c r="Z2324" s="46" t="str">
        <f t="shared" si="112"/>
        <v>16-30</v>
      </c>
      <c r="AA2324" s="77" t="str">
        <f t="shared" si="113"/>
        <v>En Gestión</v>
      </c>
    </row>
    <row r="2325" spans="1:27" s="43" customFormat="1" ht="15" customHeight="1">
      <c r="A2325" s="89" t="s">
        <v>26</v>
      </c>
      <c r="B2325" s="90" t="s">
        <v>75</v>
      </c>
      <c r="C2325" s="91" t="s">
        <v>27</v>
      </c>
      <c r="D2325" s="91">
        <v>9467</v>
      </c>
      <c r="E2325" s="87" t="s">
        <v>101</v>
      </c>
      <c r="F2325" s="87" t="s">
        <v>57</v>
      </c>
      <c r="G2325" s="88" t="s">
        <v>44</v>
      </c>
      <c r="H2325" s="89" t="s">
        <v>45</v>
      </c>
      <c r="I2325" s="92" t="s">
        <v>424</v>
      </c>
      <c r="J2325" s="92" t="s">
        <v>47</v>
      </c>
      <c r="K2325" s="91" t="s">
        <v>34</v>
      </c>
      <c r="L2325" s="128">
        <v>44084</v>
      </c>
      <c r="M2325" s="91">
        <v>2020</v>
      </c>
      <c r="N2325" s="91" t="s">
        <v>1124</v>
      </c>
      <c r="O2325" s="91" t="s">
        <v>48</v>
      </c>
      <c r="P2325" s="127">
        <v>44114</v>
      </c>
      <c r="Q2325" s="97">
        <v>44104</v>
      </c>
      <c r="R2325" s="93" t="s">
        <v>35</v>
      </c>
      <c r="S2325" s="89" t="s">
        <v>36</v>
      </c>
      <c r="T2325" s="88" t="s">
        <v>30</v>
      </c>
      <c r="U2325" s="89" t="s">
        <v>449</v>
      </c>
      <c r="V2325" s="92" t="s">
        <v>2719</v>
      </c>
      <c r="W2325" s="94">
        <v>45267992</v>
      </c>
      <c r="X2325" s="46">
        <f t="shared" si="111"/>
        <v>20</v>
      </c>
      <c r="Y2325" s="46">
        <v>2060</v>
      </c>
      <c r="Z2325" s="46" t="str">
        <f t="shared" si="112"/>
        <v>16-30</v>
      </c>
      <c r="AA2325" s="77" t="str">
        <f t="shared" si="113"/>
        <v>En Gestión</v>
      </c>
    </row>
    <row r="2326" spans="1:27" s="43" customFormat="1" ht="15" customHeight="1">
      <c r="A2326" s="89" t="s">
        <v>26</v>
      </c>
      <c r="B2326" s="90" t="s">
        <v>75</v>
      </c>
      <c r="C2326" s="91" t="s">
        <v>27</v>
      </c>
      <c r="D2326" s="91">
        <v>9471</v>
      </c>
      <c r="E2326" s="87" t="s">
        <v>80</v>
      </c>
      <c r="F2326" s="87" t="s">
        <v>80</v>
      </c>
      <c r="G2326" s="88" t="s">
        <v>44</v>
      </c>
      <c r="H2326" s="89" t="s">
        <v>45</v>
      </c>
      <c r="I2326" s="92" t="s">
        <v>156</v>
      </c>
      <c r="J2326" s="92" t="s">
        <v>59</v>
      </c>
      <c r="K2326" s="91" t="s">
        <v>1122</v>
      </c>
      <c r="L2326" s="128">
        <v>44084</v>
      </c>
      <c r="M2326" s="91">
        <v>2020</v>
      </c>
      <c r="N2326" s="91" t="s">
        <v>1124</v>
      </c>
      <c r="O2326" s="91" t="s">
        <v>48</v>
      </c>
      <c r="P2326" s="127">
        <v>44114</v>
      </c>
      <c r="Q2326" s="97">
        <v>44104</v>
      </c>
      <c r="R2326" s="93">
        <v>29</v>
      </c>
      <c r="S2326" s="89" t="s">
        <v>81</v>
      </c>
      <c r="T2326" s="88" t="s">
        <v>41</v>
      </c>
      <c r="U2326" s="89" t="s">
        <v>42</v>
      </c>
      <c r="V2326" s="92" t="s">
        <v>2720</v>
      </c>
      <c r="W2326" s="94">
        <v>44917688</v>
      </c>
      <c r="X2326" s="46">
        <f t="shared" si="111"/>
        <v>20</v>
      </c>
      <c r="Y2326" s="46">
        <v>2061</v>
      </c>
      <c r="Z2326" s="46" t="str">
        <f t="shared" si="112"/>
        <v>16-30</v>
      </c>
      <c r="AA2326" s="77" t="str">
        <f t="shared" si="113"/>
        <v>En Gestión</v>
      </c>
    </row>
    <row r="2327" spans="1:27" s="43" customFormat="1" ht="15" customHeight="1">
      <c r="A2327" s="89" t="s">
        <v>26</v>
      </c>
      <c r="B2327" s="90" t="s">
        <v>75</v>
      </c>
      <c r="C2327" s="91" t="s">
        <v>27</v>
      </c>
      <c r="D2327" s="91">
        <v>9469</v>
      </c>
      <c r="E2327" s="87" t="s">
        <v>49</v>
      </c>
      <c r="F2327" s="87" t="s">
        <v>29</v>
      </c>
      <c r="G2327" s="88" t="s">
        <v>44</v>
      </c>
      <c r="H2327" s="89" t="s">
        <v>45</v>
      </c>
      <c r="I2327" s="92" t="s">
        <v>49</v>
      </c>
      <c r="J2327" s="92" t="s">
        <v>86</v>
      </c>
      <c r="K2327" s="91" t="s">
        <v>123</v>
      </c>
      <c r="L2327" s="128">
        <v>44084</v>
      </c>
      <c r="M2327" s="91">
        <v>2020</v>
      </c>
      <c r="N2327" s="91" t="s">
        <v>1124</v>
      </c>
      <c r="O2327" s="91" t="s">
        <v>48</v>
      </c>
      <c r="P2327" s="127">
        <v>44114</v>
      </c>
      <c r="Q2327" s="97">
        <v>44104</v>
      </c>
      <c r="R2327" s="93" t="s">
        <v>35</v>
      </c>
      <c r="S2327" s="89" t="s">
        <v>36</v>
      </c>
      <c r="T2327" s="88" t="s">
        <v>30</v>
      </c>
      <c r="U2327" s="89" t="s">
        <v>449</v>
      </c>
      <c r="V2327" s="92" t="s">
        <v>2721</v>
      </c>
      <c r="W2327" s="94">
        <v>2836045</v>
      </c>
      <c r="X2327" s="46">
        <f t="shared" si="111"/>
        <v>20</v>
      </c>
      <c r="Y2327" s="46">
        <v>2062</v>
      </c>
      <c r="Z2327" s="46" t="str">
        <f t="shared" si="112"/>
        <v>16-30</v>
      </c>
      <c r="AA2327" s="77" t="str">
        <f t="shared" si="113"/>
        <v>En Gestión</v>
      </c>
    </row>
    <row r="2328" spans="1:27" s="43" customFormat="1">
      <c r="A2328" s="89" t="s">
        <v>26</v>
      </c>
      <c r="B2328" s="90" t="s">
        <v>75</v>
      </c>
      <c r="C2328" s="91" t="s">
        <v>27</v>
      </c>
      <c r="D2328" s="91">
        <v>9466</v>
      </c>
      <c r="E2328" s="87" t="s">
        <v>72</v>
      </c>
      <c r="F2328" s="87" t="s">
        <v>29</v>
      </c>
      <c r="G2328" s="88" t="s">
        <v>44</v>
      </c>
      <c r="H2328" s="89" t="s">
        <v>45</v>
      </c>
      <c r="I2328" s="92" t="s">
        <v>72</v>
      </c>
      <c r="J2328" s="92" t="s">
        <v>111</v>
      </c>
      <c r="K2328" s="91" t="s">
        <v>434</v>
      </c>
      <c r="L2328" s="128">
        <v>44084</v>
      </c>
      <c r="M2328" s="91">
        <v>2020</v>
      </c>
      <c r="N2328" s="91" t="s">
        <v>1124</v>
      </c>
      <c r="O2328" s="91" t="s">
        <v>48</v>
      </c>
      <c r="P2328" s="127">
        <v>44114</v>
      </c>
      <c r="Q2328" s="97">
        <v>44104</v>
      </c>
      <c r="R2328" s="93" t="s">
        <v>35</v>
      </c>
      <c r="S2328" s="89" t="s">
        <v>36</v>
      </c>
      <c r="T2328" s="88" t="s">
        <v>30</v>
      </c>
      <c r="U2328" s="89" t="s">
        <v>449</v>
      </c>
      <c r="V2328" s="92" t="s">
        <v>2722</v>
      </c>
      <c r="W2328" s="94">
        <v>44956674</v>
      </c>
      <c r="X2328" s="46">
        <f t="shared" si="111"/>
        <v>20</v>
      </c>
      <c r="Y2328" s="46">
        <v>2063</v>
      </c>
      <c r="Z2328" s="46" t="str">
        <f t="shared" si="112"/>
        <v>16-30</v>
      </c>
      <c r="AA2328" s="77" t="str">
        <f t="shared" si="113"/>
        <v>En Gestión</v>
      </c>
    </row>
    <row r="2329" spans="1:27" s="43" customFormat="1" ht="15" customHeight="1">
      <c r="A2329" s="89" t="s">
        <v>26</v>
      </c>
      <c r="B2329" s="90" t="s">
        <v>75</v>
      </c>
      <c r="C2329" s="91" t="s">
        <v>27</v>
      </c>
      <c r="D2329" s="91">
        <v>9451</v>
      </c>
      <c r="E2329" s="87" t="s">
        <v>50</v>
      </c>
      <c r="F2329" s="87" t="s">
        <v>29</v>
      </c>
      <c r="G2329" s="88" t="s">
        <v>44</v>
      </c>
      <c r="H2329" s="89" t="s">
        <v>45</v>
      </c>
      <c r="I2329" s="92" t="s">
        <v>50</v>
      </c>
      <c r="J2329" s="92" t="s">
        <v>51</v>
      </c>
      <c r="K2329" s="91" t="s">
        <v>52</v>
      </c>
      <c r="L2329" s="128">
        <v>44083</v>
      </c>
      <c r="M2329" s="91">
        <v>2020</v>
      </c>
      <c r="N2329" s="91" t="s">
        <v>1124</v>
      </c>
      <c r="O2329" s="91" t="s">
        <v>48</v>
      </c>
      <c r="P2329" s="127">
        <v>44113</v>
      </c>
      <c r="Q2329" s="97">
        <v>44104</v>
      </c>
      <c r="R2329" s="93" t="s">
        <v>35</v>
      </c>
      <c r="S2329" s="89" t="s">
        <v>36</v>
      </c>
      <c r="T2329" s="88">
        <v>39</v>
      </c>
      <c r="U2329" s="89" t="s">
        <v>82</v>
      </c>
      <c r="V2329" s="92" t="s">
        <v>2723</v>
      </c>
      <c r="W2329" s="94">
        <v>73777170</v>
      </c>
      <c r="X2329" s="46">
        <f t="shared" si="111"/>
        <v>21</v>
      </c>
      <c r="Y2329" s="46">
        <v>2064</v>
      </c>
      <c r="Z2329" s="46" t="str">
        <f t="shared" si="112"/>
        <v>16-30</v>
      </c>
      <c r="AA2329" s="77" t="str">
        <f t="shared" si="113"/>
        <v>En Gestión</v>
      </c>
    </row>
    <row r="2330" spans="1:27" s="43" customFormat="1" ht="15" customHeight="1">
      <c r="A2330" s="89" t="s">
        <v>26</v>
      </c>
      <c r="B2330" s="90" t="s">
        <v>75</v>
      </c>
      <c r="C2330" s="91" t="s">
        <v>27</v>
      </c>
      <c r="D2330" s="91">
        <v>9435</v>
      </c>
      <c r="E2330" s="87" t="s">
        <v>38</v>
      </c>
      <c r="F2330" s="87" t="s">
        <v>29</v>
      </c>
      <c r="G2330" s="88" t="s">
        <v>44</v>
      </c>
      <c r="H2330" s="89" t="s">
        <v>45</v>
      </c>
      <c r="I2330" s="92" t="s">
        <v>38</v>
      </c>
      <c r="J2330" s="92" t="s">
        <v>79</v>
      </c>
      <c r="K2330" s="91" t="s">
        <v>150</v>
      </c>
      <c r="L2330" s="128">
        <v>44083</v>
      </c>
      <c r="M2330" s="91">
        <v>2020</v>
      </c>
      <c r="N2330" s="91" t="s">
        <v>1124</v>
      </c>
      <c r="O2330" s="91" t="s">
        <v>48</v>
      </c>
      <c r="P2330" s="127">
        <v>44113</v>
      </c>
      <c r="Q2330" s="97">
        <v>44104</v>
      </c>
      <c r="R2330" s="93" t="s">
        <v>35</v>
      </c>
      <c r="S2330" s="89" t="s">
        <v>36</v>
      </c>
      <c r="T2330" s="88" t="s">
        <v>30</v>
      </c>
      <c r="U2330" s="89" t="s">
        <v>449</v>
      </c>
      <c r="V2330" s="92" t="s">
        <v>2724</v>
      </c>
      <c r="W2330" s="94">
        <v>47673710</v>
      </c>
      <c r="X2330" s="46">
        <f t="shared" si="111"/>
        <v>21</v>
      </c>
      <c r="Y2330" s="46">
        <v>2065</v>
      </c>
      <c r="Z2330" s="46" t="str">
        <f t="shared" si="112"/>
        <v>16-30</v>
      </c>
      <c r="AA2330" s="77" t="str">
        <f t="shared" si="113"/>
        <v>En Gestión</v>
      </c>
    </row>
    <row r="2331" spans="1:27" s="43" customFormat="1" ht="15" customHeight="1">
      <c r="A2331" s="89" t="s">
        <v>26</v>
      </c>
      <c r="B2331" s="90" t="s">
        <v>75</v>
      </c>
      <c r="C2331" s="91" t="s">
        <v>27</v>
      </c>
      <c r="D2331" s="91">
        <v>9453</v>
      </c>
      <c r="E2331" s="87" t="s">
        <v>73</v>
      </c>
      <c r="F2331" s="87" t="s">
        <v>57</v>
      </c>
      <c r="G2331" s="88" t="s">
        <v>44</v>
      </c>
      <c r="H2331" s="89" t="s">
        <v>45</v>
      </c>
      <c r="I2331" s="92" t="s">
        <v>73</v>
      </c>
      <c r="J2331" s="92" t="s">
        <v>79</v>
      </c>
      <c r="K2331" s="91" t="s">
        <v>122</v>
      </c>
      <c r="L2331" s="128">
        <v>44083</v>
      </c>
      <c r="M2331" s="91">
        <v>2020</v>
      </c>
      <c r="N2331" s="91" t="s">
        <v>1124</v>
      </c>
      <c r="O2331" s="91" t="s">
        <v>48</v>
      </c>
      <c r="P2331" s="127">
        <v>44113</v>
      </c>
      <c r="Q2331" s="97">
        <v>44104</v>
      </c>
      <c r="R2331" s="93" t="s">
        <v>35</v>
      </c>
      <c r="S2331" s="89" t="s">
        <v>36</v>
      </c>
      <c r="T2331" s="88" t="s">
        <v>30</v>
      </c>
      <c r="U2331" s="89" t="s">
        <v>449</v>
      </c>
      <c r="V2331" s="92" t="s">
        <v>2725</v>
      </c>
      <c r="W2331" s="94">
        <v>43780497</v>
      </c>
      <c r="X2331" s="46">
        <f t="shared" si="111"/>
        <v>21</v>
      </c>
      <c r="Y2331" s="46">
        <v>2066</v>
      </c>
      <c r="Z2331" s="46" t="str">
        <f t="shared" si="112"/>
        <v>16-30</v>
      </c>
      <c r="AA2331" s="77" t="str">
        <f t="shared" si="113"/>
        <v>En Gestión</v>
      </c>
    </row>
    <row r="2332" spans="1:27" s="43" customFormat="1" ht="15" customHeight="1">
      <c r="A2332" s="89" t="s">
        <v>26</v>
      </c>
      <c r="B2332" s="90" t="s">
        <v>75</v>
      </c>
      <c r="C2332" s="91" t="s">
        <v>27</v>
      </c>
      <c r="D2332" s="91">
        <v>9447</v>
      </c>
      <c r="E2332" s="87" t="s">
        <v>77</v>
      </c>
      <c r="F2332" s="87" t="s">
        <v>57</v>
      </c>
      <c r="G2332" s="88" t="s">
        <v>44</v>
      </c>
      <c r="H2332" s="89" t="s">
        <v>45</v>
      </c>
      <c r="I2332" s="92" t="s">
        <v>124</v>
      </c>
      <c r="J2332" s="92" t="s">
        <v>108</v>
      </c>
      <c r="K2332" s="91" t="s">
        <v>459</v>
      </c>
      <c r="L2332" s="128">
        <v>44083</v>
      </c>
      <c r="M2332" s="91">
        <v>2020</v>
      </c>
      <c r="N2332" s="91" t="s">
        <v>1124</v>
      </c>
      <c r="O2332" s="91" t="s">
        <v>48</v>
      </c>
      <c r="P2332" s="127">
        <v>44113</v>
      </c>
      <c r="Q2332" s="97">
        <v>44104</v>
      </c>
      <c r="R2332" s="93" t="s">
        <v>35</v>
      </c>
      <c r="S2332" s="89" t="s">
        <v>36</v>
      </c>
      <c r="T2332" s="88" t="s">
        <v>30</v>
      </c>
      <c r="U2332" s="89" t="s">
        <v>449</v>
      </c>
      <c r="V2332" s="92" t="s">
        <v>2726</v>
      </c>
      <c r="W2332" s="94">
        <v>16650206</v>
      </c>
      <c r="X2332" s="46">
        <f t="shared" si="111"/>
        <v>21</v>
      </c>
      <c r="Y2332" s="46">
        <v>2067</v>
      </c>
      <c r="Z2332" s="46" t="str">
        <f t="shared" si="112"/>
        <v>16-30</v>
      </c>
      <c r="AA2332" s="77" t="str">
        <f t="shared" si="113"/>
        <v>En Gestión</v>
      </c>
    </row>
    <row r="2333" spans="1:27" s="43" customFormat="1" ht="15" customHeight="1">
      <c r="A2333" s="89" t="s">
        <v>26</v>
      </c>
      <c r="B2333" s="90" t="s">
        <v>75</v>
      </c>
      <c r="C2333" s="91" t="s">
        <v>27</v>
      </c>
      <c r="D2333" s="91">
        <v>9455</v>
      </c>
      <c r="E2333" s="87" t="s">
        <v>77</v>
      </c>
      <c r="F2333" s="87" t="s">
        <v>57</v>
      </c>
      <c r="G2333" s="88" t="s">
        <v>44</v>
      </c>
      <c r="H2333" s="89" t="s">
        <v>45</v>
      </c>
      <c r="I2333" s="92" t="s">
        <v>124</v>
      </c>
      <c r="J2333" s="92" t="s">
        <v>108</v>
      </c>
      <c r="K2333" s="91" t="s">
        <v>459</v>
      </c>
      <c r="L2333" s="128">
        <v>44083</v>
      </c>
      <c r="M2333" s="91">
        <v>2020</v>
      </c>
      <c r="N2333" s="91" t="s">
        <v>1124</v>
      </c>
      <c r="O2333" s="91" t="s">
        <v>48</v>
      </c>
      <c r="P2333" s="127">
        <v>44113</v>
      </c>
      <c r="Q2333" s="97">
        <v>44104</v>
      </c>
      <c r="R2333" s="93" t="s">
        <v>35</v>
      </c>
      <c r="S2333" s="89" t="s">
        <v>36</v>
      </c>
      <c r="T2333" s="88" t="s">
        <v>30</v>
      </c>
      <c r="U2333" s="89" t="s">
        <v>449</v>
      </c>
      <c r="V2333" s="92" t="s">
        <v>2727</v>
      </c>
      <c r="W2333" s="94">
        <v>16594988</v>
      </c>
      <c r="X2333" s="46">
        <f t="shared" si="111"/>
        <v>21</v>
      </c>
      <c r="Y2333" s="46">
        <v>2068</v>
      </c>
      <c r="Z2333" s="46" t="str">
        <f t="shared" si="112"/>
        <v>16-30</v>
      </c>
      <c r="AA2333" s="77" t="str">
        <f t="shared" si="113"/>
        <v>En Gestión</v>
      </c>
    </row>
    <row r="2334" spans="1:27" s="43" customFormat="1" ht="15" customHeight="1">
      <c r="A2334" s="89" t="s">
        <v>26</v>
      </c>
      <c r="B2334" s="90" t="s">
        <v>75</v>
      </c>
      <c r="C2334" s="91" t="s">
        <v>27</v>
      </c>
      <c r="D2334" s="91">
        <v>9443</v>
      </c>
      <c r="E2334" s="87" t="s">
        <v>74</v>
      </c>
      <c r="F2334" s="87" t="s">
        <v>57</v>
      </c>
      <c r="G2334" s="88" t="s">
        <v>44</v>
      </c>
      <c r="H2334" s="89" t="s">
        <v>45</v>
      </c>
      <c r="I2334" s="92" t="s">
        <v>135</v>
      </c>
      <c r="J2334" s="92" t="s">
        <v>47</v>
      </c>
      <c r="K2334" s="91" t="s">
        <v>34</v>
      </c>
      <c r="L2334" s="128">
        <v>44083</v>
      </c>
      <c r="M2334" s="91">
        <v>2020</v>
      </c>
      <c r="N2334" s="91" t="s">
        <v>1124</v>
      </c>
      <c r="O2334" s="91" t="s">
        <v>48</v>
      </c>
      <c r="P2334" s="127">
        <v>44113</v>
      </c>
      <c r="Q2334" s="97">
        <v>44104</v>
      </c>
      <c r="R2334" s="93" t="s">
        <v>35</v>
      </c>
      <c r="S2334" s="89" t="s">
        <v>36</v>
      </c>
      <c r="T2334" s="88" t="s">
        <v>30</v>
      </c>
      <c r="U2334" s="89" t="s">
        <v>449</v>
      </c>
      <c r="V2334" s="92" t="s">
        <v>2728</v>
      </c>
      <c r="W2334" s="94">
        <v>48435272</v>
      </c>
      <c r="X2334" s="46">
        <f t="shared" si="111"/>
        <v>21</v>
      </c>
      <c r="Y2334" s="46">
        <v>2069</v>
      </c>
      <c r="Z2334" s="46" t="str">
        <f t="shared" si="112"/>
        <v>16-30</v>
      </c>
      <c r="AA2334" s="77" t="str">
        <f t="shared" si="113"/>
        <v>En Gestión</v>
      </c>
    </row>
    <row r="2335" spans="1:27" s="43" customFormat="1" ht="15" customHeight="1">
      <c r="A2335" s="89" t="s">
        <v>26</v>
      </c>
      <c r="B2335" s="90" t="s">
        <v>75</v>
      </c>
      <c r="C2335" s="91" t="s">
        <v>27</v>
      </c>
      <c r="D2335" s="91">
        <v>9446</v>
      </c>
      <c r="E2335" s="87" t="s">
        <v>74</v>
      </c>
      <c r="F2335" s="87" t="s">
        <v>57</v>
      </c>
      <c r="G2335" s="88" t="s">
        <v>44</v>
      </c>
      <c r="H2335" s="89" t="s">
        <v>45</v>
      </c>
      <c r="I2335" s="92" t="s">
        <v>135</v>
      </c>
      <c r="J2335" s="92" t="s">
        <v>47</v>
      </c>
      <c r="K2335" s="91" t="s">
        <v>34</v>
      </c>
      <c r="L2335" s="128">
        <v>44083</v>
      </c>
      <c r="M2335" s="91">
        <v>2020</v>
      </c>
      <c r="N2335" s="91" t="s">
        <v>1124</v>
      </c>
      <c r="O2335" s="91" t="s">
        <v>48</v>
      </c>
      <c r="P2335" s="127">
        <v>44113</v>
      </c>
      <c r="Q2335" s="97">
        <v>44104</v>
      </c>
      <c r="R2335" s="93" t="s">
        <v>35</v>
      </c>
      <c r="S2335" s="89" t="s">
        <v>36</v>
      </c>
      <c r="T2335" s="88" t="s">
        <v>30</v>
      </c>
      <c r="U2335" s="89" t="s">
        <v>449</v>
      </c>
      <c r="V2335" s="92" t="s">
        <v>2729</v>
      </c>
      <c r="W2335" s="94">
        <v>73074717</v>
      </c>
      <c r="X2335" s="46">
        <f t="shared" ref="X2335:X2398" si="114">Q2335-L2335</f>
        <v>21</v>
      </c>
      <c r="Y2335" s="46">
        <v>2070</v>
      </c>
      <c r="Z2335" s="46" t="str">
        <f t="shared" ref="Z2335:Z2398" si="115">IF(X2335&lt;=15,"1-15",IF(X2335&lt;=30,"16-30",IF(X2335&lt;=60,"31-60","Más de 60")))</f>
        <v>16-30</v>
      </c>
      <c r="AA2335" s="77" t="str">
        <f t="shared" ref="AA2335:AA2398" si="116">IF(B2335&lt;&gt;"En Gestión","Concluido","En Gestión")</f>
        <v>En Gestión</v>
      </c>
    </row>
    <row r="2336" spans="1:27" s="43" customFormat="1" ht="15" customHeight="1">
      <c r="A2336" s="89" t="s">
        <v>26</v>
      </c>
      <c r="B2336" s="90" t="s">
        <v>75</v>
      </c>
      <c r="C2336" s="91" t="s">
        <v>27</v>
      </c>
      <c r="D2336" s="91">
        <v>9449</v>
      </c>
      <c r="E2336" s="87" t="s">
        <v>151</v>
      </c>
      <c r="F2336" s="87" t="s">
        <v>57</v>
      </c>
      <c r="G2336" s="88" t="s">
        <v>44</v>
      </c>
      <c r="H2336" s="89" t="s">
        <v>45</v>
      </c>
      <c r="I2336" s="92" t="s">
        <v>151</v>
      </c>
      <c r="J2336" s="92" t="s">
        <v>79</v>
      </c>
      <c r="K2336" s="91" t="s">
        <v>34</v>
      </c>
      <c r="L2336" s="128">
        <v>44083</v>
      </c>
      <c r="M2336" s="91">
        <v>2020</v>
      </c>
      <c r="N2336" s="91" t="s">
        <v>1124</v>
      </c>
      <c r="O2336" s="91" t="s">
        <v>48</v>
      </c>
      <c r="P2336" s="127">
        <v>44113</v>
      </c>
      <c r="Q2336" s="97">
        <v>44104</v>
      </c>
      <c r="R2336" s="93" t="s">
        <v>35</v>
      </c>
      <c r="S2336" s="89" t="s">
        <v>36</v>
      </c>
      <c r="T2336" s="88" t="s">
        <v>41</v>
      </c>
      <c r="U2336" s="89" t="s">
        <v>42</v>
      </c>
      <c r="V2336" s="92" t="s">
        <v>2730</v>
      </c>
      <c r="W2336" s="94">
        <v>42102140</v>
      </c>
      <c r="X2336" s="46">
        <f t="shared" si="114"/>
        <v>21</v>
      </c>
      <c r="Y2336" s="46">
        <v>2071</v>
      </c>
      <c r="Z2336" s="46" t="str">
        <f t="shared" si="115"/>
        <v>16-30</v>
      </c>
      <c r="AA2336" s="77" t="str">
        <f t="shared" si="116"/>
        <v>En Gestión</v>
      </c>
    </row>
    <row r="2337" spans="1:27" s="43" customFormat="1" ht="15" customHeight="1">
      <c r="A2337" s="89" t="s">
        <v>26</v>
      </c>
      <c r="B2337" s="90" t="s">
        <v>75</v>
      </c>
      <c r="C2337" s="91" t="s">
        <v>27</v>
      </c>
      <c r="D2337" s="91">
        <v>9441</v>
      </c>
      <c r="E2337" s="87" t="s">
        <v>105</v>
      </c>
      <c r="F2337" s="87" t="s">
        <v>29</v>
      </c>
      <c r="G2337" s="88" t="s">
        <v>44</v>
      </c>
      <c r="H2337" s="89" t="s">
        <v>45</v>
      </c>
      <c r="I2337" s="92" t="s">
        <v>105</v>
      </c>
      <c r="J2337" s="92" t="s">
        <v>47</v>
      </c>
      <c r="K2337" s="91" t="s">
        <v>34</v>
      </c>
      <c r="L2337" s="128">
        <v>44083</v>
      </c>
      <c r="M2337" s="91">
        <v>2020</v>
      </c>
      <c r="N2337" s="91" t="s">
        <v>1124</v>
      </c>
      <c r="O2337" s="91" t="s">
        <v>48</v>
      </c>
      <c r="P2337" s="127">
        <v>44113</v>
      </c>
      <c r="Q2337" s="97">
        <v>44104</v>
      </c>
      <c r="R2337" s="93" t="s">
        <v>35</v>
      </c>
      <c r="S2337" s="89" t="s">
        <v>36</v>
      </c>
      <c r="T2337" s="88" t="s">
        <v>30</v>
      </c>
      <c r="U2337" s="89" t="s">
        <v>449</v>
      </c>
      <c r="V2337" s="92" t="s">
        <v>2731</v>
      </c>
      <c r="W2337" s="94">
        <v>47763164</v>
      </c>
      <c r="X2337" s="46">
        <f t="shared" si="114"/>
        <v>21</v>
      </c>
      <c r="Y2337" s="46">
        <v>2072</v>
      </c>
      <c r="Z2337" s="46" t="str">
        <f t="shared" si="115"/>
        <v>16-30</v>
      </c>
      <c r="AA2337" s="77" t="str">
        <f t="shared" si="116"/>
        <v>En Gestión</v>
      </c>
    </row>
    <row r="2338" spans="1:27" s="43" customFormat="1" ht="15" customHeight="1">
      <c r="A2338" s="89" t="s">
        <v>26</v>
      </c>
      <c r="B2338" s="90" t="s">
        <v>75</v>
      </c>
      <c r="C2338" s="91" t="s">
        <v>27</v>
      </c>
      <c r="D2338" s="91">
        <v>9436</v>
      </c>
      <c r="E2338" s="87" t="s">
        <v>97</v>
      </c>
      <c r="F2338" s="87" t="s">
        <v>57</v>
      </c>
      <c r="G2338" s="88" t="s">
        <v>30</v>
      </c>
      <c r="H2338" s="89" t="s">
        <v>31</v>
      </c>
      <c r="I2338" s="92" t="s">
        <v>32</v>
      </c>
      <c r="J2338" s="92" t="s">
        <v>33</v>
      </c>
      <c r="K2338" s="91" t="s">
        <v>34</v>
      </c>
      <c r="L2338" s="128">
        <v>44083</v>
      </c>
      <c r="M2338" s="91">
        <v>2020</v>
      </c>
      <c r="N2338" s="91" t="s">
        <v>1124</v>
      </c>
      <c r="O2338" s="91" t="s">
        <v>48</v>
      </c>
      <c r="P2338" s="127">
        <v>44113</v>
      </c>
      <c r="Q2338" s="97">
        <v>44104</v>
      </c>
      <c r="R2338" s="93" t="s">
        <v>35</v>
      </c>
      <c r="S2338" s="89" t="s">
        <v>36</v>
      </c>
      <c r="T2338" s="88" t="s">
        <v>30</v>
      </c>
      <c r="U2338" s="89" t="s">
        <v>449</v>
      </c>
      <c r="V2338" s="92" t="s">
        <v>2732</v>
      </c>
      <c r="W2338" s="94">
        <v>40130261</v>
      </c>
      <c r="X2338" s="46">
        <f t="shared" si="114"/>
        <v>21</v>
      </c>
      <c r="Y2338" s="46">
        <v>2073</v>
      </c>
      <c r="Z2338" s="46" t="str">
        <f t="shared" si="115"/>
        <v>16-30</v>
      </c>
      <c r="AA2338" s="77" t="str">
        <f t="shared" si="116"/>
        <v>En Gestión</v>
      </c>
    </row>
    <row r="2339" spans="1:27" s="43" customFormat="1">
      <c r="A2339" s="89" t="s">
        <v>26</v>
      </c>
      <c r="B2339" s="90" t="s">
        <v>75</v>
      </c>
      <c r="C2339" s="91" t="s">
        <v>27</v>
      </c>
      <c r="D2339" s="91">
        <v>9437</v>
      </c>
      <c r="E2339" s="87" t="s">
        <v>121</v>
      </c>
      <c r="F2339" s="87" t="s">
        <v>57</v>
      </c>
      <c r="G2339" s="88" t="s">
        <v>30</v>
      </c>
      <c r="H2339" s="89" t="s">
        <v>31</v>
      </c>
      <c r="I2339" s="92" t="s">
        <v>32</v>
      </c>
      <c r="J2339" s="92" t="s">
        <v>33</v>
      </c>
      <c r="K2339" s="91" t="s">
        <v>34</v>
      </c>
      <c r="L2339" s="128">
        <v>44083</v>
      </c>
      <c r="M2339" s="91">
        <v>2020</v>
      </c>
      <c r="N2339" s="91" t="s">
        <v>1124</v>
      </c>
      <c r="O2339" s="91" t="s">
        <v>48</v>
      </c>
      <c r="P2339" s="127">
        <v>44113</v>
      </c>
      <c r="Q2339" s="97">
        <v>44104</v>
      </c>
      <c r="R2339" s="93" t="s">
        <v>35</v>
      </c>
      <c r="S2339" s="89" t="s">
        <v>36</v>
      </c>
      <c r="T2339" s="88" t="s">
        <v>30</v>
      </c>
      <c r="U2339" s="89" t="s">
        <v>449</v>
      </c>
      <c r="V2339" s="92" t="s">
        <v>2733</v>
      </c>
      <c r="W2339" s="94">
        <v>43528380</v>
      </c>
      <c r="X2339" s="46">
        <f t="shared" si="114"/>
        <v>21</v>
      </c>
      <c r="Y2339" s="46">
        <v>2074</v>
      </c>
      <c r="Z2339" s="46" t="str">
        <f t="shared" si="115"/>
        <v>16-30</v>
      </c>
      <c r="AA2339" s="77" t="str">
        <f t="shared" si="116"/>
        <v>En Gestión</v>
      </c>
    </row>
    <row r="2340" spans="1:27" s="43" customFormat="1">
      <c r="A2340" s="89" t="s">
        <v>26</v>
      </c>
      <c r="B2340" s="90" t="s">
        <v>75</v>
      </c>
      <c r="C2340" s="91" t="s">
        <v>27</v>
      </c>
      <c r="D2340" s="91">
        <v>9438</v>
      </c>
      <c r="E2340" s="87" t="s">
        <v>121</v>
      </c>
      <c r="F2340" s="87" t="s">
        <v>29</v>
      </c>
      <c r="G2340" s="88" t="s">
        <v>30</v>
      </c>
      <c r="H2340" s="89" t="s">
        <v>31</v>
      </c>
      <c r="I2340" s="92" t="s">
        <v>32</v>
      </c>
      <c r="J2340" s="92" t="s">
        <v>33</v>
      </c>
      <c r="K2340" s="91" t="s">
        <v>34</v>
      </c>
      <c r="L2340" s="128">
        <v>44083</v>
      </c>
      <c r="M2340" s="91">
        <v>2020</v>
      </c>
      <c r="N2340" s="91" t="s">
        <v>1124</v>
      </c>
      <c r="O2340" s="91" t="s">
        <v>48</v>
      </c>
      <c r="P2340" s="127">
        <v>44113</v>
      </c>
      <c r="Q2340" s="97">
        <v>44104</v>
      </c>
      <c r="R2340" s="93" t="s">
        <v>35</v>
      </c>
      <c r="S2340" s="89" t="s">
        <v>36</v>
      </c>
      <c r="T2340" s="88" t="s">
        <v>30</v>
      </c>
      <c r="U2340" s="89" t="s">
        <v>449</v>
      </c>
      <c r="V2340" s="92" t="s">
        <v>2734</v>
      </c>
      <c r="W2340" s="94">
        <v>44477294</v>
      </c>
      <c r="X2340" s="46">
        <f t="shared" si="114"/>
        <v>21</v>
      </c>
      <c r="Y2340" s="46">
        <v>2075</v>
      </c>
      <c r="Z2340" s="46" t="str">
        <f t="shared" si="115"/>
        <v>16-30</v>
      </c>
      <c r="AA2340" s="77" t="str">
        <f t="shared" si="116"/>
        <v>En Gestión</v>
      </c>
    </row>
    <row r="2341" spans="1:27" s="43" customFormat="1">
      <c r="A2341" s="89" t="s">
        <v>26</v>
      </c>
      <c r="B2341" s="90" t="s">
        <v>75</v>
      </c>
      <c r="C2341" s="91" t="s">
        <v>27</v>
      </c>
      <c r="D2341" s="91">
        <v>9439</v>
      </c>
      <c r="E2341" s="87" t="s">
        <v>60</v>
      </c>
      <c r="F2341" s="87" t="s">
        <v>62</v>
      </c>
      <c r="G2341" s="88" t="s">
        <v>54</v>
      </c>
      <c r="H2341" s="89" t="s">
        <v>55</v>
      </c>
      <c r="I2341" s="92" t="s">
        <v>32</v>
      </c>
      <c r="J2341" s="92" t="s">
        <v>33</v>
      </c>
      <c r="K2341" s="91" t="s">
        <v>34</v>
      </c>
      <c r="L2341" s="128">
        <v>44083</v>
      </c>
      <c r="M2341" s="91">
        <v>2020</v>
      </c>
      <c r="N2341" s="91" t="s">
        <v>1124</v>
      </c>
      <c r="O2341" s="91" t="s">
        <v>48</v>
      </c>
      <c r="P2341" s="127">
        <v>44113</v>
      </c>
      <c r="Q2341" s="97">
        <v>44104</v>
      </c>
      <c r="R2341" s="93" t="s">
        <v>35</v>
      </c>
      <c r="S2341" s="89" t="s">
        <v>36</v>
      </c>
      <c r="T2341" s="88" t="s">
        <v>41</v>
      </c>
      <c r="U2341" s="89" t="s">
        <v>42</v>
      </c>
      <c r="V2341" s="92" t="s">
        <v>2735</v>
      </c>
      <c r="W2341" s="94">
        <v>48026167</v>
      </c>
      <c r="X2341" s="46">
        <f t="shared" si="114"/>
        <v>21</v>
      </c>
      <c r="Y2341" s="46">
        <v>2076</v>
      </c>
      <c r="Z2341" s="46" t="str">
        <f t="shared" si="115"/>
        <v>16-30</v>
      </c>
      <c r="AA2341" s="77" t="str">
        <f t="shared" si="116"/>
        <v>En Gestión</v>
      </c>
    </row>
    <row r="2342" spans="1:27" s="43" customFormat="1" ht="15" customHeight="1">
      <c r="A2342" s="89" t="s">
        <v>26</v>
      </c>
      <c r="B2342" s="90" t="s">
        <v>75</v>
      </c>
      <c r="C2342" s="91" t="s">
        <v>27</v>
      </c>
      <c r="D2342" s="91">
        <v>9440</v>
      </c>
      <c r="E2342" s="87" t="s">
        <v>50</v>
      </c>
      <c r="F2342" s="87" t="s">
        <v>29</v>
      </c>
      <c r="G2342" s="88" t="s">
        <v>30</v>
      </c>
      <c r="H2342" s="89" t="s">
        <v>31</v>
      </c>
      <c r="I2342" s="92" t="s">
        <v>32</v>
      </c>
      <c r="J2342" s="92" t="s">
        <v>33</v>
      </c>
      <c r="K2342" s="91" t="s">
        <v>34</v>
      </c>
      <c r="L2342" s="128">
        <v>44083</v>
      </c>
      <c r="M2342" s="91">
        <v>2020</v>
      </c>
      <c r="N2342" s="91" t="s">
        <v>1124</v>
      </c>
      <c r="O2342" s="91" t="s">
        <v>48</v>
      </c>
      <c r="P2342" s="127">
        <v>44113</v>
      </c>
      <c r="Q2342" s="97">
        <v>44104</v>
      </c>
      <c r="R2342" s="93" t="s">
        <v>35</v>
      </c>
      <c r="S2342" s="89" t="s">
        <v>36</v>
      </c>
      <c r="T2342" s="88" t="s">
        <v>30</v>
      </c>
      <c r="U2342" s="89" t="s">
        <v>449</v>
      </c>
      <c r="V2342" s="92" t="s">
        <v>2736</v>
      </c>
      <c r="W2342" s="94">
        <v>29600810</v>
      </c>
      <c r="X2342" s="46">
        <f t="shared" si="114"/>
        <v>21</v>
      </c>
      <c r="Y2342" s="46">
        <v>2077</v>
      </c>
      <c r="Z2342" s="46" t="str">
        <f t="shared" si="115"/>
        <v>16-30</v>
      </c>
      <c r="AA2342" s="77" t="str">
        <f t="shared" si="116"/>
        <v>En Gestión</v>
      </c>
    </row>
    <row r="2343" spans="1:27" s="43" customFormat="1" ht="15" customHeight="1">
      <c r="A2343" s="89" t="s">
        <v>26</v>
      </c>
      <c r="B2343" s="90" t="s">
        <v>75</v>
      </c>
      <c r="C2343" s="91" t="s">
        <v>27</v>
      </c>
      <c r="D2343" s="91">
        <v>9444</v>
      </c>
      <c r="E2343" s="87" t="s">
        <v>77</v>
      </c>
      <c r="F2343" s="87" t="s">
        <v>29</v>
      </c>
      <c r="G2343" s="88" t="s">
        <v>54</v>
      </c>
      <c r="H2343" s="89" t="s">
        <v>55</v>
      </c>
      <c r="I2343" s="92" t="s">
        <v>32</v>
      </c>
      <c r="J2343" s="92" t="s">
        <v>33</v>
      </c>
      <c r="K2343" s="91" t="s">
        <v>34</v>
      </c>
      <c r="L2343" s="128">
        <v>44083</v>
      </c>
      <c r="M2343" s="91">
        <v>2020</v>
      </c>
      <c r="N2343" s="91" t="s">
        <v>1124</v>
      </c>
      <c r="O2343" s="91" t="s">
        <v>48</v>
      </c>
      <c r="P2343" s="127">
        <v>44113</v>
      </c>
      <c r="Q2343" s="97">
        <v>44104</v>
      </c>
      <c r="R2343" s="93" t="s">
        <v>35</v>
      </c>
      <c r="S2343" s="89" t="s">
        <v>36</v>
      </c>
      <c r="T2343" s="88" t="s">
        <v>30</v>
      </c>
      <c r="U2343" s="89" t="s">
        <v>449</v>
      </c>
      <c r="V2343" s="92" t="s">
        <v>2737</v>
      </c>
      <c r="W2343" s="94">
        <v>43333461</v>
      </c>
      <c r="X2343" s="46">
        <f t="shared" si="114"/>
        <v>21</v>
      </c>
      <c r="Y2343" s="46">
        <v>2078</v>
      </c>
      <c r="Z2343" s="46" t="str">
        <f t="shared" si="115"/>
        <v>16-30</v>
      </c>
      <c r="AA2343" s="77" t="str">
        <f t="shared" si="116"/>
        <v>En Gestión</v>
      </c>
    </row>
    <row r="2344" spans="1:27" s="43" customFormat="1" ht="15" customHeight="1">
      <c r="A2344" s="89" t="s">
        <v>26</v>
      </c>
      <c r="B2344" s="90" t="s">
        <v>75</v>
      </c>
      <c r="C2344" s="91" t="s">
        <v>27</v>
      </c>
      <c r="D2344" s="91">
        <v>9445</v>
      </c>
      <c r="E2344" s="87" t="s">
        <v>80</v>
      </c>
      <c r="F2344" s="87" t="s">
        <v>80</v>
      </c>
      <c r="G2344" s="88" t="s">
        <v>54</v>
      </c>
      <c r="H2344" s="89" t="s">
        <v>55</v>
      </c>
      <c r="I2344" s="92" t="s">
        <v>32</v>
      </c>
      <c r="J2344" s="92" t="s">
        <v>33</v>
      </c>
      <c r="K2344" s="91" t="s">
        <v>34</v>
      </c>
      <c r="L2344" s="128">
        <v>44083</v>
      </c>
      <c r="M2344" s="91">
        <v>2020</v>
      </c>
      <c r="N2344" s="91" t="s">
        <v>1124</v>
      </c>
      <c r="O2344" s="91" t="s">
        <v>48</v>
      </c>
      <c r="P2344" s="127">
        <v>44113</v>
      </c>
      <c r="Q2344" s="97">
        <v>44104</v>
      </c>
      <c r="R2344" s="93">
        <v>29</v>
      </c>
      <c r="S2344" s="89" t="s">
        <v>81</v>
      </c>
      <c r="T2344" s="88">
        <v>39</v>
      </c>
      <c r="U2344" s="89" t="s">
        <v>82</v>
      </c>
      <c r="V2344" s="92" t="s">
        <v>2738</v>
      </c>
      <c r="W2344" s="94">
        <v>71576313</v>
      </c>
      <c r="X2344" s="46">
        <f t="shared" si="114"/>
        <v>21</v>
      </c>
      <c r="Y2344" s="46">
        <v>2079</v>
      </c>
      <c r="Z2344" s="46" t="str">
        <f t="shared" si="115"/>
        <v>16-30</v>
      </c>
      <c r="AA2344" s="77" t="str">
        <f t="shared" si="116"/>
        <v>En Gestión</v>
      </c>
    </row>
    <row r="2345" spans="1:27" s="43" customFormat="1" ht="15" customHeight="1">
      <c r="A2345" s="89" t="s">
        <v>26</v>
      </c>
      <c r="B2345" s="90" t="s">
        <v>75</v>
      </c>
      <c r="C2345" s="91" t="s">
        <v>27</v>
      </c>
      <c r="D2345" s="91">
        <v>9450</v>
      </c>
      <c r="E2345" s="87" t="s">
        <v>151</v>
      </c>
      <c r="F2345" s="87" t="s">
        <v>57</v>
      </c>
      <c r="G2345" s="88" t="s">
        <v>54</v>
      </c>
      <c r="H2345" s="89" t="s">
        <v>55</v>
      </c>
      <c r="I2345" s="92" t="s">
        <v>32</v>
      </c>
      <c r="J2345" s="92" t="s">
        <v>33</v>
      </c>
      <c r="K2345" s="91" t="s">
        <v>34</v>
      </c>
      <c r="L2345" s="128">
        <v>44083</v>
      </c>
      <c r="M2345" s="91">
        <v>2020</v>
      </c>
      <c r="N2345" s="91" t="s">
        <v>1124</v>
      </c>
      <c r="O2345" s="91" t="s">
        <v>48</v>
      </c>
      <c r="P2345" s="127">
        <v>44113</v>
      </c>
      <c r="Q2345" s="97">
        <v>44104</v>
      </c>
      <c r="R2345" s="93" t="s">
        <v>35</v>
      </c>
      <c r="S2345" s="89" t="s">
        <v>36</v>
      </c>
      <c r="T2345" s="88" t="s">
        <v>30</v>
      </c>
      <c r="U2345" s="89" t="s">
        <v>449</v>
      </c>
      <c r="V2345" s="92" t="s">
        <v>2739</v>
      </c>
      <c r="W2345" s="94">
        <v>46817367</v>
      </c>
      <c r="X2345" s="46">
        <f t="shared" si="114"/>
        <v>21</v>
      </c>
      <c r="Y2345" s="46">
        <v>2080</v>
      </c>
      <c r="Z2345" s="46" t="str">
        <f t="shared" si="115"/>
        <v>16-30</v>
      </c>
      <c r="AA2345" s="77" t="str">
        <f t="shared" si="116"/>
        <v>En Gestión</v>
      </c>
    </row>
    <row r="2346" spans="1:27" s="43" customFormat="1" ht="15" customHeight="1">
      <c r="A2346" s="89" t="s">
        <v>26</v>
      </c>
      <c r="B2346" s="90" t="s">
        <v>75</v>
      </c>
      <c r="C2346" s="91" t="s">
        <v>27</v>
      </c>
      <c r="D2346" s="91">
        <v>9452</v>
      </c>
      <c r="E2346" s="87" t="s">
        <v>148</v>
      </c>
      <c r="F2346" s="87" t="s">
        <v>57</v>
      </c>
      <c r="G2346" s="88" t="s">
        <v>54</v>
      </c>
      <c r="H2346" s="89" t="s">
        <v>55</v>
      </c>
      <c r="I2346" s="92" t="s">
        <v>32</v>
      </c>
      <c r="J2346" s="92" t="s">
        <v>33</v>
      </c>
      <c r="K2346" s="91" t="s">
        <v>34</v>
      </c>
      <c r="L2346" s="128">
        <v>44083</v>
      </c>
      <c r="M2346" s="91">
        <v>2020</v>
      </c>
      <c r="N2346" s="91" t="s">
        <v>1124</v>
      </c>
      <c r="O2346" s="91" t="s">
        <v>48</v>
      </c>
      <c r="P2346" s="127">
        <v>44113</v>
      </c>
      <c r="Q2346" s="97">
        <v>44104</v>
      </c>
      <c r="R2346" s="93" t="s">
        <v>35</v>
      </c>
      <c r="S2346" s="89" t="s">
        <v>36</v>
      </c>
      <c r="T2346" s="88" t="s">
        <v>30</v>
      </c>
      <c r="U2346" s="89" t="s">
        <v>449</v>
      </c>
      <c r="V2346" s="92" t="s">
        <v>2740</v>
      </c>
      <c r="W2346" s="94">
        <v>70414655</v>
      </c>
      <c r="X2346" s="46">
        <f t="shared" si="114"/>
        <v>21</v>
      </c>
      <c r="Y2346" s="46">
        <v>2081</v>
      </c>
      <c r="Z2346" s="46" t="str">
        <f t="shared" si="115"/>
        <v>16-30</v>
      </c>
      <c r="AA2346" s="77" t="str">
        <f t="shared" si="116"/>
        <v>En Gestión</v>
      </c>
    </row>
    <row r="2347" spans="1:27" s="43" customFormat="1" ht="15" customHeight="1">
      <c r="A2347" s="89" t="s">
        <v>26</v>
      </c>
      <c r="B2347" s="90" t="s">
        <v>75</v>
      </c>
      <c r="C2347" s="91" t="s">
        <v>27</v>
      </c>
      <c r="D2347" s="91">
        <v>9454</v>
      </c>
      <c r="E2347" s="87" t="s">
        <v>121</v>
      </c>
      <c r="F2347" s="87" t="s">
        <v>57</v>
      </c>
      <c r="G2347" s="88" t="s">
        <v>54</v>
      </c>
      <c r="H2347" s="89" t="s">
        <v>55</v>
      </c>
      <c r="I2347" s="92" t="s">
        <v>32</v>
      </c>
      <c r="J2347" s="92" t="s">
        <v>33</v>
      </c>
      <c r="K2347" s="91" t="s">
        <v>34</v>
      </c>
      <c r="L2347" s="128">
        <v>44083</v>
      </c>
      <c r="M2347" s="91">
        <v>2020</v>
      </c>
      <c r="N2347" s="91" t="s">
        <v>1124</v>
      </c>
      <c r="O2347" s="91" t="s">
        <v>48</v>
      </c>
      <c r="P2347" s="127">
        <v>44113</v>
      </c>
      <c r="Q2347" s="97">
        <v>44104</v>
      </c>
      <c r="R2347" s="93" t="s">
        <v>35</v>
      </c>
      <c r="S2347" s="89" t="s">
        <v>36</v>
      </c>
      <c r="T2347" s="88" t="s">
        <v>30</v>
      </c>
      <c r="U2347" s="89" t="s">
        <v>449</v>
      </c>
      <c r="V2347" s="92" t="s">
        <v>2741</v>
      </c>
      <c r="W2347" s="94">
        <v>28236449</v>
      </c>
      <c r="X2347" s="46">
        <f t="shared" si="114"/>
        <v>21</v>
      </c>
      <c r="Y2347" s="46">
        <v>2082</v>
      </c>
      <c r="Z2347" s="46" t="str">
        <f t="shared" si="115"/>
        <v>16-30</v>
      </c>
      <c r="AA2347" s="77" t="str">
        <f t="shared" si="116"/>
        <v>En Gestión</v>
      </c>
    </row>
    <row r="2348" spans="1:27" s="43" customFormat="1" ht="15" customHeight="1">
      <c r="A2348" s="89" t="s">
        <v>26</v>
      </c>
      <c r="B2348" s="90" t="s">
        <v>75</v>
      </c>
      <c r="C2348" s="91" t="s">
        <v>27</v>
      </c>
      <c r="D2348" s="91">
        <v>9456</v>
      </c>
      <c r="E2348" s="87" t="s">
        <v>38</v>
      </c>
      <c r="F2348" s="87" t="s">
        <v>29</v>
      </c>
      <c r="G2348" s="88" t="s">
        <v>30</v>
      </c>
      <c r="H2348" s="89" t="s">
        <v>31</v>
      </c>
      <c r="I2348" s="92" t="s">
        <v>32</v>
      </c>
      <c r="J2348" s="92" t="s">
        <v>33</v>
      </c>
      <c r="K2348" s="91" t="s">
        <v>34</v>
      </c>
      <c r="L2348" s="128">
        <v>44083</v>
      </c>
      <c r="M2348" s="91">
        <v>2020</v>
      </c>
      <c r="N2348" s="91" t="s">
        <v>1124</v>
      </c>
      <c r="O2348" s="91" t="s">
        <v>48</v>
      </c>
      <c r="P2348" s="127">
        <v>44113</v>
      </c>
      <c r="Q2348" s="97">
        <v>44104</v>
      </c>
      <c r="R2348" s="93" t="s">
        <v>35</v>
      </c>
      <c r="S2348" s="89" t="s">
        <v>36</v>
      </c>
      <c r="T2348" s="88" t="s">
        <v>41</v>
      </c>
      <c r="U2348" s="89" t="s">
        <v>42</v>
      </c>
      <c r="V2348" s="92" t="s">
        <v>2742</v>
      </c>
      <c r="W2348" s="94">
        <v>76278455</v>
      </c>
      <c r="X2348" s="46">
        <f t="shared" si="114"/>
        <v>21</v>
      </c>
      <c r="Y2348" s="46">
        <v>2083</v>
      </c>
      <c r="Z2348" s="46" t="str">
        <f t="shared" si="115"/>
        <v>16-30</v>
      </c>
      <c r="AA2348" s="77" t="str">
        <f t="shared" si="116"/>
        <v>En Gestión</v>
      </c>
    </row>
    <row r="2349" spans="1:27" s="43" customFormat="1" ht="15" customHeight="1">
      <c r="A2349" s="89" t="s">
        <v>26</v>
      </c>
      <c r="B2349" s="90" t="s">
        <v>75</v>
      </c>
      <c r="C2349" s="91" t="s">
        <v>27</v>
      </c>
      <c r="D2349" s="91">
        <v>9457</v>
      </c>
      <c r="E2349" s="87" t="s">
        <v>97</v>
      </c>
      <c r="F2349" s="87" t="s">
        <v>29</v>
      </c>
      <c r="G2349" s="88" t="s">
        <v>30</v>
      </c>
      <c r="H2349" s="89" t="s">
        <v>31</v>
      </c>
      <c r="I2349" s="92" t="s">
        <v>32</v>
      </c>
      <c r="J2349" s="92" t="s">
        <v>33</v>
      </c>
      <c r="K2349" s="91" t="s">
        <v>34</v>
      </c>
      <c r="L2349" s="128">
        <v>44083</v>
      </c>
      <c r="M2349" s="91">
        <v>2020</v>
      </c>
      <c r="N2349" s="91" t="s">
        <v>1124</v>
      </c>
      <c r="O2349" s="91" t="s">
        <v>48</v>
      </c>
      <c r="P2349" s="127">
        <v>44113</v>
      </c>
      <c r="Q2349" s="97">
        <v>44104</v>
      </c>
      <c r="R2349" s="93" t="s">
        <v>35</v>
      </c>
      <c r="S2349" s="89" t="s">
        <v>36</v>
      </c>
      <c r="T2349" s="88">
        <v>22</v>
      </c>
      <c r="U2349" s="89" t="s">
        <v>448</v>
      </c>
      <c r="V2349" s="92" t="s">
        <v>2743</v>
      </c>
      <c r="W2349" s="94">
        <v>40089216</v>
      </c>
      <c r="X2349" s="46">
        <f t="shared" si="114"/>
        <v>21</v>
      </c>
      <c r="Y2349" s="46">
        <v>2084</v>
      </c>
      <c r="Z2349" s="46" t="str">
        <f t="shared" si="115"/>
        <v>16-30</v>
      </c>
      <c r="AA2349" s="77" t="str">
        <f t="shared" si="116"/>
        <v>En Gestión</v>
      </c>
    </row>
    <row r="2350" spans="1:27" s="43" customFormat="1" ht="15" customHeight="1">
      <c r="A2350" s="89" t="s">
        <v>26</v>
      </c>
      <c r="B2350" s="90" t="s">
        <v>75</v>
      </c>
      <c r="C2350" s="91" t="s">
        <v>27</v>
      </c>
      <c r="D2350" s="91">
        <v>9458</v>
      </c>
      <c r="E2350" s="87" t="s">
        <v>121</v>
      </c>
      <c r="F2350" s="87" t="s">
        <v>29</v>
      </c>
      <c r="G2350" s="88" t="s">
        <v>30</v>
      </c>
      <c r="H2350" s="89" t="s">
        <v>31</v>
      </c>
      <c r="I2350" s="92" t="s">
        <v>32</v>
      </c>
      <c r="J2350" s="92" t="s">
        <v>33</v>
      </c>
      <c r="K2350" s="91" t="s">
        <v>34</v>
      </c>
      <c r="L2350" s="128">
        <v>44083</v>
      </c>
      <c r="M2350" s="91">
        <v>2020</v>
      </c>
      <c r="N2350" s="91" t="s">
        <v>1124</v>
      </c>
      <c r="O2350" s="91" t="s">
        <v>48</v>
      </c>
      <c r="P2350" s="127">
        <v>44113</v>
      </c>
      <c r="Q2350" s="97">
        <v>44104</v>
      </c>
      <c r="R2350" s="93" t="s">
        <v>35</v>
      </c>
      <c r="S2350" s="89" t="s">
        <v>36</v>
      </c>
      <c r="T2350" s="88">
        <v>39</v>
      </c>
      <c r="U2350" s="89" t="s">
        <v>82</v>
      </c>
      <c r="V2350" s="92" t="s">
        <v>2744</v>
      </c>
      <c r="W2350" s="94">
        <v>77482777</v>
      </c>
      <c r="X2350" s="46">
        <f t="shared" si="114"/>
        <v>21</v>
      </c>
      <c r="Y2350" s="46">
        <v>2085</v>
      </c>
      <c r="Z2350" s="46" t="str">
        <f t="shared" si="115"/>
        <v>16-30</v>
      </c>
      <c r="AA2350" s="77" t="str">
        <f t="shared" si="116"/>
        <v>En Gestión</v>
      </c>
    </row>
    <row r="2351" spans="1:27" s="43" customFormat="1" ht="15" customHeight="1">
      <c r="A2351" s="89" t="s">
        <v>26</v>
      </c>
      <c r="B2351" s="90" t="s">
        <v>75</v>
      </c>
      <c r="C2351" s="91" t="s">
        <v>27</v>
      </c>
      <c r="D2351" s="91">
        <v>9459</v>
      </c>
      <c r="E2351" s="87" t="s">
        <v>50</v>
      </c>
      <c r="F2351" s="87" t="s">
        <v>57</v>
      </c>
      <c r="G2351" s="88" t="s">
        <v>30</v>
      </c>
      <c r="H2351" s="89" t="s">
        <v>31</v>
      </c>
      <c r="I2351" s="92" t="s">
        <v>32</v>
      </c>
      <c r="J2351" s="92" t="s">
        <v>33</v>
      </c>
      <c r="K2351" s="91" t="s">
        <v>34</v>
      </c>
      <c r="L2351" s="128">
        <v>44083</v>
      </c>
      <c r="M2351" s="91">
        <v>2020</v>
      </c>
      <c r="N2351" s="91" t="s">
        <v>1124</v>
      </c>
      <c r="O2351" s="91" t="s">
        <v>48</v>
      </c>
      <c r="P2351" s="127">
        <v>44113</v>
      </c>
      <c r="Q2351" s="97">
        <v>44104</v>
      </c>
      <c r="R2351" s="93" t="s">
        <v>35</v>
      </c>
      <c r="S2351" s="89" t="s">
        <v>36</v>
      </c>
      <c r="T2351" s="88">
        <v>22</v>
      </c>
      <c r="U2351" s="89" t="s">
        <v>448</v>
      </c>
      <c r="V2351" s="92" t="s">
        <v>2367</v>
      </c>
      <c r="W2351" s="94">
        <v>47697449</v>
      </c>
      <c r="X2351" s="46">
        <f t="shared" si="114"/>
        <v>21</v>
      </c>
      <c r="Y2351" s="46">
        <v>2086</v>
      </c>
      <c r="Z2351" s="46" t="str">
        <f t="shared" si="115"/>
        <v>16-30</v>
      </c>
      <c r="AA2351" s="77" t="str">
        <f t="shared" si="116"/>
        <v>En Gestión</v>
      </c>
    </row>
    <row r="2352" spans="1:27" s="43" customFormat="1">
      <c r="A2352" s="89" t="s">
        <v>26</v>
      </c>
      <c r="B2352" s="90" t="s">
        <v>75</v>
      </c>
      <c r="C2352" s="91" t="s">
        <v>27</v>
      </c>
      <c r="D2352" s="91">
        <v>9460</v>
      </c>
      <c r="E2352" s="87" t="s">
        <v>144</v>
      </c>
      <c r="F2352" s="87" t="s">
        <v>57</v>
      </c>
      <c r="G2352" s="88" t="s">
        <v>30</v>
      </c>
      <c r="H2352" s="89" t="s">
        <v>31</v>
      </c>
      <c r="I2352" s="92" t="s">
        <v>32</v>
      </c>
      <c r="J2352" s="92" t="s">
        <v>33</v>
      </c>
      <c r="K2352" s="91" t="s">
        <v>34</v>
      </c>
      <c r="L2352" s="128">
        <v>44083</v>
      </c>
      <c r="M2352" s="91">
        <v>2020</v>
      </c>
      <c r="N2352" s="91" t="s">
        <v>1124</v>
      </c>
      <c r="O2352" s="91" t="s">
        <v>48</v>
      </c>
      <c r="P2352" s="127">
        <v>44113</v>
      </c>
      <c r="Q2352" s="97">
        <v>44104</v>
      </c>
      <c r="R2352" s="93" t="s">
        <v>35</v>
      </c>
      <c r="S2352" s="89" t="s">
        <v>36</v>
      </c>
      <c r="T2352" s="88" t="s">
        <v>30</v>
      </c>
      <c r="U2352" s="89" t="s">
        <v>449</v>
      </c>
      <c r="V2352" s="92" t="s">
        <v>2745</v>
      </c>
      <c r="W2352" s="94">
        <v>41543484</v>
      </c>
      <c r="X2352" s="46">
        <f t="shared" si="114"/>
        <v>21</v>
      </c>
      <c r="Y2352" s="46">
        <v>2087</v>
      </c>
      <c r="Z2352" s="46" t="str">
        <f t="shared" si="115"/>
        <v>16-30</v>
      </c>
      <c r="AA2352" s="77" t="str">
        <f t="shared" si="116"/>
        <v>En Gestión</v>
      </c>
    </row>
    <row r="2353" spans="1:27" s="43" customFormat="1">
      <c r="A2353" s="89" t="s">
        <v>26</v>
      </c>
      <c r="B2353" s="90" t="s">
        <v>75</v>
      </c>
      <c r="C2353" s="91" t="s">
        <v>27</v>
      </c>
      <c r="D2353" s="91">
        <v>9461</v>
      </c>
      <c r="E2353" s="87" t="s">
        <v>49</v>
      </c>
      <c r="F2353" s="87" t="s">
        <v>29</v>
      </c>
      <c r="G2353" s="88" t="s">
        <v>30</v>
      </c>
      <c r="H2353" s="89" t="s">
        <v>31</v>
      </c>
      <c r="I2353" s="92" t="s">
        <v>32</v>
      </c>
      <c r="J2353" s="92" t="s">
        <v>33</v>
      </c>
      <c r="K2353" s="91" t="s">
        <v>34</v>
      </c>
      <c r="L2353" s="128">
        <v>44083</v>
      </c>
      <c r="M2353" s="91">
        <v>2020</v>
      </c>
      <c r="N2353" s="91" t="s">
        <v>1124</v>
      </c>
      <c r="O2353" s="91" t="s">
        <v>48</v>
      </c>
      <c r="P2353" s="127">
        <v>44113</v>
      </c>
      <c r="Q2353" s="97">
        <v>44104</v>
      </c>
      <c r="R2353" s="93" t="s">
        <v>35</v>
      </c>
      <c r="S2353" s="89" t="s">
        <v>36</v>
      </c>
      <c r="T2353" s="88" t="s">
        <v>30</v>
      </c>
      <c r="U2353" s="89" t="s">
        <v>449</v>
      </c>
      <c r="V2353" s="92" t="s">
        <v>2746</v>
      </c>
      <c r="W2353" s="94">
        <v>47508905</v>
      </c>
      <c r="X2353" s="46">
        <f t="shared" si="114"/>
        <v>21</v>
      </c>
      <c r="Y2353" s="46">
        <v>2088</v>
      </c>
      <c r="Z2353" s="46" t="str">
        <f t="shared" si="115"/>
        <v>16-30</v>
      </c>
      <c r="AA2353" s="77" t="str">
        <f t="shared" si="116"/>
        <v>En Gestión</v>
      </c>
    </row>
    <row r="2354" spans="1:27" s="43" customFormat="1" ht="15" customHeight="1">
      <c r="A2354" s="89" t="s">
        <v>26</v>
      </c>
      <c r="B2354" s="90" t="s">
        <v>75</v>
      </c>
      <c r="C2354" s="91" t="s">
        <v>27</v>
      </c>
      <c r="D2354" s="91">
        <v>9462</v>
      </c>
      <c r="E2354" s="87" t="s">
        <v>121</v>
      </c>
      <c r="F2354" s="87" t="s">
        <v>29</v>
      </c>
      <c r="G2354" s="88" t="s">
        <v>30</v>
      </c>
      <c r="H2354" s="89" t="s">
        <v>31</v>
      </c>
      <c r="I2354" s="92" t="s">
        <v>32</v>
      </c>
      <c r="J2354" s="92" t="s">
        <v>33</v>
      </c>
      <c r="K2354" s="91" t="s">
        <v>34</v>
      </c>
      <c r="L2354" s="128">
        <v>44083</v>
      </c>
      <c r="M2354" s="91">
        <v>2020</v>
      </c>
      <c r="N2354" s="91" t="s">
        <v>1124</v>
      </c>
      <c r="O2354" s="91" t="s">
        <v>48</v>
      </c>
      <c r="P2354" s="127">
        <v>44113</v>
      </c>
      <c r="Q2354" s="97">
        <v>44104</v>
      </c>
      <c r="R2354" s="93" t="s">
        <v>35</v>
      </c>
      <c r="S2354" s="89" t="s">
        <v>36</v>
      </c>
      <c r="T2354" s="88" t="s">
        <v>30</v>
      </c>
      <c r="U2354" s="89" t="s">
        <v>449</v>
      </c>
      <c r="V2354" s="92" t="s">
        <v>2747</v>
      </c>
      <c r="W2354" s="94">
        <v>41415046</v>
      </c>
      <c r="X2354" s="46">
        <f t="shared" si="114"/>
        <v>21</v>
      </c>
      <c r="Y2354" s="46">
        <v>2089</v>
      </c>
      <c r="Z2354" s="46" t="str">
        <f t="shared" si="115"/>
        <v>16-30</v>
      </c>
      <c r="AA2354" s="77" t="str">
        <f t="shared" si="116"/>
        <v>En Gestión</v>
      </c>
    </row>
    <row r="2355" spans="1:27" s="43" customFormat="1" ht="15" customHeight="1">
      <c r="A2355" s="89" t="s">
        <v>26</v>
      </c>
      <c r="B2355" s="90" t="s">
        <v>75</v>
      </c>
      <c r="C2355" s="91" t="s">
        <v>27</v>
      </c>
      <c r="D2355" s="91">
        <v>9463</v>
      </c>
      <c r="E2355" s="87" t="s">
        <v>66</v>
      </c>
      <c r="F2355" s="87" t="s">
        <v>57</v>
      </c>
      <c r="G2355" s="88" t="s">
        <v>30</v>
      </c>
      <c r="H2355" s="89" t="s">
        <v>31</v>
      </c>
      <c r="I2355" s="92" t="s">
        <v>32</v>
      </c>
      <c r="J2355" s="92" t="s">
        <v>33</v>
      </c>
      <c r="K2355" s="91" t="s">
        <v>34</v>
      </c>
      <c r="L2355" s="128">
        <v>44083</v>
      </c>
      <c r="M2355" s="91">
        <v>2020</v>
      </c>
      <c r="N2355" s="91" t="s">
        <v>1124</v>
      </c>
      <c r="O2355" s="91" t="s">
        <v>48</v>
      </c>
      <c r="P2355" s="127">
        <v>44113</v>
      </c>
      <c r="Q2355" s="97">
        <v>44104</v>
      </c>
      <c r="R2355" s="93" t="s">
        <v>35</v>
      </c>
      <c r="S2355" s="89" t="s">
        <v>36</v>
      </c>
      <c r="T2355" s="88" t="s">
        <v>41</v>
      </c>
      <c r="U2355" s="89" t="s">
        <v>42</v>
      </c>
      <c r="V2355" s="92" t="s">
        <v>2748</v>
      </c>
      <c r="W2355" s="94">
        <v>432909</v>
      </c>
      <c r="X2355" s="46">
        <f t="shared" si="114"/>
        <v>21</v>
      </c>
      <c r="Y2355" s="46">
        <v>2090</v>
      </c>
      <c r="Z2355" s="46" t="str">
        <f t="shared" si="115"/>
        <v>16-30</v>
      </c>
      <c r="AA2355" s="77" t="str">
        <f t="shared" si="116"/>
        <v>En Gestión</v>
      </c>
    </row>
    <row r="2356" spans="1:27" s="43" customFormat="1" ht="15" customHeight="1">
      <c r="A2356" s="89" t="s">
        <v>26</v>
      </c>
      <c r="B2356" s="90" t="s">
        <v>75</v>
      </c>
      <c r="C2356" s="91" t="s">
        <v>27</v>
      </c>
      <c r="D2356" s="91">
        <v>9442</v>
      </c>
      <c r="E2356" s="87" t="s">
        <v>63</v>
      </c>
      <c r="F2356" s="87" t="s">
        <v>29</v>
      </c>
      <c r="G2356" s="88" t="s">
        <v>44</v>
      </c>
      <c r="H2356" s="89" t="s">
        <v>45</v>
      </c>
      <c r="I2356" s="92" t="s">
        <v>586</v>
      </c>
      <c r="J2356" s="92" t="s">
        <v>59</v>
      </c>
      <c r="K2356" s="91" t="s">
        <v>587</v>
      </c>
      <c r="L2356" s="128">
        <v>44083</v>
      </c>
      <c r="M2356" s="91">
        <v>2020</v>
      </c>
      <c r="N2356" s="91" t="s">
        <v>1124</v>
      </c>
      <c r="O2356" s="91" t="s">
        <v>48</v>
      </c>
      <c r="P2356" s="127">
        <v>44113</v>
      </c>
      <c r="Q2356" s="97">
        <v>44104</v>
      </c>
      <c r="R2356" s="93" t="s">
        <v>35</v>
      </c>
      <c r="S2356" s="89" t="s">
        <v>36</v>
      </c>
      <c r="T2356" s="88" t="s">
        <v>30</v>
      </c>
      <c r="U2356" s="89" t="s">
        <v>449</v>
      </c>
      <c r="V2356" s="92" t="s">
        <v>2749</v>
      </c>
      <c r="W2356" s="94">
        <v>47177714</v>
      </c>
      <c r="X2356" s="46">
        <f t="shared" si="114"/>
        <v>21</v>
      </c>
      <c r="Y2356" s="46">
        <v>2091</v>
      </c>
      <c r="Z2356" s="46" t="str">
        <f t="shared" si="115"/>
        <v>16-30</v>
      </c>
      <c r="AA2356" s="77" t="str">
        <f t="shared" si="116"/>
        <v>En Gestión</v>
      </c>
    </row>
    <row r="2357" spans="1:27" s="43" customFormat="1" ht="15" customHeight="1">
      <c r="A2357" s="89" t="s">
        <v>26</v>
      </c>
      <c r="B2357" s="90" t="s">
        <v>75</v>
      </c>
      <c r="C2357" s="91" t="s">
        <v>27</v>
      </c>
      <c r="D2357" s="91">
        <v>9403</v>
      </c>
      <c r="E2357" s="87" t="s">
        <v>116</v>
      </c>
      <c r="F2357" s="87" t="s">
        <v>29</v>
      </c>
      <c r="G2357" s="88" t="s">
        <v>44</v>
      </c>
      <c r="H2357" s="89" t="s">
        <v>45</v>
      </c>
      <c r="I2357" s="92" t="s">
        <v>116</v>
      </c>
      <c r="J2357" s="92" t="s">
        <v>117</v>
      </c>
      <c r="K2357" s="91" t="s">
        <v>118</v>
      </c>
      <c r="L2357" s="128">
        <v>44082</v>
      </c>
      <c r="M2357" s="91">
        <v>2020</v>
      </c>
      <c r="N2357" s="91" t="s">
        <v>1124</v>
      </c>
      <c r="O2357" s="91" t="s">
        <v>48</v>
      </c>
      <c r="P2357" s="127">
        <v>44112</v>
      </c>
      <c r="Q2357" s="97">
        <v>44104</v>
      </c>
      <c r="R2357" s="93" t="s">
        <v>35</v>
      </c>
      <c r="S2357" s="89" t="s">
        <v>36</v>
      </c>
      <c r="T2357" s="88" t="s">
        <v>41</v>
      </c>
      <c r="U2357" s="89" t="s">
        <v>42</v>
      </c>
      <c r="V2357" s="92" t="s">
        <v>2750</v>
      </c>
      <c r="W2357" s="94">
        <v>46854222</v>
      </c>
      <c r="X2357" s="46">
        <f t="shared" si="114"/>
        <v>22</v>
      </c>
      <c r="Y2357" s="46">
        <v>2092</v>
      </c>
      <c r="Z2357" s="46" t="str">
        <f t="shared" si="115"/>
        <v>16-30</v>
      </c>
      <c r="AA2357" s="77" t="str">
        <f t="shared" si="116"/>
        <v>En Gestión</v>
      </c>
    </row>
    <row r="2358" spans="1:27" s="43" customFormat="1" ht="15" customHeight="1">
      <c r="A2358" s="89" t="s">
        <v>26</v>
      </c>
      <c r="B2358" s="90" t="s">
        <v>75</v>
      </c>
      <c r="C2358" s="91" t="s">
        <v>27</v>
      </c>
      <c r="D2358" s="91">
        <v>9406</v>
      </c>
      <c r="E2358" s="87" t="s">
        <v>406</v>
      </c>
      <c r="F2358" s="87" t="s">
        <v>57</v>
      </c>
      <c r="G2358" s="88" t="s">
        <v>44</v>
      </c>
      <c r="H2358" s="89" t="s">
        <v>45</v>
      </c>
      <c r="I2358" s="92" t="s">
        <v>406</v>
      </c>
      <c r="J2358" s="92" t="s">
        <v>79</v>
      </c>
      <c r="K2358" s="91" t="s">
        <v>137</v>
      </c>
      <c r="L2358" s="128">
        <v>44082</v>
      </c>
      <c r="M2358" s="91">
        <v>2020</v>
      </c>
      <c r="N2358" s="91" t="s">
        <v>1124</v>
      </c>
      <c r="O2358" s="91" t="s">
        <v>48</v>
      </c>
      <c r="P2358" s="127">
        <v>44112</v>
      </c>
      <c r="Q2358" s="97">
        <v>44104</v>
      </c>
      <c r="R2358" s="93" t="s">
        <v>35</v>
      </c>
      <c r="S2358" s="89" t="s">
        <v>36</v>
      </c>
      <c r="T2358" s="88" t="s">
        <v>30</v>
      </c>
      <c r="U2358" s="89" t="s">
        <v>449</v>
      </c>
      <c r="V2358" s="92" t="s">
        <v>2751</v>
      </c>
      <c r="W2358" s="94">
        <v>22076918</v>
      </c>
      <c r="X2358" s="46">
        <f t="shared" si="114"/>
        <v>22</v>
      </c>
      <c r="Y2358" s="46">
        <v>2093</v>
      </c>
      <c r="Z2358" s="46" t="str">
        <f t="shared" si="115"/>
        <v>16-30</v>
      </c>
      <c r="AA2358" s="77" t="str">
        <f t="shared" si="116"/>
        <v>En Gestión</v>
      </c>
    </row>
    <row r="2359" spans="1:27" s="43" customFormat="1" ht="15" customHeight="1">
      <c r="A2359" s="89" t="s">
        <v>26</v>
      </c>
      <c r="B2359" s="90" t="s">
        <v>75</v>
      </c>
      <c r="C2359" s="91" t="s">
        <v>27</v>
      </c>
      <c r="D2359" s="91">
        <v>9415</v>
      </c>
      <c r="E2359" s="87" t="s">
        <v>71</v>
      </c>
      <c r="F2359" s="87" t="s">
        <v>29</v>
      </c>
      <c r="G2359" s="88" t="s">
        <v>44</v>
      </c>
      <c r="H2359" s="89" t="s">
        <v>45</v>
      </c>
      <c r="I2359" s="92" t="s">
        <v>71</v>
      </c>
      <c r="J2359" s="92" t="s">
        <v>47</v>
      </c>
      <c r="K2359" s="91" t="s">
        <v>34</v>
      </c>
      <c r="L2359" s="128">
        <v>44082</v>
      </c>
      <c r="M2359" s="91">
        <v>2020</v>
      </c>
      <c r="N2359" s="91" t="s">
        <v>1124</v>
      </c>
      <c r="O2359" s="91" t="s">
        <v>48</v>
      </c>
      <c r="P2359" s="127">
        <v>44112</v>
      </c>
      <c r="Q2359" s="97">
        <v>44104</v>
      </c>
      <c r="R2359" s="93" t="s">
        <v>35</v>
      </c>
      <c r="S2359" s="89" t="s">
        <v>36</v>
      </c>
      <c r="T2359" s="88" t="s">
        <v>30</v>
      </c>
      <c r="U2359" s="89" t="s">
        <v>449</v>
      </c>
      <c r="V2359" s="92" t="s">
        <v>2752</v>
      </c>
      <c r="W2359" s="94">
        <v>9732829</v>
      </c>
      <c r="X2359" s="46">
        <f t="shared" si="114"/>
        <v>22</v>
      </c>
      <c r="Y2359" s="46">
        <v>2094</v>
      </c>
      <c r="Z2359" s="46" t="str">
        <f t="shared" si="115"/>
        <v>16-30</v>
      </c>
      <c r="AA2359" s="77" t="str">
        <f t="shared" si="116"/>
        <v>En Gestión</v>
      </c>
    </row>
    <row r="2360" spans="1:27" s="43" customFormat="1" ht="15" customHeight="1">
      <c r="A2360" s="89" t="s">
        <v>26</v>
      </c>
      <c r="B2360" s="90" t="s">
        <v>75</v>
      </c>
      <c r="C2360" s="91" t="s">
        <v>27</v>
      </c>
      <c r="D2360" s="91">
        <v>9399</v>
      </c>
      <c r="E2360" s="87" t="s">
        <v>115</v>
      </c>
      <c r="F2360" s="87" t="s">
        <v>29</v>
      </c>
      <c r="G2360" s="88" t="s">
        <v>54</v>
      </c>
      <c r="H2360" s="89" t="s">
        <v>55</v>
      </c>
      <c r="I2360" s="92" t="s">
        <v>32</v>
      </c>
      <c r="J2360" s="92" t="s">
        <v>33</v>
      </c>
      <c r="K2360" s="91" t="s">
        <v>34</v>
      </c>
      <c r="L2360" s="128">
        <v>44082</v>
      </c>
      <c r="M2360" s="91">
        <v>2020</v>
      </c>
      <c r="N2360" s="91" t="s">
        <v>1124</v>
      </c>
      <c r="O2360" s="91" t="s">
        <v>48</v>
      </c>
      <c r="P2360" s="127">
        <v>44112</v>
      </c>
      <c r="Q2360" s="97">
        <v>44104</v>
      </c>
      <c r="R2360" s="93" t="s">
        <v>35</v>
      </c>
      <c r="S2360" s="89" t="s">
        <v>36</v>
      </c>
      <c r="T2360" s="88" t="s">
        <v>30</v>
      </c>
      <c r="U2360" s="89" t="s">
        <v>449</v>
      </c>
      <c r="V2360" s="92" t="s">
        <v>2753</v>
      </c>
      <c r="W2360" s="94">
        <v>16492168</v>
      </c>
      <c r="X2360" s="46">
        <f t="shared" si="114"/>
        <v>22</v>
      </c>
      <c r="Y2360" s="46">
        <v>2095</v>
      </c>
      <c r="Z2360" s="46" t="str">
        <f t="shared" si="115"/>
        <v>16-30</v>
      </c>
      <c r="AA2360" s="77" t="str">
        <f t="shared" si="116"/>
        <v>En Gestión</v>
      </c>
    </row>
    <row r="2361" spans="1:27" s="43" customFormat="1" ht="15" customHeight="1">
      <c r="A2361" s="89" t="s">
        <v>26</v>
      </c>
      <c r="B2361" s="90" t="s">
        <v>75</v>
      </c>
      <c r="C2361" s="91" t="s">
        <v>27</v>
      </c>
      <c r="D2361" s="91">
        <v>9400</v>
      </c>
      <c r="E2361" s="87" t="s">
        <v>97</v>
      </c>
      <c r="F2361" s="87" t="s">
        <v>29</v>
      </c>
      <c r="G2361" s="88" t="s">
        <v>30</v>
      </c>
      <c r="H2361" s="89" t="s">
        <v>31</v>
      </c>
      <c r="I2361" s="92" t="s">
        <v>32</v>
      </c>
      <c r="J2361" s="92" t="s">
        <v>33</v>
      </c>
      <c r="K2361" s="91" t="s">
        <v>34</v>
      </c>
      <c r="L2361" s="128">
        <v>44082</v>
      </c>
      <c r="M2361" s="91">
        <v>2020</v>
      </c>
      <c r="N2361" s="91" t="s">
        <v>1124</v>
      </c>
      <c r="O2361" s="91" t="s">
        <v>48</v>
      </c>
      <c r="P2361" s="127">
        <v>44112</v>
      </c>
      <c r="Q2361" s="97">
        <v>44104</v>
      </c>
      <c r="R2361" s="93" t="s">
        <v>35</v>
      </c>
      <c r="S2361" s="89" t="s">
        <v>36</v>
      </c>
      <c r="T2361" s="88" t="s">
        <v>30</v>
      </c>
      <c r="U2361" s="89" t="s">
        <v>449</v>
      </c>
      <c r="V2361" s="92" t="s">
        <v>2754</v>
      </c>
      <c r="W2361" s="94">
        <v>45940419</v>
      </c>
      <c r="X2361" s="46">
        <f t="shared" si="114"/>
        <v>22</v>
      </c>
      <c r="Y2361" s="46">
        <v>2096</v>
      </c>
      <c r="Z2361" s="46" t="str">
        <f t="shared" si="115"/>
        <v>16-30</v>
      </c>
      <c r="AA2361" s="77" t="str">
        <f t="shared" si="116"/>
        <v>En Gestión</v>
      </c>
    </row>
    <row r="2362" spans="1:27" s="43" customFormat="1" ht="15" customHeight="1">
      <c r="A2362" s="89" t="s">
        <v>26</v>
      </c>
      <c r="B2362" s="90" t="s">
        <v>75</v>
      </c>
      <c r="C2362" s="91" t="s">
        <v>27</v>
      </c>
      <c r="D2362" s="91">
        <v>9416</v>
      </c>
      <c r="E2362" s="87" t="s">
        <v>100</v>
      </c>
      <c r="F2362" s="87" t="s">
        <v>57</v>
      </c>
      <c r="G2362" s="88" t="s">
        <v>54</v>
      </c>
      <c r="H2362" s="89" t="s">
        <v>55</v>
      </c>
      <c r="I2362" s="92" t="s">
        <v>32</v>
      </c>
      <c r="J2362" s="92" t="s">
        <v>33</v>
      </c>
      <c r="K2362" s="91" t="s">
        <v>34</v>
      </c>
      <c r="L2362" s="128">
        <v>44082</v>
      </c>
      <c r="M2362" s="91">
        <v>2020</v>
      </c>
      <c r="N2362" s="91" t="s">
        <v>1124</v>
      </c>
      <c r="O2362" s="91" t="s">
        <v>48</v>
      </c>
      <c r="P2362" s="127">
        <v>44112</v>
      </c>
      <c r="Q2362" s="97">
        <v>44104</v>
      </c>
      <c r="R2362" s="93" t="s">
        <v>35</v>
      </c>
      <c r="S2362" s="89" t="s">
        <v>36</v>
      </c>
      <c r="T2362" s="88" t="s">
        <v>30</v>
      </c>
      <c r="U2362" s="89" t="s">
        <v>449</v>
      </c>
      <c r="V2362" s="92" t="s">
        <v>2755</v>
      </c>
      <c r="W2362" s="94">
        <v>46724744</v>
      </c>
      <c r="X2362" s="46">
        <f t="shared" si="114"/>
        <v>22</v>
      </c>
      <c r="Y2362" s="46">
        <v>2097</v>
      </c>
      <c r="Z2362" s="46" t="str">
        <f t="shared" si="115"/>
        <v>16-30</v>
      </c>
      <c r="AA2362" s="77" t="str">
        <f t="shared" si="116"/>
        <v>En Gestión</v>
      </c>
    </row>
    <row r="2363" spans="1:27" s="43" customFormat="1" ht="15" customHeight="1">
      <c r="A2363" s="89" t="s">
        <v>26</v>
      </c>
      <c r="B2363" s="90" t="s">
        <v>75</v>
      </c>
      <c r="C2363" s="91" t="s">
        <v>27</v>
      </c>
      <c r="D2363" s="91">
        <v>9417</v>
      </c>
      <c r="E2363" s="87" t="s">
        <v>63</v>
      </c>
      <c r="F2363" s="87" t="s">
        <v>57</v>
      </c>
      <c r="G2363" s="88" t="s">
        <v>54</v>
      </c>
      <c r="H2363" s="89" t="s">
        <v>55</v>
      </c>
      <c r="I2363" s="92" t="s">
        <v>32</v>
      </c>
      <c r="J2363" s="92" t="s">
        <v>33</v>
      </c>
      <c r="K2363" s="91" t="s">
        <v>34</v>
      </c>
      <c r="L2363" s="128">
        <v>44082</v>
      </c>
      <c r="M2363" s="91">
        <v>2020</v>
      </c>
      <c r="N2363" s="91" t="s">
        <v>1124</v>
      </c>
      <c r="O2363" s="91" t="s">
        <v>48</v>
      </c>
      <c r="P2363" s="127">
        <v>44112</v>
      </c>
      <c r="Q2363" s="97">
        <v>44104</v>
      </c>
      <c r="R2363" s="93" t="s">
        <v>35</v>
      </c>
      <c r="S2363" s="89" t="s">
        <v>36</v>
      </c>
      <c r="T2363" s="88">
        <v>39</v>
      </c>
      <c r="U2363" s="89" t="s">
        <v>82</v>
      </c>
      <c r="V2363" s="92" t="s">
        <v>2756</v>
      </c>
      <c r="W2363" s="94">
        <v>44812411</v>
      </c>
      <c r="X2363" s="46">
        <f t="shared" si="114"/>
        <v>22</v>
      </c>
      <c r="Y2363" s="46">
        <v>2098</v>
      </c>
      <c r="Z2363" s="46" t="str">
        <f t="shared" si="115"/>
        <v>16-30</v>
      </c>
      <c r="AA2363" s="77" t="str">
        <f t="shared" si="116"/>
        <v>En Gestión</v>
      </c>
    </row>
    <row r="2364" spans="1:27" s="43" customFormat="1" ht="15" customHeight="1">
      <c r="A2364" s="89" t="s">
        <v>26</v>
      </c>
      <c r="B2364" s="90" t="s">
        <v>75</v>
      </c>
      <c r="C2364" s="91" t="s">
        <v>27</v>
      </c>
      <c r="D2364" s="91">
        <v>9419</v>
      </c>
      <c r="E2364" s="87" t="s">
        <v>80</v>
      </c>
      <c r="F2364" s="87" t="s">
        <v>80</v>
      </c>
      <c r="G2364" s="88" t="s">
        <v>54</v>
      </c>
      <c r="H2364" s="89" t="s">
        <v>55</v>
      </c>
      <c r="I2364" s="92" t="s">
        <v>32</v>
      </c>
      <c r="J2364" s="92" t="s">
        <v>33</v>
      </c>
      <c r="K2364" s="91" t="s">
        <v>34</v>
      </c>
      <c r="L2364" s="128">
        <v>44082</v>
      </c>
      <c r="M2364" s="91">
        <v>2020</v>
      </c>
      <c r="N2364" s="91" t="s">
        <v>1124</v>
      </c>
      <c r="O2364" s="91" t="s">
        <v>48</v>
      </c>
      <c r="P2364" s="127">
        <v>44112</v>
      </c>
      <c r="Q2364" s="97">
        <v>44104</v>
      </c>
      <c r="R2364" s="93">
        <v>29</v>
      </c>
      <c r="S2364" s="89" t="s">
        <v>81</v>
      </c>
      <c r="T2364" s="88">
        <v>39</v>
      </c>
      <c r="U2364" s="89" t="s">
        <v>82</v>
      </c>
      <c r="V2364" s="92" t="s">
        <v>2757</v>
      </c>
      <c r="W2364" s="94">
        <v>10260903</v>
      </c>
      <c r="X2364" s="46">
        <f t="shared" si="114"/>
        <v>22</v>
      </c>
      <c r="Y2364" s="46">
        <v>2099</v>
      </c>
      <c r="Z2364" s="46" t="str">
        <f t="shared" si="115"/>
        <v>16-30</v>
      </c>
      <c r="AA2364" s="77" t="str">
        <f t="shared" si="116"/>
        <v>En Gestión</v>
      </c>
    </row>
    <row r="2365" spans="1:27" s="43" customFormat="1" ht="15" customHeight="1">
      <c r="A2365" s="89" t="s">
        <v>26</v>
      </c>
      <c r="B2365" s="90" t="s">
        <v>75</v>
      </c>
      <c r="C2365" s="91" t="s">
        <v>27</v>
      </c>
      <c r="D2365" s="91">
        <v>9420</v>
      </c>
      <c r="E2365" s="87" t="s">
        <v>50</v>
      </c>
      <c r="F2365" s="87" t="s">
        <v>57</v>
      </c>
      <c r="G2365" s="88" t="s">
        <v>54</v>
      </c>
      <c r="H2365" s="89" t="s">
        <v>55</v>
      </c>
      <c r="I2365" s="92" t="s">
        <v>32</v>
      </c>
      <c r="J2365" s="92" t="s">
        <v>33</v>
      </c>
      <c r="K2365" s="91" t="s">
        <v>34</v>
      </c>
      <c r="L2365" s="128">
        <v>44082</v>
      </c>
      <c r="M2365" s="91">
        <v>2020</v>
      </c>
      <c r="N2365" s="91" t="s">
        <v>1124</v>
      </c>
      <c r="O2365" s="91" t="s">
        <v>48</v>
      </c>
      <c r="P2365" s="127">
        <v>44112</v>
      </c>
      <c r="Q2365" s="97">
        <v>44104</v>
      </c>
      <c r="R2365" s="93" t="s">
        <v>35</v>
      </c>
      <c r="S2365" s="89" t="s">
        <v>36</v>
      </c>
      <c r="T2365" s="88" t="s">
        <v>30</v>
      </c>
      <c r="U2365" s="89" t="s">
        <v>449</v>
      </c>
      <c r="V2365" s="92" t="s">
        <v>2758</v>
      </c>
      <c r="W2365" s="94">
        <v>29414161</v>
      </c>
      <c r="X2365" s="46">
        <f t="shared" si="114"/>
        <v>22</v>
      </c>
      <c r="Y2365" s="46">
        <v>2100</v>
      </c>
      <c r="Z2365" s="46" t="str">
        <f t="shared" si="115"/>
        <v>16-30</v>
      </c>
      <c r="AA2365" s="77" t="str">
        <f t="shared" si="116"/>
        <v>En Gestión</v>
      </c>
    </row>
    <row r="2366" spans="1:27" s="43" customFormat="1" ht="15" customHeight="1">
      <c r="A2366" s="89" t="s">
        <v>26</v>
      </c>
      <c r="B2366" s="90" t="s">
        <v>75</v>
      </c>
      <c r="C2366" s="91" t="s">
        <v>27</v>
      </c>
      <c r="D2366" s="91">
        <v>9421</v>
      </c>
      <c r="E2366" s="87" t="s">
        <v>101</v>
      </c>
      <c r="F2366" s="87" t="s">
        <v>29</v>
      </c>
      <c r="G2366" s="88" t="s">
        <v>54</v>
      </c>
      <c r="H2366" s="89" t="s">
        <v>55</v>
      </c>
      <c r="I2366" s="92" t="s">
        <v>32</v>
      </c>
      <c r="J2366" s="92" t="s">
        <v>33</v>
      </c>
      <c r="K2366" s="91" t="s">
        <v>34</v>
      </c>
      <c r="L2366" s="128">
        <v>44082</v>
      </c>
      <c r="M2366" s="91">
        <v>2020</v>
      </c>
      <c r="N2366" s="91" t="s">
        <v>1124</v>
      </c>
      <c r="O2366" s="91" t="s">
        <v>48</v>
      </c>
      <c r="P2366" s="127">
        <v>44112</v>
      </c>
      <c r="Q2366" s="97">
        <v>44104</v>
      </c>
      <c r="R2366" s="93" t="s">
        <v>35</v>
      </c>
      <c r="S2366" s="89" t="s">
        <v>36</v>
      </c>
      <c r="T2366" s="88">
        <v>39</v>
      </c>
      <c r="U2366" s="89" t="s">
        <v>82</v>
      </c>
      <c r="V2366" s="92" t="s">
        <v>2709</v>
      </c>
      <c r="W2366" s="94">
        <v>70803800</v>
      </c>
      <c r="X2366" s="46">
        <f t="shared" si="114"/>
        <v>22</v>
      </c>
      <c r="Y2366" s="46">
        <v>2101</v>
      </c>
      <c r="Z2366" s="46" t="str">
        <f t="shared" si="115"/>
        <v>16-30</v>
      </c>
      <c r="AA2366" s="77" t="str">
        <f t="shared" si="116"/>
        <v>En Gestión</v>
      </c>
    </row>
    <row r="2367" spans="1:27" s="43" customFormat="1" ht="15" customHeight="1">
      <c r="A2367" s="89" t="s">
        <v>26</v>
      </c>
      <c r="B2367" s="90" t="s">
        <v>75</v>
      </c>
      <c r="C2367" s="91" t="s">
        <v>27</v>
      </c>
      <c r="D2367" s="91">
        <v>9424</v>
      </c>
      <c r="E2367" s="87" t="s">
        <v>63</v>
      </c>
      <c r="F2367" s="87" t="s">
        <v>29</v>
      </c>
      <c r="G2367" s="88" t="s">
        <v>54</v>
      </c>
      <c r="H2367" s="89" t="s">
        <v>55</v>
      </c>
      <c r="I2367" s="92" t="s">
        <v>32</v>
      </c>
      <c r="J2367" s="92" t="s">
        <v>33</v>
      </c>
      <c r="K2367" s="91" t="s">
        <v>34</v>
      </c>
      <c r="L2367" s="128">
        <v>44082</v>
      </c>
      <c r="M2367" s="91">
        <v>2020</v>
      </c>
      <c r="N2367" s="91" t="s">
        <v>1124</v>
      </c>
      <c r="O2367" s="91" t="s">
        <v>48</v>
      </c>
      <c r="P2367" s="127">
        <v>44112</v>
      </c>
      <c r="Q2367" s="97">
        <v>44104</v>
      </c>
      <c r="R2367" s="93" t="s">
        <v>35</v>
      </c>
      <c r="S2367" s="89" t="s">
        <v>36</v>
      </c>
      <c r="T2367" s="88">
        <v>39</v>
      </c>
      <c r="U2367" s="89" t="s">
        <v>82</v>
      </c>
      <c r="V2367" s="92" t="s">
        <v>2759</v>
      </c>
      <c r="W2367" s="94">
        <v>41431829</v>
      </c>
      <c r="X2367" s="46">
        <f t="shared" si="114"/>
        <v>22</v>
      </c>
      <c r="Y2367" s="46">
        <v>2102</v>
      </c>
      <c r="Z2367" s="46" t="str">
        <f t="shared" si="115"/>
        <v>16-30</v>
      </c>
      <c r="AA2367" s="77" t="str">
        <f t="shared" si="116"/>
        <v>En Gestión</v>
      </c>
    </row>
    <row r="2368" spans="1:27" s="43" customFormat="1" ht="15" customHeight="1">
      <c r="A2368" s="89" t="s">
        <v>26</v>
      </c>
      <c r="B2368" s="90" t="s">
        <v>75</v>
      </c>
      <c r="C2368" s="91" t="s">
        <v>27</v>
      </c>
      <c r="D2368" s="91">
        <v>9426</v>
      </c>
      <c r="E2368" s="87" t="s">
        <v>97</v>
      </c>
      <c r="F2368" s="87" t="s">
        <v>29</v>
      </c>
      <c r="G2368" s="88" t="s">
        <v>30</v>
      </c>
      <c r="H2368" s="89" t="s">
        <v>31</v>
      </c>
      <c r="I2368" s="92" t="s">
        <v>32</v>
      </c>
      <c r="J2368" s="92" t="s">
        <v>33</v>
      </c>
      <c r="K2368" s="91" t="s">
        <v>34</v>
      </c>
      <c r="L2368" s="128">
        <v>44082</v>
      </c>
      <c r="M2368" s="91">
        <v>2020</v>
      </c>
      <c r="N2368" s="91" t="s">
        <v>1124</v>
      </c>
      <c r="O2368" s="91" t="s">
        <v>48</v>
      </c>
      <c r="P2368" s="127">
        <v>44112</v>
      </c>
      <c r="Q2368" s="97">
        <v>44104</v>
      </c>
      <c r="R2368" s="93" t="s">
        <v>35</v>
      </c>
      <c r="S2368" s="89" t="s">
        <v>36</v>
      </c>
      <c r="T2368" s="88" t="s">
        <v>30</v>
      </c>
      <c r="U2368" s="89" t="s">
        <v>449</v>
      </c>
      <c r="V2368" s="92" t="s">
        <v>2760</v>
      </c>
      <c r="W2368" s="94">
        <v>70228828</v>
      </c>
      <c r="X2368" s="46">
        <f t="shared" si="114"/>
        <v>22</v>
      </c>
      <c r="Y2368" s="46">
        <v>2103</v>
      </c>
      <c r="Z2368" s="46" t="str">
        <f t="shared" si="115"/>
        <v>16-30</v>
      </c>
      <c r="AA2368" s="77" t="str">
        <f t="shared" si="116"/>
        <v>En Gestión</v>
      </c>
    </row>
    <row r="2369" spans="1:27" s="43" customFormat="1" ht="15" customHeight="1">
      <c r="A2369" s="89" t="s">
        <v>26</v>
      </c>
      <c r="B2369" s="90" t="s">
        <v>75</v>
      </c>
      <c r="C2369" s="91" t="s">
        <v>27</v>
      </c>
      <c r="D2369" s="91">
        <v>9427</v>
      </c>
      <c r="E2369" s="87" t="s">
        <v>97</v>
      </c>
      <c r="F2369" s="87" t="s">
        <v>57</v>
      </c>
      <c r="G2369" s="88" t="s">
        <v>30</v>
      </c>
      <c r="H2369" s="89" t="s">
        <v>31</v>
      </c>
      <c r="I2369" s="92" t="s">
        <v>32</v>
      </c>
      <c r="J2369" s="92" t="s">
        <v>33</v>
      </c>
      <c r="K2369" s="91" t="s">
        <v>34</v>
      </c>
      <c r="L2369" s="128">
        <v>44082</v>
      </c>
      <c r="M2369" s="91">
        <v>2020</v>
      </c>
      <c r="N2369" s="91" t="s">
        <v>1124</v>
      </c>
      <c r="O2369" s="91" t="s">
        <v>48</v>
      </c>
      <c r="P2369" s="127">
        <v>44112</v>
      </c>
      <c r="Q2369" s="97">
        <v>44104</v>
      </c>
      <c r="R2369" s="93" t="s">
        <v>35</v>
      </c>
      <c r="S2369" s="89" t="s">
        <v>36</v>
      </c>
      <c r="T2369" s="88" t="s">
        <v>30</v>
      </c>
      <c r="U2369" s="89" t="s">
        <v>449</v>
      </c>
      <c r="V2369" s="92" t="s">
        <v>2761</v>
      </c>
      <c r="W2369" s="94">
        <v>42175160</v>
      </c>
      <c r="X2369" s="46">
        <f t="shared" si="114"/>
        <v>22</v>
      </c>
      <c r="Y2369" s="46">
        <v>2104</v>
      </c>
      <c r="Z2369" s="46" t="str">
        <f t="shared" si="115"/>
        <v>16-30</v>
      </c>
      <c r="AA2369" s="77" t="str">
        <f t="shared" si="116"/>
        <v>En Gestión</v>
      </c>
    </row>
    <row r="2370" spans="1:27" s="43" customFormat="1" ht="15" customHeight="1">
      <c r="A2370" s="89" t="s">
        <v>26</v>
      </c>
      <c r="B2370" s="90" t="s">
        <v>75</v>
      </c>
      <c r="C2370" s="91" t="s">
        <v>27</v>
      </c>
      <c r="D2370" s="91">
        <v>9428</v>
      </c>
      <c r="E2370" s="87" t="s">
        <v>406</v>
      </c>
      <c r="F2370" s="87" t="s">
        <v>57</v>
      </c>
      <c r="G2370" s="88" t="s">
        <v>30</v>
      </c>
      <c r="H2370" s="89" t="s">
        <v>31</v>
      </c>
      <c r="I2370" s="92" t="s">
        <v>32</v>
      </c>
      <c r="J2370" s="92" t="s">
        <v>33</v>
      </c>
      <c r="K2370" s="91" t="s">
        <v>34</v>
      </c>
      <c r="L2370" s="128">
        <v>44082</v>
      </c>
      <c r="M2370" s="91">
        <v>2020</v>
      </c>
      <c r="N2370" s="91" t="s">
        <v>1124</v>
      </c>
      <c r="O2370" s="91" t="s">
        <v>48</v>
      </c>
      <c r="P2370" s="127">
        <v>44112</v>
      </c>
      <c r="Q2370" s="97">
        <v>44104</v>
      </c>
      <c r="R2370" s="93" t="s">
        <v>35</v>
      </c>
      <c r="S2370" s="89" t="s">
        <v>36</v>
      </c>
      <c r="T2370" s="88" t="s">
        <v>30</v>
      </c>
      <c r="U2370" s="89" t="s">
        <v>449</v>
      </c>
      <c r="V2370" s="92" t="s">
        <v>2762</v>
      </c>
      <c r="W2370" s="94">
        <v>45002076</v>
      </c>
      <c r="X2370" s="46">
        <f t="shared" si="114"/>
        <v>22</v>
      </c>
      <c r="Y2370" s="46">
        <v>2105</v>
      </c>
      <c r="Z2370" s="46" t="str">
        <f t="shared" si="115"/>
        <v>16-30</v>
      </c>
      <c r="AA2370" s="77" t="str">
        <f t="shared" si="116"/>
        <v>En Gestión</v>
      </c>
    </row>
    <row r="2371" spans="1:27" s="43" customFormat="1" ht="15" customHeight="1">
      <c r="A2371" s="89" t="s">
        <v>26</v>
      </c>
      <c r="B2371" s="90" t="s">
        <v>75</v>
      </c>
      <c r="C2371" s="91" t="s">
        <v>27</v>
      </c>
      <c r="D2371" s="91">
        <v>9432</v>
      </c>
      <c r="E2371" s="87" t="s">
        <v>56</v>
      </c>
      <c r="F2371" s="87" t="s">
        <v>29</v>
      </c>
      <c r="G2371" s="88" t="s">
        <v>30</v>
      </c>
      <c r="H2371" s="89" t="s">
        <v>31</v>
      </c>
      <c r="I2371" s="92" t="s">
        <v>32</v>
      </c>
      <c r="J2371" s="92" t="s">
        <v>33</v>
      </c>
      <c r="K2371" s="91" t="s">
        <v>34</v>
      </c>
      <c r="L2371" s="128">
        <v>44082</v>
      </c>
      <c r="M2371" s="91">
        <v>2020</v>
      </c>
      <c r="N2371" s="91" t="s">
        <v>1124</v>
      </c>
      <c r="O2371" s="91" t="s">
        <v>48</v>
      </c>
      <c r="P2371" s="127">
        <v>44112</v>
      </c>
      <c r="Q2371" s="97">
        <v>44104</v>
      </c>
      <c r="R2371" s="93" t="s">
        <v>35</v>
      </c>
      <c r="S2371" s="89" t="s">
        <v>36</v>
      </c>
      <c r="T2371" s="88" t="s">
        <v>30</v>
      </c>
      <c r="U2371" s="89" t="s">
        <v>449</v>
      </c>
      <c r="V2371" s="92" t="s">
        <v>2763</v>
      </c>
      <c r="W2371" s="94">
        <v>42986152</v>
      </c>
      <c r="X2371" s="46">
        <f t="shared" si="114"/>
        <v>22</v>
      </c>
      <c r="Y2371" s="46">
        <v>2106</v>
      </c>
      <c r="Z2371" s="46" t="str">
        <f t="shared" si="115"/>
        <v>16-30</v>
      </c>
      <c r="AA2371" s="77" t="str">
        <f t="shared" si="116"/>
        <v>En Gestión</v>
      </c>
    </row>
    <row r="2372" spans="1:27" s="43" customFormat="1" ht="15" customHeight="1">
      <c r="A2372" s="89" t="s">
        <v>26</v>
      </c>
      <c r="B2372" s="90" t="s">
        <v>75</v>
      </c>
      <c r="C2372" s="91" t="s">
        <v>27</v>
      </c>
      <c r="D2372" s="91">
        <v>9434</v>
      </c>
      <c r="E2372" s="87" t="s">
        <v>92</v>
      </c>
      <c r="F2372" s="87" t="s">
        <v>29</v>
      </c>
      <c r="G2372" s="88" t="s">
        <v>30</v>
      </c>
      <c r="H2372" s="89" t="s">
        <v>31</v>
      </c>
      <c r="I2372" s="92" t="s">
        <v>32</v>
      </c>
      <c r="J2372" s="92" t="s">
        <v>33</v>
      </c>
      <c r="K2372" s="91" t="s">
        <v>34</v>
      </c>
      <c r="L2372" s="128">
        <v>44082</v>
      </c>
      <c r="M2372" s="91">
        <v>2020</v>
      </c>
      <c r="N2372" s="91" t="s">
        <v>1124</v>
      </c>
      <c r="O2372" s="91" t="s">
        <v>48</v>
      </c>
      <c r="P2372" s="127">
        <v>44112</v>
      </c>
      <c r="Q2372" s="97">
        <v>44104</v>
      </c>
      <c r="R2372" s="93" t="s">
        <v>35</v>
      </c>
      <c r="S2372" s="89" t="s">
        <v>36</v>
      </c>
      <c r="T2372" s="88" t="s">
        <v>30</v>
      </c>
      <c r="U2372" s="89" t="s">
        <v>449</v>
      </c>
      <c r="V2372" s="92" t="s">
        <v>2764</v>
      </c>
      <c r="W2372" s="94">
        <v>75942693</v>
      </c>
      <c r="X2372" s="46">
        <f t="shared" si="114"/>
        <v>22</v>
      </c>
      <c r="Y2372" s="46">
        <v>2107</v>
      </c>
      <c r="Z2372" s="46" t="str">
        <f t="shared" si="115"/>
        <v>16-30</v>
      </c>
      <c r="AA2372" s="77" t="str">
        <f t="shared" si="116"/>
        <v>En Gestión</v>
      </c>
    </row>
    <row r="2373" spans="1:27" s="43" customFormat="1" ht="15" customHeight="1">
      <c r="A2373" s="89" t="s">
        <v>26</v>
      </c>
      <c r="B2373" s="90" t="s">
        <v>75</v>
      </c>
      <c r="C2373" s="91" t="s">
        <v>27</v>
      </c>
      <c r="D2373" s="91">
        <v>9388</v>
      </c>
      <c r="E2373" s="87" t="s">
        <v>135</v>
      </c>
      <c r="F2373" s="87" t="s">
        <v>29</v>
      </c>
      <c r="G2373" s="88" t="s">
        <v>44</v>
      </c>
      <c r="H2373" s="89" t="s">
        <v>45</v>
      </c>
      <c r="I2373" s="92" t="s">
        <v>146</v>
      </c>
      <c r="J2373" s="92" t="s">
        <v>47</v>
      </c>
      <c r="K2373" s="91" t="s">
        <v>34</v>
      </c>
      <c r="L2373" s="128">
        <v>44081</v>
      </c>
      <c r="M2373" s="91">
        <v>2020</v>
      </c>
      <c r="N2373" s="91" t="s">
        <v>1124</v>
      </c>
      <c r="O2373" s="91" t="s">
        <v>48</v>
      </c>
      <c r="P2373" s="127">
        <v>44111</v>
      </c>
      <c r="Q2373" s="97">
        <v>44104</v>
      </c>
      <c r="R2373" s="93" t="s">
        <v>35</v>
      </c>
      <c r="S2373" s="89" t="s">
        <v>36</v>
      </c>
      <c r="T2373" s="88" t="s">
        <v>41</v>
      </c>
      <c r="U2373" s="89" t="s">
        <v>42</v>
      </c>
      <c r="V2373" s="92" t="s">
        <v>2765</v>
      </c>
      <c r="W2373" s="94">
        <v>46291089</v>
      </c>
      <c r="X2373" s="46">
        <f t="shared" si="114"/>
        <v>23</v>
      </c>
      <c r="Y2373" s="46">
        <v>2108</v>
      </c>
      <c r="Z2373" s="46" t="str">
        <f t="shared" si="115"/>
        <v>16-30</v>
      </c>
      <c r="AA2373" s="77" t="str">
        <f t="shared" si="116"/>
        <v>En Gestión</v>
      </c>
    </row>
    <row r="2374" spans="1:27" s="43" customFormat="1" ht="15" customHeight="1">
      <c r="A2374" s="89" t="s">
        <v>26</v>
      </c>
      <c r="B2374" s="90" t="s">
        <v>75</v>
      </c>
      <c r="C2374" s="91" t="s">
        <v>27</v>
      </c>
      <c r="D2374" s="91">
        <v>9374</v>
      </c>
      <c r="E2374" s="87" t="s">
        <v>146</v>
      </c>
      <c r="F2374" s="87" t="s">
        <v>29</v>
      </c>
      <c r="G2374" s="88" t="s">
        <v>30</v>
      </c>
      <c r="H2374" s="89" t="s">
        <v>31</v>
      </c>
      <c r="I2374" s="92" t="s">
        <v>32</v>
      </c>
      <c r="J2374" s="92" t="s">
        <v>33</v>
      </c>
      <c r="K2374" s="91" t="s">
        <v>34</v>
      </c>
      <c r="L2374" s="128">
        <v>44081</v>
      </c>
      <c r="M2374" s="91">
        <v>2020</v>
      </c>
      <c r="N2374" s="91" t="s">
        <v>1124</v>
      </c>
      <c r="O2374" s="91" t="s">
        <v>48</v>
      </c>
      <c r="P2374" s="127">
        <v>44111</v>
      </c>
      <c r="Q2374" s="97">
        <v>44104</v>
      </c>
      <c r="R2374" s="93" t="s">
        <v>35</v>
      </c>
      <c r="S2374" s="89" t="s">
        <v>36</v>
      </c>
      <c r="T2374" s="88" t="s">
        <v>41</v>
      </c>
      <c r="U2374" s="89" t="s">
        <v>42</v>
      </c>
      <c r="V2374" s="92" t="s">
        <v>2766</v>
      </c>
      <c r="W2374" s="94">
        <v>45852368</v>
      </c>
      <c r="X2374" s="46">
        <f t="shared" si="114"/>
        <v>23</v>
      </c>
      <c r="Y2374" s="46">
        <v>2109</v>
      </c>
      <c r="Z2374" s="46" t="str">
        <f t="shared" si="115"/>
        <v>16-30</v>
      </c>
      <c r="AA2374" s="77" t="str">
        <f t="shared" si="116"/>
        <v>En Gestión</v>
      </c>
    </row>
    <row r="2375" spans="1:27" s="43" customFormat="1" ht="15" customHeight="1">
      <c r="A2375" s="89" t="s">
        <v>26</v>
      </c>
      <c r="B2375" s="90" t="s">
        <v>75</v>
      </c>
      <c r="C2375" s="91" t="s">
        <v>27</v>
      </c>
      <c r="D2375" s="91">
        <v>9384</v>
      </c>
      <c r="E2375" s="87" t="s">
        <v>60</v>
      </c>
      <c r="F2375" s="87" t="s">
        <v>61</v>
      </c>
      <c r="G2375" s="88" t="s">
        <v>30</v>
      </c>
      <c r="H2375" s="89" t="s">
        <v>31</v>
      </c>
      <c r="I2375" s="92" t="s">
        <v>32</v>
      </c>
      <c r="J2375" s="92" t="s">
        <v>33</v>
      </c>
      <c r="K2375" s="91" t="s">
        <v>34</v>
      </c>
      <c r="L2375" s="128">
        <v>44081</v>
      </c>
      <c r="M2375" s="91">
        <v>2020</v>
      </c>
      <c r="N2375" s="91" t="s">
        <v>1124</v>
      </c>
      <c r="O2375" s="91" t="s">
        <v>48</v>
      </c>
      <c r="P2375" s="127">
        <v>44111</v>
      </c>
      <c r="Q2375" s="97">
        <v>44104</v>
      </c>
      <c r="R2375" s="93" t="s">
        <v>40</v>
      </c>
      <c r="S2375" s="89" t="s">
        <v>420</v>
      </c>
      <c r="T2375" s="88" t="s">
        <v>41</v>
      </c>
      <c r="U2375" s="89" t="s">
        <v>42</v>
      </c>
      <c r="V2375" s="92" t="s">
        <v>493</v>
      </c>
      <c r="W2375" s="94">
        <v>71618937</v>
      </c>
      <c r="X2375" s="46">
        <f t="shared" si="114"/>
        <v>23</v>
      </c>
      <c r="Y2375" s="46">
        <v>2110</v>
      </c>
      <c r="Z2375" s="46" t="str">
        <f t="shared" si="115"/>
        <v>16-30</v>
      </c>
      <c r="AA2375" s="77" t="str">
        <f t="shared" si="116"/>
        <v>En Gestión</v>
      </c>
    </row>
    <row r="2376" spans="1:27" s="43" customFormat="1" ht="15" customHeight="1">
      <c r="A2376" s="89" t="s">
        <v>26</v>
      </c>
      <c r="B2376" s="90" t="s">
        <v>75</v>
      </c>
      <c r="C2376" s="91" t="s">
        <v>27</v>
      </c>
      <c r="D2376" s="91">
        <v>9391</v>
      </c>
      <c r="E2376" s="87" t="s">
        <v>63</v>
      </c>
      <c r="F2376" s="87" t="s">
        <v>29</v>
      </c>
      <c r="G2376" s="88" t="s">
        <v>44</v>
      </c>
      <c r="H2376" s="89" t="s">
        <v>45</v>
      </c>
      <c r="I2376" s="92" t="s">
        <v>586</v>
      </c>
      <c r="J2376" s="92" t="s">
        <v>59</v>
      </c>
      <c r="K2376" s="91" t="s">
        <v>587</v>
      </c>
      <c r="L2376" s="128">
        <v>44081</v>
      </c>
      <c r="M2376" s="91">
        <v>2020</v>
      </c>
      <c r="N2376" s="91" t="s">
        <v>1124</v>
      </c>
      <c r="O2376" s="91" t="s">
        <v>48</v>
      </c>
      <c r="P2376" s="127">
        <v>44111</v>
      </c>
      <c r="Q2376" s="97">
        <v>44104</v>
      </c>
      <c r="R2376" s="93" t="s">
        <v>35</v>
      </c>
      <c r="S2376" s="89" t="s">
        <v>36</v>
      </c>
      <c r="T2376" s="88" t="s">
        <v>30</v>
      </c>
      <c r="U2376" s="89" t="s">
        <v>449</v>
      </c>
      <c r="V2376" s="92" t="s">
        <v>2767</v>
      </c>
      <c r="W2376" s="94">
        <v>41102571</v>
      </c>
      <c r="X2376" s="46">
        <f t="shared" si="114"/>
        <v>23</v>
      </c>
      <c r="Y2376" s="46">
        <v>2111</v>
      </c>
      <c r="Z2376" s="46" t="str">
        <f t="shared" si="115"/>
        <v>16-30</v>
      </c>
      <c r="AA2376" s="77" t="str">
        <f t="shared" si="116"/>
        <v>En Gestión</v>
      </c>
    </row>
    <row r="2377" spans="1:27" s="43" customFormat="1" ht="15" customHeight="1">
      <c r="A2377" s="89" t="s">
        <v>26</v>
      </c>
      <c r="B2377" s="90" t="s">
        <v>75</v>
      </c>
      <c r="C2377" s="91" t="s">
        <v>27</v>
      </c>
      <c r="D2377" s="91">
        <v>9352</v>
      </c>
      <c r="E2377" s="87" t="s">
        <v>115</v>
      </c>
      <c r="F2377" s="87" t="s">
        <v>29</v>
      </c>
      <c r="G2377" s="88" t="s">
        <v>44</v>
      </c>
      <c r="H2377" s="89" t="s">
        <v>45</v>
      </c>
      <c r="I2377" s="92" t="s">
        <v>115</v>
      </c>
      <c r="J2377" s="92" t="s">
        <v>108</v>
      </c>
      <c r="K2377" s="91" t="s">
        <v>415</v>
      </c>
      <c r="L2377" s="128">
        <v>44079</v>
      </c>
      <c r="M2377" s="91">
        <v>2020</v>
      </c>
      <c r="N2377" s="91" t="s">
        <v>1124</v>
      </c>
      <c r="O2377" s="91" t="s">
        <v>48</v>
      </c>
      <c r="P2377" s="127">
        <v>44109</v>
      </c>
      <c r="Q2377" s="97">
        <v>44104</v>
      </c>
      <c r="R2377" s="93" t="s">
        <v>35</v>
      </c>
      <c r="S2377" s="89" t="s">
        <v>36</v>
      </c>
      <c r="T2377" s="88" t="s">
        <v>30</v>
      </c>
      <c r="U2377" s="89" t="s">
        <v>449</v>
      </c>
      <c r="V2377" s="92" t="s">
        <v>2768</v>
      </c>
      <c r="W2377" s="94">
        <v>80578521</v>
      </c>
      <c r="X2377" s="46">
        <f t="shared" si="114"/>
        <v>25</v>
      </c>
      <c r="Y2377" s="46">
        <v>2112</v>
      </c>
      <c r="Z2377" s="46" t="str">
        <f t="shared" si="115"/>
        <v>16-30</v>
      </c>
      <c r="AA2377" s="77" t="str">
        <f t="shared" si="116"/>
        <v>En Gestión</v>
      </c>
    </row>
    <row r="2378" spans="1:27" s="43" customFormat="1" ht="15" customHeight="1">
      <c r="A2378" s="89" t="s">
        <v>26</v>
      </c>
      <c r="B2378" s="90" t="s">
        <v>75</v>
      </c>
      <c r="C2378" s="91" t="s">
        <v>27</v>
      </c>
      <c r="D2378" s="91">
        <v>9349</v>
      </c>
      <c r="E2378" s="87" t="s">
        <v>80</v>
      </c>
      <c r="F2378" s="87" t="s">
        <v>80</v>
      </c>
      <c r="G2378" s="88" t="s">
        <v>44</v>
      </c>
      <c r="H2378" s="89" t="s">
        <v>45</v>
      </c>
      <c r="I2378" s="92" t="s">
        <v>38</v>
      </c>
      <c r="J2378" s="92" t="s">
        <v>79</v>
      </c>
      <c r="K2378" s="91" t="s">
        <v>150</v>
      </c>
      <c r="L2378" s="128">
        <v>44079</v>
      </c>
      <c r="M2378" s="91">
        <v>2020</v>
      </c>
      <c r="N2378" s="91" t="s">
        <v>1124</v>
      </c>
      <c r="O2378" s="91" t="s">
        <v>48</v>
      </c>
      <c r="P2378" s="127">
        <v>44109</v>
      </c>
      <c r="Q2378" s="97">
        <v>44104</v>
      </c>
      <c r="R2378" s="93">
        <v>29</v>
      </c>
      <c r="S2378" s="89" t="s">
        <v>81</v>
      </c>
      <c r="T2378" s="88">
        <v>39</v>
      </c>
      <c r="U2378" s="89" t="s">
        <v>82</v>
      </c>
      <c r="V2378" s="92" t="s">
        <v>2769</v>
      </c>
      <c r="W2378" s="94">
        <v>21420324</v>
      </c>
      <c r="X2378" s="46">
        <f t="shared" si="114"/>
        <v>25</v>
      </c>
      <c r="Y2378" s="46">
        <v>2113</v>
      </c>
      <c r="Z2378" s="46" t="str">
        <f t="shared" si="115"/>
        <v>16-30</v>
      </c>
      <c r="AA2378" s="77" t="str">
        <f t="shared" si="116"/>
        <v>En Gestión</v>
      </c>
    </row>
    <row r="2379" spans="1:27" s="43" customFormat="1" ht="15" customHeight="1">
      <c r="A2379" s="89" t="s">
        <v>26</v>
      </c>
      <c r="B2379" s="90" t="s">
        <v>75</v>
      </c>
      <c r="C2379" s="91" t="s">
        <v>27</v>
      </c>
      <c r="D2379" s="91">
        <v>9359</v>
      </c>
      <c r="E2379" s="87" t="s">
        <v>2144</v>
      </c>
      <c r="F2379" s="87" t="s">
        <v>29</v>
      </c>
      <c r="G2379" s="88" t="s">
        <v>44</v>
      </c>
      <c r="H2379" s="89" t="s">
        <v>45</v>
      </c>
      <c r="I2379" s="92" t="s">
        <v>2144</v>
      </c>
      <c r="J2379" s="92" t="s">
        <v>69</v>
      </c>
      <c r="K2379" s="95" t="s">
        <v>416</v>
      </c>
      <c r="L2379" s="128">
        <v>44079</v>
      </c>
      <c r="M2379" s="91">
        <v>2020</v>
      </c>
      <c r="N2379" s="91" t="s">
        <v>1124</v>
      </c>
      <c r="O2379" s="91" t="s">
        <v>48</v>
      </c>
      <c r="P2379" s="127">
        <v>44109</v>
      </c>
      <c r="Q2379" s="97">
        <v>44104</v>
      </c>
      <c r="R2379" s="93" t="s">
        <v>35</v>
      </c>
      <c r="S2379" s="89" t="s">
        <v>36</v>
      </c>
      <c r="T2379" s="88" t="s">
        <v>30</v>
      </c>
      <c r="U2379" s="89" t="s">
        <v>449</v>
      </c>
      <c r="V2379" s="92" t="s">
        <v>718</v>
      </c>
      <c r="W2379" s="94">
        <v>72247003</v>
      </c>
      <c r="X2379" s="46">
        <f t="shared" si="114"/>
        <v>25</v>
      </c>
      <c r="Y2379" s="46">
        <v>2114</v>
      </c>
      <c r="Z2379" s="46" t="str">
        <f t="shared" si="115"/>
        <v>16-30</v>
      </c>
      <c r="AA2379" s="77" t="str">
        <f t="shared" si="116"/>
        <v>En Gestión</v>
      </c>
    </row>
    <row r="2380" spans="1:27" s="43" customFormat="1" ht="15" customHeight="1">
      <c r="A2380" s="89" t="s">
        <v>26</v>
      </c>
      <c r="B2380" s="90" t="s">
        <v>75</v>
      </c>
      <c r="C2380" s="91" t="s">
        <v>27</v>
      </c>
      <c r="D2380" s="91">
        <v>9356</v>
      </c>
      <c r="E2380" s="87" t="s">
        <v>422</v>
      </c>
      <c r="F2380" s="87" t="s">
        <v>57</v>
      </c>
      <c r="G2380" s="88" t="s">
        <v>44</v>
      </c>
      <c r="H2380" s="89" t="s">
        <v>45</v>
      </c>
      <c r="I2380" s="92" t="s">
        <v>77</v>
      </c>
      <c r="J2380" s="92" t="s">
        <v>108</v>
      </c>
      <c r="K2380" s="91" t="s">
        <v>129</v>
      </c>
      <c r="L2380" s="128">
        <v>44079</v>
      </c>
      <c r="M2380" s="91">
        <v>2020</v>
      </c>
      <c r="N2380" s="91" t="s">
        <v>1124</v>
      </c>
      <c r="O2380" s="91" t="s">
        <v>48</v>
      </c>
      <c r="P2380" s="127">
        <v>44109</v>
      </c>
      <c r="Q2380" s="97">
        <v>44104</v>
      </c>
      <c r="R2380" s="93" t="s">
        <v>35</v>
      </c>
      <c r="S2380" s="89" t="s">
        <v>36</v>
      </c>
      <c r="T2380" s="88" t="s">
        <v>41</v>
      </c>
      <c r="U2380" s="89" t="s">
        <v>42</v>
      </c>
      <c r="V2380" s="92" t="s">
        <v>2770</v>
      </c>
      <c r="W2380" s="94">
        <v>46526919</v>
      </c>
      <c r="X2380" s="46">
        <f t="shared" si="114"/>
        <v>25</v>
      </c>
      <c r="Y2380" s="46">
        <v>2115</v>
      </c>
      <c r="Z2380" s="46" t="str">
        <f t="shared" si="115"/>
        <v>16-30</v>
      </c>
      <c r="AA2380" s="77" t="str">
        <f t="shared" si="116"/>
        <v>En Gestión</v>
      </c>
    </row>
    <row r="2381" spans="1:27" s="43" customFormat="1" ht="15" customHeight="1">
      <c r="A2381" s="89" t="s">
        <v>26</v>
      </c>
      <c r="B2381" s="90" t="s">
        <v>75</v>
      </c>
      <c r="C2381" s="91" t="s">
        <v>27</v>
      </c>
      <c r="D2381" s="91">
        <v>9347</v>
      </c>
      <c r="E2381" s="87" t="s">
        <v>38</v>
      </c>
      <c r="F2381" s="87" t="s">
        <v>39</v>
      </c>
      <c r="G2381" s="88" t="s">
        <v>30</v>
      </c>
      <c r="H2381" s="89" t="s">
        <v>442</v>
      </c>
      <c r="I2381" s="92" t="s">
        <v>32</v>
      </c>
      <c r="J2381" s="92" t="s">
        <v>33</v>
      </c>
      <c r="K2381" s="91" t="s">
        <v>34</v>
      </c>
      <c r="L2381" s="128">
        <v>44079</v>
      </c>
      <c r="M2381" s="91">
        <v>2020</v>
      </c>
      <c r="N2381" s="91" t="s">
        <v>1124</v>
      </c>
      <c r="O2381" s="91" t="s">
        <v>48</v>
      </c>
      <c r="P2381" s="127">
        <v>44109</v>
      </c>
      <c r="Q2381" s="97">
        <v>44104</v>
      </c>
      <c r="R2381" s="93" t="s">
        <v>40</v>
      </c>
      <c r="S2381" s="89" t="s">
        <v>420</v>
      </c>
      <c r="T2381" s="88">
        <v>39</v>
      </c>
      <c r="U2381" s="89" t="s">
        <v>82</v>
      </c>
      <c r="V2381" s="92" t="s">
        <v>2771</v>
      </c>
      <c r="W2381" s="94">
        <v>41143330</v>
      </c>
      <c r="X2381" s="46">
        <f t="shared" si="114"/>
        <v>25</v>
      </c>
      <c r="Y2381" s="46">
        <v>2116</v>
      </c>
      <c r="Z2381" s="46" t="str">
        <f t="shared" si="115"/>
        <v>16-30</v>
      </c>
      <c r="AA2381" s="77" t="str">
        <f t="shared" si="116"/>
        <v>En Gestión</v>
      </c>
    </row>
    <row r="2382" spans="1:27" s="43" customFormat="1" ht="15" customHeight="1">
      <c r="A2382" s="89" t="s">
        <v>26</v>
      </c>
      <c r="B2382" s="90" t="s">
        <v>75</v>
      </c>
      <c r="C2382" s="91" t="s">
        <v>27</v>
      </c>
      <c r="D2382" s="91">
        <v>9360</v>
      </c>
      <c r="E2382" s="87" t="s">
        <v>50</v>
      </c>
      <c r="F2382" s="87" t="s">
        <v>29</v>
      </c>
      <c r="G2382" s="88" t="s">
        <v>30</v>
      </c>
      <c r="H2382" s="89" t="s">
        <v>442</v>
      </c>
      <c r="I2382" s="92" t="s">
        <v>32</v>
      </c>
      <c r="J2382" s="92" t="s">
        <v>33</v>
      </c>
      <c r="K2382" s="91" t="s">
        <v>34</v>
      </c>
      <c r="L2382" s="128">
        <v>44079</v>
      </c>
      <c r="M2382" s="91">
        <v>2020</v>
      </c>
      <c r="N2382" s="91" t="s">
        <v>1124</v>
      </c>
      <c r="O2382" s="91" t="s">
        <v>48</v>
      </c>
      <c r="P2382" s="127">
        <v>44109</v>
      </c>
      <c r="Q2382" s="97">
        <v>44104</v>
      </c>
      <c r="R2382" s="93" t="s">
        <v>35</v>
      </c>
      <c r="S2382" s="89" t="s">
        <v>36</v>
      </c>
      <c r="T2382" s="88" t="s">
        <v>41</v>
      </c>
      <c r="U2382" s="89" t="s">
        <v>42</v>
      </c>
      <c r="V2382" s="92" t="s">
        <v>2772</v>
      </c>
      <c r="W2382" s="94">
        <v>74131611</v>
      </c>
      <c r="X2382" s="46">
        <f t="shared" si="114"/>
        <v>25</v>
      </c>
      <c r="Y2382" s="46">
        <v>2117</v>
      </c>
      <c r="Z2382" s="46" t="str">
        <f t="shared" si="115"/>
        <v>16-30</v>
      </c>
      <c r="AA2382" s="77" t="str">
        <f t="shared" si="116"/>
        <v>En Gestión</v>
      </c>
    </row>
    <row r="2383" spans="1:27" s="43" customFormat="1" ht="15" customHeight="1">
      <c r="A2383" s="89" t="s">
        <v>26</v>
      </c>
      <c r="B2383" s="90" t="s">
        <v>75</v>
      </c>
      <c r="C2383" s="91" t="s">
        <v>27</v>
      </c>
      <c r="D2383" s="91">
        <v>9361</v>
      </c>
      <c r="E2383" s="87" t="s">
        <v>144</v>
      </c>
      <c r="F2383" s="87" t="s">
        <v>29</v>
      </c>
      <c r="G2383" s="88" t="s">
        <v>44</v>
      </c>
      <c r="H2383" s="89" t="s">
        <v>45</v>
      </c>
      <c r="I2383" s="92" t="s">
        <v>144</v>
      </c>
      <c r="J2383" s="92" t="s">
        <v>111</v>
      </c>
      <c r="K2383" s="91" t="s">
        <v>452</v>
      </c>
      <c r="L2383" s="128">
        <v>44079</v>
      </c>
      <c r="M2383" s="91">
        <v>2020</v>
      </c>
      <c r="N2383" s="91" t="s">
        <v>1124</v>
      </c>
      <c r="O2383" s="91" t="s">
        <v>48</v>
      </c>
      <c r="P2383" s="127">
        <v>44109</v>
      </c>
      <c r="Q2383" s="97">
        <v>44104</v>
      </c>
      <c r="R2383" s="93" t="s">
        <v>35</v>
      </c>
      <c r="S2383" s="89" t="s">
        <v>36</v>
      </c>
      <c r="T2383" s="88" t="s">
        <v>30</v>
      </c>
      <c r="U2383" s="89" t="s">
        <v>449</v>
      </c>
      <c r="V2383" s="92" t="s">
        <v>2773</v>
      </c>
      <c r="W2383" s="94">
        <v>42634268</v>
      </c>
      <c r="X2383" s="46">
        <f t="shared" si="114"/>
        <v>25</v>
      </c>
      <c r="Y2383" s="46">
        <v>2118</v>
      </c>
      <c r="Z2383" s="46" t="str">
        <f t="shared" si="115"/>
        <v>16-30</v>
      </c>
      <c r="AA2383" s="77" t="str">
        <f t="shared" si="116"/>
        <v>En Gestión</v>
      </c>
    </row>
    <row r="2384" spans="1:27" s="43" customFormat="1" ht="15" customHeight="1">
      <c r="A2384" s="89" t="s">
        <v>26</v>
      </c>
      <c r="B2384" s="90" t="s">
        <v>75</v>
      </c>
      <c r="C2384" s="91" t="s">
        <v>27</v>
      </c>
      <c r="D2384" s="91">
        <v>9344</v>
      </c>
      <c r="E2384" s="87" t="s">
        <v>2144</v>
      </c>
      <c r="F2384" s="87" t="s">
        <v>29</v>
      </c>
      <c r="G2384" s="88" t="s">
        <v>44</v>
      </c>
      <c r="H2384" s="89" t="s">
        <v>45</v>
      </c>
      <c r="I2384" s="92" t="s">
        <v>2144</v>
      </c>
      <c r="J2384" s="92" t="s">
        <v>69</v>
      </c>
      <c r="K2384" s="95" t="s">
        <v>416</v>
      </c>
      <c r="L2384" s="128">
        <v>44078</v>
      </c>
      <c r="M2384" s="91">
        <v>2020</v>
      </c>
      <c r="N2384" s="91" t="s">
        <v>1124</v>
      </c>
      <c r="O2384" s="91" t="s">
        <v>48</v>
      </c>
      <c r="P2384" s="127">
        <v>44108</v>
      </c>
      <c r="Q2384" s="97">
        <v>44104</v>
      </c>
      <c r="R2384" s="93" t="s">
        <v>35</v>
      </c>
      <c r="S2384" s="89" t="s">
        <v>36</v>
      </c>
      <c r="T2384" s="88" t="s">
        <v>30</v>
      </c>
      <c r="U2384" s="89" t="s">
        <v>449</v>
      </c>
      <c r="V2384" s="92" t="s">
        <v>2774</v>
      </c>
      <c r="W2384" s="94">
        <v>20587612</v>
      </c>
      <c r="X2384" s="46">
        <f t="shared" si="114"/>
        <v>26</v>
      </c>
      <c r="Y2384" s="46">
        <v>2119</v>
      </c>
      <c r="Z2384" s="46" t="str">
        <f t="shared" si="115"/>
        <v>16-30</v>
      </c>
      <c r="AA2384" s="77" t="str">
        <f t="shared" si="116"/>
        <v>En Gestión</v>
      </c>
    </row>
    <row r="2385" spans="1:27" s="43" customFormat="1" ht="15" customHeight="1">
      <c r="A2385" s="89" t="s">
        <v>26</v>
      </c>
      <c r="B2385" s="90" t="s">
        <v>75</v>
      </c>
      <c r="C2385" s="91" t="s">
        <v>27</v>
      </c>
      <c r="D2385" s="91">
        <v>9311</v>
      </c>
      <c r="E2385" s="87" t="s">
        <v>120</v>
      </c>
      <c r="F2385" s="87" t="s">
        <v>57</v>
      </c>
      <c r="G2385" s="88" t="s">
        <v>44</v>
      </c>
      <c r="H2385" s="89" t="s">
        <v>45</v>
      </c>
      <c r="I2385" s="92" t="s">
        <v>32</v>
      </c>
      <c r="J2385" s="92" t="s">
        <v>33</v>
      </c>
      <c r="K2385" s="91" t="s">
        <v>34</v>
      </c>
      <c r="L2385" s="128">
        <v>44077</v>
      </c>
      <c r="M2385" s="91">
        <v>2020</v>
      </c>
      <c r="N2385" s="91" t="s">
        <v>1124</v>
      </c>
      <c r="O2385" s="91" t="s">
        <v>48</v>
      </c>
      <c r="P2385" s="127">
        <v>44107</v>
      </c>
      <c r="Q2385" s="97">
        <v>44104</v>
      </c>
      <c r="R2385" s="93" t="s">
        <v>35</v>
      </c>
      <c r="S2385" s="89" t="s">
        <v>36</v>
      </c>
      <c r="T2385" s="88" t="s">
        <v>30</v>
      </c>
      <c r="U2385" s="89" t="s">
        <v>449</v>
      </c>
      <c r="V2385" s="92" t="s">
        <v>2775</v>
      </c>
      <c r="W2385" s="94">
        <v>2891148</v>
      </c>
      <c r="X2385" s="46">
        <f t="shared" si="114"/>
        <v>27</v>
      </c>
      <c r="Y2385" s="46">
        <v>2120</v>
      </c>
      <c r="Z2385" s="46" t="str">
        <f t="shared" si="115"/>
        <v>16-30</v>
      </c>
      <c r="AA2385" s="77" t="str">
        <f t="shared" si="116"/>
        <v>En Gestión</v>
      </c>
    </row>
    <row r="2386" spans="1:27" s="43" customFormat="1" ht="15" customHeight="1">
      <c r="A2386" s="89" t="s">
        <v>26</v>
      </c>
      <c r="B2386" s="90" t="s">
        <v>75</v>
      </c>
      <c r="C2386" s="91" t="s">
        <v>27</v>
      </c>
      <c r="D2386" s="91">
        <v>9313</v>
      </c>
      <c r="E2386" s="87" t="s">
        <v>121</v>
      </c>
      <c r="F2386" s="87" t="s">
        <v>57</v>
      </c>
      <c r="G2386" s="88" t="s">
        <v>44</v>
      </c>
      <c r="H2386" s="89" t="s">
        <v>45</v>
      </c>
      <c r="I2386" s="92" t="s">
        <v>32</v>
      </c>
      <c r="J2386" s="92" t="s">
        <v>33</v>
      </c>
      <c r="K2386" s="91" t="s">
        <v>34</v>
      </c>
      <c r="L2386" s="128">
        <v>44077</v>
      </c>
      <c r="M2386" s="91">
        <v>2020</v>
      </c>
      <c r="N2386" s="91" t="s">
        <v>1124</v>
      </c>
      <c r="O2386" s="91" t="s">
        <v>48</v>
      </c>
      <c r="P2386" s="127">
        <v>44107</v>
      </c>
      <c r="Q2386" s="97">
        <v>44104</v>
      </c>
      <c r="R2386" s="93" t="s">
        <v>35</v>
      </c>
      <c r="S2386" s="89" t="s">
        <v>36</v>
      </c>
      <c r="T2386" s="88" t="s">
        <v>41</v>
      </c>
      <c r="U2386" s="89" t="s">
        <v>42</v>
      </c>
      <c r="V2386" s="92" t="s">
        <v>2776</v>
      </c>
      <c r="W2386" s="94">
        <v>70019417</v>
      </c>
      <c r="X2386" s="46">
        <f t="shared" si="114"/>
        <v>27</v>
      </c>
      <c r="Y2386" s="46">
        <v>2121</v>
      </c>
      <c r="Z2386" s="46" t="str">
        <f t="shared" si="115"/>
        <v>16-30</v>
      </c>
      <c r="AA2386" s="77" t="str">
        <f t="shared" si="116"/>
        <v>En Gestión</v>
      </c>
    </row>
    <row r="2387" spans="1:27" s="43" customFormat="1" ht="15" customHeight="1">
      <c r="A2387" s="89" t="s">
        <v>26</v>
      </c>
      <c r="B2387" s="90" t="s">
        <v>75</v>
      </c>
      <c r="C2387" s="91" t="s">
        <v>27</v>
      </c>
      <c r="D2387" s="91">
        <v>9314</v>
      </c>
      <c r="E2387" s="87" t="s">
        <v>53</v>
      </c>
      <c r="F2387" s="87" t="s">
        <v>29</v>
      </c>
      <c r="G2387" s="88" t="s">
        <v>44</v>
      </c>
      <c r="H2387" s="89" t="s">
        <v>45</v>
      </c>
      <c r="I2387" s="92" t="s">
        <v>32</v>
      </c>
      <c r="J2387" s="92" t="s">
        <v>33</v>
      </c>
      <c r="K2387" s="91" t="s">
        <v>34</v>
      </c>
      <c r="L2387" s="128">
        <v>44077</v>
      </c>
      <c r="M2387" s="91">
        <v>2020</v>
      </c>
      <c r="N2387" s="91" t="s">
        <v>1124</v>
      </c>
      <c r="O2387" s="91" t="s">
        <v>48</v>
      </c>
      <c r="P2387" s="127">
        <v>44107</v>
      </c>
      <c r="Q2387" s="97">
        <v>44104</v>
      </c>
      <c r="R2387" s="93" t="s">
        <v>35</v>
      </c>
      <c r="S2387" s="89" t="s">
        <v>36</v>
      </c>
      <c r="T2387" s="88" t="s">
        <v>41</v>
      </c>
      <c r="U2387" s="89" t="s">
        <v>42</v>
      </c>
      <c r="V2387" s="92" t="s">
        <v>2777</v>
      </c>
      <c r="W2387" s="94">
        <v>76962354</v>
      </c>
      <c r="X2387" s="46">
        <f t="shared" si="114"/>
        <v>27</v>
      </c>
      <c r="Y2387" s="46">
        <v>2122</v>
      </c>
      <c r="Z2387" s="46" t="str">
        <f t="shared" si="115"/>
        <v>16-30</v>
      </c>
      <c r="AA2387" s="77" t="str">
        <f t="shared" si="116"/>
        <v>En Gestión</v>
      </c>
    </row>
    <row r="2388" spans="1:27" s="43" customFormat="1" ht="15" customHeight="1">
      <c r="A2388" s="89" t="s">
        <v>26</v>
      </c>
      <c r="B2388" s="90" t="s">
        <v>75</v>
      </c>
      <c r="C2388" s="91" t="s">
        <v>27</v>
      </c>
      <c r="D2388" s="91">
        <v>9316</v>
      </c>
      <c r="E2388" s="87" t="s">
        <v>80</v>
      </c>
      <c r="F2388" s="87" t="s">
        <v>80</v>
      </c>
      <c r="G2388" s="88" t="s">
        <v>44</v>
      </c>
      <c r="H2388" s="89" t="s">
        <v>45</v>
      </c>
      <c r="I2388" s="92" t="s">
        <v>32</v>
      </c>
      <c r="J2388" s="92" t="s">
        <v>33</v>
      </c>
      <c r="K2388" s="91" t="s">
        <v>34</v>
      </c>
      <c r="L2388" s="128">
        <v>44077</v>
      </c>
      <c r="M2388" s="91">
        <v>2020</v>
      </c>
      <c r="N2388" s="91" t="s">
        <v>1124</v>
      </c>
      <c r="O2388" s="91" t="s">
        <v>48</v>
      </c>
      <c r="P2388" s="127">
        <v>44107</v>
      </c>
      <c r="Q2388" s="97">
        <v>44104</v>
      </c>
      <c r="R2388" s="93">
        <v>29</v>
      </c>
      <c r="S2388" s="89" t="s">
        <v>81</v>
      </c>
      <c r="T2388" s="88">
        <v>39</v>
      </c>
      <c r="U2388" s="89" t="s">
        <v>82</v>
      </c>
      <c r="V2388" s="92" t="s">
        <v>2778</v>
      </c>
      <c r="W2388" s="94">
        <v>40249998</v>
      </c>
      <c r="X2388" s="46">
        <f t="shared" si="114"/>
        <v>27</v>
      </c>
      <c r="Y2388" s="46">
        <v>2123</v>
      </c>
      <c r="Z2388" s="46" t="str">
        <f t="shared" si="115"/>
        <v>16-30</v>
      </c>
      <c r="AA2388" s="77" t="str">
        <f t="shared" si="116"/>
        <v>En Gestión</v>
      </c>
    </row>
    <row r="2389" spans="1:27" s="43" customFormat="1" ht="15" customHeight="1">
      <c r="A2389" s="89" t="s">
        <v>26</v>
      </c>
      <c r="B2389" s="90" t="s">
        <v>75</v>
      </c>
      <c r="C2389" s="91" t="s">
        <v>27</v>
      </c>
      <c r="D2389" s="91">
        <v>9317</v>
      </c>
      <c r="E2389" s="87" t="s">
        <v>80</v>
      </c>
      <c r="F2389" s="87" t="s">
        <v>80</v>
      </c>
      <c r="G2389" s="88" t="s">
        <v>44</v>
      </c>
      <c r="H2389" s="89" t="s">
        <v>45</v>
      </c>
      <c r="I2389" s="92" t="s">
        <v>32</v>
      </c>
      <c r="J2389" s="92" t="s">
        <v>33</v>
      </c>
      <c r="K2389" s="91" t="s">
        <v>34</v>
      </c>
      <c r="L2389" s="128">
        <v>44077</v>
      </c>
      <c r="M2389" s="91">
        <v>2020</v>
      </c>
      <c r="N2389" s="91" t="s">
        <v>1124</v>
      </c>
      <c r="O2389" s="91" t="s">
        <v>48</v>
      </c>
      <c r="P2389" s="127">
        <v>44107</v>
      </c>
      <c r="Q2389" s="97">
        <v>44104</v>
      </c>
      <c r="R2389" s="93">
        <v>29</v>
      </c>
      <c r="S2389" s="89" t="s">
        <v>81</v>
      </c>
      <c r="T2389" s="88">
        <v>39</v>
      </c>
      <c r="U2389" s="89" t="s">
        <v>82</v>
      </c>
      <c r="V2389" s="92" t="s">
        <v>2779</v>
      </c>
      <c r="W2389" s="94">
        <v>9389541</v>
      </c>
      <c r="X2389" s="46">
        <f t="shared" si="114"/>
        <v>27</v>
      </c>
      <c r="Y2389" s="46">
        <v>2124</v>
      </c>
      <c r="Z2389" s="46" t="str">
        <f t="shared" si="115"/>
        <v>16-30</v>
      </c>
      <c r="AA2389" s="77" t="str">
        <f t="shared" si="116"/>
        <v>En Gestión</v>
      </c>
    </row>
    <row r="2390" spans="1:27" s="43" customFormat="1" ht="15" customHeight="1">
      <c r="A2390" s="89" t="s">
        <v>26</v>
      </c>
      <c r="B2390" s="90" t="s">
        <v>75</v>
      </c>
      <c r="C2390" s="91" t="s">
        <v>27</v>
      </c>
      <c r="D2390" s="91">
        <v>9304</v>
      </c>
      <c r="E2390" s="87" t="s">
        <v>120</v>
      </c>
      <c r="F2390" s="87" t="s">
        <v>57</v>
      </c>
      <c r="G2390" s="88" t="s">
        <v>44</v>
      </c>
      <c r="H2390" s="89" t="s">
        <v>45</v>
      </c>
      <c r="I2390" s="92" t="s">
        <v>421</v>
      </c>
      <c r="J2390" s="92" t="s">
        <v>86</v>
      </c>
      <c r="K2390" s="91" t="s">
        <v>123</v>
      </c>
      <c r="L2390" s="128">
        <v>44077</v>
      </c>
      <c r="M2390" s="91">
        <v>2020</v>
      </c>
      <c r="N2390" s="91" t="s">
        <v>1124</v>
      </c>
      <c r="O2390" s="91" t="s">
        <v>48</v>
      </c>
      <c r="P2390" s="127">
        <v>44107</v>
      </c>
      <c r="Q2390" s="97">
        <v>44104</v>
      </c>
      <c r="R2390" s="93" t="s">
        <v>35</v>
      </c>
      <c r="S2390" s="89" t="s">
        <v>36</v>
      </c>
      <c r="T2390" s="88" t="s">
        <v>30</v>
      </c>
      <c r="U2390" s="89" t="s">
        <v>449</v>
      </c>
      <c r="V2390" s="92" t="s">
        <v>2780</v>
      </c>
      <c r="W2390" s="94">
        <v>73677731</v>
      </c>
      <c r="X2390" s="46">
        <f t="shared" si="114"/>
        <v>27</v>
      </c>
      <c r="Y2390" s="46">
        <v>2125</v>
      </c>
      <c r="Z2390" s="46" t="str">
        <f t="shared" si="115"/>
        <v>16-30</v>
      </c>
      <c r="AA2390" s="77" t="str">
        <f t="shared" si="116"/>
        <v>En Gestión</v>
      </c>
    </row>
    <row r="2391" spans="1:27" s="43" customFormat="1" ht="15" customHeight="1">
      <c r="A2391" s="89" t="s">
        <v>26</v>
      </c>
      <c r="B2391" s="90" t="s">
        <v>75</v>
      </c>
      <c r="C2391" s="91" t="s">
        <v>27</v>
      </c>
      <c r="D2391" s="91">
        <v>9305</v>
      </c>
      <c r="E2391" s="87" t="s">
        <v>120</v>
      </c>
      <c r="F2391" s="87" t="s">
        <v>29</v>
      </c>
      <c r="G2391" s="88" t="s">
        <v>44</v>
      </c>
      <c r="H2391" s="89" t="s">
        <v>45</v>
      </c>
      <c r="I2391" s="92" t="s">
        <v>421</v>
      </c>
      <c r="J2391" s="92" t="s">
        <v>86</v>
      </c>
      <c r="K2391" s="91" t="s">
        <v>123</v>
      </c>
      <c r="L2391" s="128">
        <v>44077</v>
      </c>
      <c r="M2391" s="91">
        <v>2020</v>
      </c>
      <c r="N2391" s="91" t="s">
        <v>1124</v>
      </c>
      <c r="O2391" s="91" t="s">
        <v>48</v>
      </c>
      <c r="P2391" s="127">
        <v>44107</v>
      </c>
      <c r="Q2391" s="97">
        <v>44104</v>
      </c>
      <c r="R2391" s="93" t="s">
        <v>35</v>
      </c>
      <c r="S2391" s="89" t="s">
        <v>36</v>
      </c>
      <c r="T2391" s="88" t="s">
        <v>30</v>
      </c>
      <c r="U2391" s="89" t="s">
        <v>449</v>
      </c>
      <c r="V2391" s="92" t="s">
        <v>2781</v>
      </c>
      <c r="W2391" s="94">
        <v>2770008</v>
      </c>
      <c r="X2391" s="46">
        <f t="shared" si="114"/>
        <v>27</v>
      </c>
      <c r="Y2391" s="46">
        <v>2126</v>
      </c>
      <c r="Z2391" s="46" t="str">
        <f t="shared" si="115"/>
        <v>16-30</v>
      </c>
      <c r="AA2391" s="77" t="str">
        <f t="shared" si="116"/>
        <v>En Gestión</v>
      </c>
    </row>
    <row r="2392" spans="1:27" s="43" customFormat="1" ht="15" customHeight="1">
      <c r="A2392" s="89" t="s">
        <v>26</v>
      </c>
      <c r="B2392" s="90" t="s">
        <v>75</v>
      </c>
      <c r="C2392" s="91" t="s">
        <v>27</v>
      </c>
      <c r="D2392" s="91">
        <v>9300</v>
      </c>
      <c r="E2392" s="87" t="s">
        <v>85</v>
      </c>
      <c r="F2392" s="87" t="s">
        <v>29</v>
      </c>
      <c r="G2392" s="88" t="s">
        <v>44</v>
      </c>
      <c r="H2392" s="89" t="s">
        <v>45</v>
      </c>
      <c r="I2392" s="92" t="s">
        <v>85</v>
      </c>
      <c r="J2392" s="92" t="s">
        <v>86</v>
      </c>
      <c r="K2392" s="91" t="s">
        <v>87</v>
      </c>
      <c r="L2392" s="128">
        <v>44077</v>
      </c>
      <c r="M2392" s="91">
        <v>2020</v>
      </c>
      <c r="N2392" s="91" t="s">
        <v>1124</v>
      </c>
      <c r="O2392" s="91" t="s">
        <v>48</v>
      </c>
      <c r="P2392" s="127">
        <v>44107</v>
      </c>
      <c r="Q2392" s="97">
        <v>44104</v>
      </c>
      <c r="R2392" s="93" t="s">
        <v>35</v>
      </c>
      <c r="S2392" s="89" t="s">
        <v>36</v>
      </c>
      <c r="T2392" s="88" t="s">
        <v>30</v>
      </c>
      <c r="U2392" s="89" t="s">
        <v>449</v>
      </c>
      <c r="V2392" s="92" t="s">
        <v>2782</v>
      </c>
      <c r="W2392" s="94">
        <v>3645560</v>
      </c>
      <c r="X2392" s="46">
        <f t="shared" si="114"/>
        <v>27</v>
      </c>
      <c r="Y2392" s="46">
        <v>2127</v>
      </c>
      <c r="Z2392" s="46" t="str">
        <f t="shared" si="115"/>
        <v>16-30</v>
      </c>
      <c r="AA2392" s="77" t="str">
        <f t="shared" si="116"/>
        <v>En Gestión</v>
      </c>
    </row>
    <row r="2393" spans="1:27" s="43" customFormat="1" ht="15" customHeight="1">
      <c r="A2393" s="89" t="s">
        <v>26</v>
      </c>
      <c r="B2393" s="90" t="s">
        <v>75</v>
      </c>
      <c r="C2393" s="91" t="s">
        <v>27</v>
      </c>
      <c r="D2393" s="91">
        <v>9274</v>
      </c>
      <c r="E2393" s="87" t="s">
        <v>60</v>
      </c>
      <c r="F2393" s="87" t="s">
        <v>62</v>
      </c>
      <c r="G2393" s="88" t="s">
        <v>30</v>
      </c>
      <c r="H2393" s="89" t="s">
        <v>31</v>
      </c>
      <c r="I2393" s="92" t="s">
        <v>32</v>
      </c>
      <c r="J2393" s="92" t="s">
        <v>33</v>
      </c>
      <c r="K2393" s="91" t="s">
        <v>34</v>
      </c>
      <c r="L2393" s="128">
        <v>44076</v>
      </c>
      <c r="M2393" s="91">
        <v>2020</v>
      </c>
      <c r="N2393" s="91" t="s">
        <v>1124</v>
      </c>
      <c r="O2393" s="91" t="s">
        <v>48</v>
      </c>
      <c r="P2393" s="127">
        <v>44106</v>
      </c>
      <c r="Q2393" s="97">
        <v>44104</v>
      </c>
      <c r="R2393" s="93" t="s">
        <v>35</v>
      </c>
      <c r="S2393" s="89" t="s">
        <v>36</v>
      </c>
      <c r="T2393" s="88" t="s">
        <v>30</v>
      </c>
      <c r="U2393" s="89" t="s">
        <v>449</v>
      </c>
      <c r="V2393" s="92" t="s">
        <v>2783</v>
      </c>
      <c r="W2393" s="94">
        <v>45307168</v>
      </c>
      <c r="X2393" s="46">
        <f t="shared" si="114"/>
        <v>28</v>
      </c>
      <c r="Y2393" s="46">
        <v>2128</v>
      </c>
      <c r="Z2393" s="46" t="str">
        <f t="shared" si="115"/>
        <v>16-30</v>
      </c>
      <c r="AA2393" s="77" t="str">
        <f t="shared" si="116"/>
        <v>En Gestión</v>
      </c>
    </row>
    <row r="2394" spans="1:27" s="43" customFormat="1" ht="15" customHeight="1">
      <c r="A2394" s="89" t="s">
        <v>26</v>
      </c>
      <c r="B2394" s="90" t="s">
        <v>75</v>
      </c>
      <c r="C2394" s="91" t="s">
        <v>27</v>
      </c>
      <c r="D2394" s="91">
        <v>9291</v>
      </c>
      <c r="E2394" s="87" t="s">
        <v>92</v>
      </c>
      <c r="F2394" s="87" t="s">
        <v>29</v>
      </c>
      <c r="G2394" s="88" t="s">
        <v>30</v>
      </c>
      <c r="H2394" s="89" t="s">
        <v>31</v>
      </c>
      <c r="I2394" s="92" t="s">
        <v>32</v>
      </c>
      <c r="J2394" s="92" t="s">
        <v>33</v>
      </c>
      <c r="K2394" s="91" t="s">
        <v>34</v>
      </c>
      <c r="L2394" s="128">
        <v>44076</v>
      </c>
      <c r="M2394" s="91">
        <v>2020</v>
      </c>
      <c r="N2394" s="91" t="s">
        <v>1124</v>
      </c>
      <c r="O2394" s="91" t="s">
        <v>48</v>
      </c>
      <c r="P2394" s="127">
        <v>44106</v>
      </c>
      <c r="Q2394" s="97">
        <v>44104</v>
      </c>
      <c r="R2394" s="93" t="s">
        <v>35</v>
      </c>
      <c r="S2394" s="89" t="s">
        <v>36</v>
      </c>
      <c r="T2394" s="88" t="s">
        <v>41</v>
      </c>
      <c r="U2394" s="89" t="s">
        <v>42</v>
      </c>
      <c r="V2394" s="92" t="s">
        <v>2784</v>
      </c>
      <c r="W2394" s="94">
        <v>31679039</v>
      </c>
      <c r="X2394" s="46">
        <f t="shared" si="114"/>
        <v>28</v>
      </c>
      <c r="Y2394" s="46">
        <v>2129</v>
      </c>
      <c r="Z2394" s="46" t="str">
        <f t="shared" si="115"/>
        <v>16-30</v>
      </c>
      <c r="AA2394" s="77" t="str">
        <f t="shared" si="116"/>
        <v>En Gestión</v>
      </c>
    </row>
    <row r="2395" spans="1:27" s="43" customFormat="1" ht="15" customHeight="1">
      <c r="A2395" s="89" t="s">
        <v>26</v>
      </c>
      <c r="B2395" s="90" t="s">
        <v>75</v>
      </c>
      <c r="C2395" s="91" t="s">
        <v>27</v>
      </c>
      <c r="D2395" s="91">
        <v>9261</v>
      </c>
      <c r="E2395" s="87" t="s">
        <v>38</v>
      </c>
      <c r="F2395" s="87" t="s">
        <v>39</v>
      </c>
      <c r="G2395" s="88" t="s">
        <v>30</v>
      </c>
      <c r="H2395" s="89" t="s">
        <v>31</v>
      </c>
      <c r="I2395" s="92" t="s">
        <v>32</v>
      </c>
      <c r="J2395" s="92" t="s">
        <v>33</v>
      </c>
      <c r="K2395" s="91" t="s">
        <v>34</v>
      </c>
      <c r="L2395" s="128">
        <v>44075</v>
      </c>
      <c r="M2395" s="91">
        <v>2020</v>
      </c>
      <c r="N2395" s="91" t="s">
        <v>1124</v>
      </c>
      <c r="O2395" s="91" t="s">
        <v>48</v>
      </c>
      <c r="P2395" s="127">
        <v>44105</v>
      </c>
      <c r="Q2395" s="97">
        <v>44104</v>
      </c>
      <c r="R2395" s="93" t="s">
        <v>40</v>
      </c>
      <c r="S2395" s="89" t="s">
        <v>420</v>
      </c>
      <c r="T2395" s="88" t="s">
        <v>30</v>
      </c>
      <c r="U2395" s="89" t="s">
        <v>449</v>
      </c>
      <c r="V2395" s="92" t="s">
        <v>2785</v>
      </c>
      <c r="W2395" s="94">
        <v>7493722</v>
      </c>
      <c r="X2395" s="46">
        <f t="shared" si="114"/>
        <v>29</v>
      </c>
      <c r="Y2395" s="46">
        <v>2130</v>
      </c>
      <c r="Z2395" s="46" t="str">
        <f t="shared" si="115"/>
        <v>16-30</v>
      </c>
      <c r="AA2395" s="77" t="str">
        <f t="shared" si="116"/>
        <v>En Gestión</v>
      </c>
    </row>
    <row r="2396" spans="1:27" s="43" customFormat="1">
      <c r="A2396" s="89" t="s">
        <v>26</v>
      </c>
      <c r="B2396" s="90" t="s">
        <v>75</v>
      </c>
      <c r="C2396" s="91" t="s">
        <v>27</v>
      </c>
      <c r="D2396" s="91">
        <v>9220</v>
      </c>
      <c r="E2396" s="87" t="s">
        <v>60</v>
      </c>
      <c r="F2396" s="87" t="s">
        <v>62</v>
      </c>
      <c r="G2396" s="88" t="s">
        <v>44</v>
      </c>
      <c r="H2396" s="89" t="s">
        <v>45</v>
      </c>
      <c r="I2396" s="92" t="s">
        <v>95</v>
      </c>
      <c r="J2396" s="92" t="s">
        <v>79</v>
      </c>
      <c r="K2396" s="91" t="s">
        <v>34</v>
      </c>
      <c r="L2396" s="128">
        <v>44072</v>
      </c>
      <c r="M2396" s="91">
        <v>2020</v>
      </c>
      <c r="N2396" s="91" t="s">
        <v>1124</v>
      </c>
      <c r="O2396" s="91" t="s">
        <v>1193</v>
      </c>
      <c r="P2396" s="127">
        <v>44102</v>
      </c>
      <c r="Q2396" s="97">
        <v>44104</v>
      </c>
      <c r="R2396" s="93" t="s">
        <v>35</v>
      </c>
      <c r="S2396" s="89" t="s">
        <v>36</v>
      </c>
      <c r="T2396" s="88" t="s">
        <v>41</v>
      </c>
      <c r="U2396" s="89" t="s">
        <v>42</v>
      </c>
      <c r="V2396" s="92" t="s">
        <v>2786</v>
      </c>
      <c r="W2396" s="94">
        <v>41786218</v>
      </c>
      <c r="X2396" s="46">
        <f t="shared" si="114"/>
        <v>32</v>
      </c>
      <c r="Y2396" s="46">
        <v>2131</v>
      </c>
      <c r="Z2396" s="46" t="str">
        <f t="shared" si="115"/>
        <v>31-60</v>
      </c>
      <c r="AA2396" s="77" t="str">
        <f t="shared" si="116"/>
        <v>En Gestión</v>
      </c>
    </row>
    <row r="2397" spans="1:27" s="43" customFormat="1" ht="15" customHeight="1">
      <c r="A2397" s="89" t="s">
        <v>26</v>
      </c>
      <c r="B2397" s="90" t="s">
        <v>75</v>
      </c>
      <c r="C2397" s="91" t="s">
        <v>27</v>
      </c>
      <c r="D2397" s="91">
        <v>9194</v>
      </c>
      <c r="E2397" s="87" t="s">
        <v>1111</v>
      </c>
      <c r="F2397" s="87" t="s">
        <v>57</v>
      </c>
      <c r="G2397" s="88" t="s">
        <v>44</v>
      </c>
      <c r="H2397" s="89" t="s">
        <v>45</v>
      </c>
      <c r="I2397" s="92" t="s">
        <v>1111</v>
      </c>
      <c r="J2397" s="92" t="s">
        <v>117</v>
      </c>
      <c r="K2397" s="95" t="s">
        <v>1110</v>
      </c>
      <c r="L2397" s="128">
        <v>44070</v>
      </c>
      <c r="M2397" s="91">
        <v>2020</v>
      </c>
      <c r="N2397" s="91" t="s">
        <v>1124</v>
      </c>
      <c r="O2397" s="91" t="s">
        <v>1193</v>
      </c>
      <c r="P2397" s="127">
        <v>44100</v>
      </c>
      <c r="Q2397" s="97">
        <v>44104</v>
      </c>
      <c r="R2397" s="93" t="s">
        <v>35</v>
      </c>
      <c r="S2397" s="89" t="s">
        <v>36</v>
      </c>
      <c r="T2397" s="88" t="s">
        <v>41</v>
      </c>
      <c r="U2397" s="89" t="s">
        <v>42</v>
      </c>
      <c r="V2397" s="92" t="s">
        <v>2787</v>
      </c>
      <c r="W2397" s="94">
        <v>75148080</v>
      </c>
      <c r="X2397" s="46">
        <f t="shared" si="114"/>
        <v>34</v>
      </c>
      <c r="Y2397" s="46">
        <v>2132</v>
      </c>
      <c r="Z2397" s="46" t="str">
        <f t="shared" si="115"/>
        <v>31-60</v>
      </c>
      <c r="AA2397" s="77" t="str">
        <f t="shared" si="116"/>
        <v>En Gestión</v>
      </c>
    </row>
    <row r="2398" spans="1:27" s="43" customFormat="1" ht="15" customHeight="1">
      <c r="A2398" s="89" t="s">
        <v>26</v>
      </c>
      <c r="B2398" s="90" t="s">
        <v>75</v>
      </c>
      <c r="C2398" s="91" t="s">
        <v>27</v>
      </c>
      <c r="D2398" s="91">
        <v>9170</v>
      </c>
      <c r="E2398" s="87" t="s">
        <v>162</v>
      </c>
      <c r="F2398" s="87" t="s">
        <v>29</v>
      </c>
      <c r="G2398" s="88" t="s">
        <v>30</v>
      </c>
      <c r="H2398" s="89" t="s">
        <v>31</v>
      </c>
      <c r="I2398" s="92" t="s">
        <v>32</v>
      </c>
      <c r="J2398" s="92" t="s">
        <v>33</v>
      </c>
      <c r="K2398" s="91" t="s">
        <v>34</v>
      </c>
      <c r="L2398" s="128">
        <v>44069</v>
      </c>
      <c r="M2398" s="91">
        <v>2020</v>
      </c>
      <c r="N2398" s="91" t="s">
        <v>1124</v>
      </c>
      <c r="O2398" s="91" t="s">
        <v>1193</v>
      </c>
      <c r="P2398" s="127">
        <v>44099</v>
      </c>
      <c r="Q2398" s="97">
        <v>44104</v>
      </c>
      <c r="R2398" s="93" t="s">
        <v>35</v>
      </c>
      <c r="S2398" s="89" t="s">
        <v>36</v>
      </c>
      <c r="T2398" s="88" t="s">
        <v>30</v>
      </c>
      <c r="U2398" s="89" t="s">
        <v>449</v>
      </c>
      <c r="V2398" s="92" t="s">
        <v>2788</v>
      </c>
      <c r="W2398" s="94">
        <v>75463050</v>
      </c>
      <c r="X2398" s="46">
        <f t="shared" si="114"/>
        <v>35</v>
      </c>
      <c r="Y2398" s="46">
        <v>2133</v>
      </c>
      <c r="Z2398" s="46" t="str">
        <f t="shared" si="115"/>
        <v>31-60</v>
      </c>
      <c r="AA2398" s="77" t="str">
        <f t="shared" si="116"/>
        <v>En Gestión</v>
      </c>
    </row>
    <row r="2399" spans="1:27" s="43" customFormat="1" ht="15" customHeight="1">
      <c r="A2399" s="89" t="s">
        <v>26</v>
      </c>
      <c r="B2399" s="90" t="s">
        <v>75</v>
      </c>
      <c r="C2399" s="91" t="s">
        <v>27</v>
      </c>
      <c r="D2399" s="91">
        <v>9186</v>
      </c>
      <c r="E2399" s="87" t="s">
        <v>60</v>
      </c>
      <c r="F2399" s="87" t="s">
        <v>61</v>
      </c>
      <c r="G2399" s="88" t="s">
        <v>30</v>
      </c>
      <c r="H2399" s="89" t="s">
        <v>31</v>
      </c>
      <c r="I2399" s="92" t="s">
        <v>32</v>
      </c>
      <c r="J2399" s="92" t="s">
        <v>33</v>
      </c>
      <c r="K2399" s="91" t="s">
        <v>34</v>
      </c>
      <c r="L2399" s="128">
        <v>44069</v>
      </c>
      <c r="M2399" s="91">
        <v>2020</v>
      </c>
      <c r="N2399" s="91" t="s">
        <v>1124</v>
      </c>
      <c r="O2399" s="91" t="s">
        <v>1193</v>
      </c>
      <c r="P2399" s="127">
        <v>44099</v>
      </c>
      <c r="Q2399" s="97">
        <v>44104</v>
      </c>
      <c r="R2399" s="93" t="s">
        <v>40</v>
      </c>
      <c r="S2399" s="89" t="s">
        <v>420</v>
      </c>
      <c r="T2399" s="88" t="s">
        <v>30</v>
      </c>
      <c r="U2399" s="89" t="s">
        <v>449</v>
      </c>
      <c r="V2399" s="92" t="s">
        <v>2789</v>
      </c>
      <c r="W2399" s="94">
        <v>71643079</v>
      </c>
      <c r="X2399" s="46">
        <f t="shared" ref="X2399:X2462" si="117">Q2399-L2399</f>
        <v>35</v>
      </c>
      <c r="Y2399" s="46">
        <v>2134</v>
      </c>
      <c r="Z2399" s="46" t="str">
        <f t="shared" ref="Z2399:Z2462" si="118">IF(X2399&lt;=15,"1-15",IF(X2399&lt;=30,"16-30",IF(X2399&lt;=60,"31-60","Más de 60")))</f>
        <v>31-60</v>
      </c>
      <c r="AA2399" s="77" t="str">
        <f t="shared" ref="AA2399:AA2462" si="119">IF(B2399&lt;&gt;"En Gestión","Concluido","En Gestión")</f>
        <v>En Gestión</v>
      </c>
    </row>
    <row r="2400" spans="1:27" s="43" customFormat="1" ht="15" customHeight="1">
      <c r="A2400" s="89" t="s">
        <v>26</v>
      </c>
      <c r="B2400" s="90" t="s">
        <v>75</v>
      </c>
      <c r="C2400" s="91" t="s">
        <v>27</v>
      </c>
      <c r="D2400" s="91">
        <v>9173</v>
      </c>
      <c r="E2400" s="87" t="s">
        <v>469</v>
      </c>
      <c r="F2400" s="87" t="s">
        <v>29</v>
      </c>
      <c r="G2400" s="88" t="s">
        <v>44</v>
      </c>
      <c r="H2400" s="89" t="s">
        <v>45</v>
      </c>
      <c r="I2400" s="92" t="s">
        <v>109</v>
      </c>
      <c r="J2400" s="92" t="s">
        <v>51</v>
      </c>
      <c r="K2400" s="91" t="s">
        <v>404</v>
      </c>
      <c r="L2400" s="128">
        <v>44069</v>
      </c>
      <c r="M2400" s="91">
        <v>2020</v>
      </c>
      <c r="N2400" s="91" t="s">
        <v>1124</v>
      </c>
      <c r="O2400" s="91" t="s">
        <v>1193</v>
      </c>
      <c r="P2400" s="127">
        <v>44099</v>
      </c>
      <c r="Q2400" s="97">
        <v>44104</v>
      </c>
      <c r="R2400" s="93" t="s">
        <v>35</v>
      </c>
      <c r="S2400" s="89" t="s">
        <v>36</v>
      </c>
      <c r="T2400" s="88" t="s">
        <v>30</v>
      </c>
      <c r="U2400" s="89" t="s">
        <v>449</v>
      </c>
      <c r="V2400" s="92" t="s">
        <v>2790</v>
      </c>
      <c r="W2400" s="94">
        <v>10862930</v>
      </c>
      <c r="X2400" s="46">
        <f t="shared" si="117"/>
        <v>35</v>
      </c>
      <c r="Y2400" s="46">
        <v>2135</v>
      </c>
      <c r="Z2400" s="46" t="str">
        <f t="shared" si="118"/>
        <v>31-60</v>
      </c>
      <c r="AA2400" s="77" t="str">
        <f t="shared" si="119"/>
        <v>En Gestión</v>
      </c>
    </row>
    <row r="2401" spans="1:27" s="43" customFormat="1" ht="15" customHeight="1">
      <c r="A2401" s="89" t="s">
        <v>26</v>
      </c>
      <c r="B2401" s="90" t="s">
        <v>75</v>
      </c>
      <c r="C2401" s="91" t="s">
        <v>27</v>
      </c>
      <c r="D2401" s="91">
        <v>9164</v>
      </c>
      <c r="E2401" s="87" t="s">
        <v>97</v>
      </c>
      <c r="F2401" s="87" t="s">
        <v>57</v>
      </c>
      <c r="G2401" s="88" t="s">
        <v>30</v>
      </c>
      <c r="H2401" s="89" t="s">
        <v>31</v>
      </c>
      <c r="I2401" s="92" t="s">
        <v>32</v>
      </c>
      <c r="J2401" s="92" t="s">
        <v>33</v>
      </c>
      <c r="K2401" s="91" t="s">
        <v>34</v>
      </c>
      <c r="L2401" s="128">
        <v>44068</v>
      </c>
      <c r="M2401" s="91">
        <v>2020</v>
      </c>
      <c r="N2401" s="91" t="s">
        <v>1124</v>
      </c>
      <c r="O2401" s="91" t="s">
        <v>1193</v>
      </c>
      <c r="P2401" s="127">
        <v>44098</v>
      </c>
      <c r="Q2401" s="97">
        <v>44104</v>
      </c>
      <c r="R2401" s="93" t="s">
        <v>35</v>
      </c>
      <c r="S2401" s="89" t="s">
        <v>36</v>
      </c>
      <c r="T2401" s="88" t="s">
        <v>30</v>
      </c>
      <c r="U2401" s="89" t="s">
        <v>449</v>
      </c>
      <c r="V2401" s="92" t="s">
        <v>2791</v>
      </c>
      <c r="W2401" s="94">
        <v>44384664</v>
      </c>
      <c r="X2401" s="46">
        <f t="shared" si="117"/>
        <v>36</v>
      </c>
      <c r="Y2401" s="46">
        <v>2136</v>
      </c>
      <c r="Z2401" s="46" t="str">
        <f t="shared" si="118"/>
        <v>31-60</v>
      </c>
      <c r="AA2401" s="77" t="str">
        <f t="shared" si="119"/>
        <v>En Gestión</v>
      </c>
    </row>
    <row r="2402" spans="1:27" s="43" customFormat="1" ht="15" customHeight="1">
      <c r="A2402" s="89" t="s">
        <v>26</v>
      </c>
      <c r="B2402" s="90" t="s">
        <v>75</v>
      </c>
      <c r="C2402" s="91" t="s">
        <v>27</v>
      </c>
      <c r="D2402" s="91">
        <v>9155</v>
      </c>
      <c r="E2402" s="87" t="s">
        <v>120</v>
      </c>
      <c r="F2402" s="87" t="s">
        <v>57</v>
      </c>
      <c r="G2402" s="88" t="s">
        <v>44</v>
      </c>
      <c r="H2402" s="89" t="s">
        <v>45</v>
      </c>
      <c r="I2402" s="92" t="s">
        <v>421</v>
      </c>
      <c r="J2402" s="92" t="s">
        <v>86</v>
      </c>
      <c r="K2402" s="91" t="s">
        <v>123</v>
      </c>
      <c r="L2402" s="128">
        <v>44068</v>
      </c>
      <c r="M2402" s="91">
        <v>2020</v>
      </c>
      <c r="N2402" s="91" t="s">
        <v>1124</v>
      </c>
      <c r="O2402" s="91" t="s">
        <v>1193</v>
      </c>
      <c r="P2402" s="127">
        <v>44098</v>
      </c>
      <c r="Q2402" s="97">
        <v>44104</v>
      </c>
      <c r="R2402" s="93" t="s">
        <v>35</v>
      </c>
      <c r="S2402" s="89" t="s">
        <v>36</v>
      </c>
      <c r="T2402" s="88" t="s">
        <v>30</v>
      </c>
      <c r="U2402" s="89" t="s">
        <v>449</v>
      </c>
      <c r="V2402" s="92" t="s">
        <v>2792</v>
      </c>
      <c r="W2402" s="94">
        <v>40228252</v>
      </c>
      <c r="X2402" s="46">
        <f t="shared" si="117"/>
        <v>36</v>
      </c>
      <c r="Y2402" s="46">
        <v>2137</v>
      </c>
      <c r="Z2402" s="46" t="str">
        <f t="shared" si="118"/>
        <v>31-60</v>
      </c>
      <c r="AA2402" s="77" t="str">
        <f t="shared" si="119"/>
        <v>En Gestión</v>
      </c>
    </row>
    <row r="2403" spans="1:27" s="43" customFormat="1" ht="15" customHeight="1">
      <c r="A2403" s="89" t="s">
        <v>26</v>
      </c>
      <c r="B2403" s="90" t="s">
        <v>75</v>
      </c>
      <c r="C2403" s="91" t="s">
        <v>27</v>
      </c>
      <c r="D2403" s="91">
        <v>9140</v>
      </c>
      <c r="E2403" s="87" t="s">
        <v>115</v>
      </c>
      <c r="F2403" s="87" t="s">
        <v>29</v>
      </c>
      <c r="G2403" s="88" t="s">
        <v>44</v>
      </c>
      <c r="H2403" s="89" t="s">
        <v>45</v>
      </c>
      <c r="I2403" s="92" t="s">
        <v>115</v>
      </c>
      <c r="J2403" s="92" t="s">
        <v>108</v>
      </c>
      <c r="K2403" s="91" t="s">
        <v>415</v>
      </c>
      <c r="L2403" s="128">
        <v>44067</v>
      </c>
      <c r="M2403" s="91">
        <v>2020</v>
      </c>
      <c r="N2403" s="91" t="s">
        <v>1124</v>
      </c>
      <c r="O2403" s="91" t="s">
        <v>1193</v>
      </c>
      <c r="P2403" s="127">
        <v>44097</v>
      </c>
      <c r="Q2403" s="97">
        <v>44104</v>
      </c>
      <c r="R2403" s="93" t="s">
        <v>35</v>
      </c>
      <c r="S2403" s="89" t="s">
        <v>36</v>
      </c>
      <c r="T2403" s="88" t="s">
        <v>41</v>
      </c>
      <c r="U2403" s="89" t="s">
        <v>42</v>
      </c>
      <c r="V2403" s="92" t="s">
        <v>2793</v>
      </c>
      <c r="W2403" s="94">
        <v>16617559</v>
      </c>
      <c r="X2403" s="46">
        <f t="shared" si="117"/>
        <v>37</v>
      </c>
      <c r="Y2403" s="46">
        <v>2138</v>
      </c>
      <c r="Z2403" s="46" t="str">
        <f t="shared" si="118"/>
        <v>31-60</v>
      </c>
      <c r="AA2403" s="77" t="str">
        <f t="shared" si="119"/>
        <v>En Gestión</v>
      </c>
    </row>
    <row r="2404" spans="1:27" s="43" customFormat="1" ht="15" customHeight="1">
      <c r="A2404" s="89" t="s">
        <v>26</v>
      </c>
      <c r="B2404" s="90" t="s">
        <v>75</v>
      </c>
      <c r="C2404" s="91" t="s">
        <v>27</v>
      </c>
      <c r="D2404" s="91">
        <v>9118</v>
      </c>
      <c r="E2404" s="87" t="s">
        <v>102</v>
      </c>
      <c r="F2404" s="87" t="s">
        <v>57</v>
      </c>
      <c r="G2404" s="88" t="s">
        <v>44</v>
      </c>
      <c r="H2404" s="89" t="s">
        <v>45</v>
      </c>
      <c r="I2404" s="92" t="s">
        <v>102</v>
      </c>
      <c r="J2404" s="92" t="s">
        <v>86</v>
      </c>
      <c r="K2404" s="91" t="s">
        <v>155</v>
      </c>
      <c r="L2404" s="128">
        <v>44065</v>
      </c>
      <c r="M2404" s="91">
        <v>2020</v>
      </c>
      <c r="N2404" s="91" t="s">
        <v>1124</v>
      </c>
      <c r="O2404" s="91" t="s">
        <v>1193</v>
      </c>
      <c r="P2404" s="127">
        <v>44095</v>
      </c>
      <c r="Q2404" s="97">
        <v>44104</v>
      </c>
      <c r="R2404" s="93" t="s">
        <v>35</v>
      </c>
      <c r="S2404" s="89" t="s">
        <v>36</v>
      </c>
      <c r="T2404" s="88" t="s">
        <v>30</v>
      </c>
      <c r="U2404" s="89" t="s">
        <v>449</v>
      </c>
      <c r="V2404" s="92" t="s">
        <v>2794</v>
      </c>
      <c r="W2404" s="94">
        <v>46422649</v>
      </c>
      <c r="X2404" s="46">
        <f t="shared" si="117"/>
        <v>39</v>
      </c>
      <c r="Y2404" s="46">
        <v>2139</v>
      </c>
      <c r="Z2404" s="46" t="str">
        <f t="shared" si="118"/>
        <v>31-60</v>
      </c>
      <c r="AA2404" s="77" t="str">
        <f t="shared" si="119"/>
        <v>En Gestión</v>
      </c>
    </row>
    <row r="2405" spans="1:27" s="43" customFormat="1" ht="15" customHeight="1">
      <c r="A2405" s="89" t="s">
        <v>26</v>
      </c>
      <c r="B2405" s="90" t="s">
        <v>75</v>
      </c>
      <c r="C2405" s="91" t="s">
        <v>27</v>
      </c>
      <c r="D2405" s="91">
        <v>9099</v>
      </c>
      <c r="E2405" s="87" t="s">
        <v>65</v>
      </c>
      <c r="F2405" s="87" t="s">
        <v>57</v>
      </c>
      <c r="G2405" s="88" t="s">
        <v>44</v>
      </c>
      <c r="H2405" s="89" t="s">
        <v>45</v>
      </c>
      <c r="I2405" s="92" t="s">
        <v>65</v>
      </c>
      <c r="J2405" s="92" t="s">
        <v>69</v>
      </c>
      <c r="K2405" s="91" t="s">
        <v>429</v>
      </c>
      <c r="L2405" s="128">
        <v>44064</v>
      </c>
      <c r="M2405" s="91">
        <v>2020</v>
      </c>
      <c r="N2405" s="91" t="s">
        <v>1124</v>
      </c>
      <c r="O2405" s="91" t="s">
        <v>1193</v>
      </c>
      <c r="P2405" s="127">
        <v>44094</v>
      </c>
      <c r="Q2405" s="97">
        <v>44104</v>
      </c>
      <c r="R2405" s="93" t="s">
        <v>35</v>
      </c>
      <c r="S2405" s="89" t="s">
        <v>36</v>
      </c>
      <c r="T2405" s="88" t="s">
        <v>30</v>
      </c>
      <c r="U2405" s="89" t="s">
        <v>449</v>
      </c>
      <c r="V2405" s="92" t="s">
        <v>2795</v>
      </c>
      <c r="W2405" s="94">
        <v>46797016</v>
      </c>
      <c r="X2405" s="46">
        <f t="shared" si="117"/>
        <v>40</v>
      </c>
      <c r="Y2405" s="46">
        <v>2140</v>
      </c>
      <c r="Z2405" s="46" t="str">
        <f t="shared" si="118"/>
        <v>31-60</v>
      </c>
      <c r="AA2405" s="77" t="str">
        <f t="shared" si="119"/>
        <v>En Gestión</v>
      </c>
    </row>
    <row r="2406" spans="1:27" s="43" customFormat="1" ht="15" customHeight="1">
      <c r="A2406" s="89" t="s">
        <v>26</v>
      </c>
      <c r="B2406" s="90" t="s">
        <v>75</v>
      </c>
      <c r="C2406" s="91" t="s">
        <v>27</v>
      </c>
      <c r="D2406" s="91">
        <v>9100</v>
      </c>
      <c r="E2406" s="87" t="s">
        <v>65</v>
      </c>
      <c r="F2406" s="87" t="s">
        <v>57</v>
      </c>
      <c r="G2406" s="88" t="s">
        <v>44</v>
      </c>
      <c r="H2406" s="89" t="s">
        <v>45</v>
      </c>
      <c r="I2406" s="92" t="s">
        <v>65</v>
      </c>
      <c r="J2406" s="92" t="s">
        <v>69</v>
      </c>
      <c r="K2406" s="91" t="s">
        <v>429</v>
      </c>
      <c r="L2406" s="128">
        <v>44064</v>
      </c>
      <c r="M2406" s="91">
        <v>2020</v>
      </c>
      <c r="N2406" s="91" t="s">
        <v>1124</v>
      </c>
      <c r="O2406" s="91" t="s">
        <v>1193</v>
      </c>
      <c r="P2406" s="127">
        <v>44094</v>
      </c>
      <c r="Q2406" s="97">
        <v>44104</v>
      </c>
      <c r="R2406" s="93" t="s">
        <v>35</v>
      </c>
      <c r="S2406" s="89" t="s">
        <v>36</v>
      </c>
      <c r="T2406" s="88" t="s">
        <v>30</v>
      </c>
      <c r="U2406" s="89" t="s">
        <v>449</v>
      </c>
      <c r="V2406" s="92" t="s">
        <v>2796</v>
      </c>
      <c r="W2406" s="94">
        <v>80678766</v>
      </c>
      <c r="X2406" s="46">
        <f t="shared" si="117"/>
        <v>40</v>
      </c>
      <c r="Y2406" s="46">
        <v>2141</v>
      </c>
      <c r="Z2406" s="46" t="str">
        <f t="shared" si="118"/>
        <v>31-60</v>
      </c>
      <c r="AA2406" s="77" t="str">
        <f t="shared" si="119"/>
        <v>En Gestión</v>
      </c>
    </row>
    <row r="2407" spans="1:27" s="43" customFormat="1" ht="15" customHeight="1">
      <c r="A2407" s="89" t="s">
        <v>26</v>
      </c>
      <c r="B2407" s="90" t="s">
        <v>75</v>
      </c>
      <c r="C2407" s="91" t="s">
        <v>27</v>
      </c>
      <c r="D2407" s="91">
        <v>9101</v>
      </c>
      <c r="E2407" s="87" t="s">
        <v>65</v>
      </c>
      <c r="F2407" s="87" t="s">
        <v>57</v>
      </c>
      <c r="G2407" s="88" t="s">
        <v>44</v>
      </c>
      <c r="H2407" s="89" t="s">
        <v>45</v>
      </c>
      <c r="I2407" s="92" t="s">
        <v>65</v>
      </c>
      <c r="J2407" s="92" t="s">
        <v>69</v>
      </c>
      <c r="K2407" s="91" t="s">
        <v>429</v>
      </c>
      <c r="L2407" s="128">
        <v>44064</v>
      </c>
      <c r="M2407" s="91">
        <v>2020</v>
      </c>
      <c r="N2407" s="91" t="s">
        <v>1124</v>
      </c>
      <c r="O2407" s="91" t="s">
        <v>1193</v>
      </c>
      <c r="P2407" s="127">
        <v>44094</v>
      </c>
      <c r="Q2407" s="97">
        <v>44104</v>
      </c>
      <c r="R2407" s="93" t="s">
        <v>35</v>
      </c>
      <c r="S2407" s="89" t="s">
        <v>36</v>
      </c>
      <c r="T2407" s="88" t="s">
        <v>30</v>
      </c>
      <c r="U2407" s="89" t="s">
        <v>449</v>
      </c>
      <c r="V2407" s="92" t="s">
        <v>2797</v>
      </c>
      <c r="W2407" s="94">
        <v>45400576</v>
      </c>
      <c r="X2407" s="46">
        <f t="shared" si="117"/>
        <v>40</v>
      </c>
      <c r="Y2407" s="46">
        <v>2142</v>
      </c>
      <c r="Z2407" s="46" t="str">
        <f t="shared" si="118"/>
        <v>31-60</v>
      </c>
      <c r="AA2407" s="77" t="str">
        <f t="shared" si="119"/>
        <v>En Gestión</v>
      </c>
    </row>
    <row r="2408" spans="1:27" s="43" customFormat="1" ht="15" customHeight="1">
      <c r="A2408" s="89" t="s">
        <v>26</v>
      </c>
      <c r="B2408" s="90" t="s">
        <v>75</v>
      </c>
      <c r="C2408" s="91" t="s">
        <v>27</v>
      </c>
      <c r="D2408" s="91">
        <v>9089</v>
      </c>
      <c r="E2408" s="87" t="s">
        <v>63</v>
      </c>
      <c r="F2408" s="87" t="s">
        <v>29</v>
      </c>
      <c r="G2408" s="88" t="s">
        <v>44</v>
      </c>
      <c r="H2408" s="89" t="s">
        <v>45</v>
      </c>
      <c r="I2408" s="92" t="s">
        <v>586</v>
      </c>
      <c r="J2408" s="92" t="s">
        <v>59</v>
      </c>
      <c r="K2408" s="91" t="s">
        <v>587</v>
      </c>
      <c r="L2408" s="128">
        <v>44063</v>
      </c>
      <c r="M2408" s="91">
        <v>2020</v>
      </c>
      <c r="N2408" s="91" t="s">
        <v>1124</v>
      </c>
      <c r="O2408" s="91" t="s">
        <v>1193</v>
      </c>
      <c r="P2408" s="127">
        <v>44093</v>
      </c>
      <c r="Q2408" s="97">
        <v>44104</v>
      </c>
      <c r="R2408" s="93" t="s">
        <v>35</v>
      </c>
      <c r="S2408" s="89" t="s">
        <v>36</v>
      </c>
      <c r="T2408" s="88" t="s">
        <v>30</v>
      </c>
      <c r="U2408" s="89" t="s">
        <v>449</v>
      </c>
      <c r="V2408" s="92" t="s">
        <v>2798</v>
      </c>
      <c r="W2408" s="94">
        <v>42592668</v>
      </c>
      <c r="X2408" s="46">
        <f t="shared" si="117"/>
        <v>41</v>
      </c>
      <c r="Y2408" s="46">
        <v>2143</v>
      </c>
      <c r="Z2408" s="46" t="str">
        <f t="shared" si="118"/>
        <v>31-60</v>
      </c>
      <c r="AA2408" s="77" t="str">
        <f t="shared" si="119"/>
        <v>En Gestión</v>
      </c>
    </row>
    <row r="2409" spans="1:27" s="43" customFormat="1" ht="15" customHeight="1">
      <c r="A2409" s="89" t="s">
        <v>26</v>
      </c>
      <c r="B2409" s="90" t="s">
        <v>75</v>
      </c>
      <c r="C2409" s="91" t="s">
        <v>27</v>
      </c>
      <c r="D2409" s="91">
        <v>9083</v>
      </c>
      <c r="E2409" s="87" t="s">
        <v>49</v>
      </c>
      <c r="F2409" s="87" t="s">
        <v>57</v>
      </c>
      <c r="G2409" s="88" t="s">
        <v>44</v>
      </c>
      <c r="H2409" s="89" t="s">
        <v>45</v>
      </c>
      <c r="I2409" s="92" t="s">
        <v>49</v>
      </c>
      <c r="J2409" s="92" t="s">
        <v>86</v>
      </c>
      <c r="K2409" s="91" t="s">
        <v>123</v>
      </c>
      <c r="L2409" s="128">
        <v>44063</v>
      </c>
      <c r="M2409" s="91">
        <v>2020</v>
      </c>
      <c r="N2409" s="91" t="s">
        <v>1124</v>
      </c>
      <c r="O2409" s="91" t="s">
        <v>1193</v>
      </c>
      <c r="P2409" s="127">
        <v>44093</v>
      </c>
      <c r="Q2409" s="97">
        <v>44104</v>
      </c>
      <c r="R2409" s="93" t="s">
        <v>35</v>
      </c>
      <c r="S2409" s="89" t="s">
        <v>36</v>
      </c>
      <c r="T2409" s="88" t="s">
        <v>30</v>
      </c>
      <c r="U2409" s="89" t="s">
        <v>449</v>
      </c>
      <c r="V2409" s="92" t="s">
        <v>2799</v>
      </c>
      <c r="W2409" s="94">
        <v>7100744</v>
      </c>
      <c r="X2409" s="46">
        <f t="shared" si="117"/>
        <v>41</v>
      </c>
      <c r="Y2409" s="46">
        <v>2144</v>
      </c>
      <c r="Z2409" s="46" t="str">
        <f t="shared" si="118"/>
        <v>31-60</v>
      </c>
      <c r="AA2409" s="77" t="str">
        <f t="shared" si="119"/>
        <v>En Gestión</v>
      </c>
    </row>
    <row r="2410" spans="1:27" s="43" customFormat="1" ht="15" customHeight="1">
      <c r="A2410" s="89" t="s">
        <v>26</v>
      </c>
      <c r="B2410" s="90" t="s">
        <v>75</v>
      </c>
      <c r="C2410" s="91" t="s">
        <v>27</v>
      </c>
      <c r="D2410" s="91">
        <v>9072</v>
      </c>
      <c r="E2410" s="87" t="s">
        <v>102</v>
      </c>
      <c r="F2410" s="87" t="s">
        <v>29</v>
      </c>
      <c r="G2410" s="88" t="s">
        <v>44</v>
      </c>
      <c r="H2410" s="89" t="s">
        <v>45</v>
      </c>
      <c r="I2410" s="92" t="s">
        <v>102</v>
      </c>
      <c r="J2410" s="92" t="s">
        <v>86</v>
      </c>
      <c r="K2410" s="91" t="s">
        <v>155</v>
      </c>
      <c r="L2410" s="128">
        <v>44062</v>
      </c>
      <c r="M2410" s="91">
        <v>2020</v>
      </c>
      <c r="N2410" s="91" t="s">
        <v>1124</v>
      </c>
      <c r="O2410" s="91" t="s">
        <v>1193</v>
      </c>
      <c r="P2410" s="127">
        <v>44092</v>
      </c>
      <c r="Q2410" s="97">
        <v>44104</v>
      </c>
      <c r="R2410" s="93" t="s">
        <v>35</v>
      </c>
      <c r="S2410" s="89" t="s">
        <v>36</v>
      </c>
      <c r="T2410" s="88" t="s">
        <v>30</v>
      </c>
      <c r="U2410" s="89" t="s">
        <v>449</v>
      </c>
      <c r="V2410" s="92" t="s">
        <v>2800</v>
      </c>
      <c r="W2410" s="94">
        <v>3504499</v>
      </c>
      <c r="X2410" s="46">
        <f t="shared" si="117"/>
        <v>42</v>
      </c>
      <c r="Y2410" s="46">
        <v>2145</v>
      </c>
      <c r="Z2410" s="46" t="str">
        <f t="shared" si="118"/>
        <v>31-60</v>
      </c>
      <c r="AA2410" s="77" t="str">
        <f t="shared" si="119"/>
        <v>En Gestión</v>
      </c>
    </row>
    <row r="2411" spans="1:27" s="43" customFormat="1" ht="15" customHeight="1">
      <c r="A2411" s="89" t="s">
        <v>26</v>
      </c>
      <c r="B2411" s="90" t="s">
        <v>75</v>
      </c>
      <c r="C2411" s="91" t="s">
        <v>27</v>
      </c>
      <c r="D2411" s="91">
        <v>9073</v>
      </c>
      <c r="E2411" s="87" t="s">
        <v>102</v>
      </c>
      <c r="F2411" s="87" t="s">
        <v>29</v>
      </c>
      <c r="G2411" s="88" t="s">
        <v>44</v>
      </c>
      <c r="H2411" s="89" t="s">
        <v>45</v>
      </c>
      <c r="I2411" s="92" t="s">
        <v>102</v>
      </c>
      <c r="J2411" s="92" t="s">
        <v>86</v>
      </c>
      <c r="K2411" s="91" t="s">
        <v>155</v>
      </c>
      <c r="L2411" s="128">
        <v>44062</v>
      </c>
      <c r="M2411" s="91">
        <v>2020</v>
      </c>
      <c r="N2411" s="91" t="s">
        <v>1124</v>
      </c>
      <c r="O2411" s="91" t="s">
        <v>1193</v>
      </c>
      <c r="P2411" s="127">
        <v>44092</v>
      </c>
      <c r="Q2411" s="97">
        <v>44104</v>
      </c>
      <c r="R2411" s="93" t="s">
        <v>35</v>
      </c>
      <c r="S2411" s="89" t="s">
        <v>36</v>
      </c>
      <c r="T2411" s="88" t="s">
        <v>30</v>
      </c>
      <c r="U2411" s="89" t="s">
        <v>449</v>
      </c>
      <c r="V2411" s="92" t="s">
        <v>2801</v>
      </c>
      <c r="W2411" s="94">
        <v>40133462</v>
      </c>
      <c r="X2411" s="46">
        <f t="shared" si="117"/>
        <v>42</v>
      </c>
      <c r="Y2411" s="46">
        <v>2146</v>
      </c>
      <c r="Z2411" s="46" t="str">
        <f t="shared" si="118"/>
        <v>31-60</v>
      </c>
      <c r="AA2411" s="77" t="str">
        <f t="shared" si="119"/>
        <v>En Gestión</v>
      </c>
    </row>
    <row r="2412" spans="1:27" s="43" customFormat="1" ht="15" customHeight="1">
      <c r="A2412" s="89" t="s">
        <v>26</v>
      </c>
      <c r="B2412" s="90" t="s">
        <v>75</v>
      </c>
      <c r="C2412" s="91" t="s">
        <v>27</v>
      </c>
      <c r="D2412" s="91">
        <v>9077</v>
      </c>
      <c r="E2412" s="87" t="s">
        <v>102</v>
      </c>
      <c r="F2412" s="87" t="s">
        <v>29</v>
      </c>
      <c r="G2412" s="88" t="s">
        <v>44</v>
      </c>
      <c r="H2412" s="89" t="s">
        <v>45</v>
      </c>
      <c r="I2412" s="92" t="s">
        <v>102</v>
      </c>
      <c r="J2412" s="92" t="s">
        <v>86</v>
      </c>
      <c r="K2412" s="91" t="s">
        <v>155</v>
      </c>
      <c r="L2412" s="128">
        <v>44062</v>
      </c>
      <c r="M2412" s="91">
        <v>2020</v>
      </c>
      <c r="N2412" s="91" t="s">
        <v>1124</v>
      </c>
      <c r="O2412" s="91" t="s">
        <v>1193</v>
      </c>
      <c r="P2412" s="127">
        <v>44092</v>
      </c>
      <c r="Q2412" s="97">
        <v>44104</v>
      </c>
      <c r="R2412" s="93" t="s">
        <v>35</v>
      </c>
      <c r="S2412" s="89" t="s">
        <v>36</v>
      </c>
      <c r="T2412" s="88" t="s">
        <v>30</v>
      </c>
      <c r="U2412" s="89" t="s">
        <v>449</v>
      </c>
      <c r="V2412" s="92" t="s">
        <v>2802</v>
      </c>
      <c r="W2412" s="94">
        <v>3501216</v>
      </c>
      <c r="X2412" s="46">
        <f t="shared" si="117"/>
        <v>42</v>
      </c>
      <c r="Y2412" s="46">
        <v>2147</v>
      </c>
      <c r="Z2412" s="46" t="str">
        <f t="shared" si="118"/>
        <v>31-60</v>
      </c>
      <c r="AA2412" s="77" t="str">
        <f t="shared" si="119"/>
        <v>En Gestión</v>
      </c>
    </row>
    <row r="2413" spans="1:27" s="43" customFormat="1" ht="15" customHeight="1">
      <c r="A2413" s="89" t="s">
        <v>26</v>
      </c>
      <c r="B2413" s="90" t="s">
        <v>75</v>
      </c>
      <c r="C2413" s="91" t="s">
        <v>27</v>
      </c>
      <c r="D2413" s="91">
        <v>9051</v>
      </c>
      <c r="E2413" s="87" t="s">
        <v>38</v>
      </c>
      <c r="F2413" s="87" t="s">
        <v>29</v>
      </c>
      <c r="G2413" s="88" t="s">
        <v>44</v>
      </c>
      <c r="H2413" s="89" t="s">
        <v>45</v>
      </c>
      <c r="I2413" s="92" t="s">
        <v>410</v>
      </c>
      <c r="J2413" s="92" t="s">
        <v>117</v>
      </c>
      <c r="K2413" s="95" t="s">
        <v>1113</v>
      </c>
      <c r="L2413" s="128">
        <v>44061</v>
      </c>
      <c r="M2413" s="91">
        <v>2020</v>
      </c>
      <c r="N2413" s="91" t="s">
        <v>1124</v>
      </c>
      <c r="O2413" s="91" t="s">
        <v>1193</v>
      </c>
      <c r="P2413" s="127">
        <v>44091</v>
      </c>
      <c r="Q2413" s="97">
        <v>44104</v>
      </c>
      <c r="R2413" s="93" t="s">
        <v>35</v>
      </c>
      <c r="S2413" s="89" t="s">
        <v>36</v>
      </c>
      <c r="T2413" s="88">
        <v>18</v>
      </c>
      <c r="U2413" s="89" t="s">
        <v>444</v>
      </c>
      <c r="V2413" s="92" t="s">
        <v>2803</v>
      </c>
      <c r="W2413" s="94">
        <v>48592071</v>
      </c>
      <c r="X2413" s="46">
        <f t="shared" si="117"/>
        <v>43</v>
      </c>
      <c r="Y2413" s="46">
        <v>2148</v>
      </c>
      <c r="Z2413" s="46" t="str">
        <f t="shared" si="118"/>
        <v>31-60</v>
      </c>
      <c r="AA2413" s="77" t="str">
        <f t="shared" si="119"/>
        <v>En Gestión</v>
      </c>
    </row>
    <row r="2414" spans="1:27" s="43" customFormat="1" ht="15" customHeight="1">
      <c r="A2414" s="89" t="s">
        <v>26</v>
      </c>
      <c r="B2414" s="90" t="s">
        <v>75</v>
      </c>
      <c r="C2414" s="91" t="s">
        <v>27</v>
      </c>
      <c r="D2414" s="91">
        <v>9055</v>
      </c>
      <c r="E2414" s="87" t="s">
        <v>128</v>
      </c>
      <c r="F2414" s="87" t="s">
        <v>29</v>
      </c>
      <c r="G2414" s="88" t="s">
        <v>44</v>
      </c>
      <c r="H2414" s="89" t="s">
        <v>45</v>
      </c>
      <c r="I2414" s="92" t="s">
        <v>77</v>
      </c>
      <c r="J2414" s="92" t="s">
        <v>108</v>
      </c>
      <c r="K2414" s="91" t="s">
        <v>129</v>
      </c>
      <c r="L2414" s="128">
        <v>44061</v>
      </c>
      <c r="M2414" s="91">
        <v>2020</v>
      </c>
      <c r="N2414" s="91" t="s">
        <v>1124</v>
      </c>
      <c r="O2414" s="91" t="s">
        <v>1193</v>
      </c>
      <c r="P2414" s="127">
        <v>44091</v>
      </c>
      <c r="Q2414" s="97">
        <v>44104</v>
      </c>
      <c r="R2414" s="93" t="s">
        <v>35</v>
      </c>
      <c r="S2414" s="89" t="s">
        <v>36</v>
      </c>
      <c r="T2414" s="88" t="s">
        <v>30</v>
      </c>
      <c r="U2414" s="89" t="s">
        <v>449</v>
      </c>
      <c r="V2414" s="92" t="s">
        <v>2804</v>
      </c>
      <c r="W2414" s="94">
        <v>44919590</v>
      </c>
      <c r="X2414" s="46">
        <f t="shared" si="117"/>
        <v>43</v>
      </c>
      <c r="Y2414" s="46">
        <v>2149</v>
      </c>
      <c r="Z2414" s="46" t="str">
        <f t="shared" si="118"/>
        <v>31-60</v>
      </c>
      <c r="AA2414" s="77" t="str">
        <f t="shared" si="119"/>
        <v>En Gestión</v>
      </c>
    </row>
    <row r="2415" spans="1:27" s="43" customFormat="1" ht="15" customHeight="1">
      <c r="A2415" s="89" t="s">
        <v>26</v>
      </c>
      <c r="B2415" s="90" t="s">
        <v>75</v>
      </c>
      <c r="C2415" s="91" t="s">
        <v>27</v>
      </c>
      <c r="D2415" s="91">
        <v>9032</v>
      </c>
      <c r="E2415" s="87" t="s">
        <v>60</v>
      </c>
      <c r="F2415" s="87" t="s">
        <v>61</v>
      </c>
      <c r="G2415" s="88" t="s">
        <v>30</v>
      </c>
      <c r="H2415" s="89" t="s">
        <v>31</v>
      </c>
      <c r="I2415" s="92" t="s">
        <v>32</v>
      </c>
      <c r="J2415" s="92" t="s">
        <v>33</v>
      </c>
      <c r="K2415" s="91" t="s">
        <v>34</v>
      </c>
      <c r="L2415" s="128">
        <v>44060</v>
      </c>
      <c r="M2415" s="91">
        <v>2020</v>
      </c>
      <c r="N2415" s="91" t="s">
        <v>1124</v>
      </c>
      <c r="O2415" s="91" t="s">
        <v>1193</v>
      </c>
      <c r="P2415" s="127">
        <v>44090</v>
      </c>
      <c r="Q2415" s="97">
        <v>44104</v>
      </c>
      <c r="R2415" s="93" t="s">
        <v>40</v>
      </c>
      <c r="S2415" s="89" t="s">
        <v>420</v>
      </c>
      <c r="T2415" s="88" t="s">
        <v>41</v>
      </c>
      <c r="U2415" s="89" t="s">
        <v>42</v>
      </c>
      <c r="V2415" s="92" t="s">
        <v>2805</v>
      </c>
      <c r="W2415" s="94">
        <v>41955103</v>
      </c>
      <c r="X2415" s="46">
        <f t="shared" si="117"/>
        <v>44</v>
      </c>
      <c r="Y2415" s="46">
        <v>2150</v>
      </c>
      <c r="Z2415" s="46" t="str">
        <f t="shared" si="118"/>
        <v>31-60</v>
      </c>
      <c r="AA2415" s="77" t="str">
        <f t="shared" si="119"/>
        <v>En Gestión</v>
      </c>
    </row>
    <row r="2416" spans="1:27" s="43" customFormat="1" ht="15" customHeight="1">
      <c r="A2416" s="89" t="s">
        <v>26</v>
      </c>
      <c r="B2416" s="90" t="s">
        <v>75</v>
      </c>
      <c r="C2416" s="91" t="s">
        <v>27</v>
      </c>
      <c r="D2416" s="91">
        <v>9038</v>
      </c>
      <c r="E2416" s="87" t="s">
        <v>102</v>
      </c>
      <c r="F2416" s="87" t="s">
        <v>29</v>
      </c>
      <c r="G2416" s="88" t="s">
        <v>44</v>
      </c>
      <c r="H2416" s="89" t="s">
        <v>45</v>
      </c>
      <c r="I2416" s="92" t="s">
        <v>102</v>
      </c>
      <c r="J2416" s="92" t="s">
        <v>86</v>
      </c>
      <c r="K2416" s="91" t="s">
        <v>155</v>
      </c>
      <c r="L2416" s="128">
        <v>44060</v>
      </c>
      <c r="M2416" s="91">
        <v>2020</v>
      </c>
      <c r="N2416" s="91" t="s">
        <v>1124</v>
      </c>
      <c r="O2416" s="91" t="s">
        <v>1193</v>
      </c>
      <c r="P2416" s="127">
        <v>44090</v>
      </c>
      <c r="Q2416" s="97">
        <v>44104</v>
      </c>
      <c r="R2416" s="93" t="s">
        <v>35</v>
      </c>
      <c r="S2416" s="89" t="s">
        <v>36</v>
      </c>
      <c r="T2416" s="88" t="s">
        <v>30</v>
      </c>
      <c r="U2416" s="89" t="s">
        <v>449</v>
      </c>
      <c r="V2416" s="92" t="s">
        <v>2806</v>
      </c>
      <c r="W2416" s="94">
        <v>41244945</v>
      </c>
      <c r="X2416" s="46">
        <f t="shared" si="117"/>
        <v>44</v>
      </c>
      <c r="Y2416" s="46">
        <v>2151</v>
      </c>
      <c r="Z2416" s="46" t="str">
        <f t="shared" si="118"/>
        <v>31-60</v>
      </c>
      <c r="AA2416" s="77" t="str">
        <f t="shared" si="119"/>
        <v>En Gestión</v>
      </c>
    </row>
    <row r="2417" spans="1:27" s="43" customFormat="1" ht="15" customHeight="1">
      <c r="A2417" s="89" t="s">
        <v>26</v>
      </c>
      <c r="B2417" s="90" t="s">
        <v>75</v>
      </c>
      <c r="C2417" s="91" t="s">
        <v>27</v>
      </c>
      <c r="D2417" s="91">
        <v>9007</v>
      </c>
      <c r="E2417" s="87" t="s">
        <v>50</v>
      </c>
      <c r="F2417" s="87" t="s">
        <v>29</v>
      </c>
      <c r="G2417" s="88" t="s">
        <v>44</v>
      </c>
      <c r="H2417" s="89" t="s">
        <v>45</v>
      </c>
      <c r="I2417" s="92" t="s">
        <v>50</v>
      </c>
      <c r="J2417" s="92" t="s">
        <v>51</v>
      </c>
      <c r="K2417" s="91" t="s">
        <v>52</v>
      </c>
      <c r="L2417" s="128">
        <v>44058</v>
      </c>
      <c r="M2417" s="91">
        <v>2020</v>
      </c>
      <c r="N2417" s="91" t="s">
        <v>1124</v>
      </c>
      <c r="O2417" s="91" t="s">
        <v>1193</v>
      </c>
      <c r="P2417" s="127">
        <v>44088</v>
      </c>
      <c r="Q2417" s="97">
        <v>44104</v>
      </c>
      <c r="R2417" s="93" t="s">
        <v>35</v>
      </c>
      <c r="S2417" s="89" t="s">
        <v>36</v>
      </c>
      <c r="T2417" s="88" t="s">
        <v>30</v>
      </c>
      <c r="U2417" s="89" t="s">
        <v>449</v>
      </c>
      <c r="V2417" s="92" t="s">
        <v>2807</v>
      </c>
      <c r="W2417" s="94">
        <v>42698189</v>
      </c>
      <c r="X2417" s="46">
        <f t="shared" si="117"/>
        <v>46</v>
      </c>
      <c r="Y2417" s="46">
        <v>2152</v>
      </c>
      <c r="Z2417" s="46" t="str">
        <f t="shared" si="118"/>
        <v>31-60</v>
      </c>
      <c r="AA2417" s="77" t="str">
        <f t="shared" si="119"/>
        <v>En Gestión</v>
      </c>
    </row>
    <row r="2418" spans="1:27" s="43" customFormat="1" ht="15" customHeight="1">
      <c r="A2418" s="89" t="s">
        <v>26</v>
      </c>
      <c r="B2418" s="90" t="s">
        <v>75</v>
      </c>
      <c r="C2418" s="91" t="s">
        <v>27</v>
      </c>
      <c r="D2418" s="91">
        <v>8970</v>
      </c>
      <c r="E2418" s="87" t="s">
        <v>77</v>
      </c>
      <c r="F2418" s="87" t="s">
        <v>29</v>
      </c>
      <c r="G2418" s="88" t="s">
        <v>44</v>
      </c>
      <c r="H2418" s="89" t="s">
        <v>45</v>
      </c>
      <c r="I2418" s="92" t="s">
        <v>77</v>
      </c>
      <c r="J2418" s="92" t="s">
        <v>108</v>
      </c>
      <c r="K2418" s="91" t="s">
        <v>129</v>
      </c>
      <c r="L2418" s="128">
        <v>44057</v>
      </c>
      <c r="M2418" s="91">
        <v>2020</v>
      </c>
      <c r="N2418" s="91" t="s">
        <v>1124</v>
      </c>
      <c r="O2418" s="91" t="s">
        <v>1193</v>
      </c>
      <c r="P2418" s="127">
        <v>44087</v>
      </c>
      <c r="Q2418" s="97">
        <v>44104</v>
      </c>
      <c r="R2418" s="93" t="s">
        <v>35</v>
      </c>
      <c r="S2418" s="89" t="s">
        <v>36</v>
      </c>
      <c r="T2418" s="88" t="s">
        <v>30</v>
      </c>
      <c r="U2418" s="89" t="s">
        <v>449</v>
      </c>
      <c r="V2418" s="92" t="s">
        <v>2808</v>
      </c>
      <c r="W2418" s="94">
        <v>16472152</v>
      </c>
      <c r="X2418" s="46">
        <f t="shared" si="117"/>
        <v>47</v>
      </c>
      <c r="Y2418" s="46">
        <v>2153</v>
      </c>
      <c r="Z2418" s="46" t="str">
        <f t="shared" si="118"/>
        <v>31-60</v>
      </c>
      <c r="AA2418" s="77" t="str">
        <f t="shared" si="119"/>
        <v>En Gestión</v>
      </c>
    </row>
    <row r="2419" spans="1:27" s="43" customFormat="1">
      <c r="A2419" s="89" t="s">
        <v>26</v>
      </c>
      <c r="B2419" s="90" t="s">
        <v>75</v>
      </c>
      <c r="C2419" s="91" t="s">
        <v>27</v>
      </c>
      <c r="D2419" s="91">
        <v>8988</v>
      </c>
      <c r="E2419" s="87" t="s">
        <v>60</v>
      </c>
      <c r="F2419" s="87" t="s">
        <v>61</v>
      </c>
      <c r="G2419" s="88" t="s">
        <v>30</v>
      </c>
      <c r="H2419" s="89" t="s">
        <v>31</v>
      </c>
      <c r="I2419" s="92" t="s">
        <v>32</v>
      </c>
      <c r="J2419" s="92" t="s">
        <v>33</v>
      </c>
      <c r="K2419" s="91" t="s">
        <v>34</v>
      </c>
      <c r="L2419" s="128">
        <v>44057</v>
      </c>
      <c r="M2419" s="91">
        <v>2020</v>
      </c>
      <c r="N2419" s="91" t="s">
        <v>1124</v>
      </c>
      <c r="O2419" s="91" t="s">
        <v>1193</v>
      </c>
      <c r="P2419" s="127">
        <v>44087</v>
      </c>
      <c r="Q2419" s="97">
        <v>44104</v>
      </c>
      <c r="R2419" s="93" t="s">
        <v>40</v>
      </c>
      <c r="S2419" s="89" t="s">
        <v>420</v>
      </c>
      <c r="T2419" s="88" t="s">
        <v>41</v>
      </c>
      <c r="U2419" s="89" t="s">
        <v>42</v>
      </c>
      <c r="V2419" s="92" t="s">
        <v>2809</v>
      </c>
      <c r="W2419" s="94">
        <v>41955103</v>
      </c>
      <c r="X2419" s="46">
        <f t="shared" si="117"/>
        <v>47</v>
      </c>
      <c r="Y2419" s="46">
        <v>2154</v>
      </c>
      <c r="Z2419" s="46" t="str">
        <f t="shared" si="118"/>
        <v>31-60</v>
      </c>
      <c r="AA2419" s="77" t="str">
        <f t="shared" si="119"/>
        <v>En Gestión</v>
      </c>
    </row>
    <row r="2420" spans="1:27" s="43" customFormat="1" ht="15" customHeight="1">
      <c r="A2420" s="89" t="s">
        <v>26</v>
      </c>
      <c r="B2420" s="90" t="s">
        <v>75</v>
      </c>
      <c r="C2420" s="91" t="s">
        <v>27</v>
      </c>
      <c r="D2420" s="91">
        <v>8992</v>
      </c>
      <c r="E2420" s="87" t="s">
        <v>74</v>
      </c>
      <c r="F2420" s="87" t="s">
        <v>29</v>
      </c>
      <c r="G2420" s="88" t="s">
        <v>30</v>
      </c>
      <c r="H2420" s="89" t="s">
        <v>31</v>
      </c>
      <c r="I2420" s="92" t="s">
        <v>32</v>
      </c>
      <c r="J2420" s="92" t="s">
        <v>33</v>
      </c>
      <c r="K2420" s="91" t="s">
        <v>34</v>
      </c>
      <c r="L2420" s="128">
        <v>44057</v>
      </c>
      <c r="M2420" s="91">
        <v>2020</v>
      </c>
      <c r="N2420" s="91" t="s">
        <v>1124</v>
      </c>
      <c r="O2420" s="91" t="s">
        <v>1193</v>
      </c>
      <c r="P2420" s="127">
        <v>44087</v>
      </c>
      <c r="Q2420" s="97">
        <v>44104</v>
      </c>
      <c r="R2420" s="93" t="s">
        <v>35</v>
      </c>
      <c r="S2420" s="89" t="s">
        <v>36</v>
      </c>
      <c r="T2420" s="88" t="s">
        <v>30</v>
      </c>
      <c r="U2420" s="89" t="s">
        <v>449</v>
      </c>
      <c r="V2420" s="92" t="s">
        <v>2810</v>
      </c>
      <c r="W2420" s="94">
        <v>26610801</v>
      </c>
      <c r="X2420" s="46">
        <f t="shared" si="117"/>
        <v>47</v>
      </c>
      <c r="Y2420" s="46">
        <v>2155</v>
      </c>
      <c r="Z2420" s="46" t="str">
        <f t="shared" si="118"/>
        <v>31-60</v>
      </c>
      <c r="AA2420" s="77" t="str">
        <f t="shared" si="119"/>
        <v>En Gestión</v>
      </c>
    </row>
    <row r="2421" spans="1:27" s="43" customFormat="1">
      <c r="A2421" s="89" t="s">
        <v>26</v>
      </c>
      <c r="B2421" s="90" t="s">
        <v>75</v>
      </c>
      <c r="C2421" s="91" t="s">
        <v>27</v>
      </c>
      <c r="D2421" s="91">
        <v>8949</v>
      </c>
      <c r="E2421" s="87" t="s">
        <v>116</v>
      </c>
      <c r="F2421" s="87" t="s">
        <v>29</v>
      </c>
      <c r="G2421" s="88" t="s">
        <v>44</v>
      </c>
      <c r="H2421" s="89" t="s">
        <v>45</v>
      </c>
      <c r="I2421" s="92" t="s">
        <v>407</v>
      </c>
      <c r="J2421" s="92" t="s">
        <v>117</v>
      </c>
      <c r="K2421" s="91" t="s">
        <v>417</v>
      </c>
      <c r="L2421" s="128">
        <v>44056</v>
      </c>
      <c r="M2421" s="91">
        <v>2020</v>
      </c>
      <c r="N2421" s="91" t="s">
        <v>1124</v>
      </c>
      <c r="O2421" s="91" t="s">
        <v>1193</v>
      </c>
      <c r="P2421" s="127">
        <v>44086</v>
      </c>
      <c r="Q2421" s="97">
        <v>44104</v>
      </c>
      <c r="R2421" s="93" t="s">
        <v>35</v>
      </c>
      <c r="S2421" s="89" t="s">
        <v>36</v>
      </c>
      <c r="T2421" s="88" t="s">
        <v>30</v>
      </c>
      <c r="U2421" s="89" t="s">
        <v>449</v>
      </c>
      <c r="V2421" s="92" t="s">
        <v>2811</v>
      </c>
      <c r="W2421" s="94">
        <v>23929752</v>
      </c>
      <c r="X2421" s="46">
        <f t="shared" si="117"/>
        <v>48</v>
      </c>
      <c r="Y2421" s="46">
        <v>2156</v>
      </c>
      <c r="Z2421" s="46" t="str">
        <f t="shared" si="118"/>
        <v>31-60</v>
      </c>
      <c r="AA2421" s="77" t="str">
        <f t="shared" si="119"/>
        <v>En Gestión</v>
      </c>
    </row>
    <row r="2422" spans="1:27" s="43" customFormat="1">
      <c r="A2422" s="89" t="s">
        <v>26</v>
      </c>
      <c r="B2422" s="90" t="s">
        <v>75</v>
      </c>
      <c r="C2422" s="91" t="s">
        <v>27</v>
      </c>
      <c r="D2422" s="91">
        <v>8956</v>
      </c>
      <c r="E2422" s="87" t="s">
        <v>77</v>
      </c>
      <c r="F2422" s="87" t="s">
        <v>29</v>
      </c>
      <c r="G2422" s="88" t="s">
        <v>44</v>
      </c>
      <c r="H2422" s="89" t="s">
        <v>45</v>
      </c>
      <c r="I2422" s="92" t="s">
        <v>422</v>
      </c>
      <c r="J2422" s="92" t="s">
        <v>108</v>
      </c>
      <c r="K2422" s="91" t="s">
        <v>129</v>
      </c>
      <c r="L2422" s="128">
        <v>44056</v>
      </c>
      <c r="M2422" s="91">
        <v>2020</v>
      </c>
      <c r="N2422" s="91" t="s">
        <v>1124</v>
      </c>
      <c r="O2422" s="91" t="s">
        <v>1193</v>
      </c>
      <c r="P2422" s="127">
        <v>44086</v>
      </c>
      <c r="Q2422" s="97">
        <v>44104</v>
      </c>
      <c r="R2422" s="93" t="s">
        <v>35</v>
      </c>
      <c r="S2422" s="89" t="s">
        <v>36</v>
      </c>
      <c r="T2422" s="88" t="s">
        <v>30</v>
      </c>
      <c r="U2422" s="89" t="s">
        <v>449</v>
      </c>
      <c r="V2422" s="92" t="s">
        <v>2812</v>
      </c>
      <c r="W2422" s="94">
        <v>33827909</v>
      </c>
      <c r="X2422" s="46">
        <f t="shared" si="117"/>
        <v>48</v>
      </c>
      <c r="Y2422" s="46">
        <v>2157</v>
      </c>
      <c r="Z2422" s="46" t="str">
        <f t="shared" si="118"/>
        <v>31-60</v>
      </c>
      <c r="AA2422" s="77" t="str">
        <f t="shared" si="119"/>
        <v>En Gestión</v>
      </c>
    </row>
    <row r="2423" spans="1:27" s="43" customFormat="1" ht="15" customHeight="1">
      <c r="A2423" s="89" t="s">
        <v>26</v>
      </c>
      <c r="B2423" s="90" t="s">
        <v>75</v>
      </c>
      <c r="C2423" s="91" t="s">
        <v>27</v>
      </c>
      <c r="D2423" s="91">
        <v>8954</v>
      </c>
      <c r="E2423" s="87" t="s">
        <v>102</v>
      </c>
      <c r="F2423" s="87" t="s">
        <v>29</v>
      </c>
      <c r="G2423" s="88" t="s">
        <v>44</v>
      </c>
      <c r="H2423" s="89" t="s">
        <v>45</v>
      </c>
      <c r="I2423" s="92" t="s">
        <v>102</v>
      </c>
      <c r="J2423" s="92" t="s">
        <v>86</v>
      </c>
      <c r="K2423" s="91" t="s">
        <v>155</v>
      </c>
      <c r="L2423" s="128">
        <v>44056</v>
      </c>
      <c r="M2423" s="91">
        <v>2020</v>
      </c>
      <c r="N2423" s="91" t="s">
        <v>1124</v>
      </c>
      <c r="O2423" s="91" t="s">
        <v>1193</v>
      </c>
      <c r="P2423" s="127">
        <v>44086</v>
      </c>
      <c r="Q2423" s="97">
        <v>44104</v>
      </c>
      <c r="R2423" s="93" t="s">
        <v>35</v>
      </c>
      <c r="S2423" s="89" t="s">
        <v>36</v>
      </c>
      <c r="T2423" s="88" t="s">
        <v>30</v>
      </c>
      <c r="U2423" s="89" t="s">
        <v>449</v>
      </c>
      <c r="V2423" s="92" t="s">
        <v>2813</v>
      </c>
      <c r="W2423" s="94">
        <v>3375421</v>
      </c>
      <c r="X2423" s="46">
        <f t="shared" si="117"/>
        <v>48</v>
      </c>
      <c r="Y2423" s="46">
        <v>2158</v>
      </c>
      <c r="Z2423" s="46" t="str">
        <f t="shared" si="118"/>
        <v>31-60</v>
      </c>
      <c r="AA2423" s="77" t="str">
        <f t="shared" si="119"/>
        <v>En Gestión</v>
      </c>
    </row>
    <row r="2424" spans="1:27" s="43" customFormat="1" ht="15" customHeight="1">
      <c r="A2424" s="89" t="s">
        <v>26</v>
      </c>
      <c r="B2424" s="90" t="s">
        <v>75</v>
      </c>
      <c r="C2424" s="91" t="s">
        <v>27</v>
      </c>
      <c r="D2424" s="91">
        <v>8961</v>
      </c>
      <c r="E2424" s="87" t="s">
        <v>102</v>
      </c>
      <c r="F2424" s="87" t="s">
        <v>29</v>
      </c>
      <c r="G2424" s="88" t="s">
        <v>44</v>
      </c>
      <c r="H2424" s="89" t="s">
        <v>45</v>
      </c>
      <c r="I2424" s="92" t="s">
        <v>102</v>
      </c>
      <c r="J2424" s="92" t="s">
        <v>86</v>
      </c>
      <c r="K2424" s="91" t="s">
        <v>155</v>
      </c>
      <c r="L2424" s="128">
        <v>44056</v>
      </c>
      <c r="M2424" s="91">
        <v>2020</v>
      </c>
      <c r="N2424" s="91" t="s">
        <v>1124</v>
      </c>
      <c r="O2424" s="91" t="s">
        <v>1193</v>
      </c>
      <c r="P2424" s="127">
        <v>44086</v>
      </c>
      <c r="Q2424" s="97">
        <v>44104</v>
      </c>
      <c r="R2424" s="93" t="s">
        <v>35</v>
      </c>
      <c r="S2424" s="89" t="s">
        <v>36</v>
      </c>
      <c r="T2424" s="88" t="s">
        <v>30</v>
      </c>
      <c r="U2424" s="89" t="s">
        <v>449</v>
      </c>
      <c r="V2424" s="92" t="s">
        <v>2814</v>
      </c>
      <c r="W2424" s="94">
        <v>46120201</v>
      </c>
      <c r="X2424" s="46">
        <f t="shared" si="117"/>
        <v>48</v>
      </c>
      <c r="Y2424" s="46">
        <v>2159</v>
      </c>
      <c r="Z2424" s="46" t="str">
        <f t="shared" si="118"/>
        <v>31-60</v>
      </c>
      <c r="AA2424" s="77" t="str">
        <f t="shared" si="119"/>
        <v>En Gestión</v>
      </c>
    </row>
    <row r="2425" spans="1:27" s="43" customFormat="1" ht="15" customHeight="1">
      <c r="A2425" s="89" t="s">
        <v>26</v>
      </c>
      <c r="B2425" s="90" t="s">
        <v>75</v>
      </c>
      <c r="C2425" s="91" t="s">
        <v>27</v>
      </c>
      <c r="D2425" s="91">
        <v>8943</v>
      </c>
      <c r="E2425" s="87" t="s">
        <v>120</v>
      </c>
      <c r="F2425" s="87" t="s">
        <v>57</v>
      </c>
      <c r="G2425" s="88" t="s">
        <v>44</v>
      </c>
      <c r="H2425" s="89" t="s">
        <v>45</v>
      </c>
      <c r="I2425" s="92" t="s">
        <v>421</v>
      </c>
      <c r="J2425" s="92" t="s">
        <v>86</v>
      </c>
      <c r="K2425" s="91" t="s">
        <v>123</v>
      </c>
      <c r="L2425" s="128">
        <v>44055</v>
      </c>
      <c r="M2425" s="91">
        <v>2020</v>
      </c>
      <c r="N2425" s="91" t="s">
        <v>1124</v>
      </c>
      <c r="O2425" s="91" t="s">
        <v>1193</v>
      </c>
      <c r="P2425" s="127">
        <v>44085</v>
      </c>
      <c r="Q2425" s="97">
        <v>44104</v>
      </c>
      <c r="R2425" s="93" t="s">
        <v>35</v>
      </c>
      <c r="S2425" s="89" t="s">
        <v>36</v>
      </c>
      <c r="T2425" s="88" t="s">
        <v>30</v>
      </c>
      <c r="U2425" s="89" t="s">
        <v>449</v>
      </c>
      <c r="V2425" s="92" t="s">
        <v>2815</v>
      </c>
      <c r="W2425" s="94">
        <v>47211933</v>
      </c>
      <c r="X2425" s="46">
        <f t="shared" si="117"/>
        <v>49</v>
      </c>
      <c r="Y2425" s="46">
        <v>2160</v>
      </c>
      <c r="Z2425" s="46" t="str">
        <f t="shared" si="118"/>
        <v>31-60</v>
      </c>
      <c r="AA2425" s="77" t="str">
        <f t="shared" si="119"/>
        <v>En Gestión</v>
      </c>
    </row>
    <row r="2426" spans="1:27" s="43" customFormat="1" ht="15" customHeight="1">
      <c r="A2426" s="89" t="s">
        <v>26</v>
      </c>
      <c r="B2426" s="90" t="s">
        <v>75</v>
      </c>
      <c r="C2426" s="91" t="s">
        <v>27</v>
      </c>
      <c r="D2426" s="91">
        <v>8918</v>
      </c>
      <c r="E2426" s="87" t="s">
        <v>73</v>
      </c>
      <c r="F2426" s="87" t="s">
        <v>57</v>
      </c>
      <c r="G2426" s="88" t="s">
        <v>44</v>
      </c>
      <c r="H2426" s="89" t="s">
        <v>45</v>
      </c>
      <c r="I2426" s="92" t="s">
        <v>73</v>
      </c>
      <c r="J2426" s="92" t="s">
        <v>79</v>
      </c>
      <c r="K2426" s="91" t="s">
        <v>122</v>
      </c>
      <c r="L2426" s="128">
        <v>44054</v>
      </c>
      <c r="M2426" s="91">
        <v>2020</v>
      </c>
      <c r="N2426" s="91" t="s">
        <v>1124</v>
      </c>
      <c r="O2426" s="91" t="s">
        <v>1193</v>
      </c>
      <c r="P2426" s="127">
        <v>44084</v>
      </c>
      <c r="Q2426" s="97">
        <v>44104</v>
      </c>
      <c r="R2426" s="93" t="s">
        <v>35</v>
      </c>
      <c r="S2426" s="89" t="s">
        <v>36</v>
      </c>
      <c r="T2426" s="88" t="s">
        <v>30</v>
      </c>
      <c r="U2426" s="89" t="s">
        <v>449</v>
      </c>
      <c r="V2426" s="92" t="s">
        <v>2816</v>
      </c>
      <c r="W2426" s="94">
        <v>42322073</v>
      </c>
      <c r="X2426" s="46">
        <f t="shared" si="117"/>
        <v>50</v>
      </c>
      <c r="Y2426" s="46">
        <v>2161</v>
      </c>
      <c r="Z2426" s="46" t="str">
        <f t="shared" si="118"/>
        <v>31-60</v>
      </c>
      <c r="AA2426" s="77" t="str">
        <f t="shared" si="119"/>
        <v>En Gestión</v>
      </c>
    </row>
    <row r="2427" spans="1:27" s="43" customFormat="1" ht="15" customHeight="1">
      <c r="A2427" s="89" t="s">
        <v>26</v>
      </c>
      <c r="B2427" s="90" t="s">
        <v>75</v>
      </c>
      <c r="C2427" s="91" t="s">
        <v>27</v>
      </c>
      <c r="D2427" s="91">
        <v>8926</v>
      </c>
      <c r="E2427" s="87" t="s">
        <v>97</v>
      </c>
      <c r="F2427" s="87" t="s">
        <v>57</v>
      </c>
      <c r="G2427" s="88" t="s">
        <v>30</v>
      </c>
      <c r="H2427" s="89" t="s">
        <v>31</v>
      </c>
      <c r="I2427" s="92" t="s">
        <v>32</v>
      </c>
      <c r="J2427" s="92" t="s">
        <v>33</v>
      </c>
      <c r="K2427" s="91" t="s">
        <v>34</v>
      </c>
      <c r="L2427" s="128">
        <v>44054</v>
      </c>
      <c r="M2427" s="91">
        <v>2020</v>
      </c>
      <c r="N2427" s="91" t="s">
        <v>1124</v>
      </c>
      <c r="O2427" s="91" t="s">
        <v>1193</v>
      </c>
      <c r="P2427" s="127">
        <v>44084</v>
      </c>
      <c r="Q2427" s="97">
        <v>44104</v>
      </c>
      <c r="R2427" s="93" t="s">
        <v>35</v>
      </c>
      <c r="S2427" s="89" t="s">
        <v>36</v>
      </c>
      <c r="T2427" s="88" t="s">
        <v>30</v>
      </c>
      <c r="U2427" s="89" t="s">
        <v>449</v>
      </c>
      <c r="V2427" s="92" t="s">
        <v>2817</v>
      </c>
      <c r="W2427" s="94">
        <v>80165562</v>
      </c>
      <c r="X2427" s="46">
        <f t="shared" si="117"/>
        <v>50</v>
      </c>
      <c r="Y2427" s="46">
        <v>2162</v>
      </c>
      <c r="Z2427" s="46" t="str">
        <f t="shared" si="118"/>
        <v>31-60</v>
      </c>
      <c r="AA2427" s="77" t="str">
        <f t="shared" si="119"/>
        <v>En Gestión</v>
      </c>
    </row>
    <row r="2428" spans="1:27" s="43" customFormat="1" ht="15" customHeight="1">
      <c r="A2428" s="89" t="s">
        <v>26</v>
      </c>
      <c r="B2428" s="90" t="s">
        <v>75</v>
      </c>
      <c r="C2428" s="91" t="s">
        <v>27</v>
      </c>
      <c r="D2428" s="91">
        <v>8920</v>
      </c>
      <c r="E2428" s="87" t="s">
        <v>84</v>
      </c>
      <c r="F2428" s="87" t="s">
        <v>57</v>
      </c>
      <c r="G2428" s="88" t="s">
        <v>44</v>
      </c>
      <c r="H2428" s="89" t="s">
        <v>45</v>
      </c>
      <c r="I2428" s="92" t="s">
        <v>84</v>
      </c>
      <c r="J2428" s="92" t="s">
        <v>86</v>
      </c>
      <c r="K2428" s="91" t="s">
        <v>123</v>
      </c>
      <c r="L2428" s="128">
        <v>44054</v>
      </c>
      <c r="M2428" s="91">
        <v>2020</v>
      </c>
      <c r="N2428" s="91" t="s">
        <v>1124</v>
      </c>
      <c r="O2428" s="91" t="s">
        <v>1193</v>
      </c>
      <c r="P2428" s="127">
        <v>44084</v>
      </c>
      <c r="Q2428" s="97">
        <v>44104</v>
      </c>
      <c r="R2428" s="93" t="s">
        <v>35</v>
      </c>
      <c r="S2428" s="89" t="s">
        <v>36</v>
      </c>
      <c r="T2428" s="88" t="s">
        <v>30</v>
      </c>
      <c r="U2428" s="89" t="s">
        <v>449</v>
      </c>
      <c r="V2428" s="92" t="s">
        <v>2818</v>
      </c>
      <c r="W2428" s="94">
        <v>2857212</v>
      </c>
      <c r="X2428" s="46">
        <f t="shared" si="117"/>
        <v>50</v>
      </c>
      <c r="Y2428" s="46">
        <v>2163</v>
      </c>
      <c r="Z2428" s="46" t="str">
        <f t="shared" si="118"/>
        <v>31-60</v>
      </c>
      <c r="AA2428" s="77" t="str">
        <f t="shared" si="119"/>
        <v>En Gestión</v>
      </c>
    </row>
    <row r="2429" spans="1:27" s="43" customFormat="1" ht="15" customHeight="1">
      <c r="A2429" s="89" t="s">
        <v>26</v>
      </c>
      <c r="B2429" s="90" t="s">
        <v>75</v>
      </c>
      <c r="C2429" s="91" t="s">
        <v>27</v>
      </c>
      <c r="D2429" s="91">
        <v>8892</v>
      </c>
      <c r="E2429" s="87" t="s">
        <v>102</v>
      </c>
      <c r="F2429" s="87" t="s">
        <v>29</v>
      </c>
      <c r="G2429" s="88" t="s">
        <v>44</v>
      </c>
      <c r="H2429" s="89" t="s">
        <v>45</v>
      </c>
      <c r="I2429" s="92" t="s">
        <v>102</v>
      </c>
      <c r="J2429" s="92" t="s">
        <v>86</v>
      </c>
      <c r="K2429" s="91" t="s">
        <v>155</v>
      </c>
      <c r="L2429" s="128">
        <v>44053</v>
      </c>
      <c r="M2429" s="91">
        <v>2020</v>
      </c>
      <c r="N2429" s="91" t="s">
        <v>1124</v>
      </c>
      <c r="O2429" s="91" t="s">
        <v>1193</v>
      </c>
      <c r="P2429" s="127">
        <v>44083</v>
      </c>
      <c r="Q2429" s="97">
        <v>44104</v>
      </c>
      <c r="R2429" s="93" t="s">
        <v>35</v>
      </c>
      <c r="S2429" s="89" t="s">
        <v>36</v>
      </c>
      <c r="T2429" s="88" t="s">
        <v>30</v>
      </c>
      <c r="U2429" s="89" t="s">
        <v>449</v>
      </c>
      <c r="V2429" s="92" t="s">
        <v>2819</v>
      </c>
      <c r="W2429" s="94">
        <v>41311873</v>
      </c>
      <c r="X2429" s="46">
        <f t="shared" si="117"/>
        <v>51</v>
      </c>
      <c r="Y2429" s="46">
        <v>2164</v>
      </c>
      <c r="Z2429" s="46" t="str">
        <f t="shared" si="118"/>
        <v>31-60</v>
      </c>
      <c r="AA2429" s="77" t="str">
        <f t="shared" si="119"/>
        <v>En Gestión</v>
      </c>
    </row>
    <row r="2430" spans="1:27" s="43" customFormat="1" ht="15" customHeight="1">
      <c r="A2430" s="89" t="s">
        <v>26</v>
      </c>
      <c r="B2430" s="90" t="s">
        <v>75</v>
      </c>
      <c r="C2430" s="91" t="s">
        <v>27</v>
      </c>
      <c r="D2430" s="91">
        <v>8857</v>
      </c>
      <c r="E2430" s="87" t="s">
        <v>64</v>
      </c>
      <c r="F2430" s="87" t="s">
        <v>29</v>
      </c>
      <c r="G2430" s="88" t="s">
        <v>44</v>
      </c>
      <c r="H2430" s="89" t="s">
        <v>45</v>
      </c>
      <c r="I2430" s="92" t="s">
        <v>32</v>
      </c>
      <c r="J2430" s="92" t="s">
        <v>33</v>
      </c>
      <c r="K2430" s="91" t="s">
        <v>34</v>
      </c>
      <c r="L2430" s="128">
        <v>44050</v>
      </c>
      <c r="M2430" s="91">
        <v>2020</v>
      </c>
      <c r="N2430" s="91" t="s">
        <v>1124</v>
      </c>
      <c r="O2430" s="91" t="s">
        <v>1193</v>
      </c>
      <c r="P2430" s="127">
        <v>44080</v>
      </c>
      <c r="Q2430" s="97">
        <v>44104</v>
      </c>
      <c r="R2430" s="93" t="s">
        <v>35</v>
      </c>
      <c r="S2430" s="89" t="s">
        <v>36</v>
      </c>
      <c r="T2430" s="88" t="s">
        <v>30</v>
      </c>
      <c r="U2430" s="89" t="s">
        <v>449</v>
      </c>
      <c r="V2430" s="92" t="s">
        <v>2820</v>
      </c>
      <c r="W2430" s="94">
        <v>40452470</v>
      </c>
      <c r="X2430" s="46">
        <f t="shared" si="117"/>
        <v>54</v>
      </c>
      <c r="Y2430" s="46">
        <v>2165</v>
      </c>
      <c r="Z2430" s="46" t="str">
        <f t="shared" si="118"/>
        <v>31-60</v>
      </c>
      <c r="AA2430" s="77" t="str">
        <f t="shared" si="119"/>
        <v>En Gestión</v>
      </c>
    </row>
    <row r="2431" spans="1:27" s="43" customFormat="1" ht="15" customHeight="1">
      <c r="A2431" s="89" t="s">
        <v>26</v>
      </c>
      <c r="B2431" s="90" t="s">
        <v>75</v>
      </c>
      <c r="C2431" s="91" t="s">
        <v>27</v>
      </c>
      <c r="D2431" s="91">
        <v>8874</v>
      </c>
      <c r="E2431" s="87" t="s">
        <v>38</v>
      </c>
      <c r="F2431" s="87" t="s">
        <v>39</v>
      </c>
      <c r="G2431" s="88" t="s">
        <v>30</v>
      </c>
      <c r="H2431" s="89" t="s">
        <v>31</v>
      </c>
      <c r="I2431" s="92" t="s">
        <v>32</v>
      </c>
      <c r="J2431" s="92" t="s">
        <v>33</v>
      </c>
      <c r="K2431" s="91" t="s">
        <v>34</v>
      </c>
      <c r="L2431" s="128">
        <v>44050</v>
      </c>
      <c r="M2431" s="91">
        <v>2020</v>
      </c>
      <c r="N2431" s="91" t="s">
        <v>1124</v>
      </c>
      <c r="O2431" s="91" t="s">
        <v>1193</v>
      </c>
      <c r="P2431" s="127">
        <v>44080</v>
      </c>
      <c r="Q2431" s="97">
        <v>44104</v>
      </c>
      <c r="R2431" s="93" t="s">
        <v>40</v>
      </c>
      <c r="S2431" s="89" t="s">
        <v>420</v>
      </c>
      <c r="T2431" s="88">
        <v>22</v>
      </c>
      <c r="U2431" s="89" t="s">
        <v>448</v>
      </c>
      <c r="V2431" s="92" t="s">
        <v>2821</v>
      </c>
      <c r="W2431" s="94">
        <v>61711425</v>
      </c>
      <c r="X2431" s="46">
        <f t="shared" si="117"/>
        <v>54</v>
      </c>
      <c r="Y2431" s="46">
        <v>2166</v>
      </c>
      <c r="Z2431" s="46" t="str">
        <f t="shared" si="118"/>
        <v>31-60</v>
      </c>
      <c r="AA2431" s="77" t="str">
        <f t="shared" si="119"/>
        <v>En Gestión</v>
      </c>
    </row>
    <row r="2432" spans="1:27" s="43" customFormat="1" ht="15" customHeight="1">
      <c r="A2432" s="89" t="s">
        <v>26</v>
      </c>
      <c r="B2432" s="90" t="s">
        <v>75</v>
      </c>
      <c r="C2432" s="91" t="s">
        <v>27</v>
      </c>
      <c r="D2432" s="91">
        <v>8877</v>
      </c>
      <c r="E2432" s="87" t="s">
        <v>49</v>
      </c>
      <c r="F2432" s="87" t="s">
        <v>91</v>
      </c>
      <c r="G2432" s="88" t="s">
        <v>30</v>
      </c>
      <c r="H2432" s="89" t="s">
        <v>31</v>
      </c>
      <c r="I2432" s="92" t="s">
        <v>32</v>
      </c>
      <c r="J2432" s="92" t="s">
        <v>33</v>
      </c>
      <c r="K2432" s="91" t="s">
        <v>34</v>
      </c>
      <c r="L2432" s="128">
        <v>44050</v>
      </c>
      <c r="M2432" s="91">
        <v>2020</v>
      </c>
      <c r="N2432" s="91" t="s">
        <v>1124</v>
      </c>
      <c r="O2432" s="91" t="s">
        <v>1193</v>
      </c>
      <c r="P2432" s="127">
        <v>44080</v>
      </c>
      <c r="Q2432" s="97">
        <v>44104</v>
      </c>
      <c r="R2432" s="93" t="s">
        <v>35</v>
      </c>
      <c r="S2432" s="89" t="s">
        <v>36</v>
      </c>
      <c r="T2432" s="88" t="s">
        <v>41</v>
      </c>
      <c r="U2432" s="89" t="s">
        <v>42</v>
      </c>
      <c r="V2432" s="92" t="s">
        <v>2822</v>
      </c>
      <c r="W2432" s="94">
        <v>70782163</v>
      </c>
      <c r="X2432" s="46">
        <f t="shared" si="117"/>
        <v>54</v>
      </c>
      <c r="Y2432" s="46">
        <v>2167</v>
      </c>
      <c r="Z2432" s="46" t="str">
        <f t="shared" si="118"/>
        <v>31-60</v>
      </c>
      <c r="AA2432" s="77" t="str">
        <f t="shared" si="119"/>
        <v>En Gestión</v>
      </c>
    </row>
    <row r="2433" spans="1:27" s="43" customFormat="1" ht="15" customHeight="1">
      <c r="A2433" s="89" t="s">
        <v>26</v>
      </c>
      <c r="B2433" s="90" t="s">
        <v>75</v>
      </c>
      <c r="C2433" s="91" t="s">
        <v>27</v>
      </c>
      <c r="D2433" s="91">
        <v>8861</v>
      </c>
      <c r="E2433" s="87" t="s">
        <v>63</v>
      </c>
      <c r="F2433" s="87" t="s">
        <v>29</v>
      </c>
      <c r="G2433" s="88" t="s">
        <v>44</v>
      </c>
      <c r="H2433" s="89" t="s">
        <v>45</v>
      </c>
      <c r="I2433" s="92" t="s">
        <v>586</v>
      </c>
      <c r="J2433" s="92" t="s">
        <v>59</v>
      </c>
      <c r="K2433" s="91" t="s">
        <v>587</v>
      </c>
      <c r="L2433" s="128">
        <v>44050</v>
      </c>
      <c r="M2433" s="91">
        <v>2020</v>
      </c>
      <c r="N2433" s="91" t="s">
        <v>1124</v>
      </c>
      <c r="O2433" s="91" t="s">
        <v>1193</v>
      </c>
      <c r="P2433" s="127">
        <v>44080</v>
      </c>
      <c r="Q2433" s="97">
        <v>44104</v>
      </c>
      <c r="R2433" s="93" t="s">
        <v>35</v>
      </c>
      <c r="S2433" s="89" t="s">
        <v>36</v>
      </c>
      <c r="T2433" s="88" t="s">
        <v>30</v>
      </c>
      <c r="U2433" s="89" t="s">
        <v>449</v>
      </c>
      <c r="V2433" s="92" t="s">
        <v>2823</v>
      </c>
      <c r="W2433" s="94">
        <v>15214594</v>
      </c>
      <c r="X2433" s="46">
        <f t="shared" si="117"/>
        <v>54</v>
      </c>
      <c r="Y2433" s="46">
        <v>2168</v>
      </c>
      <c r="Z2433" s="46" t="str">
        <f t="shared" si="118"/>
        <v>31-60</v>
      </c>
      <c r="AA2433" s="77" t="str">
        <f t="shared" si="119"/>
        <v>En Gestión</v>
      </c>
    </row>
    <row r="2434" spans="1:27" s="43" customFormat="1" ht="15" customHeight="1">
      <c r="A2434" s="89" t="s">
        <v>26</v>
      </c>
      <c r="B2434" s="90" t="s">
        <v>75</v>
      </c>
      <c r="C2434" s="91" t="s">
        <v>27</v>
      </c>
      <c r="D2434" s="91">
        <v>8860</v>
      </c>
      <c r="E2434" s="87" t="s">
        <v>102</v>
      </c>
      <c r="F2434" s="87" t="s">
        <v>29</v>
      </c>
      <c r="G2434" s="88" t="s">
        <v>44</v>
      </c>
      <c r="H2434" s="89" t="s">
        <v>45</v>
      </c>
      <c r="I2434" s="92" t="s">
        <v>102</v>
      </c>
      <c r="J2434" s="92" t="s">
        <v>86</v>
      </c>
      <c r="K2434" s="91" t="s">
        <v>155</v>
      </c>
      <c r="L2434" s="128">
        <v>44050</v>
      </c>
      <c r="M2434" s="91">
        <v>2020</v>
      </c>
      <c r="N2434" s="91" t="s">
        <v>1124</v>
      </c>
      <c r="O2434" s="91" t="s">
        <v>1193</v>
      </c>
      <c r="P2434" s="127">
        <v>44080</v>
      </c>
      <c r="Q2434" s="97">
        <v>44104</v>
      </c>
      <c r="R2434" s="93" t="s">
        <v>35</v>
      </c>
      <c r="S2434" s="89" t="s">
        <v>36</v>
      </c>
      <c r="T2434" s="88" t="s">
        <v>30</v>
      </c>
      <c r="U2434" s="89" t="s">
        <v>449</v>
      </c>
      <c r="V2434" s="92" t="s">
        <v>2824</v>
      </c>
      <c r="W2434" s="94">
        <v>3492979</v>
      </c>
      <c r="X2434" s="46">
        <f t="shared" si="117"/>
        <v>54</v>
      </c>
      <c r="Y2434" s="46">
        <v>2169</v>
      </c>
      <c r="Z2434" s="46" t="str">
        <f t="shared" si="118"/>
        <v>31-60</v>
      </c>
      <c r="AA2434" s="77" t="str">
        <f t="shared" si="119"/>
        <v>En Gestión</v>
      </c>
    </row>
    <row r="2435" spans="1:27" s="43" customFormat="1" ht="15" customHeight="1">
      <c r="A2435" s="89" t="s">
        <v>26</v>
      </c>
      <c r="B2435" s="90" t="s">
        <v>75</v>
      </c>
      <c r="C2435" s="91" t="s">
        <v>27</v>
      </c>
      <c r="D2435" s="91">
        <v>8851</v>
      </c>
      <c r="E2435" s="87" t="s">
        <v>65</v>
      </c>
      <c r="F2435" s="87" t="s">
        <v>57</v>
      </c>
      <c r="G2435" s="88" t="s">
        <v>30</v>
      </c>
      <c r="H2435" s="89" t="s">
        <v>31</v>
      </c>
      <c r="I2435" s="92" t="s">
        <v>32</v>
      </c>
      <c r="J2435" s="92" t="s">
        <v>33</v>
      </c>
      <c r="K2435" s="91" t="s">
        <v>34</v>
      </c>
      <c r="L2435" s="128">
        <v>44049</v>
      </c>
      <c r="M2435" s="91">
        <v>2020</v>
      </c>
      <c r="N2435" s="91" t="s">
        <v>1124</v>
      </c>
      <c r="O2435" s="91" t="s">
        <v>1193</v>
      </c>
      <c r="P2435" s="127">
        <v>44079</v>
      </c>
      <c r="Q2435" s="97">
        <v>44104</v>
      </c>
      <c r="R2435" s="93" t="s">
        <v>35</v>
      </c>
      <c r="S2435" s="89" t="s">
        <v>36</v>
      </c>
      <c r="T2435" s="88" t="s">
        <v>30</v>
      </c>
      <c r="U2435" s="89" t="s">
        <v>449</v>
      </c>
      <c r="V2435" s="92" t="s">
        <v>2825</v>
      </c>
      <c r="W2435" s="94">
        <v>41722390</v>
      </c>
      <c r="X2435" s="46">
        <f t="shared" si="117"/>
        <v>55</v>
      </c>
      <c r="Y2435" s="46">
        <v>2170</v>
      </c>
      <c r="Z2435" s="46" t="str">
        <f t="shared" si="118"/>
        <v>31-60</v>
      </c>
      <c r="AA2435" s="77" t="str">
        <f t="shared" si="119"/>
        <v>En Gestión</v>
      </c>
    </row>
    <row r="2436" spans="1:27" s="43" customFormat="1" ht="15" customHeight="1">
      <c r="A2436" s="89" t="s">
        <v>26</v>
      </c>
      <c r="B2436" s="90" t="s">
        <v>75</v>
      </c>
      <c r="C2436" s="91" t="s">
        <v>27</v>
      </c>
      <c r="D2436" s="91">
        <v>8830</v>
      </c>
      <c r="E2436" s="87" t="s">
        <v>102</v>
      </c>
      <c r="F2436" s="87" t="s">
        <v>29</v>
      </c>
      <c r="G2436" s="88" t="s">
        <v>44</v>
      </c>
      <c r="H2436" s="89" t="s">
        <v>45</v>
      </c>
      <c r="I2436" s="92" t="s">
        <v>102</v>
      </c>
      <c r="J2436" s="92" t="s">
        <v>86</v>
      </c>
      <c r="K2436" s="91" t="s">
        <v>155</v>
      </c>
      <c r="L2436" s="128">
        <v>44049</v>
      </c>
      <c r="M2436" s="91">
        <v>2020</v>
      </c>
      <c r="N2436" s="91" t="s">
        <v>1124</v>
      </c>
      <c r="O2436" s="91" t="s">
        <v>1193</v>
      </c>
      <c r="P2436" s="127">
        <v>44079</v>
      </c>
      <c r="Q2436" s="97">
        <v>44104</v>
      </c>
      <c r="R2436" s="93" t="s">
        <v>35</v>
      </c>
      <c r="S2436" s="89" t="s">
        <v>36</v>
      </c>
      <c r="T2436" s="88" t="s">
        <v>30</v>
      </c>
      <c r="U2436" s="89" t="s">
        <v>449</v>
      </c>
      <c r="V2436" s="92" t="s">
        <v>2826</v>
      </c>
      <c r="W2436" s="94">
        <v>42358725</v>
      </c>
      <c r="X2436" s="46">
        <f t="shared" si="117"/>
        <v>55</v>
      </c>
      <c r="Y2436" s="46">
        <v>2171</v>
      </c>
      <c r="Z2436" s="46" t="str">
        <f t="shared" si="118"/>
        <v>31-60</v>
      </c>
      <c r="AA2436" s="77" t="str">
        <f t="shared" si="119"/>
        <v>En Gestión</v>
      </c>
    </row>
    <row r="2437" spans="1:27" s="43" customFormat="1" ht="15" customHeight="1">
      <c r="A2437" s="89" t="s">
        <v>26</v>
      </c>
      <c r="B2437" s="90" t="s">
        <v>75</v>
      </c>
      <c r="C2437" s="91" t="s">
        <v>27</v>
      </c>
      <c r="D2437" s="91">
        <v>8831</v>
      </c>
      <c r="E2437" s="87" t="s">
        <v>66</v>
      </c>
      <c r="F2437" s="87" t="s">
        <v>57</v>
      </c>
      <c r="G2437" s="88" t="s">
        <v>44</v>
      </c>
      <c r="H2437" s="89" t="s">
        <v>45</v>
      </c>
      <c r="I2437" s="92" t="s">
        <v>66</v>
      </c>
      <c r="J2437" s="92" t="s">
        <v>51</v>
      </c>
      <c r="K2437" s="91" t="s">
        <v>431</v>
      </c>
      <c r="L2437" s="128">
        <v>44049</v>
      </c>
      <c r="M2437" s="91">
        <v>2020</v>
      </c>
      <c r="N2437" s="91" t="s">
        <v>1124</v>
      </c>
      <c r="O2437" s="91" t="s">
        <v>1193</v>
      </c>
      <c r="P2437" s="127">
        <v>44079</v>
      </c>
      <c r="Q2437" s="97">
        <v>44104</v>
      </c>
      <c r="R2437" s="93" t="s">
        <v>35</v>
      </c>
      <c r="S2437" s="89" t="s">
        <v>36</v>
      </c>
      <c r="T2437" s="88" t="s">
        <v>30</v>
      </c>
      <c r="U2437" s="89" t="s">
        <v>449</v>
      </c>
      <c r="V2437" s="92" t="s">
        <v>1058</v>
      </c>
      <c r="W2437" s="94">
        <v>41227626</v>
      </c>
      <c r="X2437" s="46">
        <f t="shared" si="117"/>
        <v>55</v>
      </c>
      <c r="Y2437" s="46">
        <v>2172</v>
      </c>
      <c r="Z2437" s="46" t="str">
        <f t="shared" si="118"/>
        <v>31-60</v>
      </c>
      <c r="AA2437" s="77" t="str">
        <f t="shared" si="119"/>
        <v>En Gestión</v>
      </c>
    </row>
    <row r="2438" spans="1:27" s="43" customFormat="1" ht="15" customHeight="1">
      <c r="A2438" s="89" t="s">
        <v>26</v>
      </c>
      <c r="B2438" s="90" t="s">
        <v>75</v>
      </c>
      <c r="C2438" s="91" t="s">
        <v>27</v>
      </c>
      <c r="D2438" s="91">
        <v>8825</v>
      </c>
      <c r="E2438" s="87" t="s">
        <v>63</v>
      </c>
      <c r="F2438" s="87" t="s">
        <v>57</v>
      </c>
      <c r="G2438" s="88" t="s">
        <v>30</v>
      </c>
      <c r="H2438" s="89" t="s">
        <v>31</v>
      </c>
      <c r="I2438" s="92" t="s">
        <v>32</v>
      </c>
      <c r="J2438" s="92" t="s">
        <v>33</v>
      </c>
      <c r="K2438" s="91" t="s">
        <v>34</v>
      </c>
      <c r="L2438" s="128">
        <v>44048</v>
      </c>
      <c r="M2438" s="91">
        <v>2020</v>
      </c>
      <c r="N2438" s="91" t="s">
        <v>1124</v>
      </c>
      <c r="O2438" s="91" t="s">
        <v>1193</v>
      </c>
      <c r="P2438" s="127">
        <v>44078</v>
      </c>
      <c r="Q2438" s="97">
        <v>44104</v>
      </c>
      <c r="R2438" s="93" t="s">
        <v>35</v>
      </c>
      <c r="S2438" s="89" t="s">
        <v>36</v>
      </c>
      <c r="T2438" s="88" t="s">
        <v>30</v>
      </c>
      <c r="U2438" s="89" t="s">
        <v>449</v>
      </c>
      <c r="V2438" s="92" t="s">
        <v>2827</v>
      </c>
      <c r="W2438" s="94">
        <v>48231109</v>
      </c>
      <c r="X2438" s="46">
        <f t="shared" si="117"/>
        <v>56</v>
      </c>
      <c r="Y2438" s="46">
        <v>2173</v>
      </c>
      <c r="Z2438" s="46" t="str">
        <f t="shared" si="118"/>
        <v>31-60</v>
      </c>
      <c r="AA2438" s="77" t="str">
        <f t="shared" si="119"/>
        <v>En Gestión</v>
      </c>
    </row>
    <row r="2439" spans="1:27" s="43" customFormat="1" ht="15" customHeight="1">
      <c r="A2439" s="89" t="s">
        <v>26</v>
      </c>
      <c r="B2439" s="90" t="s">
        <v>75</v>
      </c>
      <c r="C2439" s="91" t="s">
        <v>27</v>
      </c>
      <c r="D2439" s="91">
        <v>8806</v>
      </c>
      <c r="E2439" s="87" t="s">
        <v>102</v>
      </c>
      <c r="F2439" s="87" t="s">
        <v>29</v>
      </c>
      <c r="G2439" s="88" t="s">
        <v>44</v>
      </c>
      <c r="H2439" s="89" t="s">
        <v>45</v>
      </c>
      <c r="I2439" s="92" t="s">
        <v>102</v>
      </c>
      <c r="J2439" s="92" t="s">
        <v>86</v>
      </c>
      <c r="K2439" s="91" t="s">
        <v>155</v>
      </c>
      <c r="L2439" s="128">
        <v>44048</v>
      </c>
      <c r="M2439" s="91">
        <v>2020</v>
      </c>
      <c r="N2439" s="91" t="s">
        <v>1124</v>
      </c>
      <c r="O2439" s="91" t="s">
        <v>1193</v>
      </c>
      <c r="P2439" s="127">
        <v>44078</v>
      </c>
      <c r="Q2439" s="97">
        <v>44104</v>
      </c>
      <c r="R2439" s="93" t="s">
        <v>35</v>
      </c>
      <c r="S2439" s="89" t="s">
        <v>36</v>
      </c>
      <c r="T2439" s="88" t="s">
        <v>30</v>
      </c>
      <c r="U2439" s="89" t="s">
        <v>449</v>
      </c>
      <c r="V2439" s="92" t="s">
        <v>2828</v>
      </c>
      <c r="W2439" s="94">
        <v>42122034</v>
      </c>
      <c r="X2439" s="46">
        <f t="shared" si="117"/>
        <v>56</v>
      </c>
      <c r="Y2439" s="46">
        <v>2174</v>
      </c>
      <c r="Z2439" s="46" t="str">
        <f t="shared" si="118"/>
        <v>31-60</v>
      </c>
      <c r="AA2439" s="77" t="str">
        <f t="shared" si="119"/>
        <v>En Gestión</v>
      </c>
    </row>
    <row r="2440" spans="1:27" s="43" customFormat="1" ht="15" customHeight="1">
      <c r="A2440" s="89" t="s">
        <v>26</v>
      </c>
      <c r="B2440" s="90" t="s">
        <v>75</v>
      </c>
      <c r="C2440" s="91" t="s">
        <v>27</v>
      </c>
      <c r="D2440" s="91">
        <v>8807</v>
      </c>
      <c r="E2440" s="87" t="s">
        <v>102</v>
      </c>
      <c r="F2440" s="87" t="s">
        <v>29</v>
      </c>
      <c r="G2440" s="88" t="s">
        <v>44</v>
      </c>
      <c r="H2440" s="89" t="s">
        <v>45</v>
      </c>
      <c r="I2440" s="92" t="s">
        <v>102</v>
      </c>
      <c r="J2440" s="92" t="s">
        <v>86</v>
      </c>
      <c r="K2440" s="91" t="s">
        <v>155</v>
      </c>
      <c r="L2440" s="128">
        <v>44048</v>
      </c>
      <c r="M2440" s="91">
        <v>2020</v>
      </c>
      <c r="N2440" s="91" t="s">
        <v>1124</v>
      </c>
      <c r="O2440" s="91" t="s">
        <v>1193</v>
      </c>
      <c r="P2440" s="127">
        <v>44078</v>
      </c>
      <c r="Q2440" s="97">
        <v>44104</v>
      </c>
      <c r="R2440" s="93" t="s">
        <v>35</v>
      </c>
      <c r="S2440" s="89" t="s">
        <v>36</v>
      </c>
      <c r="T2440" s="88" t="s">
        <v>30</v>
      </c>
      <c r="U2440" s="89" t="s">
        <v>449</v>
      </c>
      <c r="V2440" s="92" t="s">
        <v>2829</v>
      </c>
      <c r="W2440" s="94">
        <v>9776142</v>
      </c>
      <c r="X2440" s="46">
        <f t="shared" si="117"/>
        <v>56</v>
      </c>
      <c r="Y2440" s="46">
        <v>2175</v>
      </c>
      <c r="Z2440" s="46" t="str">
        <f t="shared" si="118"/>
        <v>31-60</v>
      </c>
      <c r="AA2440" s="77" t="str">
        <f t="shared" si="119"/>
        <v>En Gestión</v>
      </c>
    </row>
    <row r="2441" spans="1:27" s="43" customFormat="1" ht="15" customHeight="1">
      <c r="A2441" s="89" t="s">
        <v>26</v>
      </c>
      <c r="B2441" s="90" t="s">
        <v>75</v>
      </c>
      <c r="C2441" s="91" t="s">
        <v>27</v>
      </c>
      <c r="D2441" s="91">
        <v>8783</v>
      </c>
      <c r="E2441" s="87" t="s">
        <v>95</v>
      </c>
      <c r="F2441" s="87" t="s">
        <v>57</v>
      </c>
      <c r="G2441" s="88" t="s">
        <v>44</v>
      </c>
      <c r="H2441" s="89" t="s">
        <v>45</v>
      </c>
      <c r="I2441" s="92" t="s">
        <v>95</v>
      </c>
      <c r="J2441" s="92" t="s">
        <v>79</v>
      </c>
      <c r="K2441" s="91" t="s">
        <v>34</v>
      </c>
      <c r="L2441" s="128">
        <v>44047</v>
      </c>
      <c r="M2441" s="91">
        <v>2020</v>
      </c>
      <c r="N2441" s="91" t="s">
        <v>1124</v>
      </c>
      <c r="O2441" s="91" t="s">
        <v>1193</v>
      </c>
      <c r="P2441" s="127">
        <v>44077</v>
      </c>
      <c r="Q2441" s="97">
        <v>44104</v>
      </c>
      <c r="R2441" s="93" t="s">
        <v>35</v>
      </c>
      <c r="S2441" s="89" t="s">
        <v>36</v>
      </c>
      <c r="T2441" s="88" t="s">
        <v>30</v>
      </c>
      <c r="U2441" s="89" t="s">
        <v>449</v>
      </c>
      <c r="V2441" s="92" t="s">
        <v>2830</v>
      </c>
      <c r="W2441" s="94">
        <v>8971937</v>
      </c>
      <c r="X2441" s="46">
        <f t="shared" si="117"/>
        <v>57</v>
      </c>
      <c r="Y2441" s="46">
        <v>2176</v>
      </c>
      <c r="Z2441" s="46" t="str">
        <f t="shared" si="118"/>
        <v>31-60</v>
      </c>
      <c r="AA2441" s="77" t="str">
        <f t="shared" si="119"/>
        <v>En Gestión</v>
      </c>
    </row>
    <row r="2442" spans="1:27" s="43" customFormat="1" ht="15" customHeight="1">
      <c r="A2442" s="89" t="s">
        <v>26</v>
      </c>
      <c r="B2442" s="90" t="s">
        <v>75</v>
      </c>
      <c r="C2442" s="91" t="s">
        <v>27</v>
      </c>
      <c r="D2442" s="91">
        <v>8771</v>
      </c>
      <c r="E2442" s="87" t="s">
        <v>2831</v>
      </c>
      <c r="F2442" s="87" t="s">
        <v>57</v>
      </c>
      <c r="G2442" s="88" t="s">
        <v>44</v>
      </c>
      <c r="H2442" s="89" t="s">
        <v>45</v>
      </c>
      <c r="I2442" s="92" t="s">
        <v>110</v>
      </c>
      <c r="J2442" s="92" t="s">
        <v>111</v>
      </c>
      <c r="K2442" s="91" t="s">
        <v>112</v>
      </c>
      <c r="L2442" s="128">
        <v>44047</v>
      </c>
      <c r="M2442" s="91">
        <v>2020</v>
      </c>
      <c r="N2442" s="91" t="s">
        <v>1124</v>
      </c>
      <c r="O2442" s="91" t="s">
        <v>1193</v>
      </c>
      <c r="P2442" s="127">
        <v>44077</v>
      </c>
      <c r="Q2442" s="97">
        <v>44104</v>
      </c>
      <c r="R2442" s="93" t="s">
        <v>35</v>
      </c>
      <c r="S2442" s="89" t="s">
        <v>36</v>
      </c>
      <c r="T2442" s="88">
        <v>39</v>
      </c>
      <c r="U2442" s="89" t="s">
        <v>82</v>
      </c>
      <c r="V2442" s="92" t="s">
        <v>2832</v>
      </c>
      <c r="W2442" s="94">
        <v>42357859</v>
      </c>
      <c r="X2442" s="46">
        <f t="shared" si="117"/>
        <v>57</v>
      </c>
      <c r="Y2442" s="46">
        <v>2177</v>
      </c>
      <c r="Z2442" s="46" t="str">
        <f t="shared" si="118"/>
        <v>31-60</v>
      </c>
      <c r="AA2442" s="77" t="str">
        <f t="shared" si="119"/>
        <v>En Gestión</v>
      </c>
    </row>
    <row r="2443" spans="1:27" s="43" customFormat="1" ht="15" customHeight="1">
      <c r="A2443" s="89" t="s">
        <v>26</v>
      </c>
      <c r="B2443" s="90" t="s">
        <v>75</v>
      </c>
      <c r="C2443" s="91" t="s">
        <v>27</v>
      </c>
      <c r="D2443" s="91">
        <v>8761</v>
      </c>
      <c r="E2443" s="87" t="s">
        <v>427</v>
      </c>
      <c r="F2443" s="87" t="s">
        <v>57</v>
      </c>
      <c r="G2443" s="88" t="s">
        <v>44</v>
      </c>
      <c r="H2443" s="89" t="s">
        <v>45</v>
      </c>
      <c r="I2443" s="92" t="s">
        <v>427</v>
      </c>
      <c r="J2443" s="92" t="s">
        <v>51</v>
      </c>
      <c r="K2443" s="91" t="s">
        <v>433</v>
      </c>
      <c r="L2443" s="128">
        <v>44046</v>
      </c>
      <c r="M2443" s="91">
        <v>2020</v>
      </c>
      <c r="N2443" s="91" t="s">
        <v>1124</v>
      </c>
      <c r="O2443" s="91" t="s">
        <v>1193</v>
      </c>
      <c r="P2443" s="127">
        <v>44076</v>
      </c>
      <c r="Q2443" s="97">
        <v>44104</v>
      </c>
      <c r="R2443" s="93" t="s">
        <v>35</v>
      </c>
      <c r="S2443" s="89" t="s">
        <v>36</v>
      </c>
      <c r="T2443" s="88" t="s">
        <v>30</v>
      </c>
      <c r="U2443" s="89" t="s">
        <v>449</v>
      </c>
      <c r="V2443" s="92" t="s">
        <v>2283</v>
      </c>
      <c r="W2443" s="94">
        <v>42807668</v>
      </c>
      <c r="X2443" s="46">
        <f t="shared" si="117"/>
        <v>58</v>
      </c>
      <c r="Y2443" s="46">
        <v>2178</v>
      </c>
      <c r="Z2443" s="46" t="str">
        <f t="shared" si="118"/>
        <v>31-60</v>
      </c>
      <c r="AA2443" s="77" t="str">
        <f t="shared" si="119"/>
        <v>En Gestión</v>
      </c>
    </row>
    <row r="2444" spans="1:27" s="43" customFormat="1" ht="15" customHeight="1">
      <c r="A2444" s="89" t="s">
        <v>26</v>
      </c>
      <c r="B2444" s="90" t="s">
        <v>75</v>
      </c>
      <c r="C2444" s="91" t="s">
        <v>27</v>
      </c>
      <c r="D2444" s="91">
        <v>8749</v>
      </c>
      <c r="E2444" s="87" t="s">
        <v>1765</v>
      </c>
      <c r="F2444" s="87" t="s">
        <v>57</v>
      </c>
      <c r="G2444" s="88" t="s">
        <v>44</v>
      </c>
      <c r="H2444" s="89" t="s">
        <v>45</v>
      </c>
      <c r="I2444" s="92" t="s">
        <v>1762</v>
      </c>
      <c r="J2444" s="92" t="s">
        <v>108</v>
      </c>
      <c r="K2444" s="91" t="s">
        <v>129</v>
      </c>
      <c r="L2444" s="128">
        <v>44046</v>
      </c>
      <c r="M2444" s="91">
        <v>2020</v>
      </c>
      <c r="N2444" s="91" t="s">
        <v>1124</v>
      </c>
      <c r="O2444" s="91" t="s">
        <v>1193</v>
      </c>
      <c r="P2444" s="127">
        <v>44076</v>
      </c>
      <c r="Q2444" s="97">
        <v>44104</v>
      </c>
      <c r="R2444" s="93" t="s">
        <v>35</v>
      </c>
      <c r="S2444" s="89" t="s">
        <v>36</v>
      </c>
      <c r="T2444" s="88" t="s">
        <v>30</v>
      </c>
      <c r="U2444" s="89" t="s">
        <v>449</v>
      </c>
      <c r="V2444" s="92" t="s">
        <v>2833</v>
      </c>
      <c r="W2444" s="94">
        <v>16761100</v>
      </c>
      <c r="X2444" s="46">
        <f t="shared" si="117"/>
        <v>58</v>
      </c>
      <c r="Y2444" s="46">
        <v>2179</v>
      </c>
      <c r="Z2444" s="46" t="str">
        <f t="shared" si="118"/>
        <v>31-60</v>
      </c>
      <c r="AA2444" s="77" t="str">
        <f t="shared" si="119"/>
        <v>En Gestión</v>
      </c>
    </row>
    <row r="2445" spans="1:27" s="43" customFormat="1" ht="15" customHeight="1">
      <c r="A2445" s="89" t="s">
        <v>26</v>
      </c>
      <c r="B2445" s="90" t="s">
        <v>75</v>
      </c>
      <c r="C2445" s="91" t="s">
        <v>27</v>
      </c>
      <c r="D2445" s="91">
        <v>8741</v>
      </c>
      <c r="E2445" s="87" t="s">
        <v>43</v>
      </c>
      <c r="F2445" s="87" t="s">
        <v>29</v>
      </c>
      <c r="G2445" s="88" t="s">
        <v>44</v>
      </c>
      <c r="H2445" s="89" t="s">
        <v>45</v>
      </c>
      <c r="I2445" s="92" t="s">
        <v>46</v>
      </c>
      <c r="J2445" s="92" t="s">
        <v>47</v>
      </c>
      <c r="K2445" s="91" t="s">
        <v>34</v>
      </c>
      <c r="L2445" s="128">
        <v>44046</v>
      </c>
      <c r="M2445" s="91">
        <v>2020</v>
      </c>
      <c r="N2445" s="91" t="s">
        <v>1124</v>
      </c>
      <c r="O2445" s="91" t="s">
        <v>1193</v>
      </c>
      <c r="P2445" s="127">
        <v>44076</v>
      </c>
      <c r="Q2445" s="97">
        <v>44104</v>
      </c>
      <c r="R2445" s="93" t="s">
        <v>35</v>
      </c>
      <c r="S2445" s="89" t="s">
        <v>36</v>
      </c>
      <c r="T2445" s="88" t="s">
        <v>41</v>
      </c>
      <c r="U2445" s="89" t="s">
        <v>42</v>
      </c>
      <c r="V2445" s="92" t="s">
        <v>919</v>
      </c>
      <c r="W2445" s="94">
        <v>48192987</v>
      </c>
      <c r="X2445" s="46">
        <f t="shared" si="117"/>
        <v>58</v>
      </c>
      <c r="Y2445" s="46">
        <v>2180</v>
      </c>
      <c r="Z2445" s="46" t="str">
        <f t="shared" si="118"/>
        <v>31-60</v>
      </c>
      <c r="AA2445" s="77" t="str">
        <f t="shared" si="119"/>
        <v>En Gestión</v>
      </c>
    </row>
    <row r="2446" spans="1:27" s="43" customFormat="1" ht="15" customHeight="1">
      <c r="A2446" s="89" t="s">
        <v>26</v>
      </c>
      <c r="B2446" s="90" t="s">
        <v>75</v>
      </c>
      <c r="C2446" s="91" t="s">
        <v>27</v>
      </c>
      <c r="D2446" s="91">
        <v>8767</v>
      </c>
      <c r="E2446" s="87" t="s">
        <v>60</v>
      </c>
      <c r="F2446" s="87" t="s">
        <v>61</v>
      </c>
      <c r="G2446" s="88" t="s">
        <v>30</v>
      </c>
      <c r="H2446" s="89" t="s">
        <v>31</v>
      </c>
      <c r="I2446" s="92" t="s">
        <v>32</v>
      </c>
      <c r="J2446" s="92" t="s">
        <v>33</v>
      </c>
      <c r="K2446" s="91" t="s">
        <v>34</v>
      </c>
      <c r="L2446" s="128">
        <v>44046</v>
      </c>
      <c r="M2446" s="91">
        <v>2020</v>
      </c>
      <c r="N2446" s="91" t="s">
        <v>1124</v>
      </c>
      <c r="O2446" s="91" t="s">
        <v>1193</v>
      </c>
      <c r="P2446" s="127">
        <v>44076</v>
      </c>
      <c r="Q2446" s="97">
        <v>44104</v>
      </c>
      <c r="R2446" s="93" t="s">
        <v>40</v>
      </c>
      <c r="S2446" s="89" t="s">
        <v>420</v>
      </c>
      <c r="T2446" s="88">
        <v>39</v>
      </c>
      <c r="U2446" s="89" t="s">
        <v>82</v>
      </c>
      <c r="V2446" s="92" t="s">
        <v>2834</v>
      </c>
      <c r="W2446" s="94">
        <v>46419246</v>
      </c>
      <c r="X2446" s="46">
        <f t="shared" si="117"/>
        <v>58</v>
      </c>
      <c r="Y2446" s="46">
        <v>2181</v>
      </c>
      <c r="Z2446" s="46" t="str">
        <f t="shared" si="118"/>
        <v>31-60</v>
      </c>
      <c r="AA2446" s="77" t="str">
        <f t="shared" si="119"/>
        <v>En Gestión</v>
      </c>
    </row>
    <row r="2447" spans="1:27" s="43" customFormat="1" ht="15" customHeight="1">
      <c r="A2447" s="89" t="s">
        <v>26</v>
      </c>
      <c r="B2447" s="90" t="s">
        <v>75</v>
      </c>
      <c r="C2447" s="91" t="s">
        <v>27</v>
      </c>
      <c r="D2447" s="91">
        <v>8759</v>
      </c>
      <c r="E2447" s="87" t="s">
        <v>102</v>
      </c>
      <c r="F2447" s="87" t="s">
        <v>57</v>
      </c>
      <c r="G2447" s="88" t="s">
        <v>44</v>
      </c>
      <c r="H2447" s="89" t="s">
        <v>45</v>
      </c>
      <c r="I2447" s="92" t="s">
        <v>102</v>
      </c>
      <c r="J2447" s="92" t="s">
        <v>86</v>
      </c>
      <c r="K2447" s="91" t="s">
        <v>155</v>
      </c>
      <c r="L2447" s="128">
        <v>44046</v>
      </c>
      <c r="M2447" s="91">
        <v>2020</v>
      </c>
      <c r="N2447" s="91" t="s">
        <v>1124</v>
      </c>
      <c r="O2447" s="91" t="s">
        <v>1193</v>
      </c>
      <c r="P2447" s="127">
        <v>44076</v>
      </c>
      <c r="Q2447" s="97">
        <v>44104</v>
      </c>
      <c r="R2447" s="93" t="s">
        <v>35</v>
      </c>
      <c r="S2447" s="89" t="s">
        <v>36</v>
      </c>
      <c r="T2447" s="88" t="s">
        <v>30</v>
      </c>
      <c r="U2447" s="89" t="s">
        <v>449</v>
      </c>
      <c r="V2447" s="92" t="s">
        <v>2835</v>
      </c>
      <c r="W2447" s="94">
        <v>47434349</v>
      </c>
      <c r="X2447" s="46">
        <f t="shared" si="117"/>
        <v>58</v>
      </c>
      <c r="Y2447" s="46">
        <v>2182</v>
      </c>
      <c r="Z2447" s="46" t="str">
        <f t="shared" si="118"/>
        <v>31-60</v>
      </c>
      <c r="AA2447" s="77" t="str">
        <f t="shared" si="119"/>
        <v>En Gestión</v>
      </c>
    </row>
    <row r="2448" spans="1:27" s="43" customFormat="1" ht="15" customHeight="1">
      <c r="A2448" s="89" t="s">
        <v>26</v>
      </c>
      <c r="B2448" s="90" t="s">
        <v>75</v>
      </c>
      <c r="C2448" s="91" t="s">
        <v>27</v>
      </c>
      <c r="D2448" s="91">
        <v>8714</v>
      </c>
      <c r="E2448" s="87" t="s">
        <v>142</v>
      </c>
      <c r="F2448" s="87" t="s">
        <v>57</v>
      </c>
      <c r="G2448" s="88" t="s">
        <v>30</v>
      </c>
      <c r="H2448" s="89" t="s">
        <v>31</v>
      </c>
      <c r="I2448" s="92" t="s">
        <v>32</v>
      </c>
      <c r="J2448" s="92" t="s">
        <v>33</v>
      </c>
      <c r="K2448" s="91" t="s">
        <v>34</v>
      </c>
      <c r="L2448" s="128">
        <v>44045</v>
      </c>
      <c r="M2448" s="91">
        <v>2020</v>
      </c>
      <c r="N2448" s="91" t="s">
        <v>1124</v>
      </c>
      <c r="O2448" s="91" t="s">
        <v>1193</v>
      </c>
      <c r="P2448" s="127">
        <v>44075</v>
      </c>
      <c r="Q2448" s="97">
        <v>44104</v>
      </c>
      <c r="R2448" s="93" t="s">
        <v>35</v>
      </c>
      <c r="S2448" s="89" t="s">
        <v>36</v>
      </c>
      <c r="T2448" s="88" t="s">
        <v>30</v>
      </c>
      <c r="U2448" s="89" t="s">
        <v>449</v>
      </c>
      <c r="V2448" s="92" t="s">
        <v>2836</v>
      </c>
      <c r="W2448" s="94">
        <v>48062206</v>
      </c>
      <c r="X2448" s="46">
        <f t="shared" si="117"/>
        <v>59</v>
      </c>
      <c r="Y2448" s="46">
        <v>2183</v>
      </c>
      <c r="Z2448" s="46" t="str">
        <f t="shared" si="118"/>
        <v>31-60</v>
      </c>
      <c r="AA2448" s="77" t="str">
        <f t="shared" si="119"/>
        <v>En Gestión</v>
      </c>
    </row>
    <row r="2449" spans="1:27" s="43" customFormat="1" ht="15" customHeight="1">
      <c r="A2449" s="89" t="s">
        <v>26</v>
      </c>
      <c r="B2449" s="90" t="s">
        <v>75</v>
      </c>
      <c r="C2449" s="91" t="s">
        <v>27</v>
      </c>
      <c r="D2449" s="91">
        <v>8711</v>
      </c>
      <c r="E2449" s="87" t="s">
        <v>399</v>
      </c>
      <c r="F2449" s="87" t="s">
        <v>57</v>
      </c>
      <c r="G2449" s="88" t="s">
        <v>44</v>
      </c>
      <c r="H2449" s="89" t="s">
        <v>45</v>
      </c>
      <c r="I2449" s="92" t="s">
        <v>399</v>
      </c>
      <c r="J2449" s="92" t="s">
        <v>117</v>
      </c>
      <c r="K2449" s="95" t="s">
        <v>435</v>
      </c>
      <c r="L2449" s="128">
        <v>44044</v>
      </c>
      <c r="M2449" s="91">
        <v>2020</v>
      </c>
      <c r="N2449" s="91" t="s">
        <v>1124</v>
      </c>
      <c r="O2449" s="91" t="s">
        <v>1193</v>
      </c>
      <c r="P2449" s="127">
        <v>44074</v>
      </c>
      <c r="Q2449" s="97">
        <v>44104</v>
      </c>
      <c r="R2449" s="93" t="s">
        <v>35</v>
      </c>
      <c r="S2449" s="89" t="s">
        <v>36</v>
      </c>
      <c r="T2449" s="88" t="s">
        <v>30</v>
      </c>
      <c r="U2449" s="89" t="s">
        <v>449</v>
      </c>
      <c r="V2449" s="92" t="s">
        <v>2837</v>
      </c>
      <c r="W2449" s="94">
        <v>70422892</v>
      </c>
      <c r="X2449" s="46">
        <f t="shared" si="117"/>
        <v>60</v>
      </c>
      <c r="Y2449" s="46">
        <v>2184</v>
      </c>
      <c r="Z2449" s="46" t="str">
        <f t="shared" si="118"/>
        <v>31-60</v>
      </c>
      <c r="AA2449" s="77" t="str">
        <f t="shared" si="119"/>
        <v>En Gestión</v>
      </c>
    </row>
    <row r="2450" spans="1:27" s="43" customFormat="1" ht="15" customHeight="1">
      <c r="A2450" s="89" t="s">
        <v>26</v>
      </c>
      <c r="B2450" s="90" t="s">
        <v>75</v>
      </c>
      <c r="C2450" s="91" t="s">
        <v>27</v>
      </c>
      <c r="D2450" s="91">
        <v>8665</v>
      </c>
      <c r="E2450" s="87" t="s">
        <v>116</v>
      </c>
      <c r="F2450" s="87" t="s">
        <v>57</v>
      </c>
      <c r="G2450" s="88" t="s">
        <v>44</v>
      </c>
      <c r="H2450" s="89" t="s">
        <v>45</v>
      </c>
      <c r="I2450" s="92" t="s">
        <v>407</v>
      </c>
      <c r="J2450" s="92" t="s">
        <v>117</v>
      </c>
      <c r="K2450" s="91" t="s">
        <v>417</v>
      </c>
      <c r="L2450" s="128">
        <v>44043</v>
      </c>
      <c r="M2450" s="91">
        <v>2020</v>
      </c>
      <c r="N2450" s="91" t="s">
        <v>1124</v>
      </c>
      <c r="O2450" s="91" t="s">
        <v>1342</v>
      </c>
      <c r="P2450" s="127">
        <v>44073</v>
      </c>
      <c r="Q2450" s="97">
        <v>44104</v>
      </c>
      <c r="R2450" s="93" t="s">
        <v>35</v>
      </c>
      <c r="S2450" s="89" t="s">
        <v>36</v>
      </c>
      <c r="T2450" s="88" t="s">
        <v>30</v>
      </c>
      <c r="U2450" s="89" t="s">
        <v>449</v>
      </c>
      <c r="V2450" s="92" t="s">
        <v>2838</v>
      </c>
      <c r="W2450" s="94">
        <v>24001199</v>
      </c>
      <c r="X2450" s="46">
        <f t="shared" si="117"/>
        <v>61</v>
      </c>
      <c r="Y2450" s="46">
        <v>2185</v>
      </c>
      <c r="Z2450" s="46" t="str">
        <f t="shared" si="118"/>
        <v>Más de 60</v>
      </c>
      <c r="AA2450" s="77" t="str">
        <f t="shared" si="119"/>
        <v>En Gestión</v>
      </c>
    </row>
    <row r="2451" spans="1:27" s="43" customFormat="1">
      <c r="A2451" s="89" t="s">
        <v>26</v>
      </c>
      <c r="B2451" s="90" t="s">
        <v>75</v>
      </c>
      <c r="C2451" s="91" t="s">
        <v>27</v>
      </c>
      <c r="D2451" s="91">
        <v>8666</v>
      </c>
      <c r="E2451" s="87" t="s">
        <v>116</v>
      </c>
      <c r="F2451" s="87" t="s">
        <v>57</v>
      </c>
      <c r="G2451" s="88" t="s">
        <v>44</v>
      </c>
      <c r="H2451" s="89" t="s">
        <v>45</v>
      </c>
      <c r="I2451" s="92" t="s">
        <v>407</v>
      </c>
      <c r="J2451" s="92" t="s">
        <v>117</v>
      </c>
      <c r="K2451" s="91" t="s">
        <v>417</v>
      </c>
      <c r="L2451" s="128">
        <v>44043</v>
      </c>
      <c r="M2451" s="91">
        <v>2020</v>
      </c>
      <c r="N2451" s="91" t="s">
        <v>1124</v>
      </c>
      <c r="O2451" s="91" t="s">
        <v>1342</v>
      </c>
      <c r="P2451" s="127">
        <v>44073</v>
      </c>
      <c r="Q2451" s="97">
        <v>44104</v>
      </c>
      <c r="R2451" s="93" t="s">
        <v>35</v>
      </c>
      <c r="S2451" s="89" t="s">
        <v>36</v>
      </c>
      <c r="T2451" s="88" t="s">
        <v>30</v>
      </c>
      <c r="U2451" s="89" t="s">
        <v>449</v>
      </c>
      <c r="V2451" s="92" t="s">
        <v>2839</v>
      </c>
      <c r="W2451" s="94">
        <v>23855976</v>
      </c>
      <c r="X2451" s="46">
        <f t="shared" si="117"/>
        <v>61</v>
      </c>
      <c r="Y2451" s="46">
        <v>2186</v>
      </c>
      <c r="Z2451" s="46" t="str">
        <f t="shared" si="118"/>
        <v>Más de 60</v>
      </c>
      <c r="AA2451" s="77" t="str">
        <f t="shared" si="119"/>
        <v>En Gestión</v>
      </c>
    </row>
    <row r="2452" spans="1:27" s="43" customFormat="1" ht="15" customHeight="1">
      <c r="A2452" s="89" t="s">
        <v>26</v>
      </c>
      <c r="B2452" s="90" t="s">
        <v>75</v>
      </c>
      <c r="C2452" s="91" t="s">
        <v>27</v>
      </c>
      <c r="D2452" s="91">
        <v>8662</v>
      </c>
      <c r="E2452" s="87" t="s">
        <v>2144</v>
      </c>
      <c r="F2452" s="87" t="s">
        <v>29</v>
      </c>
      <c r="G2452" s="88" t="s">
        <v>44</v>
      </c>
      <c r="H2452" s="89" t="s">
        <v>45</v>
      </c>
      <c r="I2452" s="92" t="s">
        <v>2144</v>
      </c>
      <c r="J2452" s="92" t="s">
        <v>69</v>
      </c>
      <c r="K2452" s="95" t="s">
        <v>416</v>
      </c>
      <c r="L2452" s="128">
        <v>44043</v>
      </c>
      <c r="M2452" s="91">
        <v>2020</v>
      </c>
      <c r="N2452" s="91" t="s">
        <v>1124</v>
      </c>
      <c r="O2452" s="91" t="s">
        <v>1342</v>
      </c>
      <c r="P2452" s="127">
        <v>44073</v>
      </c>
      <c r="Q2452" s="97">
        <v>44104</v>
      </c>
      <c r="R2452" s="93" t="s">
        <v>35</v>
      </c>
      <c r="S2452" s="89" t="s">
        <v>36</v>
      </c>
      <c r="T2452" s="88" t="s">
        <v>30</v>
      </c>
      <c r="U2452" s="89" t="s">
        <v>449</v>
      </c>
      <c r="V2452" s="92" t="s">
        <v>2840</v>
      </c>
      <c r="W2452" s="94">
        <v>45785142</v>
      </c>
      <c r="X2452" s="46">
        <f t="shared" si="117"/>
        <v>61</v>
      </c>
      <c r="Y2452" s="46">
        <v>2187</v>
      </c>
      <c r="Z2452" s="46" t="str">
        <f t="shared" si="118"/>
        <v>Más de 60</v>
      </c>
      <c r="AA2452" s="77" t="str">
        <f t="shared" si="119"/>
        <v>En Gestión</v>
      </c>
    </row>
    <row r="2453" spans="1:27" s="43" customFormat="1" ht="15" customHeight="1">
      <c r="A2453" s="89" t="s">
        <v>26</v>
      </c>
      <c r="B2453" s="90" t="s">
        <v>75</v>
      </c>
      <c r="C2453" s="91" t="s">
        <v>27</v>
      </c>
      <c r="D2453" s="91">
        <v>8688</v>
      </c>
      <c r="E2453" s="87" t="s">
        <v>38</v>
      </c>
      <c r="F2453" s="87" t="s">
        <v>39</v>
      </c>
      <c r="G2453" s="88" t="s">
        <v>30</v>
      </c>
      <c r="H2453" s="89" t="s">
        <v>31</v>
      </c>
      <c r="I2453" s="92" t="s">
        <v>32</v>
      </c>
      <c r="J2453" s="92" t="s">
        <v>33</v>
      </c>
      <c r="K2453" s="91" t="s">
        <v>34</v>
      </c>
      <c r="L2453" s="128">
        <v>44043</v>
      </c>
      <c r="M2453" s="91">
        <v>2020</v>
      </c>
      <c r="N2453" s="91" t="s">
        <v>1124</v>
      </c>
      <c r="O2453" s="91" t="s">
        <v>1342</v>
      </c>
      <c r="P2453" s="127">
        <v>44073</v>
      </c>
      <c r="Q2453" s="97">
        <v>44104</v>
      </c>
      <c r="R2453" s="93" t="s">
        <v>40</v>
      </c>
      <c r="S2453" s="89" t="s">
        <v>420</v>
      </c>
      <c r="T2453" s="88" t="s">
        <v>41</v>
      </c>
      <c r="U2453" s="89" t="s">
        <v>42</v>
      </c>
      <c r="V2453" s="92" t="s">
        <v>2841</v>
      </c>
      <c r="W2453" s="94">
        <v>3584595</v>
      </c>
      <c r="X2453" s="46">
        <f t="shared" si="117"/>
        <v>61</v>
      </c>
      <c r="Y2453" s="46">
        <v>2188</v>
      </c>
      <c r="Z2453" s="46" t="str">
        <f t="shared" si="118"/>
        <v>Más de 60</v>
      </c>
      <c r="AA2453" s="77" t="str">
        <f t="shared" si="119"/>
        <v>En Gestión</v>
      </c>
    </row>
    <row r="2454" spans="1:27" s="43" customFormat="1" ht="15" customHeight="1">
      <c r="A2454" s="89" t="s">
        <v>26</v>
      </c>
      <c r="B2454" s="90" t="s">
        <v>75</v>
      </c>
      <c r="C2454" s="91" t="s">
        <v>27</v>
      </c>
      <c r="D2454" s="91">
        <v>8673</v>
      </c>
      <c r="E2454" s="87" t="s">
        <v>1111</v>
      </c>
      <c r="F2454" s="87" t="s">
        <v>91</v>
      </c>
      <c r="G2454" s="88" t="s">
        <v>44</v>
      </c>
      <c r="H2454" s="89" t="s">
        <v>45</v>
      </c>
      <c r="I2454" s="92" t="s">
        <v>1111</v>
      </c>
      <c r="J2454" s="92" t="s">
        <v>117</v>
      </c>
      <c r="K2454" s="95" t="s">
        <v>1110</v>
      </c>
      <c r="L2454" s="128">
        <v>44043</v>
      </c>
      <c r="M2454" s="91">
        <v>2020</v>
      </c>
      <c r="N2454" s="91" t="s">
        <v>1124</v>
      </c>
      <c r="O2454" s="91" t="s">
        <v>1342</v>
      </c>
      <c r="P2454" s="127">
        <v>44073</v>
      </c>
      <c r="Q2454" s="97">
        <v>44104</v>
      </c>
      <c r="R2454" s="93" t="s">
        <v>35</v>
      </c>
      <c r="S2454" s="89" t="s">
        <v>36</v>
      </c>
      <c r="T2454" s="88" t="s">
        <v>30</v>
      </c>
      <c r="U2454" s="89" t="s">
        <v>449</v>
      </c>
      <c r="V2454" s="92" t="s">
        <v>2842</v>
      </c>
      <c r="W2454" s="94">
        <v>4824463</v>
      </c>
      <c r="X2454" s="46">
        <f t="shared" si="117"/>
        <v>61</v>
      </c>
      <c r="Y2454" s="46">
        <v>2189</v>
      </c>
      <c r="Z2454" s="46" t="str">
        <f t="shared" si="118"/>
        <v>Más de 60</v>
      </c>
      <c r="AA2454" s="77" t="str">
        <f t="shared" si="119"/>
        <v>En Gestión</v>
      </c>
    </row>
    <row r="2455" spans="1:27" s="43" customFormat="1" ht="15" customHeight="1">
      <c r="A2455" s="89" t="s">
        <v>26</v>
      </c>
      <c r="B2455" s="90" t="s">
        <v>75</v>
      </c>
      <c r="C2455" s="91" t="s">
        <v>27</v>
      </c>
      <c r="D2455" s="91">
        <v>8605</v>
      </c>
      <c r="E2455" s="87" t="s">
        <v>110</v>
      </c>
      <c r="F2455" s="87" t="s">
        <v>57</v>
      </c>
      <c r="G2455" s="88" t="s">
        <v>44</v>
      </c>
      <c r="H2455" s="89" t="s">
        <v>45</v>
      </c>
      <c r="I2455" s="92" t="s">
        <v>110</v>
      </c>
      <c r="J2455" s="92" t="s">
        <v>111</v>
      </c>
      <c r="K2455" s="91" t="s">
        <v>112</v>
      </c>
      <c r="L2455" s="128">
        <v>44041</v>
      </c>
      <c r="M2455" s="91">
        <v>2020</v>
      </c>
      <c r="N2455" s="91" t="s">
        <v>1124</v>
      </c>
      <c r="O2455" s="91" t="s">
        <v>1342</v>
      </c>
      <c r="P2455" s="127">
        <v>44071</v>
      </c>
      <c r="Q2455" s="97">
        <v>44104</v>
      </c>
      <c r="R2455" s="93" t="s">
        <v>35</v>
      </c>
      <c r="S2455" s="89" t="s">
        <v>36</v>
      </c>
      <c r="T2455" s="88" t="s">
        <v>30</v>
      </c>
      <c r="U2455" s="89" t="s">
        <v>449</v>
      </c>
      <c r="V2455" s="92" t="s">
        <v>2843</v>
      </c>
      <c r="W2455" s="94">
        <v>5327713</v>
      </c>
      <c r="X2455" s="46">
        <f t="shared" si="117"/>
        <v>63</v>
      </c>
      <c r="Y2455" s="46">
        <v>2190</v>
      </c>
      <c r="Z2455" s="46" t="str">
        <f t="shared" si="118"/>
        <v>Más de 60</v>
      </c>
      <c r="AA2455" s="77" t="str">
        <f t="shared" si="119"/>
        <v>En Gestión</v>
      </c>
    </row>
    <row r="2456" spans="1:27" s="43" customFormat="1" ht="15" customHeight="1">
      <c r="A2456" s="89" t="s">
        <v>26</v>
      </c>
      <c r="B2456" s="90" t="s">
        <v>75</v>
      </c>
      <c r="C2456" s="91" t="s">
        <v>27</v>
      </c>
      <c r="D2456" s="91">
        <v>8609</v>
      </c>
      <c r="E2456" s="87" t="s">
        <v>1803</v>
      </c>
      <c r="F2456" s="87" t="s">
        <v>57</v>
      </c>
      <c r="G2456" s="88" t="s">
        <v>44</v>
      </c>
      <c r="H2456" s="89" t="s">
        <v>45</v>
      </c>
      <c r="I2456" s="92" t="s">
        <v>1803</v>
      </c>
      <c r="J2456" s="92" t="s">
        <v>86</v>
      </c>
      <c r="K2456" s="95" t="s">
        <v>634</v>
      </c>
      <c r="L2456" s="128">
        <v>44041</v>
      </c>
      <c r="M2456" s="91">
        <v>2020</v>
      </c>
      <c r="N2456" s="91" t="s">
        <v>1124</v>
      </c>
      <c r="O2456" s="91" t="s">
        <v>1342</v>
      </c>
      <c r="P2456" s="127">
        <v>44071</v>
      </c>
      <c r="Q2456" s="97">
        <v>44104</v>
      </c>
      <c r="R2456" s="93" t="s">
        <v>35</v>
      </c>
      <c r="S2456" s="89" t="s">
        <v>36</v>
      </c>
      <c r="T2456" s="88" t="s">
        <v>30</v>
      </c>
      <c r="U2456" s="89" t="s">
        <v>449</v>
      </c>
      <c r="V2456" s="92" t="s">
        <v>2844</v>
      </c>
      <c r="W2456" s="94">
        <v>44775658</v>
      </c>
      <c r="X2456" s="46">
        <f t="shared" si="117"/>
        <v>63</v>
      </c>
      <c r="Y2456" s="46">
        <v>2191</v>
      </c>
      <c r="Z2456" s="46" t="str">
        <f t="shared" si="118"/>
        <v>Más de 60</v>
      </c>
      <c r="AA2456" s="77" t="str">
        <f t="shared" si="119"/>
        <v>En Gestión</v>
      </c>
    </row>
    <row r="2457" spans="1:27" s="43" customFormat="1" ht="15" customHeight="1">
      <c r="A2457" s="89" t="s">
        <v>26</v>
      </c>
      <c r="B2457" s="90" t="s">
        <v>75</v>
      </c>
      <c r="C2457" s="91" t="s">
        <v>27</v>
      </c>
      <c r="D2457" s="91">
        <v>8593</v>
      </c>
      <c r="E2457" s="87" t="s">
        <v>102</v>
      </c>
      <c r="F2457" s="87" t="s">
        <v>57</v>
      </c>
      <c r="G2457" s="88" t="s">
        <v>44</v>
      </c>
      <c r="H2457" s="89" t="s">
        <v>45</v>
      </c>
      <c r="I2457" s="92" t="s">
        <v>102</v>
      </c>
      <c r="J2457" s="92" t="s">
        <v>86</v>
      </c>
      <c r="K2457" s="91" t="s">
        <v>155</v>
      </c>
      <c r="L2457" s="128">
        <v>44040</v>
      </c>
      <c r="M2457" s="91">
        <v>2020</v>
      </c>
      <c r="N2457" s="91" t="s">
        <v>1124</v>
      </c>
      <c r="O2457" s="91" t="s">
        <v>1342</v>
      </c>
      <c r="P2457" s="127">
        <v>44070</v>
      </c>
      <c r="Q2457" s="97">
        <v>44104</v>
      </c>
      <c r="R2457" s="93" t="s">
        <v>35</v>
      </c>
      <c r="S2457" s="89" t="s">
        <v>36</v>
      </c>
      <c r="T2457" s="88" t="s">
        <v>30</v>
      </c>
      <c r="U2457" s="89" t="s">
        <v>449</v>
      </c>
      <c r="V2457" s="92" t="s">
        <v>2845</v>
      </c>
      <c r="W2457" s="94">
        <v>3302599</v>
      </c>
      <c r="X2457" s="46">
        <f t="shared" si="117"/>
        <v>64</v>
      </c>
      <c r="Y2457" s="46">
        <v>2192</v>
      </c>
      <c r="Z2457" s="46" t="str">
        <f t="shared" si="118"/>
        <v>Más de 60</v>
      </c>
      <c r="AA2457" s="77" t="str">
        <f t="shared" si="119"/>
        <v>En Gestión</v>
      </c>
    </row>
    <row r="2458" spans="1:27" s="43" customFormat="1" ht="15" customHeight="1">
      <c r="A2458" s="89" t="s">
        <v>26</v>
      </c>
      <c r="B2458" s="90" t="s">
        <v>75</v>
      </c>
      <c r="C2458" s="91" t="s">
        <v>27</v>
      </c>
      <c r="D2458" s="91">
        <v>8578</v>
      </c>
      <c r="E2458" s="87" t="s">
        <v>102</v>
      </c>
      <c r="F2458" s="87" t="s">
        <v>57</v>
      </c>
      <c r="G2458" s="88" t="s">
        <v>44</v>
      </c>
      <c r="H2458" s="89" t="s">
        <v>45</v>
      </c>
      <c r="I2458" s="92" t="s">
        <v>102</v>
      </c>
      <c r="J2458" s="92" t="s">
        <v>86</v>
      </c>
      <c r="K2458" s="91" t="s">
        <v>155</v>
      </c>
      <c r="L2458" s="128">
        <v>44039</v>
      </c>
      <c r="M2458" s="91">
        <v>2020</v>
      </c>
      <c r="N2458" s="91" t="s">
        <v>1124</v>
      </c>
      <c r="O2458" s="91" t="s">
        <v>1342</v>
      </c>
      <c r="P2458" s="127">
        <v>44069</v>
      </c>
      <c r="Q2458" s="97">
        <v>44104</v>
      </c>
      <c r="R2458" s="93" t="s">
        <v>35</v>
      </c>
      <c r="S2458" s="89" t="s">
        <v>36</v>
      </c>
      <c r="T2458" s="88" t="s">
        <v>30</v>
      </c>
      <c r="U2458" s="89" t="s">
        <v>449</v>
      </c>
      <c r="V2458" s="92" t="s">
        <v>2846</v>
      </c>
      <c r="W2458" s="94">
        <v>47674918</v>
      </c>
      <c r="X2458" s="46">
        <f t="shared" si="117"/>
        <v>65</v>
      </c>
      <c r="Y2458" s="46">
        <v>2193</v>
      </c>
      <c r="Z2458" s="46" t="str">
        <f t="shared" si="118"/>
        <v>Más de 60</v>
      </c>
      <c r="AA2458" s="77" t="str">
        <f t="shared" si="119"/>
        <v>En Gestión</v>
      </c>
    </row>
    <row r="2459" spans="1:27" s="43" customFormat="1" ht="15" customHeight="1">
      <c r="A2459" s="89" t="s">
        <v>26</v>
      </c>
      <c r="B2459" s="90" t="s">
        <v>75</v>
      </c>
      <c r="C2459" s="91" t="s">
        <v>27</v>
      </c>
      <c r="D2459" s="91">
        <v>8553</v>
      </c>
      <c r="E2459" s="87" t="s">
        <v>38</v>
      </c>
      <c r="F2459" s="87" t="s">
        <v>39</v>
      </c>
      <c r="G2459" s="88" t="s">
        <v>44</v>
      </c>
      <c r="H2459" s="89" t="s">
        <v>45</v>
      </c>
      <c r="I2459" s="92" t="s">
        <v>78</v>
      </c>
      <c r="J2459" s="92" t="s">
        <v>79</v>
      </c>
      <c r="K2459" s="91" t="s">
        <v>34</v>
      </c>
      <c r="L2459" s="128">
        <v>44037</v>
      </c>
      <c r="M2459" s="91">
        <v>2020</v>
      </c>
      <c r="N2459" s="91" t="s">
        <v>1124</v>
      </c>
      <c r="O2459" s="91" t="s">
        <v>1342</v>
      </c>
      <c r="P2459" s="127">
        <v>44067</v>
      </c>
      <c r="Q2459" s="97">
        <v>44104</v>
      </c>
      <c r="R2459" s="93" t="s">
        <v>40</v>
      </c>
      <c r="S2459" s="89" t="s">
        <v>420</v>
      </c>
      <c r="T2459" s="88" t="s">
        <v>30</v>
      </c>
      <c r="U2459" s="89" t="s">
        <v>449</v>
      </c>
      <c r="V2459" s="92" t="s">
        <v>2847</v>
      </c>
      <c r="W2459" s="94">
        <v>45933730</v>
      </c>
      <c r="X2459" s="46">
        <f t="shared" si="117"/>
        <v>67</v>
      </c>
      <c r="Y2459" s="46">
        <v>2194</v>
      </c>
      <c r="Z2459" s="46" t="str">
        <f t="shared" si="118"/>
        <v>Más de 60</v>
      </c>
      <c r="AA2459" s="77" t="str">
        <f t="shared" si="119"/>
        <v>En Gestión</v>
      </c>
    </row>
    <row r="2460" spans="1:27" s="43" customFormat="1" ht="15" customHeight="1">
      <c r="A2460" s="89" t="s">
        <v>26</v>
      </c>
      <c r="B2460" s="90" t="s">
        <v>75</v>
      </c>
      <c r="C2460" s="91" t="s">
        <v>27</v>
      </c>
      <c r="D2460" s="91">
        <v>8543</v>
      </c>
      <c r="E2460" s="87" t="s">
        <v>85</v>
      </c>
      <c r="F2460" s="87" t="s">
        <v>29</v>
      </c>
      <c r="G2460" s="88" t="s">
        <v>44</v>
      </c>
      <c r="H2460" s="89" t="s">
        <v>45</v>
      </c>
      <c r="I2460" s="92" t="s">
        <v>131</v>
      </c>
      <c r="J2460" s="92" t="s">
        <v>86</v>
      </c>
      <c r="K2460" s="91" t="s">
        <v>132</v>
      </c>
      <c r="L2460" s="128">
        <v>44037</v>
      </c>
      <c r="M2460" s="91">
        <v>2020</v>
      </c>
      <c r="N2460" s="91" t="s">
        <v>1124</v>
      </c>
      <c r="O2460" s="91" t="s">
        <v>1342</v>
      </c>
      <c r="P2460" s="127">
        <v>44067</v>
      </c>
      <c r="Q2460" s="97">
        <v>44104</v>
      </c>
      <c r="R2460" s="93" t="s">
        <v>35</v>
      </c>
      <c r="S2460" s="89" t="s">
        <v>36</v>
      </c>
      <c r="T2460" s="88" t="s">
        <v>30</v>
      </c>
      <c r="U2460" s="89" t="s">
        <v>449</v>
      </c>
      <c r="V2460" s="92" t="s">
        <v>2848</v>
      </c>
      <c r="W2460" s="94">
        <v>3675036</v>
      </c>
      <c r="X2460" s="46">
        <f t="shared" si="117"/>
        <v>67</v>
      </c>
      <c r="Y2460" s="46">
        <v>2195</v>
      </c>
      <c r="Z2460" s="46" t="str">
        <f t="shared" si="118"/>
        <v>Más de 60</v>
      </c>
      <c r="AA2460" s="77" t="str">
        <f t="shared" si="119"/>
        <v>En Gestión</v>
      </c>
    </row>
    <row r="2461" spans="1:27" s="43" customFormat="1" ht="15" customHeight="1">
      <c r="A2461" s="89" t="s">
        <v>26</v>
      </c>
      <c r="B2461" s="90" t="s">
        <v>75</v>
      </c>
      <c r="C2461" s="91" t="s">
        <v>27</v>
      </c>
      <c r="D2461" s="91">
        <v>8556</v>
      </c>
      <c r="E2461" s="87" t="s">
        <v>85</v>
      </c>
      <c r="F2461" s="87" t="s">
        <v>57</v>
      </c>
      <c r="G2461" s="88" t="s">
        <v>44</v>
      </c>
      <c r="H2461" s="89" t="s">
        <v>45</v>
      </c>
      <c r="I2461" s="92" t="s">
        <v>131</v>
      </c>
      <c r="J2461" s="92" t="s">
        <v>86</v>
      </c>
      <c r="K2461" s="91" t="s">
        <v>132</v>
      </c>
      <c r="L2461" s="128">
        <v>44037</v>
      </c>
      <c r="M2461" s="91">
        <v>2020</v>
      </c>
      <c r="N2461" s="91" t="s">
        <v>1124</v>
      </c>
      <c r="O2461" s="91" t="s">
        <v>1342</v>
      </c>
      <c r="P2461" s="127">
        <v>44067</v>
      </c>
      <c r="Q2461" s="97">
        <v>44104</v>
      </c>
      <c r="R2461" s="93" t="s">
        <v>35</v>
      </c>
      <c r="S2461" s="89" t="s">
        <v>36</v>
      </c>
      <c r="T2461" s="88" t="s">
        <v>30</v>
      </c>
      <c r="U2461" s="89" t="s">
        <v>449</v>
      </c>
      <c r="V2461" s="92" t="s">
        <v>2849</v>
      </c>
      <c r="W2461" s="94">
        <v>47572537</v>
      </c>
      <c r="X2461" s="46">
        <f t="shared" si="117"/>
        <v>67</v>
      </c>
      <c r="Y2461" s="46">
        <v>2196</v>
      </c>
      <c r="Z2461" s="46" t="str">
        <f t="shared" si="118"/>
        <v>Más de 60</v>
      </c>
      <c r="AA2461" s="77" t="str">
        <f t="shared" si="119"/>
        <v>En Gestión</v>
      </c>
    </row>
    <row r="2462" spans="1:27" s="43" customFormat="1" ht="15" customHeight="1">
      <c r="A2462" s="89" t="s">
        <v>26</v>
      </c>
      <c r="B2462" s="90" t="s">
        <v>75</v>
      </c>
      <c r="C2462" s="91" t="s">
        <v>27</v>
      </c>
      <c r="D2462" s="91">
        <v>8511</v>
      </c>
      <c r="E2462" s="87" t="s">
        <v>399</v>
      </c>
      <c r="F2462" s="87" t="s">
        <v>57</v>
      </c>
      <c r="G2462" s="88" t="s">
        <v>44</v>
      </c>
      <c r="H2462" s="89" t="s">
        <v>45</v>
      </c>
      <c r="I2462" s="92" t="s">
        <v>399</v>
      </c>
      <c r="J2462" s="92" t="s">
        <v>117</v>
      </c>
      <c r="K2462" s="95" t="s">
        <v>435</v>
      </c>
      <c r="L2462" s="128">
        <v>44036</v>
      </c>
      <c r="M2462" s="91">
        <v>2020</v>
      </c>
      <c r="N2462" s="91" t="s">
        <v>1124</v>
      </c>
      <c r="O2462" s="91" t="s">
        <v>1342</v>
      </c>
      <c r="P2462" s="127">
        <v>44066</v>
      </c>
      <c r="Q2462" s="97">
        <v>44104</v>
      </c>
      <c r="R2462" s="93" t="s">
        <v>35</v>
      </c>
      <c r="S2462" s="89" t="s">
        <v>36</v>
      </c>
      <c r="T2462" s="88" t="s">
        <v>30</v>
      </c>
      <c r="U2462" s="89" t="s">
        <v>449</v>
      </c>
      <c r="V2462" s="92" t="s">
        <v>2850</v>
      </c>
      <c r="W2462" s="94">
        <v>42387597</v>
      </c>
      <c r="X2462" s="46">
        <f t="shared" si="117"/>
        <v>68</v>
      </c>
      <c r="Y2462" s="46">
        <v>2197</v>
      </c>
      <c r="Z2462" s="46" t="str">
        <f t="shared" si="118"/>
        <v>Más de 60</v>
      </c>
      <c r="AA2462" s="77" t="str">
        <f t="shared" si="119"/>
        <v>En Gestión</v>
      </c>
    </row>
    <row r="2463" spans="1:27" s="43" customFormat="1" ht="15" customHeight="1">
      <c r="A2463" s="89" t="s">
        <v>26</v>
      </c>
      <c r="B2463" s="90" t="s">
        <v>75</v>
      </c>
      <c r="C2463" s="91" t="s">
        <v>27</v>
      </c>
      <c r="D2463" s="91">
        <v>8509</v>
      </c>
      <c r="E2463" s="87" t="s">
        <v>83</v>
      </c>
      <c r="F2463" s="87" t="s">
        <v>57</v>
      </c>
      <c r="G2463" s="88" t="s">
        <v>44</v>
      </c>
      <c r="H2463" s="89" t="s">
        <v>45</v>
      </c>
      <c r="I2463" s="92" t="s">
        <v>83</v>
      </c>
      <c r="J2463" s="92" t="s">
        <v>117</v>
      </c>
      <c r="K2463" s="91" t="s">
        <v>125</v>
      </c>
      <c r="L2463" s="128">
        <v>44036</v>
      </c>
      <c r="M2463" s="91">
        <v>2020</v>
      </c>
      <c r="N2463" s="91" t="s">
        <v>1124</v>
      </c>
      <c r="O2463" s="91" t="s">
        <v>1342</v>
      </c>
      <c r="P2463" s="127">
        <v>44066</v>
      </c>
      <c r="Q2463" s="97">
        <v>44104</v>
      </c>
      <c r="R2463" s="93" t="s">
        <v>35</v>
      </c>
      <c r="S2463" s="89" t="s">
        <v>36</v>
      </c>
      <c r="T2463" s="88" t="s">
        <v>30</v>
      </c>
      <c r="U2463" s="89" t="s">
        <v>449</v>
      </c>
      <c r="V2463" s="92" t="s">
        <v>2851</v>
      </c>
      <c r="W2463" s="94">
        <v>28287571</v>
      </c>
      <c r="X2463" s="46">
        <f t="shared" ref="X2463:X2526" si="120">Q2463-L2463</f>
        <v>68</v>
      </c>
      <c r="Y2463" s="46">
        <v>2198</v>
      </c>
      <c r="Z2463" s="46" t="str">
        <f t="shared" ref="Z2463:Z2526" si="121">IF(X2463&lt;=15,"1-15",IF(X2463&lt;=30,"16-30",IF(X2463&lt;=60,"31-60","Más de 60")))</f>
        <v>Más de 60</v>
      </c>
      <c r="AA2463" s="77" t="str">
        <f t="shared" ref="AA2463:AA2526" si="122">IF(B2463&lt;&gt;"En Gestión","Concluido","En Gestión")</f>
        <v>En Gestión</v>
      </c>
    </row>
    <row r="2464" spans="1:27" s="43" customFormat="1" ht="15" customHeight="1">
      <c r="A2464" s="89" t="s">
        <v>26</v>
      </c>
      <c r="B2464" s="90" t="s">
        <v>75</v>
      </c>
      <c r="C2464" s="91" t="s">
        <v>27</v>
      </c>
      <c r="D2464" s="91">
        <v>8453</v>
      </c>
      <c r="E2464" s="87" t="s">
        <v>50</v>
      </c>
      <c r="F2464" s="87" t="s">
        <v>29</v>
      </c>
      <c r="G2464" s="88" t="s">
        <v>44</v>
      </c>
      <c r="H2464" s="89" t="s">
        <v>45</v>
      </c>
      <c r="I2464" s="92" t="s">
        <v>50</v>
      </c>
      <c r="J2464" s="92" t="s">
        <v>51</v>
      </c>
      <c r="K2464" s="91" t="s">
        <v>52</v>
      </c>
      <c r="L2464" s="128">
        <v>44034</v>
      </c>
      <c r="M2464" s="91">
        <v>2020</v>
      </c>
      <c r="N2464" s="91" t="s">
        <v>1124</v>
      </c>
      <c r="O2464" s="91" t="s">
        <v>1342</v>
      </c>
      <c r="P2464" s="127">
        <v>44064</v>
      </c>
      <c r="Q2464" s="97">
        <v>44104</v>
      </c>
      <c r="R2464" s="93" t="s">
        <v>35</v>
      </c>
      <c r="S2464" s="89" t="s">
        <v>36</v>
      </c>
      <c r="T2464" s="88" t="s">
        <v>30</v>
      </c>
      <c r="U2464" s="89" t="s">
        <v>449</v>
      </c>
      <c r="V2464" s="92" t="s">
        <v>2852</v>
      </c>
      <c r="W2464" s="94">
        <v>47953341</v>
      </c>
      <c r="X2464" s="46">
        <f t="shared" si="120"/>
        <v>70</v>
      </c>
      <c r="Y2464" s="46">
        <v>2199</v>
      </c>
      <c r="Z2464" s="46" t="str">
        <f t="shared" si="121"/>
        <v>Más de 60</v>
      </c>
      <c r="AA2464" s="77" t="str">
        <f t="shared" si="122"/>
        <v>En Gestión</v>
      </c>
    </row>
    <row r="2465" spans="1:27" s="43" customFormat="1" ht="15" customHeight="1">
      <c r="A2465" s="89" t="s">
        <v>26</v>
      </c>
      <c r="B2465" s="90" t="s">
        <v>75</v>
      </c>
      <c r="C2465" s="91" t="s">
        <v>27</v>
      </c>
      <c r="D2465" s="91">
        <v>8443</v>
      </c>
      <c r="E2465" s="87" t="s">
        <v>110</v>
      </c>
      <c r="F2465" s="87" t="s">
        <v>91</v>
      </c>
      <c r="G2465" s="88" t="s">
        <v>44</v>
      </c>
      <c r="H2465" s="89" t="s">
        <v>45</v>
      </c>
      <c r="I2465" s="92" t="s">
        <v>110</v>
      </c>
      <c r="J2465" s="92" t="s">
        <v>111</v>
      </c>
      <c r="K2465" s="91" t="s">
        <v>112</v>
      </c>
      <c r="L2465" s="128">
        <v>44034</v>
      </c>
      <c r="M2465" s="91">
        <v>2020</v>
      </c>
      <c r="N2465" s="91" t="s">
        <v>1124</v>
      </c>
      <c r="O2465" s="91" t="s">
        <v>1342</v>
      </c>
      <c r="P2465" s="127">
        <v>44064</v>
      </c>
      <c r="Q2465" s="97">
        <v>44104</v>
      </c>
      <c r="R2465" s="93" t="s">
        <v>35</v>
      </c>
      <c r="S2465" s="89" t="s">
        <v>36</v>
      </c>
      <c r="T2465" s="88" t="s">
        <v>30</v>
      </c>
      <c r="U2465" s="89" t="s">
        <v>449</v>
      </c>
      <c r="V2465" s="92" t="s">
        <v>2853</v>
      </c>
      <c r="W2465" s="94">
        <v>16778858</v>
      </c>
      <c r="X2465" s="46">
        <f t="shared" si="120"/>
        <v>70</v>
      </c>
      <c r="Y2465" s="46">
        <v>2200</v>
      </c>
      <c r="Z2465" s="46" t="str">
        <f t="shared" si="121"/>
        <v>Más de 60</v>
      </c>
      <c r="AA2465" s="77" t="str">
        <f t="shared" si="122"/>
        <v>En Gestión</v>
      </c>
    </row>
    <row r="2466" spans="1:27" s="43" customFormat="1" ht="15" customHeight="1">
      <c r="A2466" s="89" t="s">
        <v>26</v>
      </c>
      <c r="B2466" s="90" t="s">
        <v>75</v>
      </c>
      <c r="C2466" s="91" t="s">
        <v>27</v>
      </c>
      <c r="D2466" s="91">
        <v>8393</v>
      </c>
      <c r="E2466" s="87" t="s">
        <v>83</v>
      </c>
      <c r="F2466" s="87" t="s">
        <v>57</v>
      </c>
      <c r="G2466" s="88" t="s">
        <v>44</v>
      </c>
      <c r="H2466" s="89" t="s">
        <v>45</v>
      </c>
      <c r="I2466" s="92" t="s">
        <v>83</v>
      </c>
      <c r="J2466" s="92" t="s">
        <v>117</v>
      </c>
      <c r="K2466" s="91" t="s">
        <v>125</v>
      </c>
      <c r="L2466" s="128">
        <v>44033</v>
      </c>
      <c r="M2466" s="91">
        <v>2020</v>
      </c>
      <c r="N2466" s="91" t="s">
        <v>1124</v>
      </c>
      <c r="O2466" s="91" t="s">
        <v>1342</v>
      </c>
      <c r="P2466" s="127">
        <v>44063</v>
      </c>
      <c r="Q2466" s="97">
        <v>44104</v>
      </c>
      <c r="R2466" s="93" t="s">
        <v>35</v>
      </c>
      <c r="S2466" s="89" t="s">
        <v>36</v>
      </c>
      <c r="T2466" s="88" t="s">
        <v>30</v>
      </c>
      <c r="U2466" s="89" t="s">
        <v>449</v>
      </c>
      <c r="V2466" s="92" t="s">
        <v>2854</v>
      </c>
      <c r="W2466" s="94">
        <v>60712667</v>
      </c>
      <c r="X2466" s="46">
        <f t="shared" si="120"/>
        <v>71</v>
      </c>
      <c r="Y2466" s="46">
        <v>2201</v>
      </c>
      <c r="Z2466" s="46" t="str">
        <f t="shared" si="121"/>
        <v>Más de 60</v>
      </c>
      <c r="AA2466" s="77" t="str">
        <f t="shared" si="122"/>
        <v>En Gestión</v>
      </c>
    </row>
    <row r="2467" spans="1:27" s="43" customFormat="1" ht="15" customHeight="1">
      <c r="A2467" s="89" t="s">
        <v>26</v>
      </c>
      <c r="B2467" s="90" t="s">
        <v>75</v>
      </c>
      <c r="C2467" s="91" t="s">
        <v>27</v>
      </c>
      <c r="D2467" s="91">
        <v>8432</v>
      </c>
      <c r="E2467" s="87" t="s">
        <v>60</v>
      </c>
      <c r="F2467" s="87" t="s">
        <v>62</v>
      </c>
      <c r="G2467" s="88" t="s">
        <v>30</v>
      </c>
      <c r="H2467" s="89" t="s">
        <v>31</v>
      </c>
      <c r="I2467" s="92" t="s">
        <v>32</v>
      </c>
      <c r="J2467" s="92" t="s">
        <v>33</v>
      </c>
      <c r="K2467" s="91" t="s">
        <v>34</v>
      </c>
      <c r="L2467" s="128">
        <v>44033</v>
      </c>
      <c r="M2467" s="91">
        <v>2020</v>
      </c>
      <c r="N2467" s="91" t="s">
        <v>1124</v>
      </c>
      <c r="O2467" s="91" t="s">
        <v>1342</v>
      </c>
      <c r="P2467" s="127">
        <v>44063</v>
      </c>
      <c r="Q2467" s="97">
        <v>44104</v>
      </c>
      <c r="R2467" s="93" t="s">
        <v>35</v>
      </c>
      <c r="S2467" s="89" t="s">
        <v>36</v>
      </c>
      <c r="T2467" s="88" t="s">
        <v>41</v>
      </c>
      <c r="U2467" s="89" t="s">
        <v>42</v>
      </c>
      <c r="V2467" s="92" t="s">
        <v>2855</v>
      </c>
      <c r="W2467" s="94">
        <v>70396107</v>
      </c>
      <c r="X2467" s="46">
        <f t="shared" si="120"/>
        <v>71</v>
      </c>
      <c r="Y2467" s="46">
        <v>2202</v>
      </c>
      <c r="Z2467" s="46" t="str">
        <f t="shared" si="121"/>
        <v>Más de 60</v>
      </c>
      <c r="AA2467" s="77" t="str">
        <f t="shared" si="122"/>
        <v>En Gestión</v>
      </c>
    </row>
    <row r="2468" spans="1:27" s="43" customFormat="1" ht="15" customHeight="1">
      <c r="A2468" s="89" t="s">
        <v>26</v>
      </c>
      <c r="B2468" s="90" t="s">
        <v>75</v>
      </c>
      <c r="C2468" s="91" t="s">
        <v>27</v>
      </c>
      <c r="D2468" s="91">
        <v>8403</v>
      </c>
      <c r="E2468" s="87" t="s">
        <v>49</v>
      </c>
      <c r="F2468" s="87" t="s">
        <v>29</v>
      </c>
      <c r="G2468" s="88" t="s">
        <v>44</v>
      </c>
      <c r="H2468" s="89" t="s">
        <v>45</v>
      </c>
      <c r="I2468" s="92" t="s">
        <v>49</v>
      </c>
      <c r="J2468" s="92" t="s">
        <v>86</v>
      </c>
      <c r="K2468" s="91" t="s">
        <v>123</v>
      </c>
      <c r="L2468" s="128">
        <v>44033</v>
      </c>
      <c r="M2468" s="91">
        <v>2020</v>
      </c>
      <c r="N2468" s="91" t="s">
        <v>1124</v>
      </c>
      <c r="O2468" s="91" t="s">
        <v>1342</v>
      </c>
      <c r="P2468" s="127">
        <v>44063</v>
      </c>
      <c r="Q2468" s="97">
        <v>44104</v>
      </c>
      <c r="R2468" s="93" t="s">
        <v>35</v>
      </c>
      <c r="S2468" s="89" t="s">
        <v>36</v>
      </c>
      <c r="T2468" s="88" t="s">
        <v>30</v>
      </c>
      <c r="U2468" s="89" t="s">
        <v>449</v>
      </c>
      <c r="V2468" s="92" t="s">
        <v>2856</v>
      </c>
      <c r="W2468" s="94">
        <v>2892233</v>
      </c>
      <c r="X2468" s="46">
        <f t="shared" si="120"/>
        <v>71</v>
      </c>
      <c r="Y2468" s="46">
        <v>2203</v>
      </c>
      <c r="Z2468" s="46" t="str">
        <f t="shared" si="121"/>
        <v>Más de 60</v>
      </c>
      <c r="AA2468" s="77" t="str">
        <f t="shared" si="122"/>
        <v>En Gestión</v>
      </c>
    </row>
    <row r="2469" spans="1:27" s="43" customFormat="1" ht="15" customHeight="1">
      <c r="A2469" s="89" t="s">
        <v>26</v>
      </c>
      <c r="B2469" s="90" t="s">
        <v>75</v>
      </c>
      <c r="C2469" s="91" t="s">
        <v>27</v>
      </c>
      <c r="D2469" s="91">
        <v>8405</v>
      </c>
      <c r="E2469" s="87" t="s">
        <v>65</v>
      </c>
      <c r="F2469" s="87" t="s">
        <v>57</v>
      </c>
      <c r="G2469" s="88" t="s">
        <v>44</v>
      </c>
      <c r="H2469" s="89" t="s">
        <v>45</v>
      </c>
      <c r="I2469" s="92" t="s">
        <v>65</v>
      </c>
      <c r="J2469" s="92" t="s">
        <v>69</v>
      </c>
      <c r="K2469" s="91" t="s">
        <v>429</v>
      </c>
      <c r="L2469" s="128">
        <v>44033</v>
      </c>
      <c r="M2469" s="91">
        <v>2020</v>
      </c>
      <c r="N2469" s="91" t="s">
        <v>1124</v>
      </c>
      <c r="O2469" s="91" t="s">
        <v>1342</v>
      </c>
      <c r="P2469" s="127">
        <v>44063</v>
      </c>
      <c r="Q2469" s="97">
        <v>44104</v>
      </c>
      <c r="R2469" s="93" t="s">
        <v>35</v>
      </c>
      <c r="S2469" s="89" t="s">
        <v>36</v>
      </c>
      <c r="T2469" s="88" t="s">
        <v>30</v>
      </c>
      <c r="U2469" s="89" t="s">
        <v>449</v>
      </c>
      <c r="V2469" s="92" t="s">
        <v>2857</v>
      </c>
      <c r="W2469" s="94">
        <v>44322857</v>
      </c>
      <c r="X2469" s="46">
        <f t="shared" si="120"/>
        <v>71</v>
      </c>
      <c r="Y2469" s="46">
        <v>2204</v>
      </c>
      <c r="Z2469" s="46" t="str">
        <f t="shared" si="121"/>
        <v>Más de 60</v>
      </c>
      <c r="AA2469" s="77" t="str">
        <f t="shared" si="122"/>
        <v>En Gestión</v>
      </c>
    </row>
    <row r="2470" spans="1:27" s="43" customFormat="1" ht="15" customHeight="1">
      <c r="A2470" s="89" t="s">
        <v>26</v>
      </c>
      <c r="B2470" s="90" t="s">
        <v>75</v>
      </c>
      <c r="C2470" s="91" t="s">
        <v>27</v>
      </c>
      <c r="D2470" s="91">
        <v>8384</v>
      </c>
      <c r="E2470" s="87" t="s">
        <v>85</v>
      </c>
      <c r="F2470" s="87" t="s">
        <v>29</v>
      </c>
      <c r="G2470" s="88" t="s">
        <v>30</v>
      </c>
      <c r="H2470" s="89" t="s">
        <v>31</v>
      </c>
      <c r="I2470" s="92" t="s">
        <v>32</v>
      </c>
      <c r="J2470" s="92" t="s">
        <v>33</v>
      </c>
      <c r="K2470" s="91" t="s">
        <v>34</v>
      </c>
      <c r="L2470" s="128">
        <v>44032</v>
      </c>
      <c r="M2470" s="91">
        <v>2020</v>
      </c>
      <c r="N2470" s="91" t="s">
        <v>1124</v>
      </c>
      <c r="O2470" s="91" t="s">
        <v>1342</v>
      </c>
      <c r="P2470" s="127">
        <v>44062</v>
      </c>
      <c r="Q2470" s="97">
        <v>44104</v>
      </c>
      <c r="R2470" s="93" t="s">
        <v>35</v>
      </c>
      <c r="S2470" s="89" t="s">
        <v>36</v>
      </c>
      <c r="T2470" s="88" t="s">
        <v>30</v>
      </c>
      <c r="U2470" s="89" t="s">
        <v>449</v>
      </c>
      <c r="V2470" s="92" t="s">
        <v>2858</v>
      </c>
      <c r="W2470" s="94">
        <v>41414611</v>
      </c>
      <c r="X2470" s="46">
        <f t="shared" si="120"/>
        <v>72</v>
      </c>
      <c r="Y2470" s="46">
        <v>2205</v>
      </c>
      <c r="Z2470" s="46" t="str">
        <f t="shared" si="121"/>
        <v>Más de 60</v>
      </c>
      <c r="AA2470" s="77" t="str">
        <f t="shared" si="122"/>
        <v>En Gestión</v>
      </c>
    </row>
    <row r="2471" spans="1:27" s="43" customFormat="1" ht="15" customHeight="1">
      <c r="A2471" s="89" t="s">
        <v>26</v>
      </c>
      <c r="B2471" s="90" t="s">
        <v>75</v>
      </c>
      <c r="C2471" s="91" t="s">
        <v>27</v>
      </c>
      <c r="D2471" s="91">
        <v>8313</v>
      </c>
      <c r="E2471" s="87" t="s">
        <v>147</v>
      </c>
      <c r="F2471" s="87" t="s">
        <v>57</v>
      </c>
      <c r="G2471" s="88" t="s">
        <v>44</v>
      </c>
      <c r="H2471" s="89" t="s">
        <v>45</v>
      </c>
      <c r="I2471" s="92" t="s">
        <v>97</v>
      </c>
      <c r="J2471" s="92" t="s">
        <v>59</v>
      </c>
      <c r="K2471" s="91" t="s">
        <v>98</v>
      </c>
      <c r="L2471" s="128">
        <v>44030</v>
      </c>
      <c r="M2471" s="91">
        <v>2020</v>
      </c>
      <c r="N2471" s="91" t="s">
        <v>1124</v>
      </c>
      <c r="O2471" s="91" t="s">
        <v>1342</v>
      </c>
      <c r="P2471" s="127">
        <v>44060</v>
      </c>
      <c r="Q2471" s="97">
        <v>44104</v>
      </c>
      <c r="R2471" s="93" t="s">
        <v>35</v>
      </c>
      <c r="S2471" s="89" t="s">
        <v>36</v>
      </c>
      <c r="T2471" s="88" t="s">
        <v>30</v>
      </c>
      <c r="U2471" s="89" t="s">
        <v>449</v>
      </c>
      <c r="V2471" s="92" t="s">
        <v>2859</v>
      </c>
      <c r="W2471" s="94">
        <v>71109429</v>
      </c>
      <c r="X2471" s="46">
        <f t="shared" si="120"/>
        <v>74</v>
      </c>
      <c r="Y2471" s="46">
        <v>2206</v>
      </c>
      <c r="Z2471" s="46" t="str">
        <f t="shared" si="121"/>
        <v>Más de 60</v>
      </c>
      <c r="AA2471" s="77" t="str">
        <f t="shared" si="122"/>
        <v>En Gestión</v>
      </c>
    </row>
    <row r="2472" spans="1:27" s="43" customFormat="1" ht="15" customHeight="1">
      <c r="A2472" s="89" t="s">
        <v>26</v>
      </c>
      <c r="B2472" s="90" t="s">
        <v>75</v>
      </c>
      <c r="C2472" s="91" t="s">
        <v>27</v>
      </c>
      <c r="D2472" s="91">
        <v>8260</v>
      </c>
      <c r="E2472" s="87" t="s">
        <v>50</v>
      </c>
      <c r="F2472" s="87" t="s">
        <v>57</v>
      </c>
      <c r="G2472" s="88" t="s">
        <v>44</v>
      </c>
      <c r="H2472" s="89" t="s">
        <v>45</v>
      </c>
      <c r="I2472" s="92" t="s">
        <v>109</v>
      </c>
      <c r="J2472" s="92" t="s">
        <v>51</v>
      </c>
      <c r="K2472" s="91" t="s">
        <v>404</v>
      </c>
      <c r="L2472" s="128">
        <v>44028</v>
      </c>
      <c r="M2472" s="91">
        <v>2020</v>
      </c>
      <c r="N2472" s="91" t="s">
        <v>1124</v>
      </c>
      <c r="O2472" s="91" t="s">
        <v>1342</v>
      </c>
      <c r="P2472" s="127">
        <v>44058</v>
      </c>
      <c r="Q2472" s="97">
        <v>44104</v>
      </c>
      <c r="R2472" s="93" t="s">
        <v>35</v>
      </c>
      <c r="S2472" s="89" t="s">
        <v>36</v>
      </c>
      <c r="T2472" s="88" t="s">
        <v>30</v>
      </c>
      <c r="U2472" s="89" t="s">
        <v>449</v>
      </c>
      <c r="V2472" s="92" t="s">
        <v>2860</v>
      </c>
      <c r="W2472" s="94">
        <v>29632075</v>
      </c>
      <c r="X2472" s="46">
        <f t="shared" si="120"/>
        <v>76</v>
      </c>
      <c r="Y2472" s="46">
        <v>2207</v>
      </c>
      <c r="Z2472" s="46" t="str">
        <f t="shared" si="121"/>
        <v>Más de 60</v>
      </c>
      <c r="AA2472" s="77" t="str">
        <f t="shared" si="122"/>
        <v>En Gestión</v>
      </c>
    </row>
    <row r="2473" spans="1:27" s="43" customFormat="1" ht="15" customHeight="1">
      <c r="A2473" s="89" t="s">
        <v>26</v>
      </c>
      <c r="B2473" s="90" t="s">
        <v>75</v>
      </c>
      <c r="C2473" s="91" t="s">
        <v>27</v>
      </c>
      <c r="D2473" s="91">
        <v>8251</v>
      </c>
      <c r="E2473" s="87" t="s">
        <v>102</v>
      </c>
      <c r="F2473" s="87" t="s">
        <v>57</v>
      </c>
      <c r="G2473" s="88" t="s">
        <v>44</v>
      </c>
      <c r="H2473" s="89" t="s">
        <v>45</v>
      </c>
      <c r="I2473" s="92" t="s">
        <v>102</v>
      </c>
      <c r="J2473" s="92" t="s">
        <v>86</v>
      </c>
      <c r="K2473" s="91" t="s">
        <v>155</v>
      </c>
      <c r="L2473" s="128">
        <v>44028</v>
      </c>
      <c r="M2473" s="91">
        <v>2020</v>
      </c>
      <c r="N2473" s="91" t="s">
        <v>1124</v>
      </c>
      <c r="O2473" s="91" t="s">
        <v>1342</v>
      </c>
      <c r="P2473" s="127">
        <v>44058</v>
      </c>
      <c r="Q2473" s="97">
        <v>44104</v>
      </c>
      <c r="R2473" s="93" t="s">
        <v>35</v>
      </c>
      <c r="S2473" s="89" t="s">
        <v>36</v>
      </c>
      <c r="T2473" s="88" t="s">
        <v>30</v>
      </c>
      <c r="U2473" s="89" t="s">
        <v>449</v>
      </c>
      <c r="V2473" s="92" t="s">
        <v>2861</v>
      </c>
      <c r="W2473" s="94">
        <v>3492549</v>
      </c>
      <c r="X2473" s="46">
        <f t="shared" si="120"/>
        <v>76</v>
      </c>
      <c r="Y2473" s="46">
        <v>2208</v>
      </c>
      <c r="Z2473" s="46" t="str">
        <f t="shared" si="121"/>
        <v>Más de 60</v>
      </c>
      <c r="AA2473" s="77" t="str">
        <f t="shared" si="122"/>
        <v>En Gestión</v>
      </c>
    </row>
    <row r="2474" spans="1:27" s="43" customFormat="1" ht="15" customHeight="1">
      <c r="A2474" s="89" t="s">
        <v>26</v>
      </c>
      <c r="B2474" s="90" t="s">
        <v>75</v>
      </c>
      <c r="C2474" s="91" t="s">
        <v>27</v>
      </c>
      <c r="D2474" s="91">
        <v>8253</v>
      </c>
      <c r="E2474" s="87" t="s">
        <v>102</v>
      </c>
      <c r="F2474" s="87" t="s">
        <v>57</v>
      </c>
      <c r="G2474" s="88" t="s">
        <v>44</v>
      </c>
      <c r="H2474" s="89" t="s">
        <v>45</v>
      </c>
      <c r="I2474" s="92" t="s">
        <v>102</v>
      </c>
      <c r="J2474" s="92" t="s">
        <v>86</v>
      </c>
      <c r="K2474" s="91" t="s">
        <v>155</v>
      </c>
      <c r="L2474" s="128">
        <v>44028</v>
      </c>
      <c r="M2474" s="91">
        <v>2020</v>
      </c>
      <c r="N2474" s="91" t="s">
        <v>1124</v>
      </c>
      <c r="O2474" s="91" t="s">
        <v>1342</v>
      </c>
      <c r="P2474" s="127">
        <v>44058</v>
      </c>
      <c r="Q2474" s="97">
        <v>44104</v>
      </c>
      <c r="R2474" s="93" t="s">
        <v>35</v>
      </c>
      <c r="S2474" s="89" t="s">
        <v>36</v>
      </c>
      <c r="T2474" s="88" t="s">
        <v>30</v>
      </c>
      <c r="U2474" s="89" t="s">
        <v>449</v>
      </c>
      <c r="V2474" s="92" t="s">
        <v>2861</v>
      </c>
      <c r="W2474" s="94">
        <v>3492549</v>
      </c>
      <c r="X2474" s="46">
        <f t="shared" si="120"/>
        <v>76</v>
      </c>
      <c r="Y2474" s="46">
        <v>2209</v>
      </c>
      <c r="Z2474" s="46" t="str">
        <f t="shared" si="121"/>
        <v>Más de 60</v>
      </c>
      <c r="AA2474" s="77" t="str">
        <f t="shared" si="122"/>
        <v>En Gestión</v>
      </c>
    </row>
    <row r="2475" spans="1:27" s="43" customFormat="1" ht="15" customHeight="1">
      <c r="A2475" s="89" t="s">
        <v>26</v>
      </c>
      <c r="B2475" s="90" t="s">
        <v>75</v>
      </c>
      <c r="C2475" s="91" t="s">
        <v>27</v>
      </c>
      <c r="D2475" s="91">
        <v>8268</v>
      </c>
      <c r="E2475" s="87" t="s">
        <v>65</v>
      </c>
      <c r="F2475" s="87" t="s">
        <v>57</v>
      </c>
      <c r="G2475" s="88" t="s">
        <v>44</v>
      </c>
      <c r="H2475" s="89" t="s">
        <v>45</v>
      </c>
      <c r="I2475" s="92" t="s">
        <v>65</v>
      </c>
      <c r="J2475" s="92" t="s">
        <v>69</v>
      </c>
      <c r="K2475" s="91" t="s">
        <v>429</v>
      </c>
      <c r="L2475" s="128">
        <v>44028</v>
      </c>
      <c r="M2475" s="91">
        <v>2020</v>
      </c>
      <c r="N2475" s="91" t="s">
        <v>1124</v>
      </c>
      <c r="O2475" s="91" t="s">
        <v>1342</v>
      </c>
      <c r="P2475" s="127">
        <v>44058</v>
      </c>
      <c r="Q2475" s="97">
        <v>44104</v>
      </c>
      <c r="R2475" s="93" t="s">
        <v>35</v>
      </c>
      <c r="S2475" s="89" t="s">
        <v>36</v>
      </c>
      <c r="T2475" s="88" t="s">
        <v>30</v>
      </c>
      <c r="U2475" s="89" t="s">
        <v>449</v>
      </c>
      <c r="V2475" s="92" t="s">
        <v>2862</v>
      </c>
      <c r="W2475" s="94">
        <v>20548224</v>
      </c>
      <c r="X2475" s="46">
        <f t="shared" si="120"/>
        <v>76</v>
      </c>
      <c r="Y2475" s="46">
        <v>2210</v>
      </c>
      <c r="Z2475" s="46" t="str">
        <f t="shared" si="121"/>
        <v>Más de 60</v>
      </c>
      <c r="AA2475" s="77" t="str">
        <f t="shared" si="122"/>
        <v>En Gestión</v>
      </c>
    </row>
    <row r="2476" spans="1:27" s="43" customFormat="1" ht="15" customHeight="1">
      <c r="A2476" s="89" t="s">
        <v>26</v>
      </c>
      <c r="B2476" s="90" t="s">
        <v>75</v>
      </c>
      <c r="C2476" s="91" t="s">
        <v>27</v>
      </c>
      <c r="D2476" s="91">
        <v>8217</v>
      </c>
      <c r="E2476" s="87" t="s">
        <v>454</v>
      </c>
      <c r="F2476" s="87" t="s">
        <v>29</v>
      </c>
      <c r="G2476" s="88" t="s">
        <v>44</v>
      </c>
      <c r="H2476" s="89" t="s">
        <v>45</v>
      </c>
      <c r="I2476" s="92" t="s">
        <v>50</v>
      </c>
      <c r="J2476" s="92" t="s">
        <v>51</v>
      </c>
      <c r="K2476" s="91" t="s">
        <v>52</v>
      </c>
      <c r="L2476" s="128">
        <v>44027</v>
      </c>
      <c r="M2476" s="91">
        <v>2020</v>
      </c>
      <c r="N2476" s="91" t="s">
        <v>1124</v>
      </c>
      <c r="O2476" s="91" t="s">
        <v>1342</v>
      </c>
      <c r="P2476" s="127">
        <v>44057</v>
      </c>
      <c r="Q2476" s="97">
        <v>44104</v>
      </c>
      <c r="R2476" s="93" t="s">
        <v>35</v>
      </c>
      <c r="S2476" s="89" t="s">
        <v>36</v>
      </c>
      <c r="T2476" s="88" t="s">
        <v>30</v>
      </c>
      <c r="U2476" s="89" t="s">
        <v>449</v>
      </c>
      <c r="V2476" s="92" t="s">
        <v>2863</v>
      </c>
      <c r="W2476" s="94">
        <v>10256841</v>
      </c>
      <c r="X2476" s="46">
        <f t="shared" si="120"/>
        <v>77</v>
      </c>
      <c r="Y2476" s="46">
        <v>2211</v>
      </c>
      <c r="Z2476" s="46" t="str">
        <f t="shared" si="121"/>
        <v>Más de 60</v>
      </c>
      <c r="AA2476" s="77" t="str">
        <f t="shared" si="122"/>
        <v>En Gestión</v>
      </c>
    </row>
    <row r="2477" spans="1:27" s="43" customFormat="1" ht="15" customHeight="1">
      <c r="A2477" s="89" t="s">
        <v>26</v>
      </c>
      <c r="B2477" s="90" t="s">
        <v>75</v>
      </c>
      <c r="C2477" s="91" t="s">
        <v>27</v>
      </c>
      <c r="D2477" s="91">
        <v>8215</v>
      </c>
      <c r="E2477" s="87" t="s">
        <v>85</v>
      </c>
      <c r="F2477" s="87" t="s">
        <v>29</v>
      </c>
      <c r="G2477" s="88" t="s">
        <v>44</v>
      </c>
      <c r="H2477" s="89" t="s">
        <v>45</v>
      </c>
      <c r="I2477" s="92" t="s">
        <v>85</v>
      </c>
      <c r="J2477" s="92" t="s">
        <v>86</v>
      </c>
      <c r="K2477" s="91" t="s">
        <v>87</v>
      </c>
      <c r="L2477" s="128">
        <v>44027</v>
      </c>
      <c r="M2477" s="91">
        <v>2020</v>
      </c>
      <c r="N2477" s="91" t="s">
        <v>1124</v>
      </c>
      <c r="O2477" s="91" t="s">
        <v>1342</v>
      </c>
      <c r="P2477" s="127">
        <v>44057</v>
      </c>
      <c r="Q2477" s="97">
        <v>44104</v>
      </c>
      <c r="R2477" s="93" t="s">
        <v>35</v>
      </c>
      <c r="S2477" s="89" t="s">
        <v>36</v>
      </c>
      <c r="T2477" s="88" t="s">
        <v>30</v>
      </c>
      <c r="U2477" s="89" t="s">
        <v>449</v>
      </c>
      <c r="V2477" s="92" t="s">
        <v>2864</v>
      </c>
      <c r="W2477" s="94">
        <v>40983110</v>
      </c>
      <c r="X2477" s="46">
        <f t="shared" si="120"/>
        <v>77</v>
      </c>
      <c r="Y2477" s="46">
        <v>2212</v>
      </c>
      <c r="Z2477" s="46" t="str">
        <f t="shared" si="121"/>
        <v>Más de 60</v>
      </c>
      <c r="AA2477" s="77" t="str">
        <f t="shared" si="122"/>
        <v>En Gestión</v>
      </c>
    </row>
    <row r="2478" spans="1:27" s="43" customFormat="1" ht="15" customHeight="1">
      <c r="A2478" s="89" t="s">
        <v>26</v>
      </c>
      <c r="B2478" s="90" t="s">
        <v>75</v>
      </c>
      <c r="C2478" s="91" t="s">
        <v>27</v>
      </c>
      <c r="D2478" s="91">
        <v>8169</v>
      </c>
      <c r="E2478" s="87" t="s">
        <v>2144</v>
      </c>
      <c r="F2478" s="87" t="s">
        <v>29</v>
      </c>
      <c r="G2478" s="88" t="s">
        <v>44</v>
      </c>
      <c r="H2478" s="89" t="s">
        <v>45</v>
      </c>
      <c r="I2478" s="92" t="s">
        <v>2144</v>
      </c>
      <c r="J2478" s="92" t="s">
        <v>69</v>
      </c>
      <c r="K2478" s="95" t="s">
        <v>416</v>
      </c>
      <c r="L2478" s="128">
        <v>44026</v>
      </c>
      <c r="M2478" s="91">
        <v>2020</v>
      </c>
      <c r="N2478" s="91" t="s">
        <v>1124</v>
      </c>
      <c r="O2478" s="91" t="s">
        <v>1342</v>
      </c>
      <c r="P2478" s="127">
        <v>44056</v>
      </c>
      <c r="Q2478" s="97">
        <v>44104</v>
      </c>
      <c r="R2478" s="93" t="s">
        <v>35</v>
      </c>
      <c r="S2478" s="89" t="s">
        <v>36</v>
      </c>
      <c r="T2478" s="88" t="s">
        <v>30</v>
      </c>
      <c r="U2478" s="89" t="s">
        <v>449</v>
      </c>
      <c r="V2478" s="92" t="s">
        <v>2865</v>
      </c>
      <c r="W2478" s="94">
        <v>23170238</v>
      </c>
      <c r="X2478" s="46">
        <f t="shared" si="120"/>
        <v>78</v>
      </c>
      <c r="Y2478" s="46">
        <v>2213</v>
      </c>
      <c r="Z2478" s="46" t="str">
        <f t="shared" si="121"/>
        <v>Más de 60</v>
      </c>
      <c r="AA2478" s="77" t="str">
        <f t="shared" si="122"/>
        <v>En Gestión</v>
      </c>
    </row>
    <row r="2479" spans="1:27" s="43" customFormat="1" ht="15" customHeight="1">
      <c r="A2479" s="89" t="s">
        <v>26</v>
      </c>
      <c r="B2479" s="90" t="s">
        <v>75</v>
      </c>
      <c r="C2479" s="91" t="s">
        <v>27</v>
      </c>
      <c r="D2479" s="91">
        <v>8149</v>
      </c>
      <c r="E2479" s="87" t="s">
        <v>116</v>
      </c>
      <c r="F2479" s="87" t="s">
        <v>29</v>
      </c>
      <c r="G2479" s="88" t="s">
        <v>44</v>
      </c>
      <c r="H2479" s="89" t="s">
        <v>45</v>
      </c>
      <c r="I2479" s="92" t="s">
        <v>407</v>
      </c>
      <c r="J2479" s="92" t="s">
        <v>117</v>
      </c>
      <c r="K2479" s="91" t="s">
        <v>417</v>
      </c>
      <c r="L2479" s="128">
        <v>44025</v>
      </c>
      <c r="M2479" s="91">
        <v>2020</v>
      </c>
      <c r="N2479" s="91" t="s">
        <v>1124</v>
      </c>
      <c r="O2479" s="91" t="s">
        <v>1342</v>
      </c>
      <c r="P2479" s="127">
        <v>44055</v>
      </c>
      <c r="Q2479" s="97">
        <v>44104</v>
      </c>
      <c r="R2479" s="93" t="s">
        <v>35</v>
      </c>
      <c r="S2479" s="89" t="s">
        <v>36</v>
      </c>
      <c r="T2479" s="88" t="s">
        <v>30</v>
      </c>
      <c r="U2479" s="89" t="s">
        <v>449</v>
      </c>
      <c r="V2479" s="92" t="s">
        <v>2866</v>
      </c>
      <c r="W2479" s="94">
        <v>42581774</v>
      </c>
      <c r="X2479" s="46">
        <f t="shared" si="120"/>
        <v>79</v>
      </c>
      <c r="Y2479" s="46">
        <v>2214</v>
      </c>
      <c r="Z2479" s="46" t="str">
        <f t="shared" si="121"/>
        <v>Más de 60</v>
      </c>
      <c r="AA2479" s="77" t="str">
        <f t="shared" si="122"/>
        <v>En Gestión</v>
      </c>
    </row>
    <row r="2480" spans="1:27" s="43" customFormat="1" ht="15" customHeight="1">
      <c r="A2480" s="89" t="s">
        <v>26</v>
      </c>
      <c r="B2480" s="90" t="s">
        <v>75</v>
      </c>
      <c r="C2480" s="91" t="s">
        <v>27</v>
      </c>
      <c r="D2480" s="91">
        <v>8129</v>
      </c>
      <c r="E2480" s="87" t="s">
        <v>38</v>
      </c>
      <c r="F2480" s="87" t="s">
        <v>39</v>
      </c>
      <c r="G2480" s="88" t="s">
        <v>30</v>
      </c>
      <c r="H2480" s="89" t="s">
        <v>442</v>
      </c>
      <c r="I2480" s="92" t="s">
        <v>32</v>
      </c>
      <c r="J2480" s="92" t="s">
        <v>33</v>
      </c>
      <c r="K2480" s="91" t="s">
        <v>34</v>
      </c>
      <c r="L2480" s="128">
        <v>44025</v>
      </c>
      <c r="M2480" s="91">
        <v>2020</v>
      </c>
      <c r="N2480" s="91" t="s">
        <v>1124</v>
      </c>
      <c r="O2480" s="91" t="s">
        <v>1342</v>
      </c>
      <c r="P2480" s="127">
        <v>44055</v>
      </c>
      <c r="Q2480" s="97">
        <v>44104</v>
      </c>
      <c r="R2480" s="93" t="s">
        <v>40</v>
      </c>
      <c r="S2480" s="89" t="s">
        <v>420</v>
      </c>
      <c r="T2480" s="88" t="s">
        <v>41</v>
      </c>
      <c r="U2480" s="89" t="s">
        <v>42</v>
      </c>
      <c r="V2480" s="92" t="s">
        <v>2867</v>
      </c>
      <c r="W2480" s="94">
        <v>61711425</v>
      </c>
      <c r="X2480" s="46">
        <f t="shared" si="120"/>
        <v>79</v>
      </c>
      <c r="Y2480" s="46">
        <v>2215</v>
      </c>
      <c r="Z2480" s="46" t="str">
        <f t="shared" si="121"/>
        <v>Más de 60</v>
      </c>
      <c r="AA2480" s="77" t="str">
        <f t="shared" si="122"/>
        <v>En Gestión</v>
      </c>
    </row>
    <row r="2481" spans="1:27" s="43" customFormat="1">
      <c r="A2481" s="89" t="s">
        <v>26</v>
      </c>
      <c r="B2481" s="90" t="s">
        <v>75</v>
      </c>
      <c r="C2481" s="91" t="s">
        <v>27</v>
      </c>
      <c r="D2481" s="91">
        <v>8163</v>
      </c>
      <c r="E2481" s="87" t="s">
        <v>116</v>
      </c>
      <c r="F2481" s="87" t="s">
        <v>57</v>
      </c>
      <c r="G2481" s="88" t="s">
        <v>30</v>
      </c>
      <c r="H2481" s="89" t="s">
        <v>31</v>
      </c>
      <c r="I2481" s="92" t="s">
        <v>32</v>
      </c>
      <c r="J2481" s="92" t="s">
        <v>33</v>
      </c>
      <c r="K2481" s="91" t="s">
        <v>34</v>
      </c>
      <c r="L2481" s="128">
        <v>44025</v>
      </c>
      <c r="M2481" s="91">
        <v>2020</v>
      </c>
      <c r="N2481" s="91" t="s">
        <v>1124</v>
      </c>
      <c r="O2481" s="91" t="s">
        <v>1342</v>
      </c>
      <c r="P2481" s="127">
        <v>44055</v>
      </c>
      <c r="Q2481" s="97">
        <v>44104</v>
      </c>
      <c r="R2481" s="93" t="s">
        <v>35</v>
      </c>
      <c r="S2481" s="89" t="s">
        <v>36</v>
      </c>
      <c r="T2481" s="88" t="s">
        <v>30</v>
      </c>
      <c r="U2481" s="89" t="s">
        <v>449</v>
      </c>
      <c r="V2481" s="92" t="s">
        <v>2868</v>
      </c>
      <c r="W2481" s="94">
        <v>47058416</v>
      </c>
      <c r="X2481" s="46">
        <f t="shared" si="120"/>
        <v>79</v>
      </c>
      <c r="Y2481" s="46">
        <v>2216</v>
      </c>
      <c r="Z2481" s="46" t="str">
        <f t="shared" si="121"/>
        <v>Más de 60</v>
      </c>
      <c r="AA2481" s="77" t="str">
        <f t="shared" si="122"/>
        <v>En Gestión</v>
      </c>
    </row>
    <row r="2482" spans="1:27" s="43" customFormat="1">
      <c r="A2482" s="89" t="s">
        <v>26</v>
      </c>
      <c r="B2482" s="90" t="s">
        <v>75</v>
      </c>
      <c r="C2482" s="91" t="s">
        <v>27</v>
      </c>
      <c r="D2482" s="91">
        <v>8120</v>
      </c>
      <c r="E2482" s="87" t="s">
        <v>147</v>
      </c>
      <c r="F2482" s="87" t="s">
        <v>29</v>
      </c>
      <c r="G2482" s="88" t="s">
        <v>44</v>
      </c>
      <c r="H2482" s="89" t="s">
        <v>45</v>
      </c>
      <c r="I2482" s="92" t="s">
        <v>97</v>
      </c>
      <c r="J2482" s="92" t="s">
        <v>59</v>
      </c>
      <c r="K2482" s="91" t="s">
        <v>98</v>
      </c>
      <c r="L2482" s="128">
        <v>44024</v>
      </c>
      <c r="M2482" s="91">
        <v>2020</v>
      </c>
      <c r="N2482" s="91" t="s">
        <v>1124</v>
      </c>
      <c r="O2482" s="91" t="s">
        <v>1342</v>
      </c>
      <c r="P2482" s="127">
        <v>44054</v>
      </c>
      <c r="Q2482" s="97">
        <v>44104</v>
      </c>
      <c r="R2482" s="93" t="s">
        <v>35</v>
      </c>
      <c r="S2482" s="89" t="s">
        <v>36</v>
      </c>
      <c r="T2482" s="88" t="s">
        <v>30</v>
      </c>
      <c r="U2482" s="89" t="s">
        <v>449</v>
      </c>
      <c r="V2482" s="92" t="s">
        <v>2869</v>
      </c>
      <c r="W2482" s="94">
        <v>48047837</v>
      </c>
      <c r="X2482" s="46">
        <f t="shared" si="120"/>
        <v>80</v>
      </c>
      <c r="Y2482" s="46">
        <v>2217</v>
      </c>
      <c r="Z2482" s="46" t="str">
        <f t="shared" si="121"/>
        <v>Más de 60</v>
      </c>
      <c r="AA2482" s="77" t="str">
        <f t="shared" si="122"/>
        <v>En Gestión</v>
      </c>
    </row>
    <row r="2483" spans="1:27" s="43" customFormat="1" ht="15" customHeight="1">
      <c r="A2483" s="89" t="s">
        <v>26</v>
      </c>
      <c r="B2483" s="90" t="s">
        <v>75</v>
      </c>
      <c r="C2483" s="91" t="s">
        <v>27</v>
      </c>
      <c r="D2483" s="91">
        <v>8075</v>
      </c>
      <c r="E2483" s="87" t="s">
        <v>153</v>
      </c>
      <c r="F2483" s="87" t="s">
        <v>29</v>
      </c>
      <c r="G2483" s="88" t="s">
        <v>44</v>
      </c>
      <c r="H2483" s="89" t="s">
        <v>45</v>
      </c>
      <c r="I2483" s="92" t="s">
        <v>2144</v>
      </c>
      <c r="J2483" s="92" t="s">
        <v>69</v>
      </c>
      <c r="K2483" s="95" t="s">
        <v>416</v>
      </c>
      <c r="L2483" s="128">
        <v>44022</v>
      </c>
      <c r="M2483" s="91">
        <v>2020</v>
      </c>
      <c r="N2483" s="91" t="s">
        <v>1124</v>
      </c>
      <c r="O2483" s="91" t="s">
        <v>1342</v>
      </c>
      <c r="P2483" s="127">
        <v>44052</v>
      </c>
      <c r="Q2483" s="97">
        <v>44104</v>
      </c>
      <c r="R2483" s="93" t="s">
        <v>35</v>
      </c>
      <c r="S2483" s="89" t="s">
        <v>36</v>
      </c>
      <c r="T2483" s="88" t="s">
        <v>30</v>
      </c>
      <c r="U2483" s="89" t="s">
        <v>449</v>
      </c>
      <c r="V2483" s="92" t="s">
        <v>2870</v>
      </c>
      <c r="W2483" s="94">
        <v>40319426</v>
      </c>
      <c r="X2483" s="46">
        <f t="shared" si="120"/>
        <v>82</v>
      </c>
      <c r="Y2483" s="46">
        <v>2218</v>
      </c>
      <c r="Z2483" s="46" t="str">
        <f t="shared" si="121"/>
        <v>Más de 60</v>
      </c>
      <c r="AA2483" s="77" t="str">
        <f t="shared" si="122"/>
        <v>En Gestión</v>
      </c>
    </row>
    <row r="2484" spans="1:27" s="43" customFormat="1" ht="15" customHeight="1">
      <c r="A2484" s="89" t="s">
        <v>26</v>
      </c>
      <c r="B2484" s="90" t="s">
        <v>75</v>
      </c>
      <c r="C2484" s="91" t="s">
        <v>27</v>
      </c>
      <c r="D2484" s="91">
        <v>8064</v>
      </c>
      <c r="E2484" s="87" t="s">
        <v>83</v>
      </c>
      <c r="F2484" s="87" t="s">
        <v>29</v>
      </c>
      <c r="G2484" s="88" t="s">
        <v>44</v>
      </c>
      <c r="H2484" s="89" t="s">
        <v>45</v>
      </c>
      <c r="I2484" s="92" t="s">
        <v>83</v>
      </c>
      <c r="J2484" s="92" t="s">
        <v>117</v>
      </c>
      <c r="K2484" s="91" t="s">
        <v>125</v>
      </c>
      <c r="L2484" s="128">
        <v>44021</v>
      </c>
      <c r="M2484" s="91">
        <v>2020</v>
      </c>
      <c r="N2484" s="91" t="s">
        <v>1124</v>
      </c>
      <c r="O2484" s="91" t="s">
        <v>1342</v>
      </c>
      <c r="P2484" s="127">
        <v>44051</v>
      </c>
      <c r="Q2484" s="97">
        <v>44104</v>
      </c>
      <c r="R2484" s="93" t="s">
        <v>35</v>
      </c>
      <c r="S2484" s="89" t="s">
        <v>36</v>
      </c>
      <c r="T2484" s="88" t="s">
        <v>30</v>
      </c>
      <c r="U2484" s="89" t="s">
        <v>449</v>
      </c>
      <c r="V2484" s="92" t="s">
        <v>2871</v>
      </c>
      <c r="W2484" s="94">
        <v>28590713</v>
      </c>
      <c r="X2484" s="46">
        <f t="shared" si="120"/>
        <v>83</v>
      </c>
      <c r="Y2484" s="46">
        <v>2219</v>
      </c>
      <c r="Z2484" s="46" t="str">
        <f t="shared" si="121"/>
        <v>Más de 60</v>
      </c>
      <c r="AA2484" s="77" t="str">
        <f t="shared" si="122"/>
        <v>En Gestión</v>
      </c>
    </row>
    <row r="2485" spans="1:27" s="43" customFormat="1" ht="15" customHeight="1">
      <c r="A2485" s="89" t="s">
        <v>26</v>
      </c>
      <c r="B2485" s="90" t="s">
        <v>75</v>
      </c>
      <c r="C2485" s="91" t="s">
        <v>27</v>
      </c>
      <c r="D2485" s="91">
        <v>8053</v>
      </c>
      <c r="E2485" s="87" t="s">
        <v>121</v>
      </c>
      <c r="F2485" s="87" t="s">
        <v>57</v>
      </c>
      <c r="G2485" s="88" t="s">
        <v>30</v>
      </c>
      <c r="H2485" s="89" t="s">
        <v>31</v>
      </c>
      <c r="I2485" s="92" t="s">
        <v>32</v>
      </c>
      <c r="J2485" s="92" t="s">
        <v>33</v>
      </c>
      <c r="K2485" s="91" t="s">
        <v>34</v>
      </c>
      <c r="L2485" s="128">
        <v>44021</v>
      </c>
      <c r="M2485" s="91">
        <v>2020</v>
      </c>
      <c r="N2485" s="91" t="s">
        <v>1124</v>
      </c>
      <c r="O2485" s="91" t="s">
        <v>1342</v>
      </c>
      <c r="P2485" s="127">
        <v>44051</v>
      </c>
      <c r="Q2485" s="97">
        <v>44104</v>
      </c>
      <c r="R2485" s="93" t="s">
        <v>35</v>
      </c>
      <c r="S2485" s="89" t="s">
        <v>36</v>
      </c>
      <c r="T2485" s="88" t="s">
        <v>30</v>
      </c>
      <c r="U2485" s="89" t="s">
        <v>449</v>
      </c>
      <c r="V2485" s="92" t="s">
        <v>2872</v>
      </c>
      <c r="W2485" s="94">
        <v>19821537</v>
      </c>
      <c r="X2485" s="46">
        <f t="shared" si="120"/>
        <v>83</v>
      </c>
      <c r="Y2485" s="46">
        <v>2220</v>
      </c>
      <c r="Z2485" s="46" t="str">
        <f t="shared" si="121"/>
        <v>Más de 60</v>
      </c>
      <c r="AA2485" s="77" t="str">
        <f t="shared" si="122"/>
        <v>En Gestión</v>
      </c>
    </row>
    <row r="2486" spans="1:27" s="43" customFormat="1" ht="15" customHeight="1">
      <c r="A2486" s="89" t="s">
        <v>26</v>
      </c>
      <c r="B2486" s="90" t="s">
        <v>75</v>
      </c>
      <c r="C2486" s="91" t="s">
        <v>27</v>
      </c>
      <c r="D2486" s="91">
        <v>8045</v>
      </c>
      <c r="E2486" s="87" t="s">
        <v>109</v>
      </c>
      <c r="F2486" s="87" t="s">
        <v>29</v>
      </c>
      <c r="G2486" s="88" t="s">
        <v>44</v>
      </c>
      <c r="H2486" s="89" t="s">
        <v>45</v>
      </c>
      <c r="I2486" s="92" t="s">
        <v>109</v>
      </c>
      <c r="J2486" s="92" t="s">
        <v>51</v>
      </c>
      <c r="K2486" s="91" t="s">
        <v>404</v>
      </c>
      <c r="L2486" s="128">
        <v>44021</v>
      </c>
      <c r="M2486" s="91">
        <v>2020</v>
      </c>
      <c r="N2486" s="91" t="s">
        <v>1124</v>
      </c>
      <c r="O2486" s="91" t="s">
        <v>1342</v>
      </c>
      <c r="P2486" s="127">
        <v>44051</v>
      </c>
      <c r="Q2486" s="97">
        <v>44104</v>
      </c>
      <c r="R2486" s="93" t="s">
        <v>35</v>
      </c>
      <c r="S2486" s="89" t="s">
        <v>36</v>
      </c>
      <c r="T2486" s="88" t="s">
        <v>30</v>
      </c>
      <c r="U2486" s="89" t="s">
        <v>449</v>
      </c>
      <c r="V2486" s="92" t="s">
        <v>2873</v>
      </c>
      <c r="W2486" s="94">
        <v>41637566</v>
      </c>
      <c r="X2486" s="46">
        <f t="shared" si="120"/>
        <v>83</v>
      </c>
      <c r="Y2486" s="46">
        <v>2221</v>
      </c>
      <c r="Z2486" s="46" t="str">
        <f t="shared" si="121"/>
        <v>Más de 60</v>
      </c>
      <c r="AA2486" s="77" t="str">
        <f t="shared" si="122"/>
        <v>En Gestión</v>
      </c>
    </row>
    <row r="2487" spans="1:27" s="43" customFormat="1" ht="15" customHeight="1">
      <c r="A2487" s="89" t="s">
        <v>26</v>
      </c>
      <c r="B2487" s="90" t="s">
        <v>75</v>
      </c>
      <c r="C2487" s="91" t="s">
        <v>27</v>
      </c>
      <c r="D2487" s="91">
        <v>8005</v>
      </c>
      <c r="E2487" s="87" t="s">
        <v>77</v>
      </c>
      <c r="F2487" s="87" t="s">
        <v>91</v>
      </c>
      <c r="G2487" s="88" t="s">
        <v>44</v>
      </c>
      <c r="H2487" s="89" t="s">
        <v>45</v>
      </c>
      <c r="I2487" s="92" t="s">
        <v>77</v>
      </c>
      <c r="J2487" s="92" t="s">
        <v>108</v>
      </c>
      <c r="K2487" s="91" t="s">
        <v>129</v>
      </c>
      <c r="L2487" s="128">
        <v>44020</v>
      </c>
      <c r="M2487" s="91">
        <v>2020</v>
      </c>
      <c r="N2487" s="91" t="s">
        <v>1124</v>
      </c>
      <c r="O2487" s="91" t="s">
        <v>1342</v>
      </c>
      <c r="P2487" s="127">
        <v>44050</v>
      </c>
      <c r="Q2487" s="97">
        <v>44104</v>
      </c>
      <c r="R2487" s="93" t="s">
        <v>35</v>
      </c>
      <c r="S2487" s="89" t="s">
        <v>36</v>
      </c>
      <c r="T2487" s="88" t="s">
        <v>30</v>
      </c>
      <c r="U2487" s="89" t="s">
        <v>449</v>
      </c>
      <c r="V2487" s="92" t="s">
        <v>2874</v>
      </c>
      <c r="W2487" s="94">
        <v>16439360</v>
      </c>
      <c r="X2487" s="46">
        <f t="shared" si="120"/>
        <v>84</v>
      </c>
      <c r="Y2487" s="46">
        <v>2222</v>
      </c>
      <c r="Z2487" s="46" t="str">
        <f t="shared" si="121"/>
        <v>Más de 60</v>
      </c>
      <c r="AA2487" s="77" t="str">
        <f t="shared" si="122"/>
        <v>En Gestión</v>
      </c>
    </row>
    <row r="2488" spans="1:27" s="43" customFormat="1" ht="15" customHeight="1">
      <c r="A2488" s="89" t="s">
        <v>26</v>
      </c>
      <c r="B2488" s="90" t="s">
        <v>75</v>
      </c>
      <c r="C2488" s="91" t="s">
        <v>27</v>
      </c>
      <c r="D2488" s="91">
        <v>8018</v>
      </c>
      <c r="E2488" s="87" t="s">
        <v>60</v>
      </c>
      <c r="F2488" s="87" t="s">
        <v>62</v>
      </c>
      <c r="G2488" s="88" t="s">
        <v>30</v>
      </c>
      <c r="H2488" s="89" t="s">
        <v>31</v>
      </c>
      <c r="I2488" s="92" t="s">
        <v>32</v>
      </c>
      <c r="J2488" s="92" t="s">
        <v>33</v>
      </c>
      <c r="K2488" s="91" t="s">
        <v>34</v>
      </c>
      <c r="L2488" s="128">
        <v>44020</v>
      </c>
      <c r="M2488" s="91">
        <v>2020</v>
      </c>
      <c r="N2488" s="91" t="s">
        <v>1124</v>
      </c>
      <c r="O2488" s="91" t="s">
        <v>1342</v>
      </c>
      <c r="P2488" s="127">
        <v>44050</v>
      </c>
      <c r="Q2488" s="97">
        <v>44104</v>
      </c>
      <c r="R2488" s="93" t="s">
        <v>35</v>
      </c>
      <c r="S2488" s="89" t="s">
        <v>36</v>
      </c>
      <c r="T2488" s="88" t="s">
        <v>30</v>
      </c>
      <c r="U2488" s="89" t="s">
        <v>449</v>
      </c>
      <c r="V2488" s="92" t="s">
        <v>2783</v>
      </c>
      <c r="W2488" s="94">
        <v>45307168</v>
      </c>
      <c r="X2488" s="46">
        <f t="shared" si="120"/>
        <v>84</v>
      </c>
      <c r="Y2488" s="46">
        <v>2223</v>
      </c>
      <c r="Z2488" s="46" t="str">
        <f t="shared" si="121"/>
        <v>Más de 60</v>
      </c>
      <c r="AA2488" s="77" t="str">
        <f t="shared" si="122"/>
        <v>En Gestión</v>
      </c>
    </row>
    <row r="2489" spans="1:27" s="43" customFormat="1" ht="15" customHeight="1">
      <c r="A2489" s="89" t="s">
        <v>26</v>
      </c>
      <c r="B2489" s="90" t="s">
        <v>75</v>
      </c>
      <c r="C2489" s="91" t="s">
        <v>27</v>
      </c>
      <c r="D2489" s="91">
        <v>7971</v>
      </c>
      <c r="E2489" s="87" t="s">
        <v>102</v>
      </c>
      <c r="F2489" s="87" t="s">
        <v>29</v>
      </c>
      <c r="G2489" s="88" t="s">
        <v>44</v>
      </c>
      <c r="H2489" s="89" t="s">
        <v>45</v>
      </c>
      <c r="I2489" s="92" t="s">
        <v>102</v>
      </c>
      <c r="J2489" s="92" t="s">
        <v>86</v>
      </c>
      <c r="K2489" s="91" t="s">
        <v>155</v>
      </c>
      <c r="L2489" s="128">
        <v>44019</v>
      </c>
      <c r="M2489" s="91">
        <v>2020</v>
      </c>
      <c r="N2489" s="91" t="s">
        <v>1124</v>
      </c>
      <c r="O2489" s="91" t="s">
        <v>1342</v>
      </c>
      <c r="P2489" s="127">
        <v>44049</v>
      </c>
      <c r="Q2489" s="97">
        <v>44104</v>
      </c>
      <c r="R2489" s="93" t="s">
        <v>35</v>
      </c>
      <c r="S2489" s="89" t="s">
        <v>36</v>
      </c>
      <c r="T2489" s="88" t="s">
        <v>30</v>
      </c>
      <c r="U2489" s="89" t="s">
        <v>449</v>
      </c>
      <c r="V2489" s="92" t="s">
        <v>2875</v>
      </c>
      <c r="W2489" s="94">
        <v>45573256</v>
      </c>
      <c r="X2489" s="46">
        <f t="shared" si="120"/>
        <v>85</v>
      </c>
      <c r="Y2489" s="46">
        <v>2224</v>
      </c>
      <c r="Z2489" s="46" t="str">
        <f t="shared" si="121"/>
        <v>Más de 60</v>
      </c>
      <c r="AA2489" s="77" t="str">
        <f t="shared" si="122"/>
        <v>En Gestión</v>
      </c>
    </row>
    <row r="2490" spans="1:27" s="43" customFormat="1">
      <c r="A2490" s="89" t="s">
        <v>26</v>
      </c>
      <c r="B2490" s="90" t="s">
        <v>75</v>
      </c>
      <c r="C2490" s="91" t="s">
        <v>27</v>
      </c>
      <c r="D2490" s="91">
        <v>7963</v>
      </c>
      <c r="E2490" s="87" t="s">
        <v>116</v>
      </c>
      <c r="F2490" s="87" t="s">
        <v>29</v>
      </c>
      <c r="G2490" s="88" t="s">
        <v>44</v>
      </c>
      <c r="H2490" s="89" t="s">
        <v>45</v>
      </c>
      <c r="I2490" s="92" t="s">
        <v>407</v>
      </c>
      <c r="J2490" s="92" t="s">
        <v>117</v>
      </c>
      <c r="K2490" s="91" t="s">
        <v>417</v>
      </c>
      <c r="L2490" s="128">
        <v>44018</v>
      </c>
      <c r="M2490" s="91">
        <v>2020</v>
      </c>
      <c r="N2490" s="91" t="s">
        <v>1124</v>
      </c>
      <c r="O2490" s="91" t="s">
        <v>1342</v>
      </c>
      <c r="P2490" s="127">
        <v>44048</v>
      </c>
      <c r="Q2490" s="97">
        <v>44104</v>
      </c>
      <c r="R2490" s="93" t="s">
        <v>35</v>
      </c>
      <c r="S2490" s="89" t="s">
        <v>36</v>
      </c>
      <c r="T2490" s="88" t="s">
        <v>30</v>
      </c>
      <c r="U2490" s="89" t="s">
        <v>449</v>
      </c>
      <c r="V2490" s="92" t="s">
        <v>2876</v>
      </c>
      <c r="W2490" s="94">
        <v>40228887</v>
      </c>
      <c r="X2490" s="46">
        <f t="shared" si="120"/>
        <v>86</v>
      </c>
      <c r="Y2490" s="46">
        <v>2225</v>
      </c>
      <c r="Z2490" s="46" t="str">
        <f t="shared" si="121"/>
        <v>Más de 60</v>
      </c>
      <c r="AA2490" s="77" t="str">
        <f t="shared" si="122"/>
        <v>En Gestión</v>
      </c>
    </row>
    <row r="2491" spans="1:27" s="43" customFormat="1" ht="15" customHeight="1">
      <c r="A2491" s="89" t="s">
        <v>26</v>
      </c>
      <c r="B2491" s="90" t="s">
        <v>75</v>
      </c>
      <c r="C2491" s="91" t="s">
        <v>27</v>
      </c>
      <c r="D2491" s="91">
        <v>7949</v>
      </c>
      <c r="E2491" s="87" t="s">
        <v>38</v>
      </c>
      <c r="F2491" s="87" t="s">
        <v>39</v>
      </c>
      <c r="G2491" s="88" t="s">
        <v>30</v>
      </c>
      <c r="H2491" s="89" t="s">
        <v>442</v>
      </c>
      <c r="I2491" s="92" t="s">
        <v>32</v>
      </c>
      <c r="J2491" s="92" t="s">
        <v>33</v>
      </c>
      <c r="K2491" s="91" t="s">
        <v>34</v>
      </c>
      <c r="L2491" s="128">
        <v>44018</v>
      </c>
      <c r="M2491" s="91">
        <v>2020</v>
      </c>
      <c r="N2491" s="91" t="s">
        <v>1124</v>
      </c>
      <c r="O2491" s="91" t="s">
        <v>1342</v>
      </c>
      <c r="P2491" s="127">
        <v>44048</v>
      </c>
      <c r="Q2491" s="97">
        <v>44104</v>
      </c>
      <c r="R2491" s="93" t="s">
        <v>40</v>
      </c>
      <c r="S2491" s="89" t="s">
        <v>420</v>
      </c>
      <c r="T2491" s="88" t="s">
        <v>30</v>
      </c>
      <c r="U2491" s="89" t="s">
        <v>449</v>
      </c>
      <c r="V2491" s="92" t="s">
        <v>2877</v>
      </c>
      <c r="W2491" s="94">
        <v>45794340</v>
      </c>
      <c r="X2491" s="46">
        <f t="shared" si="120"/>
        <v>86</v>
      </c>
      <c r="Y2491" s="46">
        <v>2226</v>
      </c>
      <c r="Z2491" s="46" t="str">
        <f t="shared" si="121"/>
        <v>Más de 60</v>
      </c>
      <c r="AA2491" s="77" t="str">
        <f t="shared" si="122"/>
        <v>En Gestión</v>
      </c>
    </row>
    <row r="2492" spans="1:27" s="43" customFormat="1" ht="15" customHeight="1">
      <c r="A2492" s="89" t="s">
        <v>26</v>
      </c>
      <c r="B2492" s="90" t="s">
        <v>75</v>
      </c>
      <c r="C2492" s="91" t="s">
        <v>27</v>
      </c>
      <c r="D2492" s="91">
        <v>7906</v>
      </c>
      <c r="E2492" s="87" t="s">
        <v>116</v>
      </c>
      <c r="F2492" s="87" t="s">
        <v>57</v>
      </c>
      <c r="G2492" s="88" t="s">
        <v>44</v>
      </c>
      <c r="H2492" s="89" t="s">
        <v>45</v>
      </c>
      <c r="I2492" s="92" t="s">
        <v>407</v>
      </c>
      <c r="J2492" s="92" t="s">
        <v>117</v>
      </c>
      <c r="K2492" s="91" t="s">
        <v>417</v>
      </c>
      <c r="L2492" s="128">
        <v>44016</v>
      </c>
      <c r="M2492" s="91">
        <v>2020</v>
      </c>
      <c r="N2492" s="91" t="s">
        <v>1124</v>
      </c>
      <c r="O2492" s="91" t="s">
        <v>1342</v>
      </c>
      <c r="P2492" s="127">
        <v>44046</v>
      </c>
      <c r="Q2492" s="97">
        <v>44104</v>
      </c>
      <c r="R2492" s="93" t="s">
        <v>35</v>
      </c>
      <c r="S2492" s="89" t="s">
        <v>36</v>
      </c>
      <c r="T2492" s="88" t="s">
        <v>30</v>
      </c>
      <c r="U2492" s="89" t="s">
        <v>449</v>
      </c>
      <c r="V2492" s="92" t="s">
        <v>2878</v>
      </c>
      <c r="W2492" s="94">
        <v>43939347</v>
      </c>
      <c r="X2492" s="46">
        <f t="shared" si="120"/>
        <v>88</v>
      </c>
      <c r="Y2492" s="46">
        <v>2227</v>
      </c>
      <c r="Z2492" s="46" t="str">
        <f t="shared" si="121"/>
        <v>Más de 60</v>
      </c>
      <c r="AA2492" s="77" t="str">
        <f t="shared" si="122"/>
        <v>En Gestión</v>
      </c>
    </row>
    <row r="2493" spans="1:27" s="43" customFormat="1" ht="15" customHeight="1">
      <c r="A2493" s="89" t="s">
        <v>26</v>
      </c>
      <c r="B2493" s="90" t="s">
        <v>75</v>
      </c>
      <c r="C2493" s="91" t="s">
        <v>27</v>
      </c>
      <c r="D2493" s="91">
        <v>7901</v>
      </c>
      <c r="E2493" s="87" t="s">
        <v>2879</v>
      </c>
      <c r="F2493" s="87" t="s">
        <v>458</v>
      </c>
      <c r="G2493" s="88" t="s">
        <v>44</v>
      </c>
      <c r="H2493" s="89" t="s">
        <v>45</v>
      </c>
      <c r="I2493" s="92" t="s">
        <v>153</v>
      </c>
      <c r="J2493" s="92" t="s">
        <v>69</v>
      </c>
      <c r="K2493" s="91" t="s">
        <v>416</v>
      </c>
      <c r="L2493" s="128">
        <v>44016</v>
      </c>
      <c r="M2493" s="91">
        <v>2020</v>
      </c>
      <c r="N2493" s="91" t="s">
        <v>1124</v>
      </c>
      <c r="O2493" s="91" t="s">
        <v>1342</v>
      </c>
      <c r="P2493" s="127">
        <v>44046</v>
      </c>
      <c r="Q2493" s="97">
        <v>44104</v>
      </c>
      <c r="R2493" s="93" t="s">
        <v>35</v>
      </c>
      <c r="S2493" s="89" t="s">
        <v>36</v>
      </c>
      <c r="T2493" s="88">
        <v>18</v>
      </c>
      <c r="U2493" s="89" t="s">
        <v>444</v>
      </c>
      <c r="V2493" s="92" t="s">
        <v>2880</v>
      </c>
      <c r="W2493" s="94">
        <v>22520396</v>
      </c>
      <c r="X2493" s="46">
        <f t="shared" si="120"/>
        <v>88</v>
      </c>
      <c r="Y2493" s="46">
        <v>2228</v>
      </c>
      <c r="Z2493" s="46" t="str">
        <f t="shared" si="121"/>
        <v>Más de 60</v>
      </c>
      <c r="AA2493" s="77" t="str">
        <f t="shared" si="122"/>
        <v>En Gestión</v>
      </c>
    </row>
    <row r="2494" spans="1:27" s="43" customFormat="1" ht="15" customHeight="1">
      <c r="A2494" s="89" t="s">
        <v>26</v>
      </c>
      <c r="B2494" s="90" t="s">
        <v>75</v>
      </c>
      <c r="C2494" s="91" t="s">
        <v>27</v>
      </c>
      <c r="D2494" s="91">
        <v>7904</v>
      </c>
      <c r="E2494" s="87" t="s">
        <v>2879</v>
      </c>
      <c r="F2494" s="87" t="s">
        <v>458</v>
      </c>
      <c r="G2494" s="88" t="s">
        <v>44</v>
      </c>
      <c r="H2494" s="89" t="s">
        <v>45</v>
      </c>
      <c r="I2494" s="92" t="s">
        <v>153</v>
      </c>
      <c r="J2494" s="92" t="s">
        <v>69</v>
      </c>
      <c r="K2494" s="91" t="s">
        <v>416</v>
      </c>
      <c r="L2494" s="128">
        <v>44016</v>
      </c>
      <c r="M2494" s="91">
        <v>2020</v>
      </c>
      <c r="N2494" s="91" t="s">
        <v>1124</v>
      </c>
      <c r="O2494" s="91" t="s">
        <v>1342</v>
      </c>
      <c r="P2494" s="127">
        <v>44046</v>
      </c>
      <c r="Q2494" s="97">
        <v>44104</v>
      </c>
      <c r="R2494" s="93" t="s">
        <v>35</v>
      </c>
      <c r="S2494" s="89" t="s">
        <v>36</v>
      </c>
      <c r="T2494" s="88">
        <v>18</v>
      </c>
      <c r="U2494" s="89" t="s">
        <v>444</v>
      </c>
      <c r="V2494" s="92" t="s">
        <v>2880</v>
      </c>
      <c r="W2494" s="94">
        <v>22520396</v>
      </c>
      <c r="X2494" s="46">
        <f t="shared" si="120"/>
        <v>88</v>
      </c>
      <c r="Y2494" s="46">
        <v>2229</v>
      </c>
      <c r="Z2494" s="46" t="str">
        <f t="shared" si="121"/>
        <v>Más de 60</v>
      </c>
      <c r="AA2494" s="77" t="str">
        <f t="shared" si="122"/>
        <v>En Gestión</v>
      </c>
    </row>
    <row r="2495" spans="1:27" s="43" customFormat="1" ht="15" customHeight="1">
      <c r="A2495" s="89" t="s">
        <v>26</v>
      </c>
      <c r="B2495" s="90" t="s">
        <v>75</v>
      </c>
      <c r="C2495" s="91" t="s">
        <v>27</v>
      </c>
      <c r="D2495" s="91">
        <v>7905</v>
      </c>
      <c r="E2495" s="87" t="s">
        <v>71</v>
      </c>
      <c r="F2495" s="87" t="s">
        <v>29</v>
      </c>
      <c r="G2495" s="88" t="s">
        <v>44</v>
      </c>
      <c r="H2495" s="89" t="s">
        <v>45</v>
      </c>
      <c r="I2495" s="92" t="s">
        <v>71</v>
      </c>
      <c r="J2495" s="92" t="s">
        <v>47</v>
      </c>
      <c r="K2495" s="91" t="s">
        <v>34</v>
      </c>
      <c r="L2495" s="128">
        <v>44016</v>
      </c>
      <c r="M2495" s="91">
        <v>2020</v>
      </c>
      <c r="N2495" s="91" t="s">
        <v>1124</v>
      </c>
      <c r="O2495" s="91" t="s">
        <v>1342</v>
      </c>
      <c r="P2495" s="127">
        <v>44046</v>
      </c>
      <c r="Q2495" s="97">
        <v>44104</v>
      </c>
      <c r="R2495" s="93" t="s">
        <v>35</v>
      </c>
      <c r="S2495" s="89" t="s">
        <v>36</v>
      </c>
      <c r="T2495" s="88" t="s">
        <v>30</v>
      </c>
      <c r="U2495" s="89" t="s">
        <v>449</v>
      </c>
      <c r="V2495" s="92" t="s">
        <v>2881</v>
      </c>
      <c r="W2495" s="94">
        <v>10742029</v>
      </c>
      <c r="X2495" s="46">
        <f t="shared" si="120"/>
        <v>88</v>
      </c>
      <c r="Y2495" s="46">
        <v>2230</v>
      </c>
      <c r="Z2495" s="46" t="str">
        <f t="shared" si="121"/>
        <v>Más de 60</v>
      </c>
      <c r="AA2495" s="77" t="str">
        <f t="shared" si="122"/>
        <v>En Gestión</v>
      </c>
    </row>
    <row r="2496" spans="1:27" s="43" customFormat="1" ht="15" customHeight="1">
      <c r="A2496" s="89" t="s">
        <v>26</v>
      </c>
      <c r="B2496" s="90" t="s">
        <v>75</v>
      </c>
      <c r="C2496" s="91" t="s">
        <v>27</v>
      </c>
      <c r="D2496" s="91">
        <v>7903</v>
      </c>
      <c r="E2496" s="87" t="s">
        <v>102</v>
      </c>
      <c r="F2496" s="87" t="s">
        <v>29</v>
      </c>
      <c r="G2496" s="88" t="s">
        <v>44</v>
      </c>
      <c r="H2496" s="89" t="s">
        <v>45</v>
      </c>
      <c r="I2496" s="92" t="s">
        <v>102</v>
      </c>
      <c r="J2496" s="92" t="s">
        <v>86</v>
      </c>
      <c r="K2496" s="91" t="s">
        <v>155</v>
      </c>
      <c r="L2496" s="128">
        <v>44016</v>
      </c>
      <c r="M2496" s="91">
        <v>2020</v>
      </c>
      <c r="N2496" s="91" t="s">
        <v>1124</v>
      </c>
      <c r="O2496" s="91" t="s">
        <v>1342</v>
      </c>
      <c r="P2496" s="127">
        <v>44046</v>
      </c>
      <c r="Q2496" s="97">
        <v>44104</v>
      </c>
      <c r="R2496" s="93" t="s">
        <v>35</v>
      </c>
      <c r="S2496" s="89" t="s">
        <v>36</v>
      </c>
      <c r="T2496" s="88" t="s">
        <v>30</v>
      </c>
      <c r="U2496" s="89" t="s">
        <v>449</v>
      </c>
      <c r="V2496" s="92" t="s">
        <v>2882</v>
      </c>
      <c r="W2496" s="94">
        <v>48346693</v>
      </c>
      <c r="X2496" s="46">
        <f t="shared" si="120"/>
        <v>88</v>
      </c>
      <c r="Y2496" s="46">
        <v>2231</v>
      </c>
      <c r="Z2496" s="46" t="str">
        <f t="shared" si="121"/>
        <v>Más de 60</v>
      </c>
      <c r="AA2496" s="77" t="str">
        <f t="shared" si="122"/>
        <v>En Gestión</v>
      </c>
    </row>
    <row r="2497" spans="1:27" s="43" customFormat="1" ht="15" customHeight="1">
      <c r="A2497" s="89" t="s">
        <v>26</v>
      </c>
      <c r="B2497" s="90" t="s">
        <v>75</v>
      </c>
      <c r="C2497" s="91" t="s">
        <v>27</v>
      </c>
      <c r="D2497" s="91">
        <v>7910</v>
      </c>
      <c r="E2497" s="87" t="s">
        <v>102</v>
      </c>
      <c r="F2497" s="87" t="s">
        <v>29</v>
      </c>
      <c r="G2497" s="88" t="s">
        <v>44</v>
      </c>
      <c r="H2497" s="89" t="s">
        <v>45</v>
      </c>
      <c r="I2497" s="92" t="s">
        <v>102</v>
      </c>
      <c r="J2497" s="92" t="s">
        <v>86</v>
      </c>
      <c r="K2497" s="91" t="s">
        <v>155</v>
      </c>
      <c r="L2497" s="128">
        <v>44016</v>
      </c>
      <c r="M2497" s="91">
        <v>2020</v>
      </c>
      <c r="N2497" s="91" t="s">
        <v>1124</v>
      </c>
      <c r="O2497" s="91" t="s">
        <v>1342</v>
      </c>
      <c r="P2497" s="127">
        <v>44046</v>
      </c>
      <c r="Q2497" s="97">
        <v>44104</v>
      </c>
      <c r="R2497" s="93" t="s">
        <v>35</v>
      </c>
      <c r="S2497" s="89" t="s">
        <v>36</v>
      </c>
      <c r="T2497" s="88" t="s">
        <v>30</v>
      </c>
      <c r="U2497" s="89" t="s">
        <v>449</v>
      </c>
      <c r="V2497" s="92" t="s">
        <v>2883</v>
      </c>
      <c r="W2497" s="94">
        <v>47464356</v>
      </c>
      <c r="X2497" s="46">
        <f t="shared" si="120"/>
        <v>88</v>
      </c>
      <c r="Y2497" s="46">
        <v>2232</v>
      </c>
      <c r="Z2497" s="46" t="str">
        <f t="shared" si="121"/>
        <v>Más de 60</v>
      </c>
      <c r="AA2497" s="77" t="str">
        <f t="shared" si="122"/>
        <v>En Gestión</v>
      </c>
    </row>
    <row r="2498" spans="1:27" s="43" customFormat="1" ht="15" customHeight="1">
      <c r="A2498" s="89" t="s">
        <v>26</v>
      </c>
      <c r="B2498" s="90" t="s">
        <v>75</v>
      </c>
      <c r="C2498" s="91" t="s">
        <v>27</v>
      </c>
      <c r="D2498" s="91">
        <v>7877</v>
      </c>
      <c r="E2498" s="87" t="s">
        <v>128</v>
      </c>
      <c r="F2498" s="87" t="s">
        <v>29</v>
      </c>
      <c r="G2498" s="88" t="s">
        <v>44</v>
      </c>
      <c r="H2498" s="89" t="s">
        <v>45</v>
      </c>
      <c r="I2498" s="92" t="s">
        <v>128</v>
      </c>
      <c r="J2498" s="92" t="s">
        <v>108</v>
      </c>
      <c r="K2498" s="91" t="s">
        <v>129</v>
      </c>
      <c r="L2498" s="128">
        <v>44015</v>
      </c>
      <c r="M2498" s="91">
        <v>2020</v>
      </c>
      <c r="N2498" s="91" t="s">
        <v>1124</v>
      </c>
      <c r="O2498" s="91" t="s">
        <v>1342</v>
      </c>
      <c r="P2498" s="127">
        <v>44045</v>
      </c>
      <c r="Q2498" s="97">
        <v>44104</v>
      </c>
      <c r="R2498" s="93" t="s">
        <v>35</v>
      </c>
      <c r="S2498" s="89" t="s">
        <v>36</v>
      </c>
      <c r="T2498" s="88" t="s">
        <v>30</v>
      </c>
      <c r="U2498" s="89" t="s">
        <v>449</v>
      </c>
      <c r="V2498" s="92" t="s">
        <v>2884</v>
      </c>
      <c r="W2498" s="94">
        <v>47236626</v>
      </c>
      <c r="X2498" s="46">
        <f t="shared" si="120"/>
        <v>89</v>
      </c>
      <c r="Y2498" s="46">
        <v>2233</v>
      </c>
      <c r="Z2498" s="46" t="str">
        <f t="shared" si="121"/>
        <v>Más de 60</v>
      </c>
      <c r="AA2498" s="77" t="str">
        <f t="shared" si="122"/>
        <v>En Gestión</v>
      </c>
    </row>
    <row r="2499" spans="1:27" s="43" customFormat="1" ht="15" customHeight="1">
      <c r="A2499" s="89" t="s">
        <v>26</v>
      </c>
      <c r="B2499" s="90" t="s">
        <v>75</v>
      </c>
      <c r="C2499" s="91" t="s">
        <v>27</v>
      </c>
      <c r="D2499" s="91">
        <v>7846</v>
      </c>
      <c r="E2499" s="87" t="s">
        <v>1111</v>
      </c>
      <c r="F2499" s="87" t="s">
        <v>57</v>
      </c>
      <c r="G2499" s="88" t="s">
        <v>44</v>
      </c>
      <c r="H2499" s="89" t="s">
        <v>45</v>
      </c>
      <c r="I2499" s="92" t="s">
        <v>407</v>
      </c>
      <c r="J2499" s="92" t="s">
        <v>117</v>
      </c>
      <c r="K2499" s="91" t="s">
        <v>417</v>
      </c>
      <c r="L2499" s="128">
        <v>44014</v>
      </c>
      <c r="M2499" s="91">
        <v>2020</v>
      </c>
      <c r="N2499" s="91" t="s">
        <v>1124</v>
      </c>
      <c r="O2499" s="91" t="s">
        <v>1342</v>
      </c>
      <c r="P2499" s="127">
        <v>44044</v>
      </c>
      <c r="Q2499" s="97">
        <v>44104</v>
      </c>
      <c r="R2499" s="93" t="s">
        <v>35</v>
      </c>
      <c r="S2499" s="89" t="s">
        <v>36</v>
      </c>
      <c r="T2499" s="88" t="s">
        <v>30</v>
      </c>
      <c r="U2499" s="89" t="s">
        <v>449</v>
      </c>
      <c r="V2499" s="92" t="s">
        <v>2885</v>
      </c>
      <c r="W2499" s="94">
        <v>23997302</v>
      </c>
      <c r="X2499" s="46">
        <f t="shared" si="120"/>
        <v>90</v>
      </c>
      <c r="Y2499" s="46">
        <v>2234</v>
      </c>
      <c r="Z2499" s="46" t="str">
        <f t="shared" si="121"/>
        <v>Más de 60</v>
      </c>
      <c r="AA2499" s="77" t="str">
        <f t="shared" si="122"/>
        <v>En Gestión</v>
      </c>
    </row>
    <row r="2500" spans="1:27" s="43" customFormat="1" ht="15" customHeight="1">
      <c r="A2500" s="89" t="s">
        <v>26</v>
      </c>
      <c r="B2500" s="90" t="s">
        <v>75</v>
      </c>
      <c r="C2500" s="91" t="s">
        <v>27</v>
      </c>
      <c r="D2500" s="91">
        <v>7857</v>
      </c>
      <c r="E2500" s="87" t="s">
        <v>28</v>
      </c>
      <c r="F2500" s="87" t="s">
        <v>29</v>
      </c>
      <c r="G2500" s="88" t="s">
        <v>30</v>
      </c>
      <c r="H2500" s="89" t="s">
        <v>31</v>
      </c>
      <c r="I2500" s="92" t="s">
        <v>32</v>
      </c>
      <c r="J2500" s="92" t="s">
        <v>33</v>
      </c>
      <c r="K2500" s="91" t="s">
        <v>34</v>
      </c>
      <c r="L2500" s="128">
        <v>44014</v>
      </c>
      <c r="M2500" s="91">
        <v>2020</v>
      </c>
      <c r="N2500" s="91" t="s">
        <v>1124</v>
      </c>
      <c r="O2500" s="91" t="s">
        <v>1342</v>
      </c>
      <c r="P2500" s="127">
        <v>44044</v>
      </c>
      <c r="Q2500" s="97">
        <v>44104</v>
      </c>
      <c r="R2500" s="93" t="s">
        <v>35</v>
      </c>
      <c r="S2500" s="89" t="s">
        <v>36</v>
      </c>
      <c r="T2500" s="88" t="s">
        <v>30</v>
      </c>
      <c r="U2500" s="89" t="s">
        <v>449</v>
      </c>
      <c r="V2500" s="92" t="s">
        <v>2886</v>
      </c>
      <c r="W2500" s="94">
        <v>44971081</v>
      </c>
      <c r="X2500" s="46">
        <f t="shared" si="120"/>
        <v>90</v>
      </c>
      <c r="Y2500" s="46">
        <v>2235</v>
      </c>
      <c r="Z2500" s="46" t="str">
        <f t="shared" si="121"/>
        <v>Más de 60</v>
      </c>
      <c r="AA2500" s="77" t="str">
        <f t="shared" si="122"/>
        <v>En Gestión</v>
      </c>
    </row>
    <row r="2501" spans="1:27" s="43" customFormat="1" ht="15" customHeight="1">
      <c r="A2501" s="89" t="s">
        <v>26</v>
      </c>
      <c r="B2501" s="90" t="s">
        <v>75</v>
      </c>
      <c r="C2501" s="91" t="s">
        <v>27</v>
      </c>
      <c r="D2501" s="91">
        <v>7817</v>
      </c>
      <c r="E2501" s="87" t="s">
        <v>1458</v>
      </c>
      <c r="F2501" s="87" t="s">
        <v>29</v>
      </c>
      <c r="G2501" s="88" t="s">
        <v>44</v>
      </c>
      <c r="H2501" s="89" t="s">
        <v>45</v>
      </c>
      <c r="I2501" s="92" t="s">
        <v>50</v>
      </c>
      <c r="J2501" s="92" t="s">
        <v>51</v>
      </c>
      <c r="K2501" s="91" t="s">
        <v>52</v>
      </c>
      <c r="L2501" s="128">
        <v>44013</v>
      </c>
      <c r="M2501" s="91">
        <v>2020</v>
      </c>
      <c r="N2501" s="91" t="s">
        <v>1124</v>
      </c>
      <c r="O2501" s="91" t="s">
        <v>1342</v>
      </c>
      <c r="P2501" s="127">
        <v>44043</v>
      </c>
      <c r="Q2501" s="97">
        <v>44104</v>
      </c>
      <c r="R2501" s="93" t="s">
        <v>35</v>
      </c>
      <c r="S2501" s="89" t="s">
        <v>36</v>
      </c>
      <c r="T2501" s="88" t="s">
        <v>30</v>
      </c>
      <c r="U2501" s="89" t="s">
        <v>449</v>
      </c>
      <c r="V2501" s="92" t="s">
        <v>2887</v>
      </c>
      <c r="W2501" s="94">
        <v>40380725</v>
      </c>
      <c r="X2501" s="46">
        <f t="shared" si="120"/>
        <v>91</v>
      </c>
      <c r="Y2501" s="46">
        <v>2236</v>
      </c>
      <c r="Z2501" s="46" t="str">
        <f t="shared" si="121"/>
        <v>Más de 60</v>
      </c>
      <c r="AA2501" s="77" t="str">
        <f t="shared" si="122"/>
        <v>En Gestión</v>
      </c>
    </row>
    <row r="2502" spans="1:27" s="43" customFormat="1" ht="15" customHeight="1">
      <c r="A2502" s="89" t="s">
        <v>26</v>
      </c>
      <c r="B2502" s="90" t="s">
        <v>75</v>
      </c>
      <c r="C2502" s="91" t="s">
        <v>27</v>
      </c>
      <c r="D2502" s="91">
        <v>7818</v>
      </c>
      <c r="E2502" s="87" t="s">
        <v>1458</v>
      </c>
      <c r="F2502" s="87" t="s">
        <v>29</v>
      </c>
      <c r="G2502" s="88" t="s">
        <v>44</v>
      </c>
      <c r="H2502" s="89" t="s">
        <v>45</v>
      </c>
      <c r="I2502" s="92" t="s">
        <v>50</v>
      </c>
      <c r="J2502" s="92" t="s">
        <v>51</v>
      </c>
      <c r="K2502" s="91" t="s">
        <v>52</v>
      </c>
      <c r="L2502" s="128">
        <v>44013</v>
      </c>
      <c r="M2502" s="91">
        <v>2020</v>
      </c>
      <c r="N2502" s="91" t="s">
        <v>1124</v>
      </c>
      <c r="O2502" s="91" t="s">
        <v>1342</v>
      </c>
      <c r="P2502" s="127">
        <v>44043</v>
      </c>
      <c r="Q2502" s="97">
        <v>44104</v>
      </c>
      <c r="R2502" s="93" t="s">
        <v>35</v>
      </c>
      <c r="S2502" s="89" t="s">
        <v>36</v>
      </c>
      <c r="T2502" s="88" t="s">
        <v>30</v>
      </c>
      <c r="U2502" s="89" t="s">
        <v>449</v>
      </c>
      <c r="V2502" s="92" t="s">
        <v>2888</v>
      </c>
      <c r="W2502" s="94">
        <v>29373857</v>
      </c>
      <c r="X2502" s="46">
        <f t="shared" si="120"/>
        <v>91</v>
      </c>
      <c r="Y2502" s="46">
        <v>2237</v>
      </c>
      <c r="Z2502" s="46" t="str">
        <f t="shared" si="121"/>
        <v>Más de 60</v>
      </c>
      <c r="AA2502" s="77" t="str">
        <f t="shared" si="122"/>
        <v>En Gestión</v>
      </c>
    </row>
    <row r="2503" spans="1:27" s="43" customFormat="1" ht="15" customHeight="1">
      <c r="A2503" s="89" t="s">
        <v>26</v>
      </c>
      <c r="B2503" s="90" t="s">
        <v>75</v>
      </c>
      <c r="C2503" s="91" t="s">
        <v>27</v>
      </c>
      <c r="D2503" s="91">
        <v>7823</v>
      </c>
      <c r="E2503" s="87" t="s">
        <v>147</v>
      </c>
      <c r="F2503" s="87" t="s">
        <v>29</v>
      </c>
      <c r="G2503" s="88" t="s">
        <v>30</v>
      </c>
      <c r="H2503" s="89" t="s">
        <v>31</v>
      </c>
      <c r="I2503" s="92" t="s">
        <v>32</v>
      </c>
      <c r="J2503" s="92" t="s">
        <v>33</v>
      </c>
      <c r="K2503" s="91" t="s">
        <v>34</v>
      </c>
      <c r="L2503" s="128">
        <v>44013</v>
      </c>
      <c r="M2503" s="91">
        <v>2020</v>
      </c>
      <c r="N2503" s="91" t="s">
        <v>1124</v>
      </c>
      <c r="O2503" s="91" t="s">
        <v>1342</v>
      </c>
      <c r="P2503" s="127">
        <v>44043</v>
      </c>
      <c r="Q2503" s="97">
        <v>44104</v>
      </c>
      <c r="R2503" s="93" t="s">
        <v>35</v>
      </c>
      <c r="S2503" s="89" t="s">
        <v>36</v>
      </c>
      <c r="T2503" s="88" t="s">
        <v>30</v>
      </c>
      <c r="U2503" s="89" t="s">
        <v>449</v>
      </c>
      <c r="V2503" s="92" t="s">
        <v>2889</v>
      </c>
      <c r="W2503" s="94">
        <v>43994160</v>
      </c>
      <c r="X2503" s="46">
        <f t="shared" si="120"/>
        <v>91</v>
      </c>
      <c r="Y2503" s="46">
        <v>2238</v>
      </c>
      <c r="Z2503" s="46" t="str">
        <f t="shared" si="121"/>
        <v>Más de 60</v>
      </c>
      <c r="AA2503" s="77" t="str">
        <f t="shared" si="122"/>
        <v>En Gestión</v>
      </c>
    </row>
    <row r="2504" spans="1:27" s="43" customFormat="1" ht="15" customHeight="1">
      <c r="A2504" s="89" t="s">
        <v>26</v>
      </c>
      <c r="B2504" s="90" t="s">
        <v>75</v>
      </c>
      <c r="C2504" s="91" t="s">
        <v>27</v>
      </c>
      <c r="D2504" s="91">
        <v>7777</v>
      </c>
      <c r="E2504" s="87" t="s">
        <v>83</v>
      </c>
      <c r="F2504" s="87" t="s">
        <v>29</v>
      </c>
      <c r="G2504" s="88" t="s">
        <v>44</v>
      </c>
      <c r="H2504" s="89" t="s">
        <v>45</v>
      </c>
      <c r="I2504" s="92" t="s">
        <v>83</v>
      </c>
      <c r="J2504" s="92" t="s">
        <v>117</v>
      </c>
      <c r="K2504" s="91" t="s">
        <v>125</v>
      </c>
      <c r="L2504" s="128">
        <v>44012</v>
      </c>
      <c r="M2504" s="91">
        <v>2020</v>
      </c>
      <c r="N2504" s="91" t="s">
        <v>464</v>
      </c>
      <c r="O2504" s="91" t="s">
        <v>538</v>
      </c>
      <c r="P2504" s="127">
        <v>44042</v>
      </c>
      <c r="Q2504" s="97">
        <v>44104</v>
      </c>
      <c r="R2504" s="93" t="s">
        <v>35</v>
      </c>
      <c r="S2504" s="89" t="s">
        <v>36</v>
      </c>
      <c r="T2504" s="88" t="s">
        <v>30</v>
      </c>
      <c r="U2504" s="89" t="s">
        <v>449</v>
      </c>
      <c r="V2504" s="92" t="s">
        <v>1096</v>
      </c>
      <c r="W2504" s="94">
        <v>28246589</v>
      </c>
      <c r="X2504" s="46">
        <f t="shared" si="120"/>
        <v>92</v>
      </c>
      <c r="Y2504" s="46">
        <v>2239</v>
      </c>
      <c r="Z2504" s="46" t="str">
        <f t="shared" si="121"/>
        <v>Más de 60</v>
      </c>
      <c r="AA2504" s="77" t="str">
        <f t="shared" si="122"/>
        <v>En Gestión</v>
      </c>
    </row>
    <row r="2505" spans="1:27" s="43" customFormat="1" ht="15" customHeight="1">
      <c r="A2505" s="89" t="s">
        <v>26</v>
      </c>
      <c r="B2505" s="90" t="s">
        <v>75</v>
      </c>
      <c r="C2505" s="91" t="s">
        <v>27</v>
      </c>
      <c r="D2505" s="91">
        <v>7760</v>
      </c>
      <c r="E2505" s="87" t="s">
        <v>116</v>
      </c>
      <c r="F2505" s="87" t="s">
        <v>1081</v>
      </c>
      <c r="G2505" s="88" t="s">
        <v>44</v>
      </c>
      <c r="H2505" s="89" t="s">
        <v>45</v>
      </c>
      <c r="I2505" s="92" t="s">
        <v>407</v>
      </c>
      <c r="J2505" s="92" t="s">
        <v>117</v>
      </c>
      <c r="K2505" s="91" t="s">
        <v>417</v>
      </c>
      <c r="L2505" s="128">
        <v>44012</v>
      </c>
      <c r="M2505" s="91">
        <v>2020</v>
      </c>
      <c r="N2505" s="91" t="s">
        <v>464</v>
      </c>
      <c r="O2505" s="91" t="s">
        <v>538</v>
      </c>
      <c r="P2505" s="127">
        <v>44042</v>
      </c>
      <c r="Q2505" s="97">
        <v>44104</v>
      </c>
      <c r="R2505" s="93" t="s">
        <v>35</v>
      </c>
      <c r="S2505" s="89" t="s">
        <v>36</v>
      </c>
      <c r="T2505" s="88" t="s">
        <v>30</v>
      </c>
      <c r="U2505" s="89" t="s">
        <v>449</v>
      </c>
      <c r="V2505" s="92" t="s">
        <v>1082</v>
      </c>
      <c r="W2505" s="94">
        <v>24991402</v>
      </c>
      <c r="X2505" s="46">
        <f t="shared" si="120"/>
        <v>92</v>
      </c>
      <c r="Y2505" s="46">
        <v>2240</v>
      </c>
      <c r="Z2505" s="46" t="str">
        <f t="shared" si="121"/>
        <v>Más de 60</v>
      </c>
      <c r="AA2505" s="77" t="str">
        <f t="shared" si="122"/>
        <v>En Gestión</v>
      </c>
    </row>
    <row r="2506" spans="1:27" s="43" customFormat="1" ht="15" customHeight="1">
      <c r="A2506" s="89" t="s">
        <v>26</v>
      </c>
      <c r="B2506" s="90" t="s">
        <v>75</v>
      </c>
      <c r="C2506" s="91" t="s">
        <v>27</v>
      </c>
      <c r="D2506" s="91">
        <v>7763</v>
      </c>
      <c r="E2506" s="87" t="s">
        <v>116</v>
      </c>
      <c r="F2506" s="87" t="s">
        <v>29</v>
      </c>
      <c r="G2506" s="88" t="s">
        <v>44</v>
      </c>
      <c r="H2506" s="89" t="s">
        <v>45</v>
      </c>
      <c r="I2506" s="92" t="s">
        <v>407</v>
      </c>
      <c r="J2506" s="92" t="s">
        <v>117</v>
      </c>
      <c r="K2506" s="91" t="s">
        <v>417</v>
      </c>
      <c r="L2506" s="128">
        <v>44012</v>
      </c>
      <c r="M2506" s="91">
        <v>2020</v>
      </c>
      <c r="N2506" s="91" t="s">
        <v>464</v>
      </c>
      <c r="O2506" s="91" t="s">
        <v>538</v>
      </c>
      <c r="P2506" s="127">
        <v>44042</v>
      </c>
      <c r="Q2506" s="97">
        <v>44104</v>
      </c>
      <c r="R2506" s="93" t="s">
        <v>35</v>
      </c>
      <c r="S2506" s="89" t="s">
        <v>36</v>
      </c>
      <c r="T2506" s="88" t="s">
        <v>30</v>
      </c>
      <c r="U2506" s="89" t="s">
        <v>449</v>
      </c>
      <c r="V2506" s="92" t="s">
        <v>1085</v>
      </c>
      <c r="W2506" s="94">
        <v>23869122</v>
      </c>
      <c r="X2506" s="46">
        <f t="shared" si="120"/>
        <v>92</v>
      </c>
      <c r="Y2506" s="46">
        <v>2241</v>
      </c>
      <c r="Z2506" s="46" t="str">
        <f t="shared" si="121"/>
        <v>Más de 60</v>
      </c>
      <c r="AA2506" s="77" t="str">
        <f t="shared" si="122"/>
        <v>En Gestión</v>
      </c>
    </row>
    <row r="2507" spans="1:27" s="43" customFormat="1" ht="15" customHeight="1">
      <c r="A2507" s="89" t="s">
        <v>26</v>
      </c>
      <c r="B2507" s="90" t="s">
        <v>75</v>
      </c>
      <c r="C2507" s="91" t="s">
        <v>27</v>
      </c>
      <c r="D2507" s="91">
        <v>7694</v>
      </c>
      <c r="E2507" s="87" t="s">
        <v>116</v>
      </c>
      <c r="F2507" s="87" t="s">
        <v>57</v>
      </c>
      <c r="G2507" s="88" t="s">
        <v>44</v>
      </c>
      <c r="H2507" s="89" t="s">
        <v>45</v>
      </c>
      <c r="I2507" s="92" t="s">
        <v>407</v>
      </c>
      <c r="J2507" s="92" t="s">
        <v>117</v>
      </c>
      <c r="K2507" s="91" t="s">
        <v>417</v>
      </c>
      <c r="L2507" s="128">
        <v>44009</v>
      </c>
      <c r="M2507" s="91">
        <v>2020</v>
      </c>
      <c r="N2507" s="91" t="s">
        <v>464</v>
      </c>
      <c r="O2507" s="91" t="s">
        <v>538</v>
      </c>
      <c r="P2507" s="127">
        <v>44039</v>
      </c>
      <c r="Q2507" s="97">
        <v>44104</v>
      </c>
      <c r="R2507" s="93" t="s">
        <v>35</v>
      </c>
      <c r="S2507" s="89" t="s">
        <v>36</v>
      </c>
      <c r="T2507" s="88" t="s">
        <v>30</v>
      </c>
      <c r="U2507" s="89" t="s">
        <v>449</v>
      </c>
      <c r="V2507" s="92" t="s">
        <v>1020</v>
      </c>
      <c r="W2507" s="94">
        <v>41065988</v>
      </c>
      <c r="X2507" s="46">
        <f t="shared" si="120"/>
        <v>95</v>
      </c>
      <c r="Y2507" s="46">
        <v>2242</v>
      </c>
      <c r="Z2507" s="46" t="str">
        <f t="shared" si="121"/>
        <v>Más de 60</v>
      </c>
      <c r="AA2507" s="77" t="str">
        <f t="shared" si="122"/>
        <v>En Gestión</v>
      </c>
    </row>
    <row r="2508" spans="1:27" s="43" customFormat="1" ht="15" customHeight="1">
      <c r="A2508" s="89" t="s">
        <v>26</v>
      </c>
      <c r="B2508" s="90" t="s">
        <v>75</v>
      </c>
      <c r="C2508" s="91" t="s">
        <v>27</v>
      </c>
      <c r="D2508" s="91">
        <v>7700</v>
      </c>
      <c r="E2508" s="87" t="s">
        <v>116</v>
      </c>
      <c r="F2508" s="87" t="s">
        <v>57</v>
      </c>
      <c r="G2508" s="88" t="s">
        <v>44</v>
      </c>
      <c r="H2508" s="89" t="s">
        <v>45</v>
      </c>
      <c r="I2508" s="92" t="s">
        <v>407</v>
      </c>
      <c r="J2508" s="92" t="s">
        <v>117</v>
      </c>
      <c r="K2508" s="91" t="s">
        <v>417</v>
      </c>
      <c r="L2508" s="128">
        <v>44009</v>
      </c>
      <c r="M2508" s="91">
        <v>2020</v>
      </c>
      <c r="N2508" s="91" t="s">
        <v>464</v>
      </c>
      <c r="O2508" s="91" t="s">
        <v>538</v>
      </c>
      <c r="P2508" s="127">
        <v>44039</v>
      </c>
      <c r="Q2508" s="97">
        <v>44104</v>
      </c>
      <c r="R2508" s="93" t="s">
        <v>35</v>
      </c>
      <c r="S2508" s="89" t="s">
        <v>36</v>
      </c>
      <c r="T2508" s="88" t="s">
        <v>30</v>
      </c>
      <c r="U2508" s="89" t="s">
        <v>449</v>
      </c>
      <c r="V2508" s="92" t="s">
        <v>1025</v>
      </c>
      <c r="W2508" s="94">
        <v>47063589</v>
      </c>
      <c r="X2508" s="46">
        <f t="shared" si="120"/>
        <v>95</v>
      </c>
      <c r="Y2508" s="46">
        <v>2243</v>
      </c>
      <c r="Z2508" s="46" t="str">
        <f t="shared" si="121"/>
        <v>Más de 60</v>
      </c>
      <c r="AA2508" s="77" t="str">
        <f t="shared" si="122"/>
        <v>En Gestión</v>
      </c>
    </row>
    <row r="2509" spans="1:27" s="43" customFormat="1" ht="15" customHeight="1">
      <c r="A2509" s="89" t="s">
        <v>26</v>
      </c>
      <c r="B2509" s="90" t="s">
        <v>75</v>
      </c>
      <c r="C2509" s="91" t="s">
        <v>27</v>
      </c>
      <c r="D2509" s="91">
        <v>7703</v>
      </c>
      <c r="E2509" s="87" t="s">
        <v>447</v>
      </c>
      <c r="F2509" s="87" t="s">
        <v>29</v>
      </c>
      <c r="G2509" s="88" t="s">
        <v>44</v>
      </c>
      <c r="H2509" s="89" t="s">
        <v>45</v>
      </c>
      <c r="I2509" s="92" t="s">
        <v>479</v>
      </c>
      <c r="J2509" s="92" t="s">
        <v>69</v>
      </c>
      <c r="K2509" s="95" t="s">
        <v>416</v>
      </c>
      <c r="L2509" s="128">
        <v>44009</v>
      </c>
      <c r="M2509" s="91">
        <v>2020</v>
      </c>
      <c r="N2509" s="91" t="s">
        <v>464</v>
      </c>
      <c r="O2509" s="91" t="s">
        <v>538</v>
      </c>
      <c r="P2509" s="127">
        <v>44039</v>
      </c>
      <c r="Q2509" s="97">
        <v>44104</v>
      </c>
      <c r="R2509" s="93" t="s">
        <v>35</v>
      </c>
      <c r="S2509" s="89" t="s">
        <v>36</v>
      </c>
      <c r="T2509" s="88" t="s">
        <v>30</v>
      </c>
      <c r="U2509" s="89" t="s">
        <v>449</v>
      </c>
      <c r="V2509" s="92" t="s">
        <v>1019</v>
      </c>
      <c r="W2509" s="94">
        <v>40401693</v>
      </c>
      <c r="X2509" s="46">
        <f t="shared" si="120"/>
        <v>95</v>
      </c>
      <c r="Y2509" s="46">
        <v>2244</v>
      </c>
      <c r="Z2509" s="46" t="str">
        <f t="shared" si="121"/>
        <v>Más de 60</v>
      </c>
      <c r="AA2509" s="77" t="str">
        <f t="shared" si="122"/>
        <v>En Gestión</v>
      </c>
    </row>
    <row r="2510" spans="1:27" s="43" customFormat="1" ht="15" customHeight="1">
      <c r="A2510" s="89" t="s">
        <v>26</v>
      </c>
      <c r="B2510" s="90" t="s">
        <v>75</v>
      </c>
      <c r="C2510" s="91" t="s">
        <v>27</v>
      </c>
      <c r="D2510" s="91">
        <v>7673</v>
      </c>
      <c r="E2510" s="87" t="s">
        <v>162</v>
      </c>
      <c r="F2510" s="87" t="s">
        <v>57</v>
      </c>
      <c r="G2510" s="88" t="s">
        <v>44</v>
      </c>
      <c r="H2510" s="89" t="s">
        <v>45</v>
      </c>
      <c r="I2510" s="92" t="s">
        <v>77</v>
      </c>
      <c r="J2510" s="92" t="s">
        <v>108</v>
      </c>
      <c r="K2510" s="91" t="s">
        <v>129</v>
      </c>
      <c r="L2510" s="128">
        <v>44008</v>
      </c>
      <c r="M2510" s="91">
        <v>2020</v>
      </c>
      <c r="N2510" s="91" t="s">
        <v>464</v>
      </c>
      <c r="O2510" s="91" t="s">
        <v>538</v>
      </c>
      <c r="P2510" s="127">
        <v>44038</v>
      </c>
      <c r="Q2510" s="97">
        <v>44104</v>
      </c>
      <c r="R2510" s="93" t="s">
        <v>35</v>
      </c>
      <c r="S2510" s="89" t="s">
        <v>36</v>
      </c>
      <c r="T2510" s="88" t="s">
        <v>30</v>
      </c>
      <c r="U2510" s="89" t="s">
        <v>449</v>
      </c>
      <c r="V2510" s="92" t="s">
        <v>999</v>
      </c>
      <c r="W2510" s="94">
        <v>17449515</v>
      </c>
      <c r="X2510" s="46">
        <f t="shared" si="120"/>
        <v>96</v>
      </c>
      <c r="Y2510" s="46">
        <v>2245</v>
      </c>
      <c r="Z2510" s="46" t="str">
        <f t="shared" si="121"/>
        <v>Más de 60</v>
      </c>
      <c r="AA2510" s="77" t="str">
        <f t="shared" si="122"/>
        <v>En Gestión</v>
      </c>
    </row>
    <row r="2511" spans="1:27" s="43" customFormat="1" ht="15" customHeight="1">
      <c r="A2511" s="89" t="s">
        <v>26</v>
      </c>
      <c r="B2511" s="90" t="s">
        <v>75</v>
      </c>
      <c r="C2511" s="91" t="s">
        <v>27</v>
      </c>
      <c r="D2511" s="91">
        <v>7565</v>
      </c>
      <c r="E2511" s="87" t="s">
        <v>153</v>
      </c>
      <c r="F2511" s="87" t="s">
        <v>29</v>
      </c>
      <c r="G2511" s="88" t="s">
        <v>44</v>
      </c>
      <c r="H2511" s="89" t="s">
        <v>45</v>
      </c>
      <c r="I2511" s="92" t="s">
        <v>479</v>
      </c>
      <c r="J2511" s="92" t="s">
        <v>69</v>
      </c>
      <c r="K2511" s="95" t="s">
        <v>416</v>
      </c>
      <c r="L2511" s="128">
        <v>44005</v>
      </c>
      <c r="M2511" s="91">
        <v>2020</v>
      </c>
      <c r="N2511" s="91" t="s">
        <v>464</v>
      </c>
      <c r="O2511" s="91" t="s">
        <v>538</v>
      </c>
      <c r="P2511" s="127">
        <v>44035</v>
      </c>
      <c r="Q2511" s="97">
        <v>44104</v>
      </c>
      <c r="R2511" s="93" t="s">
        <v>35</v>
      </c>
      <c r="S2511" s="89" t="s">
        <v>36</v>
      </c>
      <c r="T2511" s="88" t="s">
        <v>30</v>
      </c>
      <c r="U2511" s="89" t="s">
        <v>449</v>
      </c>
      <c r="V2511" s="92" t="s">
        <v>905</v>
      </c>
      <c r="W2511" s="94">
        <v>43738879</v>
      </c>
      <c r="X2511" s="46">
        <f t="shared" si="120"/>
        <v>99</v>
      </c>
      <c r="Y2511" s="46">
        <v>2246</v>
      </c>
      <c r="Z2511" s="46" t="str">
        <f t="shared" si="121"/>
        <v>Más de 60</v>
      </c>
      <c r="AA2511" s="77" t="str">
        <f t="shared" si="122"/>
        <v>En Gestión</v>
      </c>
    </row>
    <row r="2512" spans="1:27" s="43" customFormat="1" ht="15" customHeight="1">
      <c r="A2512" s="89" t="s">
        <v>26</v>
      </c>
      <c r="B2512" s="90" t="s">
        <v>75</v>
      </c>
      <c r="C2512" s="91" t="s">
        <v>27</v>
      </c>
      <c r="D2512" s="91">
        <v>7569</v>
      </c>
      <c r="E2512" s="87" t="s">
        <v>97</v>
      </c>
      <c r="F2512" s="87" t="s">
        <v>29</v>
      </c>
      <c r="G2512" s="88" t="s">
        <v>44</v>
      </c>
      <c r="H2512" s="89" t="s">
        <v>45</v>
      </c>
      <c r="I2512" s="92" t="s">
        <v>147</v>
      </c>
      <c r="J2512" s="92" t="s">
        <v>59</v>
      </c>
      <c r="K2512" s="91" t="s">
        <v>98</v>
      </c>
      <c r="L2512" s="128">
        <v>44005</v>
      </c>
      <c r="M2512" s="91">
        <v>2020</v>
      </c>
      <c r="N2512" s="91" t="s">
        <v>464</v>
      </c>
      <c r="O2512" s="91" t="s">
        <v>538</v>
      </c>
      <c r="P2512" s="127">
        <v>44035</v>
      </c>
      <c r="Q2512" s="97">
        <v>44104</v>
      </c>
      <c r="R2512" s="93" t="s">
        <v>35</v>
      </c>
      <c r="S2512" s="89" t="s">
        <v>36</v>
      </c>
      <c r="T2512" s="88" t="s">
        <v>30</v>
      </c>
      <c r="U2512" s="89" t="s">
        <v>449</v>
      </c>
      <c r="V2512" s="92" t="s">
        <v>913</v>
      </c>
      <c r="W2512" s="94">
        <v>27080074</v>
      </c>
      <c r="X2512" s="46">
        <f t="shared" si="120"/>
        <v>99</v>
      </c>
      <c r="Y2512" s="46">
        <v>2247</v>
      </c>
      <c r="Z2512" s="46" t="str">
        <f t="shared" si="121"/>
        <v>Más de 60</v>
      </c>
      <c r="AA2512" s="77" t="str">
        <f t="shared" si="122"/>
        <v>En Gestión</v>
      </c>
    </row>
    <row r="2513" spans="1:27" s="43" customFormat="1" ht="15" customHeight="1">
      <c r="A2513" s="89" t="s">
        <v>26</v>
      </c>
      <c r="B2513" s="90" t="s">
        <v>75</v>
      </c>
      <c r="C2513" s="91" t="s">
        <v>27</v>
      </c>
      <c r="D2513" s="91">
        <v>7595</v>
      </c>
      <c r="E2513" s="87" t="s">
        <v>120</v>
      </c>
      <c r="F2513" s="87" t="s">
        <v>29</v>
      </c>
      <c r="G2513" s="88" t="s">
        <v>44</v>
      </c>
      <c r="H2513" s="89" t="s">
        <v>45</v>
      </c>
      <c r="I2513" s="92" t="s">
        <v>421</v>
      </c>
      <c r="J2513" s="92" t="s">
        <v>86</v>
      </c>
      <c r="K2513" s="95" t="s">
        <v>123</v>
      </c>
      <c r="L2513" s="128">
        <v>44005</v>
      </c>
      <c r="M2513" s="91">
        <v>2020</v>
      </c>
      <c r="N2513" s="91" t="s">
        <v>464</v>
      </c>
      <c r="O2513" s="91" t="s">
        <v>538</v>
      </c>
      <c r="P2513" s="127">
        <v>44035</v>
      </c>
      <c r="Q2513" s="97">
        <v>44104</v>
      </c>
      <c r="R2513" s="93" t="s">
        <v>35</v>
      </c>
      <c r="S2513" s="89" t="s">
        <v>36</v>
      </c>
      <c r="T2513" s="88" t="s">
        <v>30</v>
      </c>
      <c r="U2513" s="89" t="s">
        <v>449</v>
      </c>
      <c r="V2513" s="92" t="s">
        <v>938</v>
      </c>
      <c r="W2513" s="94">
        <v>25798378</v>
      </c>
      <c r="X2513" s="46">
        <f t="shared" si="120"/>
        <v>99</v>
      </c>
      <c r="Y2513" s="46">
        <v>2248</v>
      </c>
      <c r="Z2513" s="46" t="str">
        <f t="shared" si="121"/>
        <v>Más de 60</v>
      </c>
      <c r="AA2513" s="77" t="str">
        <f t="shared" si="122"/>
        <v>En Gestión</v>
      </c>
    </row>
    <row r="2514" spans="1:27" s="43" customFormat="1" ht="15" customHeight="1">
      <c r="A2514" s="89" t="s">
        <v>26</v>
      </c>
      <c r="B2514" s="90" t="s">
        <v>75</v>
      </c>
      <c r="C2514" s="91" t="s">
        <v>27</v>
      </c>
      <c r="D2514" s="91">
        <v>7545</v>
      </c>
      <c r="E2514" s="87" t="s">
        <v>116</v>
      </c>
      <c r="F2514" s="87" t="s">
        <v>29</v>
      </c>
      <c r="G2514" s="88" t="s">
        <v>30</v>
      </c>
      <c r="H2514" s="89" t="s">
        <v>31</v>
      </c>
      <c r="I2514" s="92" t="s">
        <v>32</v>
      </c>
      <c r="J2514" s="92" t="s">
        <v>33</v>
      </c>
      <c r="K2514" s="91" t="s">
        <v>34</v>
      </c>
      <c r="L2514" s="128">
        <v>44004</v>
      </c>
      <c r="M2514" s="91">
        <v>2020</v>
      </c>
      <c r="N2514" s="91" t="s">
        <v>464</v>
      </c>
      <c r="O2514" s="91" t="s">
        <v>538</v>
      </c>
      <c r="P2514" s="127">
        <v>44034</v>
      </c>
      <c r="Q2514" s="97">
        <v>44104</v>
      </c>
      <c r="R2514" s="93" t="s">
        <v>35</v>
      </c>
      <c r="S2514" s="89" t="s">
        <v>36</v>
      </c>
      <c r="T2514" s="88" t="s">
        <v>41</v>
      </c>
      <c r="U2514" s="89" t="s">
        <v>42</v>
      </c>
      <c r="V2514" s="92" t="s">
        <v>890</v>
      </c>
      <c r="W2514" s="94">
        <v>23858341</v>
      </c>
      <c r="X2514" s="46">
        <f t="shared" si="120"/>
        <v>100</v>
      </c>
      <c r="Y2514" s="46">
        <v>2249</v>
      </c>
      <c r="Z2514" s="46" t="str">
        <f t="shared" si="121"/>
        <v>Más de 60</v>
      </c>
      <c r="AA2514" s="77" t="str">
        <f t="shared" si="122"/>
        <v>En Gestión</v>
      </c>
    </row>
    <row r="2515" spans="1:27" s="43" customFormat="1" ht="15" customHeight="1">
      <c r="A2515" s="89" t="s">
        <v>26</v>
      </c>
      <c r="B2515" s="90" t="s">
        <v>75</v>
      </c>
      <c r="C2515" s="91" t="s">
        <v>27</v>
      </c>
      <c r="D2515" s="91">
        <v>7548</v>
      </c>
      <c r="E2515" s="87" t="s">
        <v>120</v>
      </c>
      <c r="F2515" s="87" t="s">
        <v>29</v>
      </c>
      <c r="G2515" s="88" t="s">
        <v>44</v>
      </c>
      <c r="H2515" s="89" t="s">
        <v>45</v>
      </c>
      <c r="I2515" s="92" t="s">
        <v>421</v>
      </c>
      <c r="J2515" s="92" t="s">
        <v>86</v>
      </c>
      <c r="K2515" s="95" t="s">
        <v>123</v>
      </c>
      <c r="L2515" s="128">
        <v>44004</v>
      </c>
      <c r="M2515" s="91">
        <v>2020</v>
      </c>
      <c r="N2515" s="91" t="s">
        <v>464</v>
      </c>
      <c r="O2515" s="91" t="s">
        <v>538</v>
      </c>
      <c r="P2515" s="127">
        <v>44034</v>
      </c>
      <c r="Q2515" s="97">
        <v>44104</v>
      </c>
      <c r="R2515" s="93" t="s">
        <v>35</v>
      </c>
      <c r="S2515" s="89" t="s">
        <v>36</v>
      </c>
      <c r="T2515" s="88" t="s">
        <v>30</v>
      </c>
      <c r="U2515" s="89" t="s">
        <v>449</v>
      </c>
      <c r="V2515" s="92" t="s">
        <v>903</v>
      </c>
      <c r="W2515" s="94">
        <v>75714288</v>
      </c>
      <c r="X2515" s="46">
        <f t="shared" si="120"/>
        <v>100</v>
      </c>
      <c r="Y2515" s="46">
        <v>2250</v>
      </c>
      <c r="Z2515" s="46" t="str">
        <f t="shared" si="121"/>
        <v>Más de 60</v>
      </c>
      <c r="AA2515" s="77" t="str">
        <f t="shared" si="122"/>
        <v>En Gestión</v>
      </c>
    </row>
    <row r="2516" spans="1:27" s="43" customFormat="1" ht="15" customHeight="1">
      <c r="A2516" s="89" t="s">
        <v>26</v>
      </c>
      <c r="B2516" s="90" t="s">
        <v>75</v>
      </c>
      <c r="C2516" s="91" t="s">
        <v>27</v>
      </c>
      <c r="D2516" s="91">
        <v>7520</v>
      </c>
      <c r="E2516" s="87" t="s">
        <v>162</v>
      </c>
      <c r="F2516" s="87" t="s">
        <v>57</v>
      </c>
      <c r="G2516" s="88" t="s">
        <v>44</v>
      </c>
      <c r="H2516" s="89" t="s">
        <v>45</v>
      </c>
      <c r="I2516" s="92" t="s">
        <v>77</v>
      </c>
      <c r="J2516" s="92" t="s">
        <v>108</v>
      </c>
      <c r="K2516" s="91" t="s">
        <v>129</v>
      </c>
      <c r="L2516" s="128">
        <v>44002</v>
      </c>
      <c r="M2516" s="91">
        <v>2020</v>
      </c>
      <c r="N2516" s="91" t="s">
        <v>464</v>
      </c>
      <c r="O2516" s="91" t="s">
        <v>538</v>
      </c>
      <c r="P2516" s="127">
        <v>44032</v>
      </c>
      <c r="Q2516" s="97">
        <v>44104</v>
      </c>
      <c r="R2516" s="93" t="s">
        <v>35</v>
      </c>
      <c r="S2516" s="89" t="s">
        <v>36</v>
      </c>
      <c r="T2516" s="88" t="s">
        <v>30</v>
      </c>
      <c r="U2516" s="89" t="s">
        <v>449</v>
      </c>
      <c r="V2516" s="92" t="s">
        <v>868</v>
      </c>
      <c r="W2516" s="94">
        <v>48245827</v>
      </c>
      <c r="X2516" s="46">
        <f t="shared" si="120"/>
        <v>102</v>
      </c>
      <c r="Y2516" s="46">
        <v>2251</v>
      </c>
      <c r="Z2516" s="46" t="str">
        <f t="shared" si="121"/>
        <v>Más de 60</v>
      </c>
      <c r="AA2516" s="77" t="str">
        <f t="shared" si="122"/>
        <v>En Gestión</v>
      </c>
    </row>
    <row r="2517" spans="1:27" s="43" customFormat="1" ht="15" customHeight="1">
      <c r="A2517" s="89" t="s">
        <v>26</v>
      </c>
      <c r="B2517" s="90" t="s">
        <v>75</v>
      </c>
      <c r="C2517" s="91" t="s">
        <v>27</v>
      </c>
      <c r="D2517" s="91">
        <v>7504</v>
      </c>
      <c r="E2517" s="87" t="s">
        <v>116</v>
      </c>
      <c r="F2517" s="87" t="s">
        <v>29</v>
      </c>
      <c r="G2517" s="88" t="s">
        <v>44</v>
      </c>
      <c r="H2517" s="89" t="s">
        <v>45</v>
      </c>
      <c r="I2517" s="92" t="s">
        <v>407</v>
      </c>
      <c r="J2517" s="92" t="s">
        <v>117</v>
      </c>
      <c r="K2517" s="91" t="s">
        <v>417</v>
      </c>
      <c r="L2517" s="128">
        <v>44001</v>
      </c>
      <c r="M2517" s="91">
        <v>2020</v>
      </c>
      <c r="N2517" s="91" t="s">
        <v>464</v>
      </c>
      <c r="O2517" s="91" t="s">
        <v>538</v>
      </c>
      <c r="P2517" s="127">
        <v>44031</v>
      </c>
      <c r="Q2517" s="97">
        <v>44104</v>
      </c>
      <c r="R2517" s="93" t="s">
        <v>35</v>
      </c>
      <c r="S2517" s="89" t="s">
        <v>36</v>
      </c>
      <c r="T2517" s="88" t="s">
        <v>30</v>
      </c>
      <c r="U2517" s="89" t="s">
        <v>449</v>
      </c>
      <c r="V2517" s="92" t="s">
        <v>851</v>
      </c>
      <c r="W2517" s="94">
        <v>25214857</v>
      </c>
      <c r="X2517" s="46">
        <f t="shared" si="120"/>
        <v>103</v>
      </c>
      <c r="Y2517" s="46">
        <v>2252</v>
      </c>
      <c r="Z2517" s="46" t="str">
        <f t="shared" si="121"/>
        <v>Más de 60</v>
      </c>
      <c r="AA2517" s="77" t="str">
        <f t="shared" si="122"/>
        <v>En Gestión</v>
      </c>
    </row>
    <row r="2518" spans="1:27" s="43" customFormat="1" ht="15" customHeight="1">
      <c r="A2518" s="89" t="s">
        <v>26</v>
      </c>
      <c r="B2518" s="90" t="s">
        <v>75</v>
      </c>
      <c r="C2518" s="91" t="s">
        <v>27</v>
      </c>
      <c r="D2518" s="91">
        <v>7465</v>
      </c>
      <c r="E2518" s="87" t="s">
        <v>116</v>
      </c>
      <c r="F2518" s="87" t="s">
        <v>29</v>
      </c>
      <c r="G2518" s="88" t="s">
        <v>44</v>
      </c>
      <c r="H2518" s="89" t="s">
        <v>45</v>
      </c>
      <c r="I2518" s="92" t="s">
        <v>407</v>
      </c>
      <c r="J2518" s="92" t="s">
        <v>117</v>
      </c>
      <c r="K2518" s="91" t="s">
        <v>417</v>
      </c>
      <c r="L2518" s="128">
        <v>44000</v>
      </c>
      <c r="M2518" s="91">
        <v>2020</v>
      </c>
      <c r="N2518" s="91" t="s">
        <v>464</v>
      </c>
      <c r="O2518" s="91" t="s">
        <v>538</v>
      </c>
      <c r="P2518" s="127">
        <v>44030</v>
      </c>
      <c r="Q2518" s="97">
        <v>44104</v>
      </c>
      <c r="R2518" s="93" t="s">
        <v>35</v>
      </c>
      <c r="S2518" s="89" t="s">
        <v>36</v>
      </c>
      <c r="T2518" s="88" t="s">
        <v>30</v>
      </c>
      <c r="U2518" s="89" t="s">
        <v>449</v>
      </c>
      <c r="V2518" s="92" t="s">
        <v>822</v>
      </c>
      <c r="W2518" s="94">
        <v>48237848</v>
      </c>
      <c r="X2518" s="46">
        <f t="shared" si="120"/>
        <v>104</v>
      </c>
      <c r="Y2518" s="46">
        <v>2253</v>
      </c>
      <c r="Z2518" s="46" t="str">
        <f t="shared" si="121"/>
        <v>Más de 60</v>
      </c>
      <c r="AA2518" s="77" t="str">
        <f t="shared" si="122"/>
        <v>En Gestión</v>
      </c>
    </row>
    <row r="2519" spans="1:27" s="43" customFormat="1" ht="15" customHeight="1">
      <c r="A2519" s="89" t="s">
        <v>26</v>
      </c>
      <c r="B2519" s="90" t="s">
        <v>75</v>
      </c>
      <c r="C2519" s="91" t="s">
        <v>27</v>
      </c>
      <c r="D2519" s="91">
        <v>7467</v>
      </c>
      <c r="E2519" s="87" t="s">
        <v>116</v>
      </c>
      <c r="F2519" s="87" t="s">
        <v>29</v>
      </c>
      <c r="G2519" s="88" t="s">
        <v>44</v>
      </c>
      <c r="H2519" s="89" t="s">
        <v>45</v>
      </c>
      <c r="I2519" s="92" t="s">
        <v>407</v>
      </c>
      <c r="J2519" s="92" t="s">
        <v>117</v>
      </c>
      <c r="K2519" s="91" t="s">
        <v>417</v>
      </c>
      <c r="L2519" s="128">
        <v>44000</v>
      </c>
      <c r="M2519" s="91">
        <v>2020</v>
      </c>
      <c r="N2519" s="91" t="s">
        <v>464</v>
      </c>
      <c r="O2519" s="91" t="s">
        <v>538</v>
      </c>
      <c r="P2519" s="127">
        <v>44030</v>
      </c>
      <c r="Q2519" s="97">
        <v>44104</v>
      </c>
      <c r="R2519" s="93" t="s">
        <v>35</v>
      </c>
      <c r="S2519" s="89" t="s">
        <v>36</v>
      </c>
      <c r="T2519" s="88" t="s">
        <v>30</v>
      </c>
      <c r="U2519" s="89" t="s">
        <v>449</v>
      </c>
      <c r="V2519" s="92" t="s">
        <v>824</v>
      </c>
      <c r="W2519" s="94">
        <v>48321761</v>
      </c>
      <c r="X2519" s="46">
        <f t="shared" si="120"/>
        <v>104</v>
      </c>
      <c r="Y2519" s="46">
        <v>2254</v>
      </c>
      <c r="Z2519" s="46" t="str">
        <f t="shared" si="121"/>
        <v>Más de 60</v>
      </c>
      <c r="AA2519" s="77" t="str">
        <f t="shared" si="122"/>
        <v>En Gestión</v>
      </c>
    </row>
    <row r="2520" spans="1:27" s="43" customFormat="1" ht="15" customHeight="1">
      <c r="A2520" s="89" t="s">
        <v>26</v>
      </c>
      <c r="B2520" s="90" t="s">
        <v>75</v>
      </c>
      <c r="C2520" s="91" t="s">
        <v>27</v>
      </c>
      <c r="D2520" s="91">
        <v>7463</v>
      </c>
      <c r="E2520" s="87" t="s">
        <v>400</v>
      </c>
      <c r="F2520" s="87" t="s">
        <v>29</v>
      </c>
      <c r="G2520" s="88" t="s">
        <v>44</v>
      </c>
      <c r="H2520" s="89" t="s">
        <v>45</v>
      </c>
      <c r="I2520" s="92" t="s">
        <v>121</v>
      </c>
      <c r="J2520" s="92" t="s">
        <v>69</v>
      </c>
      <c r="K2520" s="91" t="s">
        <v>126</v>
      </c>
      <c r="L2520" s="128">
        <v>44000</v>
      </c>
      <c r="M2520" s="91">
        <v>2020</v>
      </c>
      <c r="N2520" s="91" t="s">
        <v>464</v>
      </c>
      <c r="O2520" s="91" t="s">
        <v>538</v>
      </c>
      <c r="P2520" s="127">
        <v>44030</v>
      </c>
      <c r="Q2520" s="97">
        <v>44104</v>
      </c>
      <c r="R2520" s="93" t="s">
        <v>35</v>
      </c>
      <c r="S2520" s="89" t="s">
        <v>36</v>
      </c>
      <c r="T2520" s="88" t="s">
        <v>30</v>
      </c>
      <c r="U2520" s="89" t="s">
        <v>449</v>
      </c>
      <c r="V2520" s="92" t="s">
        <v>821</v>
      </c>
      <c r="W2520" s="94">
        <v>43885635</v>
      </c>
      <c r="X2520" s="46">
        <f t="shared" si="120"/>
        <v>104</v>
      </c>
      <c r="Y2520" s="46">
        <v>2255</v>
      </c>
      <c r="Z2520" s="46" t="str">
        <f t="shared" si="121"/>
        <v>Más de 60</v>
      </c>
      <c r="AA2520" s="77" t="str">
        <f t="shared" si="122"/>
        <v>En Gestión</v>
      </c>
    </row>
    <row r="2521" spans="1:27" s="43" customFormat="1" ht="15" customHeight="1">
      <c r="A2521" s="89" t="s">
        <v>26</v>
      </c>
      <c r="B2521" s="90" t="s">
        <v>75</v>
      </c>
      <c r="C2521" s="91" t="s">
        <v>27</v>
      </c>
      <c r="D2521" s="91">
        <v>7453</v>
      </c>
      <c r="E2521" s="87" t="s">
        <v>128</v>
      </c>
      <c r="F2521" s="87" t="s">
        <v>29</v>
      </c>
      <c r="G2521" s="88" t="s">
        <v>44</v>
      </c>
      <c r="H2521" s="89" t="s">
        <v>45</v>
      </c>
      <c r="I2521" s="92" t="s">
        <v>77</v>
      </c>
      <c r="J2521" s="92" t="s">
        <v>108</v>
      </c>
      <c r="K2521" s="91" t="s">
        <v>129</v>
      </c>
      <c r="L2521" s="128">
        <v>44000</v>
      </c>
      <c r="M2521" s="91">
        <v>2020</v>
      </c>
      <c r="N2521" s="91" t="s">
        <v>464</v>
      </c>
      <c r="O2521" s="91" t="s">
        <v>538</v>
      </c>
      <c r="P2521" s="127">
        <v>44030</v>
      </c>
      <c r="Q2521" s="97">
        <v>44104</v>
      </c>
      <c r="R2521" s="93" t="s">
        <v>35</v>
      </c>
      <c r="S2521" s="89" t="s">
        <v>36</v>
      </c>
      <c r="T2521" s="88" t="s">
        <v>30</v>
      </c>
      <c r="U2521" s="89" t="s">
        <v>449</v>
      </c>
      <c r="V2521" s="92" t="s">
        <v>817</v>
      </c>
      <c r="W2521" s="94">
        <v>48757223</v>
      </c>
      <c r="X2521" s="46">
        <f t="shared" si="120"/>
        <v>104</v>
      </c>
      <c r="Y2521" s="46">
        <v>2256</v>
      </c>
      <c r="Z2521" s="46" t="str">
        <f t="shared" si="121"/>
        <v>Más de 60</v>
      </c>
      <c r="AA2521" s="77" t="str">
        <f t="shared" si="122"/>
        <v>En Gestión</v>
      </c>
    </row>
    <row r="2522" spans="1:27" s="43" customFormat="1" ht="15" customHeight="1">
      <c r="A2522" s="89" t="s">
        <v>26</v>
      </c>
      <c r="B2522" s="90" t="s">
        <v>75</v>
      </c>
      <c r="C2522" s="91" t="s">
        <v>27</v>
      </c>
      <c r="D2522" s="91">
        <v>7426</v>
      </c>
      <c r="E2522" s="87" t="s">
        <v>454</v>
      </c>
      <c r="F2522" s="87" t="s">
        <v>29</v>
      </c>
      <c r="G2522" s="88" t="s">
        <v>44</v>
      </c>
      <c r="H2522" s="89" t="s">
        <v>45</v>
      </c>
      <c r="I2522" s="92" t="s">
        <v>109</v>
      </c>
      <c r="J2522" s="92" t="s">
        <v>51</v>
      </c>
      <c r="K2522" s="95" t="s">
        <v>404</v>
      </c>
      <c r="L2522" s="128">
        <v>43999</v>
      </c>
      <c r="M2522" s="91">
        <v>2020</v>
      </c>
      <c r="N2522" s="91" t="s">
        <v>464</v>
      </c>
      <c r="O2522" s="91" t="s">
        <v>538</v>
      </c>
      <c r="P2522" s="127">
        <v>44029</v>
      </c>
      <c r="Q2522" s="97">
        <v>44104</v>
      </c>
      <c r="R2522" s="93" t="s">
        <v>35</v>
      </c>
      <c r="S2522" s="89" t="s">
        <v>36</v>
      </c>
      <c r="T2522" s="88" t="s">
        <v>30</v>
      </c>
      <c r="U2522" s="89" t="s">
        <v>449</v>
      </c>
      <c r="V2522" s="92" t="s">
        <v>787</v>
      </c>
      <c r="W2522" s="94">
        <v>70976842</v>
      </c>
      <c r="X2522" s="46">
        <f t="shared" si="120"/>
        <v>105</v>
      </c>
      <c r="Y2522" s="46">
        <v>2257</v>
      </c>
      <c r="Z2522" s="46" t="str">
        <f t="shared" si="121"/>
        <v>Más de 60</v>
      </c>
      <c r="AA2522" s="77" t="str">
        <f t="shared" si="122"/>
        <v>En Gestión</v>
      </c>
    </row>
    <row r="2523" spans="1:27" s="43" customFormat="1" ht="15" customHeight="1">
      <c r="A2523" s="89" t="s">
        <v>26</v>
      </c>
      <c r="B2523" s="90" t="s">
        <v>75</v>
      </c>
      <c r="C2523" s="91" t="s">
        <v>27</v>
      </c>
      <c r="D2523" s="91">
        <v>7388</v>
      </c>
      <c r="E2523" s="87" t="s">
        <v>454</v>
      </c>
      <c r="F2523" s="87" t="s">
        <v>29</v>
      </c>
      <c r="G2523" s="88" t="s">
        <v>44</v>
      </c>
      <c r="H2523" s="89" t="s">
        <v>45</v>
      </c>
      <c r="I2523" s="92" t="s">
        <v>109</v>
      </c>
      <c r="J2523" s="92" t="s">
        <v>51</v>
      </c>
      <c r="K2523" s="95" t="s">
        <v>404</v>
      </c>
      <c r="L2523" s="128">
        <v>43998</v>
      </c>
      <c r="M2523" s="91">
        <v>2020</v>
      </c>
      <c r="N2523" s="91" t="s">
        <v>464</v>
      </c>
      <c r="O2523" s="91" t="s">
        <v>538</v>
      </c>
      <c r="P2523" s="127">
        <v>44028</v>
      </c>
      <c r="Q2523" s="97">
        <v>44104</v>
      </c>
      <c r="R2523" s="93" t="s">
        <v>35</v>
      </c>
      <c r="S2523" s="89" t="s">
        <v>36</v>
      </c>
      <c r="T2523" s="88" t="s">
        <v>30</v>
      </c>
      <c r="U2523" s="89" t="s">
        <v>449</v>
      </c>
      <c r="V2523" s="92" t="s">
        <v>754</v>
      </c>
      <c r="W2523" s="94">
        <v>24683375</v>
      </c>
      <c r="X2523" s="46">
        <f t="shared" si="120"/>
        <v>106</v>
      </c>
      <c r="Y2523" s="46">
        <v>2258</v>
      </c>
      <c r="Z2523" s="46" t="str">
        <f t="shared" si="121"/>
        <v>Más de 60</v>
      </c>
      <c r="AA2523" s="77" t="str">
        <f t="shared" si="122"/>
        <v>En Gestión</v>
      </c>
    </row>
    <row r="2524" spans="1:27" s="43" customFormat="1" ht="15" customHeight="1">
      <c r="A2524" s="89" t="s">
        <v>26</v>
      </c>
      <c r="B2524" s="90" t="s">
        <v>75</v>
      </c>
      <c r="C2524" s="91" t="s">
        <v>27</v>
      </c>
      <c r="D2524" s="91">
        <v>7402</v>
      </c>
      <c r="E2524" s="87" t="s">
        <v>102</v>
      </c>
      <c r="F2524" s="87" t="s">
        <v>57</v>
      </c>
      <c r="G2524" s="88" t="s">
        <v>44</v>
      </c>
      <c r="H2524" s="89" t="s">
        <v>45</v>
      </c>
      <c r="I2524" s="92" t="s">
        <v>102</v>
      </c>
      <c r="J2524" s="92" t="s">
        <v>86</v>
      </c>
      <c r="K2524" s="95" t="s">
        <v>155</v>
      </c>
      <c r="L2524" s="128">
        <v>43998</v>
      </c>
      <c r="M2524" s="91">
        <v>2020</v>
      </c>
      <c r="N2524" s="91" t="s">
        <v>464</v>
      </c>
      <c r="O2524" s="91" t="s">
        <v>538</v>
      </c>
      <c r="P2524" s="127">
        <v>44028</v>
      </c>
      <c r="Q2524" s="97">
        <v>44104</v>
      </c>
      <c r="R2524" s="93" t="s">
        <v>35</v>
      </c>
      <c r="S2524" s="89" t="s">
        <v>36</v>
      </c>
      <c r="T2524" s="88" t="s">
        <v>30</v>
      </c>
      <c r="U2524" s="89" t="s">
        <v>449</v>
      </c>
      <c r="V2524" s="92" t="s">
        <v>758</v>
      </c>
      <c r="W2524" s="94">
        <v>3494075</v>
      </c>
      <c r="X2524" s="46">
        <f t="shared" si="120"/>
        <v>106</v>
      </c>
      <c r="Y2524" s="46">
        <v>2259</v>
      </c>
      <c r="Z2524" s="46" t="str">
        <f t="shared" si="121"/>
        <v>Más de 60</v>
      </c>
      <c r="AA2524" s="77" t="str">
        <f t="shared" si="122"/>
        <v>En Gestión</v>
      </c>
    </row>
    <row r="2525" spans="1:27" s="43" customFormat="1" ht="15" customHeight="1">
      <c r="A2525" s="89" t="s">
        <v>26</v>
      </c>
      <c r="B2525" s="90" t="s">
        <v>75</v>
      </c>
      <c r="C2525" s="91" t="s">
        <v>27</v>
      </c>
      <c r="D2525" s="91">
        <v>7341</v>
      </c>
      <c r="E2525" s="87" t="s">
        <v>401</v>
      </c>
      <c r="F2525" s="87" t="s">
        <v>29</v>
      </c>
      <c r="G2525" s="88" t="s">
        <v>44</v>
      </c>
      <c r="H2525" s="89" t="s">
        <v>45</v>
      </c>
      <c r="I2525" s="92" t="s">
        <v>50</v>
      </c>
      <c r="J2525" s="92" t="s">
        <v>51</v>
      </c>
      <c r="K2525" s="91" t="s">
        <v>52</v>
      </c>
      <c r="L2525" s="128">
        <v>43995</v>
      </c>
      <c r="M2525" s="91">
        <v>2020</v>
      </c>
      <c r="N2525" s="91" t="s">
        <v>464</v>
      </c>
      <c r="O2525" s="91" t="s">
        <v>538</v>
      </c>
      <c r="P2525" s="127">
        <v>44025</v>
      </c>
      <c r="Q2525" s="97">
        <v>44104</v>
      </c>
      <c r="R2525" s="93" t="s">
        <v>35</v>
      </c>
      <c r="S2525" s="89" t="s">
        <v>36</v>
      </c>
      <c r="T2525" s="88" t="s">
        <v>41</v>
      </c>
      <c r="U2525" s="89" t="s">
        <v>42</v>
      </c>
      <c r="V2525" s="92" t="s">
        <v>717</v>
      </c>
      <c r="W2525" s="94">
        <v>43307019</v>
      </c>
      <c r="X2525" s="46">
        <f t="shared" si="120"/>
        <v>109</v>
      </c>
      <c r="Y2525" s="46">
        <v>2260</v>
      </c>
      <c r="Z2525" s="46" t="str">
        <f t="shared" si="121"/>
        <v>Más de 60</v>
      </c>
      <c r="AA2525" s="77" t="str">
        <f t="shared" si="122"/>
        <v>En Gestión</v>
      </c>
    </row>
    <row r="2526" spans="1:27" s="43" customFormat="1" ht="15" customHeight="1">
      <c r="A2526" s="89" t="s">
        <v>26</v>
      </c>
      <c r="B2526" s="90" t="s">
        <v>75</v>
      </c>
      <c r="C2526" s="91" t="s">
        <v>27</v>
      </c>
      <c r="D2526" s="91">
        <v>7208</v>
      </c>
      <c r="E2526" s="87" t="s">
        <v>74</v>
      </c>
      <c r="F2526" s="87" t="s">
        <v>91</v>
      </c>
      <c r="G2526" s="88" t="s">
        <v>44</v>
      </c>
      <c r="H2526" s="89" t="s">
        <v>45</v>
      </c>
      <c r="I2526" s="92" t="s">
        <v>74</v>
      </c>
      <c r="J2526" s="92" t="s">
        <v>108</v>
      </c>
      <c r="K2526" s="91" t="s">
        <v>159</v>
      </c>
      <c r="L2526" s="128">
        <v>43990</v>
      </c>
      <c r="M2526" s="91">
        <v>2020</v>
      </c>
      <c r="N2526" s="91" t="s">
        <v>464</v>
      </c>
      <c r="O2526" s="91" t="s">
        <v>538</v>
      </c>
      <c r="P2526" s="127">
        <v>44020</v>
      </c>
      <c r="Q2526" s="97">
        <v>44104</v>
      </c>
      <c r="R2526" s="93" t="s">
        <v>35</v>
      </c>
      <c r="S2526" s="89" t="s">
        <v>36</v>
      </c>
      <c r="T2526" s="88" t="s">
        <v>30</v>
      </c>
      <c r="U2526" s="89" t="s">
        <v>449</v>
      </c>
      <c r="V2526" s="92" t="s">
        <v>602</v>
      </c>
      <c r="W2526" s="94">
        <v>75359845</v>
      </c>
      <c r="X2526" s="46">
        <f t="shared" si="120"/>
        <v>114</v>
      </c>
      <c r="Y2526" s="46">
        <v>2261</v>
      </c>
      <c r="Z2526" s="46" t="str">
        <f t="shared" si="121"/>
        <v>Más de 60</v>
      </c>
      <c r="AA2526" s="77" t="str">
        <f t="shared" si="122"/>
        <v>En Gestión</v>
      </c>
    </row>
    <row r="2527" spans="1:27" s="43" customFormat="1" ht="15" customHeight="1">
      <c r="A2527" s="89" t="s">
        <v>26</v>
      </c>
      <c r="B2527" s="90" t="s">
        <v>75</v>
      </c>
      <c r="C2527" s="91" t="s">
        <v>27</v>
      </c>
      <c r="D2527" s="91">
        <v>7040</v>
      </c>
      <c r="E2527" s="87" t="s">
        <v>95</v>
      </c>
      <c r="F2527" s="87" t="s">
        <v>29</v>
      </c>
      <c r="G2527" s="88" t="s">
        <v>44</v>
      </c>
      <c r="H2527" s="89" t="s">
        <v>45</v>
      </c>
      <c r="I2527" s="92" t="s">
        <v>95</v>
      </c>
      <c r="J2527" s="92" t="s">
        <v>79</v>
      </c>
      <c r="K2527" s="91" t="s">
        <v>34</v>
      </c>
      <c r="L2527" s="128">
        <v>43983</v>
      </c>
      <c r="M2527" s="91">
        <v>2020</v>
      </c>
      <c r="N2527" s="91" t="s">
        <v>464</v>
      </c>
      <c r="O2527" s="91" t="s">
        <v>538</v>
      </c>
      <c r="P2527" s="127">
        <v>44013</v>
      </c>
      <c r="Q2527" s="97">
        <v>44104</v>
      </c>
      <c r="R2527" s="93" t="s">
        <v>35</v>
      </c>
      <c r="S2527" s="89" t="s">
        <v>36</v>
      </c>
      <c r="T2527" s="88" t="s">
        <v>30</v>
      </c>
      <c r="U2527" s="89" t="s">
        <v>449</v>
      </c>
      <c r="V2527" s="92" t="s">
        <v>544</v>
      </c>
      <c r="W2527" s="94">
        <v>44694992</v>
      </c>
      <c r="X2527" s="46">
        <f t="shared" ref="X2527:X2530" si="123">Q2527-L2527</f>
        <v>121</v>
      </c>
      <c r="Y2527" s="46">
        <v>2262</v>
      </c>
      <c r="Z2527" s="46" t="str">
        <f t="shared" ref="Z2527:Z2530" si="124">IF(X2527&lt;=15,"1-15",IF(X2527&lt;=30,"16-30",IF(X2527&lt;=60,"31-60","Más de 60")))</f>
        <v>Más de 60</v>
      </c>
      <c r="AA2527" s="77" t="str">
        <f t="shared" ref="AA2527:AA2530" si="125">IF(B2527&lt;&gt;"En Gestión","Concluido","En Gestión")</f>
        <v>En Gestión</v>
      </c>
    </row>
    <row r="2528" spans="1:27" s="43" customFormat="1" ht="15" customHeight="1">
      <c r="A2528" s="89" t="s">
        <v>26</v>
      </c>
      <c r="B2528" s="90" t="s">
        <v>75</v>
      </c>
      <c r="C2528" s="91" t="s">
        <v>27</v>
      </c>
      <c r="D2528" s="91">
        <v>7020</v>
      </c>
      <c r="E2528" s="87" t="s">
        <v>447</v>
      </c>
      <c r="F2528" s="87" t="s">
        <v>29</v>
      </c>
      <c r="G2528" s="88" t="s">
        <v>44</v>
      </c>
      <c r="H2528" s="89" t="s">
        <v>45</v>
      </c>
      <c r="I2528" s="92" t="s">
        <v>479</v>
      </c>
      <c r="J2528" s="92" t="s">
        <v>69</v>
      </c>
      <c r="K2528" s="95" t="s">
        <v>416</v>
      </c>
      <c r="L2528" s="128">
        <v>43981</v>
      </c>
      <c r="M2528" s="91">
        <v>2020</v>
      </c>
      <c r="N2528" s="91" t="s">
        <v>464</v>
      </c>
      <c r="O2528" s="91" t="s">
        <v>470</v>
      </c>
      <c r="P2528" s="127">
        <v>44011</v>
      </c>
      <c r="Q2528" s="97">
        <v>44104</v>
      </c>
      <c r="R2528" s="93" t="s">
        <v>35</v>
      </c>
      <c r="S2528" s="89" t="s">
        <v>36</v>
      </c>
      <c r="T2528" s="88" t="s">
        <v>30</v>
      </c>
      <c r="U2528" s="89" t="s">
        <v>449</v>
      </c>
      <c r="V2528" s="92" t="s">
        <v>535</v>
      </c>
      <c r="W2528" s="94">
        <v>47631338</v>
      </c>
      <c r="X2528" s="46">
        <f t="shared" si="123"/>
        <v>123</v>
      </c>
      <c r="Y2528" s="46">
        <v>2263</v>
      </c>
      <c r="Z2528" s="46" t="str">
        <f t="shared" si="124"/>
        <v>Más de 60</v>
      </c>
      <c r="AA2528" s="77" t="str">
        <f t="shared" si="125"/>
        <v>En Gestión</v>
      </c>
    </row>
    <row r="2529" spans="1:27" s="43" customFormat="1" ht="15" customHeight="1">
      <c r="A2529" s="89" t="s">
        <v>26</v>
      </c>
      <c r="B2529" s="90" t="s">
        <v>75</v>
      </c>
      <c r="C2529" s="91" t="s">
        <v>27</v>
      </c>
      <c r="D2529" s="91">
        <v>6980</v>
      </c>
      <c r="E2529" s="87" t="s">
        <v>447</v>
      </c>
      <c r="F2529" s="87" t="s">
        <v>29</v>
      </c>
      <c r="G2529" s="88" t="s">
        <v>44</v>
      </c>
      <c r="H2529" s="89" t="s">
        <v>45</v>
      </c>
      <c r="I2529" s="92" t="s">
        <v>479</v>
      </c>
      <c r="J2529" s="92" t="s">
        <v>69</v>
      </c>
      <c r="K2529" s="95" t="s">
        <v>416</v>
      </c>
      <c r="L2529" s="128">
        <v>43978</v>
      </c>
      <c r="M2529" s="91">
        <v>2020</v>
      </c>
      <c r="N2529" s="91" t="s">
        <v>464</v>
      </c>
      <c r="O2529" s="91" t="s">
        <v>470</v>
      </c>
      <c r="P2529" s="127">
        <v>44008</v>
      </c>
      <c r="Q2529" s="97">
        <v>44104</v>
      </c>
      <c r="R2529" s="93" t="s">
        <v>35</v>
      </c>
      <c r="S2529" s="89" t="s">
        <v>36</v>
      </c>
      <c r="T2529" s="88" t="s">
        <v>30</v>
      </c>
      <c r="U2529" s="89" t="s">
        <v>449</v>
      </c>
      <c r="V2529" s="92" t="s">
        <v>525</v>
      </c>
      <c r="W2529" s="94">
        <v>46637778</v>
      </c>
      <c r="X2529" s="46">
        <f t="shared" si="123"/>
        <v>126</v>
      </c>
      <c r="Y2529" s="46">
        <v>2264</v>
      </c>
      <c r="Z2529" s="46" t="str">
        <f t="shared" si="124"/>
        <v>Más de 60</v>
      </c>
      <c r="AA2529" s="77" t="str">
        <f t="shared" si="125"/>
        <v>En Gestión</v>
      </c>
    </row>
    <row r="2530" spans="1:27" s="43" customFormat="1" ht="15" customHeight="1">
      <c r="A2530" s="89" t="s">
        <v>26</v>
      </c>
      <c r="B2530" s="90" t="s">
        <v>75</v>
      </c>
      <c r="C2530" s="91" t="s">
        <v>27</v>
      </c>
      <c r="D2530" s="91">
        <v>6790</v>
      </c>
      <c r="E2530" s="87" t="s">
        <v>58</v>
      </c>
      <c r="F2530" s="87" t="s">
        <v>29</v>
      </c>
      <c r="G2530" s="88" t="s">
        <v>44</v>
      </c>
      <c r="H2530" s="89" t="s">
        <v>45</v>
      </c>
      <c r="I2530" s="92" t="s">
        <v>58</v>
      </c>
      <c r="J2530" s="92" t="s">
        <v>59</v>
      </c>
      <c r="K2530" s="91" t="s">
        <v>430</v>
      </c>
      <c r="L2530" s="128">
        <v>43957</v>
      </c>
      <c r="M2530" s="91">
        <v>2020</v>
      </c>
      <c r="N2530" s="91" t="s">
        <v>464</v>
      </c>
      <c r="O2530" s="91" t="s">
        <v>470</v>
      </c>
      <c r="P2530" s="127">
        <v>43987</v>
      </c>
      <c r="Q2530" s="97">
        <v>44104</v>
      </c>
      <c r="R2530" s="93" t="s">
        <v>35</v>
      </c>
      <c r="S2530" s="89" t="s">
        <v>36</v>
      </c>
      <c r="T2530" s="88" t="s">
        <v>41</v>
      </c>
      <c r="U2530" s="89" t="s">
        <v>42</v>
      </c>
      <c r="V2530" s="92" t="s">
        <v>474</v>
      </c>
      <c r="W2530" s="94">
        <v>70151118</v>
      </c>
      <c r="X2530" s="46">
        <f t="shared" si="123"/>
        <v>147</v>
      </c>
      <c r="Y2530" s="46">
        <v>2265</v>
      </c>
      <c r="Z2530" s="46" t="str">
        <f t="shared" si="124"/>
        <v>Más de 60</v>
      </c>
      <c r="AA2530" s="77" t="str">
        <f t="shared" si="125"/>
        <v>En Gestión</v>
      </c>
    </row>
    <row r="2531" spans="1:27" s="43" customFormat="1" ht="15" customHeight="1">
      <c r="D2531" s="44"/>
      <c r="K2531" s="44"/>
      <c r="L2531" s="45"/>
      <c r="P2531" s="45"/>
      <c r="Q2531" s="47"/>
      <c r="R2531" s="44"/>
      <c r="T2531" s="44"/>
      <c r="X2531" s="48"/>
      <c r="Y2531" s="46"/>
      <c r="Z2531" s="46"/>
      <c r="AA2531" s="77"/>
    </row>
    <row r="2532" spans="1:27" s="43" customFormat="1" ht="15" customHeight="1">
      <c r="D2532" s="44"/>
      <c r="K2532" s="44"/>
      <c r="L2532" s="45"/>
      <c r="P2532" s="45"/>
      <c r="Q2532" s="47"/>
      <c r="R2532" s="44"/>
      <c r="T2532" s="44"/>
      <c r="X2532" s="48"/>
      <c r="Y2532" s="46"/>
      <c r="Z2532" s="46"/>
      <c r="AA2532" s="77"/>
    </row>
  </sheetData>
  <autoFilter ref="A4:AA4"/>
  <conditionalFormatting sqref="D1863:D1899">
    <cfRule type="duplicateValues" dxfId="152" priority="64"/>
  </conditionalFormatting>
  <conditionalFormatting sqref="D1987:D2005">
    <cfRule type="duplicateValues" dxfId="151" priority="63"/>
  </conditionalFormatting>
  <conditionalFormatting sqref="D1987:D2005">
    <cfRule type="duplicateValues" dxfId="150" priority="62"/>
  </conditionalFormatting>
  <conditionalFormatting sqref="D1987:D2005">
    <cfRule type="duplicateValues" dxfId="149" priority="61"/>
  </conditionalFormatting>
  <conditionalFormatting sqref="D1987:D2005">
    <cfRule type="duplicateValues" dxfId="148" priority="60"/>
  </conditionalFormatting>
  <conditionalFormatting sqref="D1987:D2005">
    <cfRule type="duplicateValues" dxfId="147" priority="59"/>
  </conditionalFormatting>
  <conditionalFormatting sqref="D1987:D2005">
    <cfRule type="duplicateValues" dxfId="146" priority="58"/>
  </conditionalFormatting>
  <conditionalFormatting sqref="D2027:D2028">
    <cfRule type="duplicateValues" dxfId="145" priority="65"/>
  </conditionalFormatting>
  <conditionalFormatting sqref="D2027:D2028">
    <cfRule type="duplicateValues" dxfId="144" priority="66"/>
  </conditionalFormatting>
  <conditionalFormatting sqref="D2027:D2028">
    <cfRule type="duplicateValues" dxfId="143" priority="67"/>
  </conditionalFormatting>
  <conditionalFormatting sqref="D2027:D2028">
    <cfRule type="duplicateValues" dxfId="142" priority="68"/>
  </conditionalFormatting>
  <conditionalFormatting sqref="D2076:D2087">
    <cfRule type="duplicateValues" dxfId="141" priority="57"/>
  </conditionalFormatting>
  <conditionalFormatting sqref="D2076:D2087">
    <cfRule type="duplicateValues" dxfId="140" priority="56"/>
  </conditionalFormatting>
  <conditionalFormatting sqref="D2076:D2087">
    <cfRule type="duplicateValues" dxfId="139" priority="55"/>
  </conditionalFormatting>
  <conditionalFormatting sqref="D2076:D2087">
    <cfRule type="duplicateValues" dxfId="138" priority="54"/>
  </conditionalFormatting>
  <conditionalFormatting sqref="D2076:D2087">
    <cfRule type="duplicateValues" dxfId="137" priority="53"/>
  </conditionalFormatting>
  <conditionalFormatting sqref="D2076:D2087">
    <cfRule type="duplicateValues" dxfId="136" priority="52"/>
  </conditionalFormatting>
  <conditionalFormatting sqref="D2088">
    <cfRule type="duplicateValues" dxfId="135" priority="51"/>
  </conditionalFormatting>
  <conditionalFormatting sqref="D2088">
    <cfRule type="duplicateValues" dxfId="134" priority="50"/>
  </conditionalFormatting>
  <conditionalFormatting sqref="D2088">
    <cfRule type="duplicateValues" dxfId="133" priority="49"/>
  </conditionalFormatting>
  <conditionalFormatting sqref="D2088">
    <cfRule type="duplicateValues" dxfId="132" priority="48"/>
  </conditionalFormatting>
  <conditionalFormatting sqref="D2088">
    <cfRule type="duplicateValues" dxfId="131" priority="47"/>
  </conditionalFormatting>
  <conditionalFormatting sqref="D2088">
    <cfRule type="duplicateValues" dxfId="130" priority="46"/>
  </conditionalFormatting>
  <conditionalFormatting sqref="D2089:D2103">
    <cfRule type="duplicateValues" dxfId="129" priority="45"/>
  </conditionalFormatting>
  <conditionalFormatting sqref="D2089:D2103">
    <cfRule type="duplicateValues" dxfId="128" priority="44"/>
  </conditionalFormatting>
  <conditionalFormatting sqref="D2089:D2103">
    <cfRule type="duplicateValues" dxfId="127" priority="43"/>
  </conditionalFormatting>
  <conditionalFormatting sqref="D2089:D2103">
    <cfRule type="duplicateValues" dxfId="126" priority="42"/>
  </conditionalFormatting>
  <conditionalFormatting sqref="D2089:D2103">
    <cfRule type="duplicateValues" dxfId="125" priority="41"/>
  </conditionalFormatting>
  <conditionalFormatting sqref="D2089:D2103">
    <cfRule type="duplicateValues" dxfId="124" priority="40"/>
  </conditionalFormatting>
  <conditionalFormatting sqref="D2089:D2103">
    <cfRule type="duplicateValues" dxfId="123" priority="39"/>
  </conditionalFormatting>
  <conditionalFormatting sqref="D2140:D2154">
    <cfRule type="duplicateValues" dxfId="122" priority="38"/>
  </conditionalFormatting>
  <conditionalFormatting sqref="D2140:D2154">
    <cfRule type="duplicateValues" dxfId="121" priority="37"/>
  </conditionalFormatting>
  <conditionalFormatting sqref="D2140:D2154">
    <cfRule type="duplicateValues" dxfId="120" priority="36"/>
  </conditionalFormatting>
  <conditionalFormatting sqref="D2140:D2154">
    <cfRule type="duplicateValues" dxfId="119" priority="35"/>
  </conditionalFormatting>
  <conditionalFormatting sqref="D2140:D2154">
    <cfRule type="duplicateValues" dxfId="118" priority="34"/>
  </conditionalFormatting>
  <conditionalFormatting sqref="D2140:D2154">
    <cfRule type="duplicateValues" dxfId="117" priority="33"/>
  </conditionalFormatting>
  <conditionalFormatting sqref="D2140:D2154">
    <cfRule type="duplicateValues" dxfId="116" priority="32"/>
  </conditionalFormatting>
  <conditionalFormatting sqref="D2155:D2170">
    <cfRule type="duplicateValues" dxfId="115" priority="69"/>
  </conditionalFormatting>
  <conditionalFormatting sqref="D2155:D2170">
    <cfRule type="duplicateValues" dxfId="114" priority="70"/>
  </conditionalFormatting>
  <conditionalFormatting sqref="D2155:D2170">
    <cfRule type="duplicateValues" dxfId="113" priority="71"/>
  </conditionalFormatting>
  <conditionalFormatting sqref="D2155:D2170">
    <cfRule type="duplicateValues" dxfId="112" priority="72"/>
  </conditionalFormatting>
  <conditionalFormatting sqref="D2155:D2170">
    <cfRule type="duplicateValues" dxfId="111" priority="73"/>
  </conditionalFormatting>
  <conditionalFormatting sqref="D2332:D2341">
    <cfRule type="duplicateValues" dxfId="110" priority="27"/>
  </conditionalFormatting>
  <conditionalFormatting sqref="D2332:D2341">
    <cfRule type="duplicateValues" dxfId="109" priority="28"/>
  </conditionalFormatting>
  <conditionalFormatting sqref="D2332:D2341">
    <cfRule type="duplicateValues" dxfId="108" priority="29"/>
  </conditionalFormatting>
  <conditionalFormatting sqref="D2332:D2341">
    <cfRule type="duplicateValues" dxfId="107" priority="30"/>
  </conditionalFormatting>
  <conditionalFormatting sqref="D2332:D2341">
    <cfRule type="duplicateValues" dxfId="106" priority="31"/>
  </conditionalFormatting>
  <conditionalFormatting sqref="D2367:D2388">
    <cfRule type="duplicateValues" dxfId="105" priority="22"/>
  </conditionalFormatting>
  <conditionalFormatting sqref="D2367:D2388">
    <cfRule type="duplicateValues" dxfId="104" priority="23"/>
  </conditionalFormatting>
  <conditionalFormatting sqref="D2367:D2388">
    <cfRule type="duplicateValues" dxfId="103" priority="24"/>
  </conditionalFormatting>
  <conditionalFormatting sqref="D2367:D2388">
    <cfRule type="duplicateValues" dxfId="102" priority="25"/>
  </conditionalFormatting>
  <conditionalFormatting sqref="D2367:D2388">
    <cfRule type="duplicateValues" dxfId="101" priority="26"/>
  </conditionalFormatting>
  <conditionalFormatting sqref="D2367:D2388">
    <cfRule type="duplicateValues" dxfId="100" priority="21"/>
  </conditionalFormatting>
  <conditionalFormatting sqref="D2389:D2438">
    <cfRule type="duplicateValues" dxfId="99" priority="16"/>
  </conditionalFormatting>
  <conditionalFormatting sqref="D2389:D2438">
    <cfRule type="duplicateValues" dxfId="98" priority="17"/>
  </conditionalFormatting>
  <conditionalFormatting sqref="D2389:D2438">
    <cfRule type="duplicateValues" dxfId="97" priority="18"/>
  </conditionalFormatting>
  <conditionalFormatting sqref="D2389:D2438">
    <cfRule type="duplicateValues" dxfId="96" priority="19"/>
  </conditionalFormatting>
  <conditionalFormatting sqref="D2389:D2438">
    <cfRule type="duplicateValues" dxfId="95" priority="20"/>
  </conditionalFormatting>
  <conditionalFormatting sqref="D2389:D2438">
    <cfRule type="duplicateValues" dxfId="94" priority="15"/>
  </conditionalFormatting>
  <conditionalFormatting sqref="D2439:D2462">
    <cfRule type="duplicateValues" dxfId="93" priority="10"/>
  </conditionalFormatting>
  <conditionalFormatting sqref="D2439:D2462">
    <cfRule type="duplicateValues" dxfId="92" priority="11"/>
  </conditionalFormatting>
  <conditionalFormatting sqref="D2439:D2462">
    <cfRule type="duplicateValues" dxfId="91" priority="12"/>
  </conditionalFormatting>
  <conditionalFormatting sqref="D2439:D2462">
    <cfRule type="duplicateValues" dxfId="90" priority="13"/>
  </conditionalFormatting>
  <conditionalFormatting sqref="D2439:D2462">
    <cfRule type="duplicateValues" dxfId="89" priority="14"/>
  </conditionalFormatting>
  <conditionalFormatting sqref="D2439:D2462">
    <cfRule type="duplicateValues" dxfId="88" priority="9"/>
  </conditionalFormatting>
  <conditionalFormatting sqref="D2501:D2504">
    <cfRule type="duplicateValues" dxfId="87" priority="4"/>
  </conditionalFormatting>
  <conditionalFormatting sqref="D2501:D2504">
    <cfRule type="duplicateValues" dxfId="86" priority="5"/>
  </conditionalFormatting>
  <conditionalFormatting sqref="D2501:D2504">
    <cfRule type="duplicateValues" dxfId="85" priority="6"/>
  </conditionalFormatting>
  <conditionalFormatting sqref="D2501:D2504">
    <cfRule type="duplicateValues" dxfId="84" priority="7"/>
  </conditionalFormatting>
  <conditionalFormatting sqref="D2501:D2504">
    <cfRule type="duplicateValues" dxfId="83" priority="8"/>
  </conditionalFormatting>
  <conditionalFormatting sqref="D2501:D2504">
    <cfRule type="duplicateValues" dxfId="82" priority="3"/>
  </conditionalFormatting>
  <conditionalFormatting sqref="D2505:D2532">
    <cfRule type="duplicateValues" dxfId="81" priority="74"/>
  </conditionalFormatting>
  <conditionalFormatting sqref="D2505:D2532">
    <cfRule type="duplicateValues" dxfId="80" priority="75"/>
  </conditionalFormatting>
  <conditionalFormatting sqref="D2505:D2532">
    <cfRule type="duplicateValues" dxfId="79" priority="76"/>
  </conditionalFormatting>
  <conditionalFormatting sqref="D2505:D2532">
    <cfRule type="duplicateValues" dxfId="78" priority="77"/>
  </conditionalFormatting>
  <conditionalFormatting sqref="D2505:D2532">
    <cfRule type="duplicateValues" dxfId="77" priority="78"/>
  </conditionalFormatting>
  <conditionalFormatting sqref="D2505:D2532">
    <cfRule type="duplicateValues" dxfId="76" priority="79"/>
  </conditionalFormatting>
  <conditionalFormatting sqref="D2463:D2500">
    <cfRule type="duplicateValues" dxfId="75" priority="80"/>
  </conditionalFormatting>
  <conditionalFormatting sqref="D2463:D2500">
    <cfRule type="duplicateValues" dxfId="74" priority="81"/>
  </conditionalFormatting>
  <conditionalFormatting sqref="D2463:D2500">
    <cfRule type="duplicateValues" dxfId="73" priority="82"/>
  </conditionalFormatting>
  <conditionalFormatting sqref="D2463:D2500">
    <cfRule type="duplicateValues" dxfId="72" priority="83"/>
  </conditionalFormatting>
  <conditionalFormatting sqref="D2463:D2500">
    <cfRule type="duplicateValues" dxfId="71" priority="84"/>
  </conditionalFormatting>
  <conditionalFormatting sqref="D2463:D2500">
    <cfRule type="duplicateValues" dxfId="70" priority="85"/>
  </conditionalFormatting>
  <conditionalFormatting sqref="D2342:D2366">
    <cfRule type="duplicateValues" dxfId="69" priority="86"/>
  </conditionalFormatting>
  <conditionalFormatting sqref="D2342:D2366">
    <cfRule type="duplicateValues" dxfId="68" priority="87"/>
  </conditionalFormatting>
  <conditionalFormatting sqref="D2342:D2366">
    <cfRule type="duplicateValues" dxfId="67" priority="88"/>
  </conditionalFormatting>
  <conditionalFormatting sqref="D2342:D2366">
    <cfRule type="duplicateValues" dxfId="66" priority="89"/>
  </conditionalFormatting>
  <conditionalFormatting sqref="D2342:D2366">
    <cfRule type="duplicateValues" dxfId="65" priority="90"/>
  </conditionalFormatting>
  <conditionalFormatting sqref="D2316:D2331">
    <cfRule type="duplicateValues" dxfId="64" priority="91"/>
  </conditionalFormatting>
  <conditionalFormatting sqref="D2316:D2331">
    <cfRule type="duplicateValues" dxfId="63" priority="92"/>
  </conditionalFormatting>
  <conditionalFormatting sqref="D2316:D2331">
    <cfRule type="duplicateValues" dxfId="62" priority="93"/>
  </conditionalFormatting>
  <conditionalFormatting sqref="D2316:D2331">
    <cfRule type="duplicateValues" dxfId="61" priority="94"/>
  </conditionalFormatting>
  <conditionalFormatting sqref="D2316:D2331">
    <cfRule type="duplicateValues" dxfId="60" priority="95"/>
  </conditionalFormatting>
  <conditionalFormatting sqref="D2273:D2315">
    <cfRule type="duplicateValues" dxfId="59" priority="96"/>
  </conditionalFormatting>
  <conditionalFormatting sqref="D2273:D2315">
    <cfRule type="duplicateValues" dxfId="58" priority="97"/>
  </conditionalFormatting>
  <conditionalFormatting sqref="D2273:D2315">
    <cfRule type="duplicateValues" dxfId="57" priority="98"/>
  </conditionalFormatting>
  <conditionalFormatting sqref="D2273:D2315">
    <cfRule type="duplicateValues" dxfId="56" priority="99"/>
  </conditionalFormatting>
  <conditionalFormatting sqref="D2273:D2315">
    <cfRule type="duplicateValues" dxfId="55" priority="100"/>
  </conditionalFormatting>
  <conditionalFormatting sqref="D2227:D2272">
    <cfRule type="duplicateValues" dxfId="54" priority="101"/>
  </conditionalFormatting>
  <conditionalFormatting sqref="D2227:D2272">
    <cfRule type="duplicateValues" dxfId="53" priority="102"/>
  </conditionalFormatting>
  <conditionalFormatting sqref="D2227:D2272">
    <cfRule type="duplicateValues" dxfId="52" priority="103"/>
  </conditionalFormatting>
  <conditionalFormatting sqref="D2227:D2272">
    <cfRule type="duplicateValues" dxfId="51" priority="104"/>
  </conditionalFormatting>
  <conditionalFormatting sqref="D2227:D2272">
    <cfRule type="duplicateValues" dxfId="50" priority="105"/>
  </conditionalFormatting>
  <conditionalFormatting sqref="D2199:D2226">
    <cfRule type="duplicateValues" dxfId="49" priority="106"/>
  </conditionalFormatting>
  <conditionalFormatting sqref="D2199:D2226">
    <cfRule type="duplicateValues" dxfId="48" priority="107"/>
  </conditionalFormatting>
  <conditionalFormatting sqref="D2199:D2226">
    <cfRule type="duplicateValues" dxfId="47" priority="108"/>
  </conditionalFormatting>
  <conditionalFormatting sqref="D2199:D2226">
    <cfRule type="duplicateValues" dxfId="46" priority="109"/>
  </conditionalFormatting>
  <conditionalFormatting sqref="D2199:D2226">
    <cfRule type="duplicateValues" dxfId="45" priority="110"/>
  </conditionalFormatting>
  <conditionalFormatting sqref="D2171:D2198">
    <cfRule type="duplicateValues" dxfId="44" priority="111"/>
  </conditionalFormatting>
  <conditionalFormatting sqref="D2171:D2198">
    <cfRule type="duplicateValues" dxfId="43" priority="112"/>
  </conditionalFormatting>
  <conditionalFormatting sqref="D2171:D2198">
    <cfRule type="duplicateValues" dxfId="42" priority="113"/>
  </conditionalFormatting>
  <conditionalFormatting sqref="D2171:D2198">
    <cfRule type="duplicateValues" dxfId="41" priority="114"/>
  </conditionalFormatting>
  <conditionalFormatting sqref="D2171:D2198">
    <cfRule type="duplicateValues" dxfId="40" priority="115"/>
  </conditionalFormatting>
  <conditionalFormatting sqref="D2121:D2139">
    <cfRule type="duplicateValues" dxfId="39" priority="116"/>
  </conditionalFormatting>
  <conditionalFormatting sqref="D2121:D2139">
    <cfRule type="duplicateValues" dxfId="38" priority="117"/>
  </conditionalFormatting>
  <conditionalFormatting sqref="D2121:D2139">
    <cfRule type="duplicateValues" dxfId="37" priority="118"/>
  </conditionalFormatting>
  <conditionalFormatting sqref="D2121:D2139">
    <cfRule type="duplicateValues" dxfId="36" priority="119"/>
  </conditionalFormatting>
  <conditionalFormatting sqref="D2121:D2139">
    <cfRule type="duplicateValues" dxfId="35" priority="120"/>
  </conditionalFormatting>
  <conditionalFormatting sqref="D2104:D2120">
    <cfRule type="duplicateValues" dxfId="34" priority="121"/>
  </conditionalFormatting>
  <conditionalFormatting sqref="D2104:D2120">
    <cfRule type="duplicateValues" dxfId="33" priority="122"/>
  </conditionalFormatting>
  <conditionalFormatting sqref="D2104:D2120">
    <cfRule type="duplicateValues" dxfId="32" priority="123"/>
  </conditionalFormatting>
  <conditionalFormatting sqref="D2104:D2120">
    <cfRule type="duplicateValues" dxfId="31" priority="124"/>
  </conditionalFormatting>
  <conditionalFormatting sqref="D2104:D2120">
    <cfRule type="duplicateValues" dxfId="30" priority="125"/>
  </conditionalFormatting>
  <conditionalFormatting sqref="D2038:D2075">
    <cfRule type="duplicateValues" dxfId="29" priority="126"/>
  </conditionalFormatting>
  <conditionalFormatting sqref="D2038:D2075">
    <cfRule type="duplicateValues" dxfId="28" priority="127"/>
  </conditionalFormatting>
  <conditionalFormatting sqref="D2038:D2075">
    <cfRule type="duplicateValues" dxfId="27" priority="128"/>
  </conditionalFormatting>
  <conditionalFormatting sqref="D2038:D2075">
    <cfRule type="duplicateValues" dxfId="26" priority="129"/>
  </conditionalFormatting>
  <conditionalFormatting sqref="D2029:D2037">
    <cfRule type="duplicateValues" dxfId="25" priority="130"/>
  </conditionalFormatting>
  <conditionalFormatting sqref="D2029:D2037">
    <cfRule type="duplicateValues" dxfId="24" priority="131"/>
  </conditionalFormatting>
  <conditionalFormatting sqref="D2029:D2037">
    <cfRule type="duplicateValues" dxfId="23" priority="132"/>
  </conditionalFormatting>
  <conditionalFormatting sqref="D2029:D2037">
    <cfRule type="duplicateValues" dxfId="22" priority="133"/>
  </conditionalFormatting>
  <conditionalFormatting sqref="D2006">
    <cfRule type="duplicateValues" dxfId="21" priority="134"/>
  </conditionalFormatting>
  <conditionalFormatting sqref="D2006">
    <cfRule type="duplicateValues" dxfId="20" priority="135"/>
  </conditionalFormatting>
  <conditionalFormatting sqref="D2006">
    <cfRule type="duplicateValues" dxfId="19" priority="136"/>
  </conditionalFormatting>
  <conditionalFormatting sqref="D2006">
    <cfRule type="duplicateValues" dxfId="18" priority="137"/>
  </conditionalFormatting>
  <conditionalFormatting sqref="D2007:D2026">
    <cfRule type="duplicateValues" dxfId="17" priority="138"/>
  </conditionalFormatting>
  <conditionalFormatting sqref="D2007:D2026">
    <cfRule type="duplicateValues" dxfId="16" priority="139"/>
  </conditionalFormatting>
  <conditionalFormatting sqref="D2007:D2026">
    <cfRule type="duplicateValues" dxfId="15" priority="140"/>
  </conditionalFormatting>
  <conditionalFormatting sqref="D2007:D2026">
    <cfRule type="duplicateValues" dxfId="14" priority="141"/>
  </conditionalFormatting>
  <conditionalFormatting sqref="D1972:D1986">
    <cfRule type="duplicateValues" dxfId="13" priority="142"/>
  </conditionalFormatting>
  <conditionalFormatting sqref="D1972:D1986">
    <cfRule type="duplicateValues" dxfId="12" priority="143"/>
  </conditionalFormatting>
  <conditionalFormatting sqref="D1972:D1986">
    <cfRule type="duplicateValues" dxfId="11" priority="144"/>
  </conditionalFormatting>
  <conditionalFormatting sqref="D1972:D1986">
    <cfRule type="duplicateValues" dxfId="10" priority="145"/>
  </conditionalFormatting>
  <conditionalFormatting sqref="D1900:D1971">
    <cfRule type="duplicateValues" dxfId="9" priority="146"/>
  </conditionalFormatting>
  <conditionalFormatting sqref="D1900:D1971">
    <cfRule type="duplicateValues" dxfId="8" priority="147"/>
  </conditionalFormatting>
  <conditionalFormatting sqref="D1900:D1971">
    <cfRule type="duplicateValues" dxfId="7" priority="148"/>
  </conditionalFormatting>
  <conditionalFormatting sqref="D1876:D1971">
    <cfRule type="duplicateValues" dxfId="6" priority="149"/>
  </conditionalFormatting>
  <conditionalFormatting sqref="D1745:D2366">
    <cfRule type="duplicateValues" dxfId="5" priority="150"/>
  </conditionalFormatting>
  <conditionalFormatting sqref="D1119:D1899">
    <cfRule type="duplicateValues" dxfId="4" priority="151"/>
  </conditionalFormatting>
  <conditionalFormatting sqref="D1119:D1899">
    <cfRule type="duplicateValues" dxfId="3" priority="152"/>
  </conditionalFormatting>
  <conditionalFormatting sqref="D1119:D1899">
    <cfRule type="duplicateValues" dxfId="2" priority="153"/>
  </conditionalFormatting>
  <conditionalFormatting sqref="D1119:D2088">
    <cfRule type="duplicateValues" dxfId="1" priority="154"/>
  </conditionalFormatting>
  <conditionalFormatting sqref="D5:D3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Hoja2</vt:lpstr>
      <vt:lpstr>TD1</vt:lpstr>
      <vt:lpstr>TD2</vt:lpstr>
      <vt:lpstr>Hoja7</vt:lpstr>
      <vt:lpstr>Hoja3</vt:lpstr>
      <vt:lpstr>Reporte Web</vt:lpstr>
      <vt:lpstr>Reporte Sucave</vt:lpstr>
      <vt:lpstr>Reporte</vt:lpstr>
      <vt:lpstr>'Reporte Sucave'!Área_de_impresión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ESullon</dc:creator>
  <cp:lastModifiedBy>Eddy Wigberto Sullon Atoche</cp:lastModifiedBy>
  <cp:revision/>
  <cp:lastPrinted>2021-07-14T23:36:19Z</cp:lastPrinted>
  <dcterms:created xsi:type="dcterms:W3CDTF">2017-04-12T23:36:25Z</dcterms:created>
  <dcterms:modified xsi:type="dcterms:W3CDTF">2022-01-14T06:03:36Z</dcterms:modified>
</cp:coreProperties>
</file>